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xr:revisionPtr revIDLastSave="0" documentId="8_{88C47AA3-E30A-465F-8C41-2B10CD9A2D66}" xr6:coauthVersionLast="47" xr6:coauthVersionMax="47" xr10:uidLastSave="{00000000-0000-0000-0000-000000000000}"/>
  <bookViews>
    <workbookView xWindow="240" yWindow="105" windowWidth="14805" windowHeight="8010" firstSheet="3" activeTab="3" xr2:uid="{00000000-000D-0000-FFFF-FFFF00000000}"/>
  </bookViews>
  <sheets>
    <sheet name="original data" sheetId="1" r:id="rId1"/>
    <sheet name="CLEANED_DATA" sheetId="5" r:id="rId2"/>
    <sheet name="Sheet1" sheetId="6" r:id="rId3"/>
    <sheet name="Sheet2" sheetId="7" r:id="rId4"/>
  </sheets>
  <calcPr calcId="191028"/>
  <pivotCaches>
    <pivotCache cacheId="1044" r:id="rId5"/>
    <pivotCache cacheId="1045" r:id="rId6"/>
    <pivotCache cacheId="1046" r:id="rId7"/>
    <pivotCache cacheId="104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7" l="1"/>
  <c r="H6" i="7"/>
  <c r="H5" i="7"/>
  <c r="H4" i="7"/>
  <c r="H3" i="7"/>
  <c r="H2" i="7"/>
  <c r="G5" i="7"/>
  <c r="G4" i="7"/>
  <c r="G3" i="7"/>
  <c r="G2" i="7"/>
</calcChain>
</file>

<file path=xl/sharedStrings.xml><?xml version="1.0" encoding="utf-8"?>
<sst xmlns="http://schemas.openxmlformats.org/spreadsheetml/2006/main" count="8441" uniqueCount="489">
  <si>
    <t>VIN</t>
  </si>
  <si>
    <t>Make</t>
  </si>
  <si>
    <t>Model</t>
  </si>
  <si>
    <t>Vehicle_Category</t>
  </si>
  <si>
    <t>Vehicle_Sub_Category</t>
  </si>
  <si>
    <t>Market_Segment</t>
  </si>
  <si>
    <t>Sale_Price</t>
  </si>
  <si>
    <t>Sale_Price_Segment</t>
  </si>
  <si>
    <t>Customer_Name</t>
  </si>
  <si>
    <t>Customer_Email</t>
  </si>
  <si>
    <t>Dealer_Name</t>
  </si>
  <si>
    <t>Dealer_Region</t>
  </si>
  <si>
    <t>Fuel_Type</t>
  </si>
  <si>
    <t>Engine_Size</t>
  </si>
  <si>
    <t>Color</t>
  </si>
  <si>
    <t>Mileage</t>
  </si>
  <si>
    <t>Model_Year</t>
  </si>
  <si>
    <t>Sales_Date_A</t>
  </si>
  <si>
    <t>Sales_Date_Month</t>
  </si>
  <si>
    <t>Quarter</t>
  </si>
  <si>
    <t>2T1BURHE0JC054321</t>
  </si>
  <si>
    <t>Toyota</t>
  </si>
  <si>
    <t>Corolla</t>
  </si>
  <si>
    <t>Sedan</t>
  </si>
  <si>
    <t>Subcompact/Compact Car</t>
  </si>
  <si>
    <t>Standard</t>
  </si>
  <si>
    <t>Under $25,000</t>
  </si>
  <si>
    <t>Sarah Johnson</t>
  </si>
  <si>
    <t>sarah.j@gmail.com</t>
  </si>
  <si>
    <t>Toyota Center</t>
  </si>
  <si>
    <t>West</t>
  </si>
  <si>
    <t>Gasoline</t>
  </si>
  <si>
    <t>1.8L</t>
  </si>
  <si>
    <t>White</t>
  </si>
  <si>
    <t>Jan</t>
  </si>
  <si>
    <t>Q1</t>
  </si>
  <si>
    <t>KMHCT4AE9CU987654</t>
  </si>
  <si>
    <t>Prius</t>
  </si>
  <si>
    <t>Hatchback</t>
  </si>
  <si>
    <t>Hybrid</t>
  </si>
  <si>
    <t>Eco-Friendly</t>
  </si>
  <si>
    <t>$25K-$39.9K</t>
  </si>
  <si>
    <t>Robert Wilson</t>
  </si>
  <si>
    <t>rwilson@email.com</t>
  </si>
  <si>
    <t>Hyundai Plus</t>
  </si>
  <si>
    <t>2.4L</t>
  </si>
  <si>
    <t>Black</t>
  </si>
  <si>
    <t>Feb</t>
  </si>
  <si>
    <t>1HGCV1F36JA123456</t>
  </si>
  <si>
    <t>Patricia Martinez</t>
  </si>
  <si>
    <t>p.martinez@gmail.com</t>
  </si>
  <si>
    <t>metro honda</t>
  </si>
  <si>
    <t>Northeast</t>
  </si>
  <si>
    <t>1.5L</t>
  </si>
  <si>
    <t>Silver</t>
  </si>
  <si>
    <t>Mar</t>
  </si>
  <si>
    <t>1HGCV1F36JA123451</t>
  </si>
  <si>
    <t>sedan</t>
  </si>
  <si>
    <t>4T1BF1FK8EU123456</t>
  </si>
  <si>
    <t>James Anderson</t>
  </si>
  <si>
    <t>james.anderson@email.com</t>
  </si>
  <si>
    <t>2.5L</t>
  </si>
  <si>
    <t>Blue</t>
  </si>
  <si>
    <t>1FTEW1E50JKF12345</t>
  </si>
  <si>
    <t>Camry</t>
  </si>
  <si>
    <t>Mid/Full-Size Car</t>
  </si>
  <si>
    <t>Daniel Harris</t>
  </si>
  <si>
    <t>d.harris@email.com</t>
  </si>
  <si>
    <t>Ford Country</t>
  </si>
  <si>
    <t>Midwest</t>
  </si>
  <si>
    <t>5.0L</t>
  </si>
  <si>
    <t>Red</t>
  </si>
  <si>
    <t>4T1BF1FK3EU123461</t>
  </si>
  <si>
    <t>Avalon</t>
  </si>
  <si>
    <t>Full-Size Car</t>
  </si>
  <si>
    <t>Philip Martin</t>
  </si>
  <si>
    <t>p.martin@email.com</t>
  </si>
  <si>
    <t>toyota center</t>
  </si>
  <si>
    <t>3.5L</t>
  </si>
  <si>
    <t>Jul</t>
  </si>
  <si>
    <t>Q3</t>
  </si>
  <si>
    <t>1C4RJFBG7KC123461</t>
  </si>
  <si>
    <t>Hybid</t>
  </si>
  <si>
    <t>Gloria Lee</t>
  </si>
  <si>
    <t>g.lee@gmail.com</t>
  </si>
  <si>
    <t>jeep nation</t>
  </si>
  <si>
    <t>South</t>
  </si>
  <si>
    <t>3.6L</t>
  </si>
  <si>
    <t>Orange</t>
  </si>
  <si>
    <t>4T1BF1FK4EU123462</t>
  </si>
  <si>
    <t>Sequoia</t>
  </si>
  <si>
    <t>SUV</t>
  </si>
  <si>
    <t>Compact SUV</t>
  </si>
  <si>
    <t>$40K-$59.9K</t>
  </si>
  <si>
    <t>Martha Anderson</t>
  </si>
  <si>
    <t>m.anderson@email.com</t>
  </si>
  <si>
    <t>5.7L</t>
  </si>
  <si>
    <t>1G1ZB5ST3JF123462</t>
  </si>
  <si>
    <t>Sandra Harris</t>
  </si>
  <si>
    <t>s.harris@email.com</t>
  </si>
  <si>
    <t>Chevy World</t>
  </si>
  <si>
    <t>5.3L</t>
  </si>
  <si>
    <t>Gray</t>
  </si>
  <si>
    <t>1HGCV1F43JA123463</t>
  </si>
  <si>
    <t>RAV4</t>
  </si>
  <si>
    <t>SVU</t>
  </si>
  <si>
    <t>Mid/Full-Size SUV</t>
  </si>
  <si>
    <t>Betty Thompson</t>
  </si>
  <si>
    <t>b.thompson@email.com</t>
  </si>
  <si>
    <t>Aug</t>
  </si>
  <si>
    <t>4T1BF1FK5EU123463</t>
  </si>
  <si>
    <t>Highlander</t>
  </si>
  <si>
    <t>Luxury/Performance</t>
  </si>
  <si>
    <t>Kenneth Garcia</t>
  </si>
  <si>
    <t>k.garcia@email.com</t>
  </si>
  <si>
    <t>KM8J3CA52JU123463</t>
  </si>
  <si>
    <t>Mirai</t>
  </si>
  <si>
    <t>Donald Wilson</t>
  </si>
  <si>
    <t>d.wilson@email.com</t>
  </si>
  <si>
    <t>Hydrogen</t>
  </si>
  <si>
    <t>4T1BF1FK6EU123464</t>
  </si>
  <si>
    <t>FJ Cruiser</t>
  </si>
  <si>
    <t>Michelle Jackson</t>
  </si>
  <si>
    <t>m.jackson@gmail.com</t>
  </si>
  <si>
    <t>4.0L</t>
  </si>
  <si>
    <t>Yellow</t>
  </si>
  <si>
    <t>KM8J3CA53JU123464</t>
  </si>
  <si>
    <t>Angela Harris</t>
  </si>
  <si>
    <t>a.harris@email.com</t>
  </si>
  <si>
    <t>3.8L</t>
  </si>
  <si>
    <t>4T1BF1FK7EU123465</t>
  </si>
  <si>
    <t>Venza</t>
  </si>
  <si>
    <t>Amy Moore</t>
  </si>
  <si>
    <t>a.moore@email.com</t>
  </si>
  <si>
    <t>2.7L</t>
  </si>
  <si>
    <t>Sep</t>
  </si>
  <si>
    <t>KM8J3CA54JU123465</t>
  </si>
  <si>
    <t>Nicole Anderson</t>
  </si>
  <si>
    <t>n.anderson@email.com</t>
  </si>
  <si>
    <t>hyundai plus</t>
  </si>
  <si>
    <t>1C4RJFBG9KC123465</t>
  </si>
  <si>
    <t>Brandon Thomas</t>
  </si>
  <si>
    <t>b.thomas@email.com</t>
  </si>
  <si>
    <t>Jeep Nation</t>
  </si>
  <si>
    <t>Green</t>
  </si>
  <si>
    <t>1HGCV1F46JA123466</t>
  </si>
  <si>
    <t>Gregory Martin</t>
  </si>
  <si>
    <t>g.martin@email.com</t>
  </si>
  <si>
    <t>Metro Honda</t>
  </si>
  <si>
    <t>4T1BF1FK8EU123466</t>
  </si>
  <si>
    <t>Yaris</t>
  </si>
  <si>
    <t>Christina Thompson</t>
  </si>
  <si>
    <t>c.thompson@email.com</t>
  </si>
  <si>
    <t>4T1BF1FK9EU123467</t>
  </si>
  <si>
    <t>C-HR</t>
  </si>
  <si>
    <t>Amanda Jackson</t>
  </si>
  <si>
    <t>a.jackson2@gmail.com</t>
  </si>
  <si>
    <t>2.0L</t>
  </si>
  <si>
    <t>Oct</t>
  </si>
  <si>
    <t>Q4</t>
  </si>
  <si>
    <t>KM8J3CA56JU123467</t>
  </si>
  <si>
    <t>Brittany Harris</t>
  </si>
  <si>
    <t>b.harris@email.com</t>
  </si>
  <si>
    <t>5YJSA1E34JF123468</t>
  </si>
  <si>
    <t>Rachel Lee</t>
  </si>
  <si>
    <t>r.lee2@gmail.com</t>
  </si>
  <si>
    <t>Tesla Direct</t>
  </si>
  <si>
    <t>Electric</t>
  </si>
  <si>
    <t>1HGCV1F48JA123468</t>
  </si>
  <si>
    <t>Sean Wilson</t>
  </si>
  <si>
    <t>s.wilson@email.com</t>
  </si>
  <si>
    <t>4T1BF1FK0EU123468</t>
  </si>
  <si>
    <t>Courtney Moore</t>
  </si>
  <si>
    <t>c.moore@email.com</t>
  </si>
  <si>
    <t>1C4RJFBG2KC123468</t>
  </si>
  <si>
    <t>Devin Thomas</t>
  </si>
  <si>
    <t>d.thomas2@email.com</t>
  </si>
  <si>
    <t>4T1BF1FK1EU123469</t>
  </si>
  <si>
    <t>Jenna Thompson</t>
  </si>
  <si>
    <t>j.thompson3@email.com</t>
  </si>
  <si>
    <t>Nov</t>
  </si>
  <si>
    <t>1N4AL3AP1JC123469</t>
  </si>
  <si>
    <t>Cameron Garcia</t>
  </si>
  <si>
    <t>c.garcia2@email.com</t>
  </si>
  <si>
    <t>Nissan Direct</t>
  </si>
  <si>
    <t>4T1BF1FK2EU123470</t>
  </si>
  <si>
    <t>Sierra Jackson</t>
  </si>
  <si>
    <t>s.jackson2@gmail.com</t>
  </si>
  <si>
    <t>1N4AL3AP2JC123470</t>
  </si>
  <si>
    <t>Parker White</t>
  </si>
  <si>
    <t>p.white@email.com</t>
  </si>
  <si>
    <t>3.0L</t>
  </si>
  <si>
    <t>1C4RJFBG4KC123470</t>
  </si>
  <si>
    <t>Hunter Martin</t>
  </si>
  <si>
    <t>h.martin@gmail.com</t>
  </si>
  <si>
    <t>4T1BF1FK3EU123471</t>
  </si>
  <si>
    <t>Brooke Moore</t>
  </si>
  <si>
    <t>b.moore@email.com</t>
  </si>
  <si>
    <t>Dec</t>
  </si>
  <si>
    <t>KM8J3CA60JU123471</t>
  </si>
  <si>
    <t>Peyton Anderson</t>
  </si>
  <si>
    <t>p.anderson2@email.com</t>
  </si>
  <si>
    <t>3.3L</t>
  </si>
  <si>
    <t>1C4RJFBG5KC123471</t>
  </si>
  <si>
    <t>Bryce Thomas</t>
  </si>
  <si>
    <t>b.thomas2@email.com</t>
  </si>
  <si>
    <t>6.4L</t>
  </si>
  <si>
    <t>1HGBH41JXMN109186</t>
  </si>
  <si>
    <t>Honda</t>
  </si>
  <si>
    <t>Civic</t>
  </si>
  <si>
    <t>John Smith</t>
  </si>
  <si>
    <t>john.smith@email.com</t>
  </si>
  <si>
    <t>3N1AB7AP9HY123456</t>
  </si>
  <si>
    <t>Nissan</t>
  </si>
  <si>
    <t>Altima</t>
  </si>
  <si>
    <t>Mike Davis</t>
  </si>
  <si>
    <t>m.davis@yahoo.com</t>
  </si>
  <si>
    <t>5NPE34AF5KH654329</t>
  </si>
  <si>
    <t>Hyundai</t>
  </si>
  <si>
    <t>Elantra</t>
  </si>
  <si>
    <t>Lisa Chen</t>
  </si>
  <si>
    <t>lisa.chen@outlook.com</t>
  </si>
  <si>
    <t>1C4RJFAG8KC321654</t>
  </si>
  <si>
    <t>Jeep</t>
  </si>
  <si>
    <t>Grand Cherokee</t>
  </si>
  <si>
    <t>Amanda Taylor</t>
  </si>
  <si>
    <t>a.taylor@gmail.com</t>
  </si>
  <si>
    <t>5YJSA1E26JF123456</t>
  </si>
  <si>
    <t>Tesla</t>
  </si>
  <si>
    <t>Model S</t>
  </si>
  <si>
    <t>$60K-$89.9K</t>
  </si>
  <si>
    <t>Michael Rodriguez</t>
  </si>
  <si>
    <t>mrodriguez@email.com</t>
  </si>
  <si>
    <t>1N4AL3AP8JC123456</t>
  </si>
  <si>
    <t>Mary Thomas</t>
  </si>
  <si>
    <t>mthomas@email.com</t>
  </si>
  <si>
    <t>1C4RJFBG3KC123456</t>
  </si>
  <si>
    <t>Elizabeth White</t>
  </si>
  <si>
    <t>e.white@email.com</t>
  </si>
  <si>
    <t>KM8J3CA50JU123461</t>
  </si>
  <si>
    <t>Accent</t>
  </si>
  <si>
    <t>Bobby Garcia</t>
  </si>
  <si>
    <t>b.garcia@email.com</t>
  </si>
  <si>
    <t>1.6L</t>
  </si>
  <si>
    <t>WBA8E9G63HNU12350</t>
  </si>
  <si>
    <t>BMW</t>
  </si>
  <si>
    <t>7 Series</t>
  </si>
  <si>
    <t>Keith Wilson</t>
  </si>
  <si>
    <t>k.wilson@email.com</t>
  </si>
  <si>
    <t>BMW Elite</t>
  </si>
  <si>
    <t>1N4AL3AP4JC123465</t>
  </si>
  <si>
    <t>Armada</t>
  </si>
  <si>
    <t>Terry Thomas</t>
  </si>
  <si>
    <t>t.thomas@email.com</t>
  </si>
  <si>
    <t>5.6L</t>
  </si>
  <si>
    <t>1FTEW1E55JKF12350</t>
  </si>
  <si>
    <t>Ford</t>
  </si>
  <si>
    <t>Bronco</t>
  </si>
  <si>
    <t>Gerald White</t>
  </si>
  <si>
    <t>g.white@email.com</t>
  </si>
  <si>
    <t>2.3L</t>
  </si>
  <si>
    <t>WBA8E9G64HNU12359</t>
  </si>
  <si>
    <t>8 Series</t>
  </si>
  <si>
    <t>Coupe</t>
  </si>
  <si>
    <t>Luxury Coupe</t>
  </si>
  <si>
    <t>$90K-$129.9K</t>
  </si>
  <si>
    <t>Paul Martin</t>
  </si>
  <si>
    <t>p.martin2@email.com</t>
  </si>
  <si>
    <t>1C4RJFBG8KC123464</t>
  </si>
  <si>
    <t>Commander</t>
  </si>
  <si>
    <t>Matthew Martin</t>
  </si>
  <si>
    <t>m.martin@gmail.com</t>
  </si>
  <si>
    <t>3.7L</t>
  </si>
  <si>
    <t>1G1ZB5ST6JF123465</t>
  </si>
  <si>
    <t>Chevrolet</t>
  </si>
  <si>
    <t>Blazer</t>
  </si>
  <si>
    <t>Zachary White</t>
  </si>
  <si>
    <t>z.white@email.com</t>
  </si>
  <si>
    <t>1FTEW1E59JKF12354</t>
  </si>
  <si>
    <t>EcoSport</t>
  </si>
  <si>
    <t>Megan Moore</t>
  </si>
  <si>
    <t>m.moore2@email.com</t>
  </si>
  <si>
    <t>1.0L</t>
  </si>
  <si>
    <t>1C4RJFBG1KC123467</t>
  </si>
  <si>
    <t>Avenger</t>
  </si>
  <si>
    <t>Tyler Martin</t>
  </si>
  <si>
    <t>t.martin@gmail.com</t>
  </si>
  <si>
    <t>1.3L</t>
  </si>
  <si>
    <t>1G1ZB5ST9JF123468</t>
  </si>
  <si>
    <t>Bolt</t>
  </si>
  <si>
    <t>Marcus White</t>
  </si>
  <si>
    <t>m.white@email.com</t>
  </si>
  <si>
    <t>KM8J3CA59JU123470</t>
  </si>
  <si>
    <t>Elantra N</t>
  </si>
  <si>
    <t>Savannah Harris</t>
  </si>
  <si>
    <t>s.harris3@email.com</t>
  </si>
  <si>
    <t>1FTEW1E63JKF12358</t>
  </si>
  <si>
    <t>Bronco Sport</t>
  </si>
  <si>
    <t>Destiny Thompson</t>
  </si>
  <si>
    <t>d.thompson2@email.com</t>
  </si>
  <si>
    <t>WBA8E9G68HNU12355</t>
  </si>
  <si>
    <t>M3</t>
  </si>
  <si>
    <t>Autumn Lee</t>
  </si>
  <si>
    <t>a.lee@gmail.com</t>
  </si>
  <si>
    <t>1N4AL3AP3JC123479</t>
  </si>
  <si>
    <t>GT-R</t>
  </si>
  <si>
    <t>Other</t>
  </si>
  <si>
    <t>Easton Taylor</t>
  </si>
  <si>
    <t>e.taylor@gmail.com</t>
  </si>
  <si>
    <t>1C4RJFBG3KC123451</t>
  </si>
  <si>
    <t>1FTEW1E59JKF12351</t>
  </si>
  <si>
    <t>1N4AL3AP4JC123461</t>
  </si>
  <si>
    <t>1C4RJFBG1KC123461</t>
  </si>
  <si>
    <t>1C4RJFBG3KC123452</t>
  </si>
  <si>
    <t>1N4AL3AP3JC123471</t>
  </si>
  <si>
    <t>1G1ZB5ST6JF123461</t>
  </si>
  <si>
    <t>KM8J3CA59JU123471</t>
  </si>
  <si>
    <t>1FTEW1E63JKF12351</t>
  </si>
  <si>
    <t>1C4RJFBG1KC123462</t>
  </si>
  <si>
    <t>1C4RJFAG8KC321651</t>
  </si>
  <si>
    <t>1FTEW1E63JKF12352</t>
  </si>
  <si>
    <t>5NPE34AF5KH654321</t>
  </si>
  <si>
    <t>1G1ZB5ST9JF123461</t>
  </si>
  <si>
    <t>1C4RJFBG1KC123463</t>
  </si>
  <si>
    <t>3N1AB7AP9HY123451</t>
  </si>
  <si>
    <t>1FTEW1E63JKF12353</t>
  </si>
  <si>
    <t>1N4AL3AP8JC123451</t>
  </si>
  <si>
    <t>3N1AB7AP9HY123452</t>
  </si>
  <si>
    <t>1C4RJFBG1KC123464</t>
  </si>
  <si>
    <t>1HGBH41JXMN109181</t>
  </si>
  <si>
    <t>1N4AL3AP3JC123472</t>
  </si>
  <si>
    <t>1G1ZB5ST9JF123462</t>
  </si>
  <si>
    <t>WBA8E9G68HNU12351</t>
  </si>
  <si>
    <t>WBA8E9G64HNU12351</t>
  </si>
  <si>
    <t>1FTEW1E55JKF12351</t>
  </si>
  <si>
    <t>1N4AL3AP4JC123462</t>
  </si>
  <si>
    <t>1N4AL3AP4JC123463</t>
  </si>
  <si>
    <t>1G1ZB5ST6JF123462</t>
  </si>
  <si>
    <t>KM8J3CA59JU123472</t>
  </si>
  <si>
    <t>1FTEW1E59JKF12352</t>
  </si>
  <si>
    <t>WBA8E9G68HNU12352</t>
  </si>
  <si>
    <t>5NPE34AF5KH654322</t>
  </si>
  <si>
    <t>5YJSA1E26JF123451</t>
  </si>
  <si>
    <t>1G1ZB5ST6JF123463</t>
  </si>
  <si>
    <t>1C4RJFBG3KC123453</t>
  </si>
  <si>
    <t>1C4RJFBG1KC123465</t>
  </si>
  <si>
    <t>1C4RJFBG3KC123454</t>
  </si>
  <si>
    <t>1C4RJFBG8KC123461</t>
  </si>
  <si>
    <t>1C4RJFAG8KC321652</t>
  </si>
  <si>
    <t>WBA8E9G68HNU12353</t>
  </si>
  <si>
    <t>WBA8E9G63HNU12351</t>
  </si>
  <si>
    <t>1C4RJFBG8KC123462</t>
  </si>
  <si>
    <t>1N4AL3AP3JC123473</t>
  </si>
  <si>
    <t>1N4AL3AP3JC123474</t>
  </si>
  <si>
    <t>1C4RJFBG1KC123466</t>
  </si>
  <si>
    <t>3N1AB7AP9HY123453</t>
  </si>
  <si>
    <t>1FTEW1E59JKF12353</t>
  </si>
  <si>
    <t>1N4AL3AP4JC123464</t>
  </si>
  <si>
    <t>1C4RJFBG3KC123455</t>
  </si>
  <si>
    <t>WBA8E9G59HNU12346</t>
  </si>
  <si>
    <t>Joseph Thompson</t>
  </si>
  <si>
    <t>j.thompson@email.com</t>
  </si>
  <si>
    <t>Apr</t>
  </si>
  <si>
    <t>Q2</t>
  </si>
  <si>
    <t>5YJSA1E27JF123457</t>
  </si>
  <si>
    <t>Nancy Garcia</t>
  </si>
  <si>
    <t>n.garcia@email.com</t>
  </si>
  <si>
    <t>4T1BF1FK9EU123457</t>
  </si>
  <si>
    <t>Linda Wilson</t>
  </si>
  <si>
    <t>l.wilson@email.com</t>
  </si>
  <si>
    <t>1G1ZB5ST9JF123457</t>
  </si>
  <si>
    <t>Helen Jackson</t>
  </si>
  <si>
    <t>h.jackson@gmail.com</t>
  </si>
  <si>
    <t>chevy world</t>
  </si>
  <si>
    <t>WBA8E9G60HNU12347</t>
  </si>
  <si>
    <t>Edward White</t>
  </si>
  <si>
    <t>May</t>
  </si>
  <si>
    <t>4T1BF1FK0EU123458</t>
  </si>
  <si>
    <t>Ruth Thompson</t>
  </si>
  <si>
    <t>r.thompson@email.com</t>
  </si>
  <si>
    <t>1N4AL3AP0JC123458</t>
  </si>
  <si>
    <t>Joe Garcia</t>
  </si>
  <si>
    <t>j.garcia@email.com</t>
  </si>
  <si>
    <t>nissan direct</t>
  </si>
  <si>
    <t>WBA8E9G61HNU12348</t>
  </si>
  <si>
    <t>Gloria Anderson</t>
  </si>
  <si>
    <t>g.anderson@email.com</t>
  </si>
  <si>
    <t>4T1BF1FK1EU123459</t>
  </si>
  <si>
    <t>Ralph White</t>
  </si>
  <si>
    <t>r.white@email.com</t>
  </si>
  <si>
    <t>Jun</t>
  </si>
  <si>
    <t>1C4RJFBG6KC123459</t>
  </si>
  <si>
    <t>Kathryn Thompson</t>
  </si>
  <si>
    <t>k.thompson@email.com</t>
  </si>
  <si>
    <t>WBA8E9G62HNU12349</t>
  </si>
  <si>
    <t>Harold Wilson</t>
  </si>
  <si>
    <t>h.wilson@email.com</t>
  </si>
  <si>
    <t>4T1BF1FK2EU123460</t>
  </si>
  <si>
    <t>Tacoma</t>
  </si>
  <si>
    <t>Truck</t>
  </si>
  <si>
    <t>Pickup Truck</t>
  </si>
  <si>
    <t>Roy Taylor</t>
  </si>
  <si>
    <t>r.taylor@email.com</t>
  </si>
  <si>
    <t>5YJSA1E30JF123462</t>
  </si>
  <si>
    <t>Eugene White</t>
  </si>
  <si>
    <t>e.white2@email.com</t>
  </si>
  <si>
    <t>1HGCV1F37JA123457</t>
  </si>
  <si>
    <t>Accord</t>
  </si>
  <si>
    <t>Kenneth Lee</t>
  </si>
  <si>
    <t>k.lee@gmail.com</t>
  </si>
  <si>
    <t>5YJSA1E28JF123458</t>
  </si>
  <si>
    <t>Model Y</t>
  </si>
  <si>
    <t>Donna Harris</t>
  </si>
  <si>
    <t>WBA8E9G59HNU12341</t>
  </si>
  <si>
    <t>5YJSA1E27JF123451</t>
  </si>
  <si>
    <t>4T1BF1FK9EU123451</t>
  </si>
  <si>
    <t>1G1ZB5ST9JF123451</t>
  </si>
  <si>
    <t>WBA8E9G60HNU12341</t>
  </si>
  <si>
    <t>4T1BF1FK0EU123451</t>
  </si>
  <si>
    <t>1N4AL3AP0JC123451</t>
  </si>
  <si>
    <t>WBA8E9G61HNU12341</t>
  </si>
  <si>
    <t>4T1BF1FK1EU123451</t>
  </si>
  <si>
    <t>1C4RJFBG6KC123451</t>
  </si>
  <si>
    <t>WBA8E9G62HNU12341</t>
  </si>
  <si>
    <t>4T1BF1FK2EU123461</t>
  </si>
  <si>
    <t>5YJSA1E30JF123461</t>
  </si>
  <si>
    <t>1HGCV1F37JA123451</t>
  </si>
  <si>
    <t>5YJSA1E28JF123451</t>
  </si>
  <si>
    <t>WBA8E9G59HNU12342</t>
  </si>
  <si>
    <t>5YJSA1E27JF123452</t>
  </si>
  <si>
    <t>4T1BF1FK9EU123452</t>
  </si>
  <si>
    <t>1G1ZB5ST9JF123452</t>
  </si>
  <si>
    <t>WBA8E9G60HNU12342</t>
  </si>
  <si>
    <t>4T1BF1FK0EU123452</t>
  </si>
  <si>
    <t>1N4AL3AP0JC123452</t>
  </si>
  <si>
    <t>WBA8E9G61HNU12342</t>
  </si>
  <si>
    <t>4T1BF1FK1EU123452</t>
  </si>
  <si>
    <t>1C4RJFBG6KC123452</t>
  </si>
  <si>
    <t>WBA8E9G62HNU12342</t>
  </si>
  <si>
    <t>4T1BF1FK2EU123462</t>
  </si>
  <si>
    <t>5YJSA1E30JF123463</t>
  </si>
  <si>
    <t>1HGCV1F37JA123452</t>
  </si>
  <si>
    <t>5YJSA1E28JF123452</t>
  </si>
  <si>
    <t>Cleaned_Vehical_Category</t>
  </si>
  <si>
    <t>Average of Sale_Price</t>
  </si>
  <si>
    <t>Count of VIN</t>
  </si>
  <si>
    <t>Grand Total</t>
  </si>
  <si>
    <t>Sum of Sale_Price</t>
  </si>
  <si>
    <t>BMW Total</t>
  </si>
  <si>
    <t>Chevrolet Total</t>
  </si>
  <si>
    <t>Ford Total</t>
  </si>
  <si>
    <t>Honda Total</t>
  </si>
  <si>
    <t>Bmw</t>
  </si>
  <si>
    <t>Hyundai Total</t>
  </si>
  <si>
    <t>Jeep Total</t>
  </si>
  <si>
    <t>Nissan Total</t>
  </si>
  <si>
    <t>Tesla Total</t>
  </si>
  <si>
    <t>Toyota Total</t>
  </si>
  <si>
    <t>Make2</t>
  </si>
  <si>
    <t>Electric Total</t>
  </si>
  <si>
    <t>Gasoline Total</t>
  </si>
  <si>
    <t>Hybrid Total</t>
  </si>
  <si>
    <t>Hydrogen Total</t>
  </si>
  <si>
    <t>Count of Sale_Price_Segment</t>
  </si>
  <si>
    <t>Hybid Total</t>
  </si>
  <si>
    <t>(blank)</t>
  </si>
  <si>
    <t>Eco-Friendly Total</t>
  </si>
  <si>
    <t>Compact SUV Total</t>
  </si>
  <si>
    <t>Full-Size Car Total</t>
  </si>
  <si>
    <t>Luxury Coupe Total</t>
  </si>
  <si>
    <t>Mid/Full-Size SUV Total</t>
  </si>
  <si>
    <t>Luxury/Performance Total</t>
  </si>
  <si>
    <t>Mid/Full-Size Car Total</t>
  </si>
  <si>
    <t>Other Total</t>
  </si>
  <si>
    <t>Pickup Truck Total</t>
  </si>
  <si>
    <t>Subcompact/Compact Car Total</t>
  </si>
  <si>
    <t>Standard Total</t>
  </si>
  <si>
    <t>=VLOOKUP(lookup_value, table_array, col_index_num, [range_lookup])</t>
  </si>
  <si>
    <t>Number of Dealers per region</t>
  </si>
  <si>
    <t>FORMULAS</t>
  </si>
  <si>
    <t>Q3 Total</t>
  </si>
  <si>
    <t>Q4 Total</t>
  </si>
  <si>
    <t>Coupe Total</t>
  </si>
  <si>
    <t>Q1 Total</t>
  </si>
  <si>
    <t>Q2 Total</t>
  </si>
  <si>
    <t>Hatchback Total</t>
  </si>
  <si>
    <t>Sedan Total</t>
  </si>
  <si>
    <t>SUV Total</t>
  </si>
  <si>
    <t>Truck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</si>
</sst>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0"/>
      <color rgb="FF000000"/>
      <name val="Arial"/>
    </font>
    <font>
      <b/>
      <sz val="12"/>
      <color theme="1"/>
      <name val="Aptos Narrow"/>
      <family val="2"/>
      <scheme val="minor"/>
    </font>
    <font>
      <b/>
      <sz val="16"/>
      <color theme="1"/>
      <name val="Aptos Narrow"/>
      <family val="2"/>
      <scheme val="minor"/>
    </font>
    <font>
      <b/>
      <sz val="14"/>
      <color theme="1"/>
      <name val="Aptos Narrow"/>
      <family val="2"/>
      <scheme val="minor"/>
    </font>
    <font>
      <b/>
      <sz val="14"/>
      <color rgb="FFC00000"/>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Fill="1" applyBorder="1" applyAlignment="1"/>
    <xf numFmtId="0" fontId="1" fillId="0" borderId="0" xfId="0" applyFont="1" applyFill="1" applyAlignment="1"/>
    <xf numFmtId="0" fontId="0" fillId="0" borderId="0" xfId="0" applyAlignment="1">
      <alignment horizontal="center"/>
    </xf>
    <xf numFmtId="0" fontId="2" fillId="0" borderId="0" xfId="0" applyFont="1"/>
    <xf numFmtId="0" fontId="0" fillId="0" borderId="0" xfId="0" pivotButton="1"/>
    <xf numFmtId="0" fontId="0" fillId="0" borderId="0" xfId="0" applyNumberFormat="1"/>
    <xf numFmtId="0" fontId="3" fillId="0" borderId="0" xfId="0" applyFont="1" applyAlignment="1">
      <alignment horizontal="center"/>
    </xf>
    <xf numFmtId="0" fontId="3" fillId="0" borderId="0" xfId="0" applyFont="1" applyAlignment="1">
      <alignment horizontal="center" wrapText="1"/>
    </xf>
    <xf numFmtId="0" fontId="0" fillId="0" borderId="0" xfId="0" pivotButton="1" applyAlignment="1">
      <alignment horizontal="center"/>
    </xf>
    <xf numFmtId="0" fontId="0" fillId="0" borderId="0" xfId="0" applyNumberForma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xf numFmtId="0" fontId="0" fillId="0" borderId="0" xfId="0" applyAlignment="1">
      <alignment wrapText="1"/>
    </xf>
    <xf numFmtId="0" fontId="5" fillId="0" borderId="0" xfId="0" applyFont="1" applyAlignment="1">
      <alignment horizontal="center"/>
    </xf>
  </cellXfs>
  <cellStyles count="1">
    <cellStyle name="Normal" xfId="0" builtinId="0"/>
  </cellStyles>
  <dxfs count="1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a:t>Average Selling Price by make per quarter</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BMW</c:v>
              </c:pt>
              <c:pt idx="1">
                <c:v>Chevrolet Q3</c:v>
              </c:pt>
              <c:pt idx="2">
                <c:v>Chevrolet Q4</c:v>
              </c:pt>
              <c:pt idx="3">
                <c:v>Ford Q3</c:v>
              </c:pt>
              <c:pt idx="4">
                <c:v>Ford Q4</c:v>
              </c:pt>
              <c:pt idx="5">
                <c:v>Honda Q1</c:v>
              </c:pt>
              <c:pt idx="6">
                <c:v>Honda Q2</c:v>
              </c:pt>
              <c:pt idx="7">
                <c:v>Hyundai Q1</c:v>
              </c:pt>
              <c:pt idx="8">
                <c:v>Hyundai Q3</c:v>
              </c:pt>
              <c:pt idx="9">
                <c:v>Hyundai Q4</c:v>
              </c:pt>
              <c:pt idx="10">
                <c:v>Jeep Q1</c:v>
              </c:pt>
              <c:pt idx="11">
                <c:v>Jeep Q3</c:v>
              </c:pt>
              <c:pt idx="12">
                <c:v>Jeep Q4</c:v>
              </c:pt>
              <c:pt idx="13">
                <c:v>Nissan Q1</c:v>
              </c:pt>
              <c:pt idx="14">
                <c:v>Nissan Q3</c:v>
              </c:pt>
              <c:pt idx="15">
                <c:v>Nissan Q4</c:v>
              </c:pt>
              <c:pt idx="16">
                <c:v>Tesla Q1</c:v>
              </c:pt>
              <c:pt idx="17">
                <c:v>Tesla Q2</c:v>
              </c:pt>
              <c:pt idx="18">
                <c:v>Toyota Q1</c:v>
              </c:pt>
              <c:pt idx="19">
                <c:v>Toyota Q2</c:v>
              </c:pt>
              <c:pt idx="20">
                <c:v>Toyota Q3</c:v>
              </c:pt>
              <c:pt idx="21">
                <c:v>Toyota Q4</c:v>
              </c:pt>
            </c:strLit>
          </c:cat>
          <c:val>
            <c:numLit>
              <c:formatCode>General</c:formatCode>
              <c:ptCount val="22"/>
              <c:pt idx="0">
                <c:v>82400</c:v>
              </c:pt>
              <c:pt idx="1">
                <c:v>35200</c:v>
              </c:pt>
              <c:pt idx="2">
                <c:v>26900</c:v>
              </c:pt>
              <c:pt idx="3">
                <c:v>28233.333333333332</c:v>
              </c:pt>
              <c:pt idx="4">
                <c:v>29800</c:v>
              </c:pt>
              <c:pt idx="5">
                <c:v>24500</c:v>
              </c:pt>
              <c:pt idx="6">
                <c:v>29800</c:v>
              </c:pt>
              <c:pt idx="7">
                <c:v>22900</c:v>
              </c:pt>
              <c:pt idx="8">
                <c:v>18900</c:v>
              </c:pt>
              <c:pt idx="9">
                <c:v>34500</c:v>
              </c:pt>
              <c:pt idx="10">
                <c:v>40433.333333333336</c:v>
              </c:pt>
              <c:pt idx="11">
                <c:v>22900</c:v>
              </c:pt>
              <c:pt idx="12">
                <c:v>27900</c:v>
              </c:pt>
              <c:pt idx="13">
                <c:v>27033.333333333332</c:v>
              </c:pt>
              <c:pt idx="14">
                <c:v>51200</c:v>
              </c:pt>
              <c:pt idx="15">
                <c:v>115900</c:v>
              </c:pt>
              <c:pt idx="16">
                <c:v>89500</c:v>
              </c:pt>
              <c:pt idx="17">
                <c:v>10435.333333333334</c:v>
              </c:pt>
              <c:pt idx="18">
                <c:v>24250</c:v>
              </c:pt>
              <c:pt idx="19">
                <c:v>32969.230769230766</c:v>
              </c:pt>
              <c:pt idx="20">
                <c:v>37192.857142857145</c:v>
              </c:pt>
              <c:pt idx="21">
                <c:v>37357.142857142855</c:v>
              </c:pt>
            </c:numLit>
          </c:val>
          <c:extLst>
            <c:ext xmlns:c16="http://schemas.microsoft.com/office/drawing/2014/chart" uri="{C3380CC4-5D6E-409C-BE32-E72D297353CC}">
              <c16:uniqueId val="{00000000-6DC8-4BF5-A787-57FF5051B38D}"/>
            </c:ext>
          </c:extLst>
        </c:ser>
        <c:dLbls>
          <c:showLegendKey val="0"/>
          <c:showVal val="0"/>
          <c:showCatName val="0"/>
          <c:showSerName val="0"/>
          <c:showPercent val="0"/>
          <c:showBubbleSize val="0"/>
        </c:dLbls>
        <c:gapWidth val="219"/>
        <c:overlap val="-27"/>
        <c:axId val="371378183"/>
        <c:axId val="375025159"/>
      </c:barChart>
      <c:catAx>
        <c:axId val="371378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25159"/>
        <c:crosses val="autoZero"/>
        <c:auto val="1"/>
        <c:lblAlgn val="ctr"/>
        <c:lblOffset val="100"/>
        <c:noMultiLvlLbl val="0"/>
      </c:catAx>
      <c:valAx>
        <c:axId val="375025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78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Excel.xlsx]Sheet2!PivotTable14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Sheet2!$T$17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Sheet2!$S$18:$S$30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Sheet2!$T$18:$T$30</c:f>
              <c:numCache>
                <c:formatCode>General</c:formatCode>
                <c:ptCount val="12"/>
                <c:pt idx="0">
                  <c:v>73500</c:v>
                </c:pt>
                <c:pt idx="1">
                  <c:v>319600</c:v>
                </c:pt>
                <c:pt idx="2">
                  <c:v>575200</c:v>
                </c:pt>
                <c:pt idx="3">
                  <c:v>420900</c:v>
                </c:pt>
                <c:pt idx="4">
                  <c:v>396706</c:v>
                </c:pt>
                <c:pt idx="5">
                  <c:v>588900</c:v>
                </c:pt>
                <c:pt idx="6">
                  <c:v>877700</c:v>
                </c:pt>
                <c:pt idx="7">
                  <c:v>276700</c:v>
                </c:pt>
                <c:pt idx="8">
                  <c:v>399700</c:v>
                </c:pt>
                <c:pt idx="9">
                  <c:v>480000</c:v>
                </c:pt>
                <c:pt idx="10">
                  <c:v>423200</c:v>
                </c:pt>
                <c:pt idx="11">
                  <c:v>977600</c:v>
                </c:pt>
              </c:numCache>
            </c:numRef>
          </c:val>
          <c:smooth val="0"/>
          <c:extLst>
            <c:ext xmlns:c16="http://schemas.microsoft.com/office/drawing/2014/chart" uri="{C3380CC4-5D6E-409C-BE32-E72D297353CC}">
              <c16:uniqueId val="{00000000-0DFA-4283-9FDF-66F414203642}"/>
            </c:ext>
          </c:extLst>
        </c:ser>
        <c:dLbls>
          <c:showLegendKey val="0"/>
          <c:showVal val="0"/>
          <c:showCatName val="0"/>
          <c:showSerName val="0"/>
          <c:showPercent val="0"/>
          <c:showBubbleSize val="0"/>
        </c:dLbls>
        <c:marker val="1"/>
        <c:smooth val="0"/>
        <c:axId val="361537031"/>
        <c:axId val="361552391"/>
      </c:lineChart>
      <c:catAx>
        <c:axId val="361537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52391"/>
        <c:crosses val="autoZero"/>
        <c:auto val="1"/>
        <c:lblAlgn val="ctr"/>
        <c:lblOffset val="100"/>
        <c:noMultiLvlLbl val="0"/>
      </c:catAx>
      <c:valAx>
        <c:axId val="361552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37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Excel.xlsx]Sheet2!PivotTable16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Sheet2!$T$38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Sheet2!$S$39:$S$43</c:f>
              <c:strCache>
                <c:ptCount val="4"/>
                <c:pt idx="0">
                  <c:v>Q1</c:v>
                </c:pt>
                <c:pt idx="1">
                  <c:v>Q2</c:v>
                </c:pt>
                <c:pt idx="2">
                  <c:v>Q3</c:v>
                </c:pt>
                <c:pt idx="3">
                  <c:v>Q4</c:v>
                </c:pt>
              </c:strCache>
            </c:strRef>
          </c:cat>
          <c:val>
            <c:numRef>
              <c:f>Sheet2!$T$39:$T$43</c:f>
              <c:numCache>
                <c:formatCode>General</c:formatCode>
                <c:ptCount val="4"/>
                <c:pt idx="0">
                  <c:v>968300</c:v>
                </c:pt>
                <c:pt idx="1">
                  <c:v>1406506</c:v>
                </c:pt>
                <c:pt idx="2">
                  <c:v>1554100</c:v>
                </c:pt>
                <c:pt idx="3">
                  <c:v>1880800</c:v>
                </c:pt>
              </c:numCache>
            </c:numRef>
          </c:val>
          <c:smooth val="0"/>
          <c:extLst>
            <c:ext xmlns:c16="http://schemas.microsoft.com/office/drawing/2014/chart" uri="{C3380CC4-5D6E-409C-BE32-E72D297353CC}">
              <c16:uniqueId val="{00000000-6FEB-48FC-9B9B-9A4224F65920}"/>
            </c:ext>
          </c:extLst>
        </c:ser>
        <c:dLbls>
          <c:showLegendKey val="0"/>
          <c:showVal val="0"/>
          <c:showCatName val="0"/>
          <c:showSerName val="0"/>
          <c:showPercent val="0"/>
          <c:showBubbleSize val="0"/>
        </c:dLbls>
        <c:marker val="1"/>
        <c:smooth val="0"/>
        <c:axId val="375046663"/>
        <c:axId val="375049735"/>
      </c:lineChart>
      <c:catAx>
        <c:axId val="375046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9735"/>
        <c:crosses val="autoZero"/>
        <c:auto val="1"/>
        <c:lblAlgn val="ctr"/>
        <c:lblOffset val="100"/>
        <c:noMultiLvlLbl val="0"/>
      </c:catAx>
      <c:valAx>
        <c:axId val="375049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6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Excel.xlsx]CLEANED_DATA!PivotTable8</c:name>
    <c:fmtId val="0"/>
  </c:pivotSource>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a:t>Average Sales Performance by Individual Vehical Category</a:t>
            </a:r>
          </a:p>
        </c:rich>
      </c:tx>
      <c:layout>
        <c:manualLayout>
          <c:xMode val="edge"/>
          <c:yMode val="edge"/>
          <c:x val="0.41395122484689412"/>
          <c:y val="2.430555555555555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CLEANED_DATA!$X$5</c:f>
              <c:strCache>
                <c:ptCount val="1"/>
                <c:pt idx="0">
                  <c:v>Average of Sale_Price</c:v>
                </c:pt>
              </c:strCache>
            </c:strRef>
          </c:tx>
          <c:spPr>
            <a:ln w="28575" cap="rnd">
              <a:solidFill>
                <a:schemeClr val="accent1"/>
              </a:solidFill>
              <a:round/>
            </a:ln>
            <a:effectLst/>
          </c:spPr>
          <c:marker>
            <c:symbol val="none"/>
          </c:marker>
          <c:cat>
            <c:strRef>
              <c:f>CLEANED_DATA!$W$6:$W$11</c:f>
              <c:strCache>
                <c:ptCount val="5"/>
                <c:pt idx="0">
                  <c:v>Coupe</c:v>
                </c:pt>
                <c:pt idx="1">
                  <c:v>Hatchback</c:v>
                </c:pt>
                <c:pt idx="2">
                  <c:v>Sedan</c:v>
                </c:pt>
                <c:pt idx="3">
                  <c:v>SUV</c:v>
                </c:pt>
                <c:pt idx="4">
                  <c:v>Truck</c:v>
                </c:pt>
              </c:strCache>
            </c:strRef>
          </c:cat>
          <c:val>
            <c:numRef>
              <c:f>CLEANED_DATA!$X$6:$X$11</c:f>
              <c:numCache>
                <c:formatCode>General</c:formatCode>
                <c:ptCount val="5"/>
                <c:pt idx="0">
                  <c:v>111328.57142857143</c:v>
                </c:pt>
                <c:pt idx="1">
                  <c:v>27000</c:v>
                </c:pt>
                <c:pt idx="2">
                  <c:v>38412.5</c:v>
                </c:pt>
                <c:pt idx="3">
                  <c:v>35248.027397260274</c:v>
                </c:pt>
                <c:pt idx="4">
                  <c:v>33500</c:v>
                </c:pt>
              </c:numCache>
            </c:numRef>
          </c:val>
          <c:smooth val="0"/>
          <c:extLst>
            <c:ext xmlns:c16="http://schemas.microsoft.com/office/drawing/2014/chart" uri="{C3380CC4-5D6E-409C-BE32-E72D297353CC}">
              <c16:uniqueId val="{00000000-1E00-4292-A48F-85FAF7BC45A9}"/>
            </c:ext>
          </c:extLst>
        </c:ser>
        <c:ser>
          <c:idx val="1"/>
          <c:order val="1"/>
          <c:tx>
            <c:strRef>
              <c:f>CLEANED_DATA!$Y$5</c:f>
              <c:strCache>
                <c:ptCount val="1"/>
                <c:pt idx="0">
                  <c:v>Count of VIN</c:v>
                </c:pt>
              </c:strCache>
            </c:strRef>
          </c:tx>
          <c:spPr>
            <a:ln w="28575" cap="rnd">
              <a:solidFill>
                <a:schemeClr val="accent2"/>
              </a:solidFill>
              <a:round/>
            </a:ln>
            <a:effectLst/>
          </c:spPr>
          <c:marker>
            <c:symbol val="none"/>
          </c:marker>
          <c:cat>
            <c:strRef>
              <c:f>CLEANED_DATA!$W$6:$W$11</c:f>
              <c:strCache>
                <c:ptCount val="5"/>
                <c:pt idx="0">
                  <c:v>Coupe</c:v>
                </c:pt>
                <c:pt idx="1">
                  <c:v>Hatchback</c:v>
                </c:pt>
                <c:pt idx="2">
                  <c:v>Sedan</c:v>
                </c:pt>
                <c:pt idx="3">
                  <c:v>SUV</c:v>
                </c:pt>
                <c:pt idx="4">
                  <c:v>Truck</c:v>
                </c:pt>
              </c:strCache>
            </c:strRef>
          </c:cat>
          <c:val>
            <c:numRef>
              <c:f>CLEANED_DATA!$Y$6:$Y$11</c:f>
              <c:numCache>
                <c:formatCode>General</c:formatCode>
                <c:ptCount val="5"/>
                <c:pt idx="0">
                  <c:v>7</c:v>
                </c:pt>
                <c:pt idx="1">
                  <c:v>19</c:v>
                </c:pt>
                <c:pt idx="2">
                  <c:v>48</c:v>
                </c:pt>
                <c:pt idx="3">
                  <c:v>73</c:v>
                </c:pt>
                <c:pt idx="4">
                  <c:v>3</c:v>
                </c:pt>
              </c:numCache>
            </c:numRef>
          </c:val>
          <c:smooth val="0"/>
          <c:extLst>
            <c:ext xmlns:c16="http://schemas.microsoft.com/office/drawing/2014/chart" uri="{C3380CC4-5D6E-409C-BE32-E72D297353CC}">
              <c16:uniqueId val="{00000002-1E00-4292-A48F-85FAF7BC45A9}"/>
            </c:ext>
          </c:extLst>
        </c:ser>
        <c:dLbls>
          <c:showLegendKey val="0"/>
          <c:showVal val="0"/>
          <c:showCatName val="0"/>
          <c:showSerName val="0"/>
          <c:showPercent val="0"/>
          <c:showBubbleSize val="0"/>
        </c:dLbls>
        <c:smooth val="0"/>
        <c:axId val="101793799"/>
        <c:axId val="406597639"/>
      </c:lineChart>
      <c:catAx>
        <c:axId val="101793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97639"/>
        <c:crosses val="autoZero"/>
        <c:auto val="1"/>
        <c:lblAlgn val="ctr"/>
        <c:lblOffset val="100"/>
        <c:noMultiLvlLbl val="0"/>
      </c:catAx>
      <c:valAx>
        <c:axId val="406597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3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Sheet1!$Y$8</c:f>
              <c:strCache>
                <c:ptCount val="1"/>
                <c:pt idx="0">
                  <c:v>Sum of Sale_Price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54-401D-93DE-C884EA3FFB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54-401D-93DE-C884EA3FFB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54-401D-93DE-C884EA3FFB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54-401D-93DE-C884EA3FFB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54-401D-93DE-C884EA3FFBAC}"/>
              </c:ext>
            </c:extLst>
          </c:dPt>
          <c:cat>
            <c:strRef>
              <c:f>Sheet1!$X$9:$X$14</c:f>
              <c:strCache>
                <c:ptCount val="5"/>
                <c:pt idx="0">
                  <c:v>Coupe</c:v>
                </c:pt>
                <c:pt idx="1">
                  <c:v>Hatchback</c:v>
                </c:pt>
                <c:pt idx="2">
                  <c:v>Sedan</c:v>
                </c:pt>
                <c:pt idx="3">
                  <c:v>SUV</c:v>
                </c:pt>
                <c:pt idx="4">
                  <c:v>Truck</c:v>
                </c:pt>
              </c:strCache>
            </c:strRef>
          </c:cat>
          <c:val>
            <c:numRef>
              <c:f>Sheet1!$Y$9:$Y$14</c:f>
              <c:numCache>
                <c:formatCode>General</c:formatCode>
                <c:ptCount val="5"/>
                <c:pt idx="0">
                  <c:v>779300</c:v>
                </c:pt>
                <c:pt idx="1">
                  <c:v>513000</c:v>
                </c:pt>
                <c:pt idx="2">
                  <c:v>1843800</c:v>
                </c:pt>
                <c:pt idx="3">
                  <c:v>2573106</c:v>
                </c:pt>
                <c:pt idx="4">
                  <c:v>100500</c:v>
                </c:pt>
              </c:numCache>
            </c:numRef>
          </c:val>
          <c:extLst>
            <c:ext xmlns:c16="http://schemas.microsoft.com/office/drawing/2014/chart" uri="{C3380CC4-5D6E-409C-BE32-E72D297353CC}">
              <c16:uniqueId val="{00000000-AF14-4271-8BDC-26C5C6F8A381}"/>
            </c:ext>
          </c:extLst>
        </c:ser>
        <c:ser>
          <c:idx val="1"/>
          <c:order val="1"/>
          <c:tx>
            <c:strRef>
              <c:f>Sheet1!$Z$8</c:f>
              <c:strCache>
                <c:ptCount val="1"/>
                <c:pt idx="0">
                  <c:v>Count of VIN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254-401D-93DE-C884EA3FFB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254-401D-93DE-C884EA3FFB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254-401D-93DE-C884EA3FFB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254-401D-93DE-C884EA3FFB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254-401D-93DE-C884EA3FFBAC}"/>
              </c:ext>
            </c:extLst>
          </c:dPt>
          <c:cat>
            <c:strRef>
              <c:f>Sheet1!$X$9:$X$14</c:f>
              <c:strCache>
                <c:ptCount val="5"/>
                <c:pt idx="0">
                  <c:v>Coupe</c:v>
                </c:pt>
                <c:pt idx="1">
                  <c:v>Hatchback</c:v>
                </c:pt>
                <c:pt idx="2">
                  <c:v>Sedan</c:v>
                </c:pt>
                <c:pt idx="3">
                  <c:v>SUV</c:v>
                </c:pt>
                <c:pt idx="4">
                  <c:v>Truck</c:v>
                </c:pt>
              </c:strCache>
            </c:strRef>
          </c:cat>
          <c:val>
            <c:numRef>
              <c:f>Sheet1!$Z$9:$Z$14</c:f>
              <c:numCache>
                <c:formatCode>General</c:formatCode>
                <c:ptCount val="5"/>
                <c:pt idx="0">
                  <c:v>7</c:v>
                </c:pt>
                <c:pt idx="1">
                  <c:v>19</c:v>
                </c:pt>
                <c:pt idx="2">
                  <c:v>48</c:v>
                </c:pt>
                <c:pt idx="3">
                  <c:v>73</c:v>
                </c:pt>
                <c:pt idx="4">
                  <c:v>3</c:v>
                </c:pt>
              </c:numCache>
            </c:numRef>
          </c:val>
          <c:extLst>
            <c:ext xmlns:c16="http://schemas.microsoft.com/office/drawing/2014/chart" uri="{C3380CC4-5D6E-409C-BE32-E72D297353CC}">
              <c16:uniqueId val="{00000002-AF14-4271-8BDC-26C5C6F8A38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Sheet1!$Y$43</c:f>
              <c:strCache>
                <c:ptCount val="1"/>
                <c:pt idx="0">
                  <c:v>Total</c:v>
                </c:pt>
              </c:strCache>
            </c:strRef>
          </c:tx>
          <c:spPr>
            <a:solidFill>
              <a:schemeClr val="accent1"/>
            </a:solidFill>
            <a:ln>
              <a:noFill/>
            </a:ln>
            <a:effectLst/>
          </c:spPr>
          <c:invertIfNegative val="0"/>
          <c:cat>
            <c:strRef>
              <c:f>Sheet1!$X$44:$X$53</c:f>
              <c:strCache>
                <c:ptCount val="9"/>
                <c:pt idx="0">
                  <c:v>BMW</c:v>
                </c:pt>
                <c:pt idx="1">
                  <c:v>Chevrolet</c:v>
                </c:pt>
                <c:pt idx="2">
                  <c:v>Ford</c:v>
                </c:pt>
                <c:pt idx="3">
                  <c:v>Honda</c:v>
                </c:pt>
                <c:pt idx="4">
                  <c:v>Hyundai</c:v>
                </c:pt>
                <c:pt idx="5">
                  <c:v>Jeep</c:v>
                </c:pt>
                <c:pt idx="6">
                  <c:v>Nissan</c:v>
                </c:pt>
                <c:pt idx="7">
                  <c:v>Tesla</c:v>
                </c:pt>
                <c:pt idx="8">
                  <c:v>Toyota</c:v>
                </c:pt>
              </c:strCache>
            </c:strRef>
          </c:cat>
          <c:val>
            <c:numRef>
              <c:f>Sheet1!$Y$44:$Y$53</c:f>
              <c:numCache>
                <c:formatCode>General</c:formatCode>
                <c:ptCount val="9"/>
                <c:pt idx="0">
                  <c:v>82400</c:v>
                </c:pt>
                <c:pt idx="1">
                  <c:v>31642.857142857141</c:v>
                </c:pt>
                <c:pt idx="2">
                  <c:v>28860</c:v>
                </c:pt>
                <c:pt idx="3">
                  <c:v>27680</c:v>
                </c:pt>
                <c:pt idx="4">
                  <c:v>27300</c:v>
                </c:pt>
                <c:pt idx="5">
                  <c:v>33047.368421052633</c:v>
                </c:pt>
                <c:pt idx="6">
                  <c:v>62356.25</c:v>
                </c:pt>
                <c:pt idx="7">
                  <c:v>42061.2</c:v>
                </c:pt>
                <c:pt idx="8">
                  <c:v>33904.109589041094</c:v>
                </c:pt>
              </c:numCache>
            </c:numRef>
          </c:val>
          <c:extLst>
            <c:ext xmlns:c16="http://schemas.microsoft.com/office/drawing/2014/chart" uri="{C3380CC4-5D6E-409C-BE32-E72D297353CC}">
              <c16:uniqueId val="{00000000-6C90-4A91-B679-9B1898FB28C2}"/>
            </c:ext>
          </c:extLst>
        </c:ser>
        <c:dLbls>
          <c:showLegendKey val="0"/>
          <c:showVal val="0"/>
          <c:showCatName val="0"/>
          <c:showSerName val="0"/>
          <c:showPercent val="0"/>
          <c:showBubbleSize val="0"/>
        </c:dLbls>
        <c:gapWidth val="219"/>
        <c:overlap val="-27"/>
        <c:axId val="249415175"/>
        <c:axId val="249417223"/>
      </c:barChart>
      <c:catAx>
        <c:axId val="249415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17223"/>
        <c:crosses val="autoZero"/>
        <c:auto val="1"/>
        <c:lblAlgn val="ctr"/>
        <c:lblOffset val="100"/>
        <c:noMultiLvlLbl val="0"/>
      </c:catAx>
      <c:valAx>
        <c:axId val="249417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15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Sheet1!$Y$106</c:f>
              <c:strCache>
                <c:ptCount val="1"/>
                <c:pt idx="0">
                  <c:v>Total</c:v>
                </c:pt>
              </c:strCache>
            </c:strRef>
          </c:tx>
          <c:spPr>
            <a:solidFill>
              <a:schemeClr val="accent1"/>
            </a:solidFill>
            <a:ln>
              <a:noFill/>
            </a:ln>
            <a:effectLst/>
          </c:spPr>
          <c:invertIfNegative val="0"/>
          <c:cat>
            <c:strRef>
              <c:f>Sheet1!$X$107:$X$112</c:f>
              <c:strCache>
                <c:ptCount val="5"/>
                <c:pt idx="0">
                  <c:v>Coupe</c:v>
                </c:pt>
                <c:pt idx="1">
                  <c:v>Hatchback</c:v>
                </c:pt>
                <c:pt idx="2">
                  <c:v>Sedan</c:v>
                </c:pt>
                <c:pt idx="3">
                  <c:v>SUV</c:v>
                </c:pt>
                <c:pt idx="4">
                  <c:v>Truck</c:v>
                </c:pt>
              </c:strCache>
            </c:strRef>
          </c:cat>
          <c:val>
            <c:numRef>
              <c:f>Sheet1!$Y$107:$Y$112</c:f>
              <c:numCache>
                <c:formatCode>General</c:formatCode>
                <c:ptCount val="5"/>
                <c:pt idx="0">
                  <c:v>779300</c:v>
                </c:pt>
                <c:pt idx="1">
                  <c:v>513000</c:v>
                </c:pt>
                <c:pt idx="2">
                  <c:v>1843800</c:v>
                </c:pt>
                <c:pt idx="3">
                  <c:v>2573106</c:v>
                </c:pt>
                <c:pt idx="4">
                  <c:v>100500</c:v>
                </c:pt>
              </c:numCache>
            </c:numRef>
          </c:val>
          <c:extLst>
            <c:ext xmlns:c16="http://schemas.microsoft.com/office/drawing/2014/chart" uri="{C3380CC4-5D6E-409C-BE32-E72D297353CC}">
              <c16:uniqueId val="{00000000-14CA-4EFF-9FAE-9BC5F825EB5B}"/>
            </c:ext>
          </c:extLst>
        </c:ser>
        <c:dLbls>
          <c:showLegendKey val="0"/>
          <c:showVal val="0"/>
          <c:showCatName val="0"/>
          <c:showSerName val="0"/>
          <c:showPercent val="0"/>
          <c:showBubbleSize val="0"/>
        </c:dLbls>
        <c:gapWidth val="219"/>
        <c:overlap val="-27"/>
        <c:axId val="889145351"/>
        <c:axId val="1128506375"/>
      </c:barChart>
      <c:catAx>
        <c:axId val="889145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06375"/>
        <c:crosses val="autoZero"/>
        <c:auto val="1"/>
        <c:lblAlgn val="ctr"/>
        <c:lblOffset val="100"/>
        <c:noMultiLvlLbl val="0"/>
      </c:catAx>
      <c:valAx>
        <c:axId val="1128506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45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Sheet1!$Z$118</c:f>
              <c:strCache>
                <c:ptCount val="1"/>
                <c:pt idx="0">
                  <c:v>Total</c:v>
                </c:pt>
              </c:strCache>
            </c:strRef>
          </c:tx>
          <c:spPr>
            <a:solidFill>
              <a:schemeClr val="accent1"/>
            </a:solidFill>
            <a:ln>
              <a:noFill/>
            </a:ln>
            <a:effectLst/>
          </c:spPr>
          <c:invertIfNegative val="0"/>
          <c:cat>
            <c:multiLvlStrRef>
              <c:f>Sheet1!$X$119:$Y$136</c:f>
              <c:multiLvlStrCache>
                <c:ptCount val="13"/>
                <c:lvl>
                  <c:pt idx="0">
                    <c:v>Chevrolet</c:v>
                  </c:pt>
                  <c:pt idx="1">
                    <c:v>Tesla</c:v>
                  </c:pt>
                  <c:pt idx="2">
                    <c:v>Toyota</c:v>
                  </c:pt>
                  <c:pt idx="3">
                    <c:v>Bmw</c:v>
                  </c:pt>
                  <c:pt idx="4">
                    <c:v>Chevrolet</c:v>
                  </c:pt>
                  <c:pt idx="5">
                    <c:v>Ford</c:v>
                  </c:pt>
                  <c:pt idx="6">
                    <c:v>Honda</c:v>
                  </c:pt>
                  <c:pt idx="7">
                    <c:v>Hyundai</c:v>
                  </c:pt>
                  <c:pt idx="8">
                    <c:v>Jeep</c:v>
                  </c:pt>
                  <c:pt idx="9">
                    <c:v>Nissan</c:v>
                  </c:pt>
                  <c:pt idx="10">
                    <c:v>Toyota</c:v>
                  </c:pt>
                  <c:pt idx="11">
                    <c:v>Toyota</c:v>
                  </c:pt>
                  <c:pt idx="12">
                    <c:v>Toyota</c:v>
                  </c:pt>
                </c:lvl>
                <c:lvl>
                  <c:pt idx="0">
                    <c:v>Electric</c:v>
                  </c:pt>
                  <c:pt idx="3">
                    <c:v>Gasoline</c:v>
                  </c:pt>
                  <c:pt idx="11">
                    <c:v>Hybrid</c:v>
                  </c:pt>
                  <c:pt idx="12">
                    <c:v>Hydrogen</c:v>
                  </c:pt>
                </c:lvl>
              </c:multiLvlStrCache>
            </c:multiLvlStrRef>
          </c:cat>
          <c:val>
            <c:numRef>
              <c:f>Sheet1!$Z$119:$Z$136</c:f>
              <c:numCache>
                <c:formatCode>General</c:formatCode>
                <c:ptCount val="13"/>
                <c:pt idx="0">
                  <c:v>26900</c:v>
                </c:pt>
                <c:pt idx="1">
                  <c:v>42061.2</c:v>
                </c:pt>
                <c:pt idx="2">
                  <c:v>34777.777777777781</c:v>
                </c:pt>
                <c:pt idx="3">
                  <c:v>82400</c:v>
                </c:pt>
                <c:pt idx="4">
                  <c:v>35200</c:v>
                </c:pt>
                <c:pt idx="5">
                  <c:v>28860</c:v>
                </c:pt>
                <c:pt idx="6">
                  <c:v>27680</c:v>
                </c:pt>
                <c:pt idx="7">
                  <c:v>27300</c:v>
                </c:pt>
                <c:pt idx="8">
                  <c:v>33047.368421052633</c:v>
                </c:pt>
                <c:pt idx="9">
                  <c:v>62356.25</c:v>
                </c:pt>
                <c:pt idx="10">
                  <c:v>32367.924528301886</c:v>
                </c:pt>
                <c:pt idx="11">
                  <c:v>30357.142857142859</c:v>
                </c:pt>
                <c:pt idx="12">
                  <c:v>58500</c:v>
                </c:pt>
              </c:numCache>
            </c:numRef>
          </c:val>
          <c:extLst>
            <c:ext xmlns:c16="http://schemas.microsoft.com/office/drawing/2014/chart" uri="{C3380CC4-5D6E-409C-BE32-E72D297353CC}">
              <c16:uniqueId val="{00000000-8392-4230-8EBA-1EC29080E226}"/>
            </c:ext>
          </c:extLst>
        </c:ser>
        <c:dLbls>
          <c:showLegendKey val="0"/>
          <c:showVal val="0"/>
          <c:showCatName val="0"/>
          <c:showSerName val="0"/>
          <c:showPercent val="0"/>
          <c:showBubbleSize val="0"/>
        </c:dLbls>
        <c:gapWidth val="219"/>
        <c:overlap val="-27"/>
        <c:axId val="1309350920"/>
        <c:axId val="1309352968"/>
      </c:barChart>
      <c:catAx>
        <c:axId val="130935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52968"/>
        <c:crosses val="autoZero"/>
        <c:auto val="1"/>
        <c:lblAlgn val="ctr"/>
        <c:lblOffset val="100"/>
        <c:noMultiLvlLbl val="0"/>
      </c:catAx>
      <c:valAx>
        <c:axId val="130935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50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Excel.xlsx]Sheet2!PivotTable14</c:name>
    <c:fmtId val="0"/>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a:t>Total Sales by Time Period -  Monthly assessment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Sheet2!$T$17</c:f>
              <c:strCache>
                <c:ptCount val="1"/>
                <c:pt idx="0">
                  <c:v>Total</c:v>
                </c:pt>
              </c:strCache>
            </c:strRef>
          </c:tx>
          <c:spPr>
            <a:solidFill>
              <a:schemeClr val="accent1"/>
            </a:solidFill>
            <a:ln>
              <a:noFill/>
            </a:ln>
            <a:effectLst/>
          </c:spPr>
          <c:invertIfNegative val="0"/>
          <c:cat>
            <c:strRef>
              <c:f>Sheet2!$S$18:$S$30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Sheet2!$T$18:$T$30</c:f>
              <c:numCache>
                <c:formatCode>General</c:formatCode>
                <c:ptCount val="12"/>
                <c:pt idx="0">
                  <c:v>73500</c:v>
                </c:pt>
                <c:pt idx="1">
                  <c:v>319600</c:v>
                </c:pt>
                <c:pt idx="2">
                  <c:v>575200</c:v>
                </c:pt>
                <c:pt idx="3">
                  <c:v>420900</c:v>
                </c:pt>
                <c:pt idx="4">
                  <c:v>396706</c:v>
                </c:pt>
                <c:pt idx="5">
                  <c:v>588900</c:v>
                </c:pt>
                <c:pt idx="6">
                  <c:v>877700</c:v>
                </c:pt>
                <c:pt idx="7">
                  <c:v>276700</c:v>
                </c:pt>
                <c:pt idx="8">
                  <c:v>399700</c:v>
                </c:pt>
                <c:pt idx="9">
                  <c:v>480000</c:v>
                </c:pt>
                <c:pt idx="10">
                  <c:v>423200</c:v>
                </c:pt>
                <c:pt idx="11">
                  <c:v>977600</c:v>
                </c:pt>
              </c:numCache>
            </c:numRef>
          </c:val>
          <c:extLst>
            <c:ext xmlns:c16="http://schemas.microsoft.com/office/drawing/2014/chart" uri="{C3380CC4-5D6E-409C-BE32-E72D297353CC}">
              <c16:uniqueId val="{00000000-F0AD-41AB-9F23-076912EEFDD8}"/>
            </c:ext>
          </c:extLst>
        </c:ser>
        <c:dLbls>
          <c:showLegendKey val="0"/>
          <c:showVal val="0"/>
          <c:showCatName val="0"/>
          <c:showSerName val="0"/>
          <c:showPercent val="0"/>
          <c:showBubbleSize val="0"/>
        </c:dLbls>
        <c:gapWidth val="219"/>
        <c:overlap val="-27"/>
        <c:axId val="101823495"/>
        <c:axId val="180962823"/>
      </c:barChart>
      <c:catAx>
        <c:axId val="101823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2823"/>
        <c:crosses val="autoZero"/>
        <c:auto val="1"/>
        <c:lblAlgn val="ctr"/>
        <c:lblOffset val="100"/>
        <c:noMultiLvlLbl val="0"/>
      </c:catAx>
      <c:valAx>
        <c:axId val="180962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3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Excel.xlsx]Sheet2!PivotTable16</c:name>
    <c:fmtId val="0"/>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a:t>Total Sales by Time Period -  Quarterly assessment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Sheet2!$T$38</c:f>
              <c:strCache>
                <c:ptCount val="1"/>
                <c:pt idx="0">
                  <c:v>Total</c:v>
                </c:pt>
              </c:strCache>
            </c:strRef>
          </c:tx>
          <c:spPr>
            <a:solidFill>
              <a:schemeClr val="accent1"/>
            </a:solidFill>
            <a:ln>
              <a:noFill/>
            </a:ln>
            <a:effectLst/>
          </c:spPr>
          <c:invertIfNegative val="0"/>
          <c:cat>
            <c:strRef>
              <c:f>Sheet2!$S$39:$S$43</c:f>
              <c:strCache>
                <c:ptCount val="4"/>
                <c:pt idx="0">
                  <c:v>Q1</c:v>
                </c:pt>
                <c:pt idx="1">
                  <c:v>Q2</c:v>
                </c:pt>
                <c:pt idx="2">
                  <c:v>Q3</c:v>
                </c:pt>
                <c:pt idx="3">
                  <c:v>Q4</c:v>
                </c:pt>
              </c:strCache>
            </c:strRef>
          </c:cat>
          <c:val>
            <c:numRef>
              <c:f>Sheet2!$T$39:$T$43</c:f>
              <c:numCache>
                <c:formatCode>General</c:formatCode>
                <c:ptCount val="4"/>
                <c:pt idx="0">
                  <c:v>968300</c:v>
                </c:pt>
                <c:pt idx="1">
                  <c:v>1406506</c:v>
                </c:pt>
                <c:pt idx="2">
                  <c:v>1554100</c:v>
                </c:pt>
                <c:pt idx="3">
                  <c:v>1880800</c:v>
                </c:pt>
              </c:numCache>
            </c:numRef>
          </c:val>
          <c:extLst>
            <c:ext xmlns:c16="http://schemas.microsoft.com/office/drawing/2014/chart" uri="{C3380CC4-5D6E-409C-BE32-E72D297353CC}">
              <c16:uniqueId val="{00000000-8053-4FF3-8834-1C64D16114C5}"/>
            </c:ext>
          </c:extLst>
        </c:ser>
        <c:dLbls>
          <c:showLegendKey val="0"/>
          <c:showVal val="0"/>
          <c:showCatName val="0"/>
          <c:showSerName val="0"/>
          <c:showPercent val="0"/>
          <c:showBubbleSize val="0"/>
        </c:dLbls>
        <c:gapWidth val="219"/>
        <c:overlap val="-27"/>
        <c:axId val="350267911"/>
        <c:axId val="356913671"/>
      </c:barChart>
      <c:catAx>
        <c:axId val="350267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13671"/>
        <c:crosses val="autoZero"/>
        <c:auto val="1"/>
        <c:lblAlgn val="ctr"/>
        <c:lblOffset val="100"/>
        <c:noMultiLvlLbl val="0"/>
      </c:catAx>
      <c:valAx>
        <c:axId val="356913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67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Excel workshop  Analyzing Sales Data and Making Business Recommendations with Excel.xlsx]Sheet2!PivotTable17</c:name>
    <c:fmtId val="0"/>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a:t>Total sale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Sheet2!$T$56</c:f>
              <c:strCache>
                <c:ptCount val="1"/>
                <c:pt idx="0">
                  <c:v>Total</c:v>
                </c:pt>
              </c:strCache>
            </c:strRef>
          </c:tx>
          <c:spPr>
            <a:solidFill>
              <a:schemeClr val="accent1"/>
            </a:solidFill>
            <a:ln>
              <a:noFill/>
            </a:ln>
            <a:effectLst/>
          </c:spPr>
          <c:invertIfNegative val="0"/>
          <c:cat>
            <c:strRef>
              <c:f>Sheet2!$S$57:$S$61</c:f>
              <c:strCache>
                <c:ptCount val="4"/>
                <c:pt idx="0">
                  <c:v>Midwest</c:v>
                </c:pt>
                <c:pt idx="1">
                  <c:v>Northeast</c:v>
                </c:pt>
                <c:pt idx="2">
                  <c:v>South</c:v>
                </c:pt>
                <c:pt idx="3">
                  <c:v>West</c:v>
                </c:pt>
              </c:strCache>
            </c:strRef>
          </c:cat>
          <c:val>
            <c:numRef>
              <c:f>Sheet2!$T$57:$T$61</c:f>
              <c:numCache>
                <c:formatCode>General</c:formatCode>
                <c:ptCount val="4"/>
                <c:pt idx="0">
                  <c:v>641100</c:v>
                </c:pt>
                <c:pt idx="1">
                  <c:v>1404800</c:v>
                </c:pt>
                <c:pt idx="2">
                  <c:v>1957400</c:v>
                </c:pt>
                <c:pt idx="3">
                  <c:v>1806406</c:v>
                </c:pt>
              </c:numCache>
            </c:numRef>
          </c:val>
          <c:extLst>
            <c:ext xmlns:c16="http://schemas.microsoft.com/office/drawing/2014/chart" uri="{C3380CC4-5D6E-409C-BE32-E72D297353CC}">
              <c16:uniqueId val="{00000000-104C-4973-BF2B-75C4BB84253C}"/>
            </c:ext>
          </c:extLst>
        </c:ser>
        <c:dLbls>
          <c:showLegendKey val="0"/>
          <c:showVal val="0"/>
          <c:showCatName val="0"/>
          <c:showSerName val="0"/>
          <c:showPercent val="0"/>
          <c:showBubbleSize val="0"/>
        </c:dLbls>
        <c:gapWidth val="219"/>
        <c:overlap val="-27"/>
        <c:axId val="198671879"/>
        <c:axId val="201080839"/>
      </c:barChart>
      <c:catAx>
        <c:axId val="198671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0839"/>
        <c:crosses val="autoZero"/>
        <c:auto val="1"/>
        <c:lblAlgn val="ctr"/>
        <c:lblOffset val="100"/>
        <c:noMultiLvlLbl val="0"/>
      </c:catAx>
      <c:valAx>
        <c:axId val="201080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1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0070B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30</xdr:col>
      <xdr:colOff>133350</xdr:colOff>
      <xdr:row>0</xdr:row>
      <xdr:rowOff>152400</xdr:rowOff>
    </xdr:from>
    <xdr:to>
      <xdr:col>39</xdr:col>
      <xdr:colOff>409575</xdr:colOff>
      <xdr:row>26</xdr:row>
      <xdr:rowOff>133350</xdr:rowOff>
    </xdr:to>
    <xdr:graphicFrame macro="">
      <xdr:nvGraphicFramePr>
        <xdr:cNvPr id="2" name="Chart 1">
          <a:extLst>
            <a:ext uri="{FF2B5EF4-FFF2-40B4-BE49-F238E27FC236}">
              <a16:creationId xmlns:a16="http://schemas.microsoft.com/office/drawing/2014/main" id="{FB5D5B4C-1111-480C-B02D-40D5575D4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371475</xdr:colOff>
      <xdr:row>12</xdr:row>
      <xdr:rowOff>47625</xdr:rowOff>
    </xdr:from>
    <xdr:to>
      <xdr:col>26</xdr:col>
      <xdr:colOff>514350</xdr:colOff>
      <xdr:row>29</xdr:row>
      <xdr:rowOff>28575</xdr:rowOff>
    </xdr:to>
    <xdr:graphicFrame macro="">
      <xdr:nvGraphicFramePr>
        <xdr:cNvPr id="4" name="Chart 3">
          <a:extLst>
            <a:ext uri="{FF2B5EF4-FFF2-40B4-BE49-F238E27FC236}">
              <a16:creationId xmlns:a16="http://schemas.microsoft.com/office/drawing/2014/main" id="{3D18EBD8-4FCF-9055-961D-02350A8D29B7}"/>
            </a:ext>
            <a:ext uri="{147F2762-F138-4A5C-976F-8EAC2B608ADB}">
              <a16:predDERef xmlns:a16="http://schemas.microsoft.com/office/drawing/2014/main" pred="{FB5D5B4C-1111-480C-B02D-40D5575D4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438150</xdr:colOff>
      <xdr:row>31</xdr:row>
      <xdr:rowOff>57150</xdr:rowOff>
    </xdr:from>
    <xdr:to>
      <xdr:col>41</xdr:col>
      <xdr:colOff>409575</xdr:colOff>
      <xdr:row>42</xdr:row>
      <xdr:rowOff>152400</xdr:rowOff>
    </xdr:to>
    <xdr:sp macro="" textlink="">
      <xdr:nvSpPr>
        <xdr:cNvPr id="5" name="Rectangle 4">
          <a:extLst>
            <a:ext uri="{FF2B5EF4-FFF2-40B4-BE49-F238E27FC236}">
              <a16:creationId xmlns:a16="http://schemas.microsoft.com/office/drawing/2014/main" id="{98962E08-D4C0-4278-9271-BE24A1D6A6E8}"/>
            </a:ext>
            <a:ext uri="{147F2762-F138-4A5C-976F-8EAC2B608ADB}">
              <a16:predDERef xmlns:a16="http://schemas.microsoft.com/office/drawing/2014/main" pred="{3D18EBD8-4FCF-9055-961D-02350A8D29B7}"/>
            </a:ext>
          </a:extLst>
        </xdr:cNvPr>
        <xdr:cNvSpPr/>
      </xdr:nvSpPr>
      <xdr:spPr>
        <a:xfrm>
          <a:off x="34242375" y="6010275"/>
          <a:ext cx="5457825" cy="2190750"/>
        </a:xfrm>
        <a:prstGeom prst="rect">
          <a:avLst/>
        </a:prstGeom>
        <a:ln w="38100"/>
      </xdr:spPr>
      <xdr:style>
        <a:lnRef idx="2">
          <a:schemeClr val="accent1"/>
        </a:lnRef>
        <a:fillRef idx="1">
          <a:schemeClr val="lt1"/>
        </a:fillRef>
        <a:effectRef idx="0">
          <a:schemeClr val="accent1"/>
        </a:effectRef>
        <a:fontRef idx="minor">
          <a:schemeClr val="dk1"/>
        </a:fontRef>
      </xdr:style>
      <xdr:txBody>
        <a:bodyPr spcFirstLastPara="0" wrap="square" lIns="91440" tIns="45720" rIns="91440" bIns="45720" rtlCol="0" anchor="t">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400" b="1" i="0" u="none" strike="noStrike">
              <a:solidFill>
                <a:schemeClr val="tx1"/>
              </a:solidFill>
              <a:latin typeface="Aptos Narrow" panose="020B0004020202020204" pitchFamily="34" charset="0"/>
            </a:rPr>
            <a:t>cleaned data-</a:t>
          </a:r>
        </a:p>
        <a:p>
          <a:pPr marL="0" indent="0" algn="l"/>
          <a:r>
            <a:rPr lang="en-US" sz="1400" b="1" i="0" u="none" strike="noStrike">
              <a:solidFill>
                <a:schemeClr val="tx1"/>
              </a:solidFill>
              <a:latin typeface="Aptos Narrow" panose="020B0004020202020204" pitchFamily="34" charset="0"/>
            </a:rPr>
            <a:t>removed duplicates in VIN. Found only 2 duplicate values in VIN.</a:t>
          </a:r>
        </a:p>
        <a:p>
          <a:pPr marL="0" indent="0" algn="l"/>
          <a:r>
            <a:rPr lang="en-US" sz="1400" b="1" i="0" u="none" strike="noStrike">
              <a:solidFill>
                <a:schemeClr val="tx1"/>
              </a:solidFill>
              <a:latin typeface="Aptos Narrow" panose="020B0004020202020204" pitchFamily="34" charset="0"/>
            </a:rPr>
            <a:t>did not removed missing data as not analysing engine size, dealer name and color as of now.</a:t>
          </a:r>
        </a:p>
        <a:p>
          <a:pPr marL="0" indent="0" algn="l"/>
          <a:endParaRPr lang="en-US" sz="1400" b="1" i="0" u="none" strike="noStrike">
            <a:solidFill>
              <a:schemeClr val="tx1"/>
            </a:solidFill>
            <a:latin typeface="Aptos Narrow" panose="020B0004020202020204" pitchFamily="34" charset="0"/>
          </a:endParaRPr>
        </a:p>
        <a:p>
          <a:pPr marL="0" indent="0" algn="l"/>
          <a:r>
            <a:rPr lang="en-US" sz="1400" b="1" i="0" u="none" strike="noStrike">
              <a:solidFill>
                <a:schemeClr val="tx1"/>
              </a:solidFill>
              <a:latin typeface="Aptos Narrow" panose="020B0004020202020204" pitchFamily="34" charset="0"/>
            </a:rPr>
            <a:t>Found and Replace SVU to SUV</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428625</xdr:colOff>
      <xdr:row>20</xdr:row>
      <xdr:rowOff>171450</xdr:rowOff>
    </xdr:from>
    <xdr:to>
      <xdr:col>36</xdr:col>
      <xdr:colOff>533400</xdr:colOff>
      <xdr:row>32</xdr:row>
      <xdr:rowOff>0</xdr:rowOff>
    </xdr:to>
    <xdr:sp macro="" textlink="">
      <xdr:nvSpPr>
        <xdr:cNvPr id="2" name="Rectangle 1">
          <a:extLst>
            <a:ext uri="{FF2B5EF4-FFF2-40B4-BE49-F238E27FC236}">
              <a16:creationId xmlns:a16="http://schemas.microsoft.com/office/drawing/2014/main" id="{CDCBF7F0-4437-4160-A6BE-DCA277A3C659}"/>
            </a:ext>
            <a:ext uri="{147F2762-F138-4A5C-976F-8EAC2B608ADB}">
              <a16:predDERef xmlns:a16="http://schemas.microsoft.com/office/drawing/2014/main" pred="{F208A140-476B-F3E7-7741-CF2BBD179A4D}"/>
            </a:ext>
          </a:extLst>
        </xdr:cNvPr>
        <xdr:cNvSpPr/>
      </xdr:nvSpPr>
      <xdr:spPr>
        <a:xfrm>
          <a:off x="28917900" y="3990975"/>
          <a:ext cx="9439275" cy="2114550"/>
        </a:xfrm>
        <a:prstGeom prst="rect">
          <a:avLst/>
        </a:prstGeom>
        <a:ln w="38100"/>
      </xdr:spPr>
      <xdr:style>
        <a:lnRef idx="2">
          <a:schemeClr val="accent1"/>
        </a:lnRef>
        <a:fillRef idx="1">
          <a:schemeClr val="lt1"/>
        </a:fillRef>
        <a:effectRef idx="0">
          <a:schemeClr val="accent1"/>
        </a:effectRef>
        <a:fontRef idx="minor">
          <a:schemeClr val="dk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400" b="0" i="0" u="none" strike="noStrike">
              <a:solidFill>
                <a:schemeClr val="dk1"/>
              </a:solidFill>
              <a:latin typeface="Aptos Narrow" panose="020B0004020202020204" pitchFamily="34" charset="0"/>
            </a:rPr>
            <a:t>This  Table and Pie Chart shows Sedan  and SUVs dominate the market. </a:t>
          </a:r>
        </a:p>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The data shows that the Automakers release more SUV and Sedan models compared to trucks, coupe and Hatchback.</a:t>
          </a:r>
        </a:p>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There may be more financing deals, discounts, and marketing campaigns, boosting their sales.</a:t>
          </a:r>
        </a:p>
        <a:p>
          <a:pPr marL="0" indent="0" algn="l"/>
          <a:r>
            <a:rPr lang="en-US" sz="1400" b="0" i="0" u="none" strike="noStrike">
              <a:solidFill>
                <a:schemeClr val="dk1"/>
              </a:solidFill>
              <a:latin typeface="Aptos Narrow" panose="020B0004020202020204" pitchFamily="34" charset="0"/>
            </a:rPr>
            <a:t>It is likely that Dealers stock more inventory of SUVs and Sedans.</a:t>
          </a:r>
        </a:p>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This table shows SUVs and Sedans are highly popular among consumers  </a:t>
          </a:r>
        </a:p>
      </xdr:txBody>
    </xdr:sp>
    <xdr:clientData/>
  </xdr:twoCellAnchor>
  <xdr:twoCellAnchor>
    <xdr:from>
      <xdr:col>26</xdr:col>
      <xdr:colOff>342900</xdr:colOff>
      <xdr:row>5</xdr:row>
      <xdr:rowOff>38100</xdr:rowOff>
    </xdr:from>
    <xdr:to>
      <xdr:col>34</xdr:col>
      <xdr:colOff>38100</xdr:colOff>
      <xdr:row>19</xdr:row>
      <xdr:rowOff>114300</xdr:rowOff>
    </xdr:to>
    <xdr:graphicFrame macro="">
      <xdr:nvGraphicFramePr>
        <xdr:cNvPr id="3" name="Chart 2">
          <a:extLst>
            <a:ext uri="{FF2B5EF4-FFF2-40B4-BE49-F238E27FC236}">
              <a16:creationId xmlns:a16="http://schemas.microsoft.com/office/drawing/2014/main" id="{6C3E94E1-F40A-12D6-8CCF-823CBF463CED}"/>
            </a:ext>
            <a:ext uri="{147F2762-F138-4A5C-976F-8EAC2B608ADB}">
              <a16:predDERef xmlns:a16="http://schemas.microsoft.com/office/drawing/2014/main" pred="{CDCBF7F0-4437-4160-A6BE-DCA277A3C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666750</xdr:colOff>
      <xdr:row>42</xdr:row>
      <xdr:rowOff>76200</xdr:rowOff>
    </xdr:from>
    <xdr:to>
      <xdr:col>35</xdr:col>
      <xdr:colOff>390525</xdr:colOff>
      <xdr:row>63</xdr:row>
      <xdr:rowOff>142875</xdr:rowOff>
    </xdr:to>
    <xdr:graphicFrame macro="">
      <xdr:nvGraphicFramePr>
        <xdr:cNvPr id="4" name="Chart 3">
          <a:extLst>
            <a:ext uri="{FF2B5EF4-FFF2-40B4-BE49-F238E27FC236}">
              <a16:creationId xmlns:a16="http://schemas.microsoft.com/office/drawing/2014/main" id="{C0813DA2-C418-7F05-C4D8-F730FB6A1439}"/>
            </a:ext>
            <a:ext uri="{147F2762-F138-4A5C-976F-8EAC2B608ADB}">
              <a16:predDERef xmlns:a16="http://schemas.microsoft.com/office/drawing/2014/main" pred="{6C3E94E1-F40A-12D6-8CCF-823CBF463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xdr:row>
      <xdr:rowOff>180975</xdr:rowOff>
    </xdr:from>
    <xdr:to>
      <xdr:col>27</xdr:col>
      <xdr:colOff>247650</xdr:colOff>
      <xdr:row>4</xdr:row>
      <xdr:rowOff>66675</xdr:rowOff>
    </xdr:to>
    <xdr:sp macro="" textlink="">
      <xdr:nvSpPr>
        <xdr:cNvPr id="7" name="Rectangle 6">
          <a:extLst>
            <a:ext uri="{FF2B5EF4-FFF2-40B4-BE49-F238E27FC236}">
              <a16:creationId xmlns:a16="http://schemas.microsoft.com/office/drawing/2014/main" id="{8A8DFA83-EE3E-40A2-B97D-3E6143EF006C}"/>
            </a:ext>
            <a:ext uri="{147F2762-F138-4A5C-976F-8EAC2B608ADB}">
              <a16:predDERef xmlns:a16="http://schemas.microsoft.com/office/drawing/2014/main" pred="{CE519674-24D5-5B61-8DF0-9632389F5ECE}"/>
            </a:ext>
          </a:extLst>
        </xdr:cNvPr>
        <xdr:cNvSpPr/>
      </xdr:nvSpPr>
      <xdr:spPr>
        <a:xfrm>
          <a:off x="30632400" y="381000"/>
          <a:ext cx="4067175" cy="457200"/>
        </a:xfrm>
        <a:prstGeom prst="rect">
          <a:avLst/>
        </a:prstGeom>
        <a:ln w="38100"/>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600" b="0" i="0" u="none" strike="noStrike">
              <a:solidFill>
                <a:schemeClr val="dk1"/>
              </a:solidFill>
              <a:latin typeface="Aptos Narrow" panose="020B0004020202020204" pitchFamily="34" charset="0"/>
            </a:rPr>
            <a:t>T</a:t>
          </a:r>
          <a:r>
            <a:rPr lang="en-US" sz="1600" b="1" i="0" u="none" strike="noStrike">
              <a:solidFill>
                <a:srgbClr val="C00000"/>
              </a:solidFill>
              <a:latin typeface="Aptos Narrow" panose="020B0004020202020204" pitchFamily="34" charset="0"/>
            </a:rPr>
            <a:t>otal vehicle sales by value and units</a:t>
          </a:r>
        </a:p>
      </xdr:txBody>
    </xdr:sp>
    <xdr:clientData/>
  </xdr:twoCellAnchor>
  <xdr:twoCellAnchor>
    <xdr:from>
      <xdr:col>24</xdr:col>
      <xdr:colOff>0</xdr:colOff>
      <xdr:row>38</xdr:row>
      <xdr:rowOff>28575</xdr:rowOff>
    </xdr:from>
    <xdr:to>
      <xdr:col>26</xdr:col>
      <xdr:colOff>457200</xdr:colOff>
      <xdr:row>40</xdr:row>
      <xdr:rowOff>104775</xdr:rowOff>
    </xdr:to>
    <xdr:sp macro="" textlink="">
      <xdr:nvSpPr>
        <xdr:cNvPr id="8" name="Rectangle 7">
          <a:extLst>
            <a:ext uri="{FF2B5EF4-FFF2-40B4-BE49-F238E27FC236}">
              <a16:creationId xmlns:a16="http://schemas.microsoft.com/office/drawing/2014/main" id="{57D2A654-1986-4D38-849C-68652717634F}"/>
            </a:ext>
            <a:ext uri="{147F2762-F138-4A5C-976F-8EAC2B608ADB}">
              <a16:predDERef xmlns:a16="http://schemas.microsoft.com/office/drawing/2014/main" pred="{8A8DFA83-EE3E-40A2-B97D-3E6143EF006C}"/>
            </a:ext>
          </a:extLst>
        </xdr:cNvPr>
        <xdr:cNvSpPr/>
      </xdr:nvSpPr>
      <xdr:spPr>
        <a:xfrm>
          <a:off x="29870400" y="7277100"/>
          <a:ext cx="3667125" cy="457200"/>
        </a:xfrm>
        <a:prstGeom prst="rect">
          <a:avLst/>
        </a:prstGeom>
        <a:ln w="38100"/>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600" b="1" i="0" u="none" strike="noStrike">
              <a:solidFill>
                <a:srgbClr val="C00000"/>
              </a:solidFill>
              <a:latin typeface="Aptos Narrow" panose="020B0004020202020204" pitchFamily="34" charset="0"/>
            </a:rPr>
            <a:t>Average selling price by make/model</a:t>
          </a:r>
        </a:p>
        <a:p>
          <a:pPr marL="0" indent="0" algn="l"/>
          <a:endParaRPr lang="en-US" sz="1600" b="0" i="0" u="none" strike="noStrike">
            <a:solidFill>
              <a:schemeClr val="dk1"/>
            </a:solidFill>
            <a:latin typeface="Aptos Narrow" panose="020B0004020202020204" pitchFamily="34" charset="0"/>
          </a:endParaRPr>
        </a:p>
      </xdr:txBody>
    </xdr:sp>
    <xdr:clientData/>
  </xdr:twoCellAnchor>
  <xdr:twoCellAnchor>
    <xdr:from>
      <xdr:col>24</xdr:col>
      <xdr:colOff>314325</xdr:colOff>
      <xdr:row>72</xdr:row>
      <xdr:rowOff>171450</xdr:rowOff>
    </xdr:from>
    <xdr:to>
      <xdr:col>29</xdr:col>
      <xdr:colOff>495300</xdr:colOff>
      <xdr:row>75</xdr:row>
      <xdr:rowOff>57150</xdr:rowOff>
    </xdr:to>
    <xdr:sp macro="" textlink="">
      <xdr:nvSpPr>
        <xdr:cNvPr id="9" name="Rectangle 8">
          <a:extLst>
            <a:ext uri="{FF2B5EF4-FFF2-40B4-BE49-F238E27FC236}">
              <a16:creationId xmlns:a16="http://schemas.microsoft.com/office/drawing/2014/main" id="{98E3E7A3-1F5D-4BBC-AB42-9577FBE82E14}"/>
            </a:ext>
            <a:ext uri="{147F2762-F138-4A5C-976F-8EAC2B608ADB}">
              <a16:predDERef xmlns:a16="http://schemas.microsoft.com/office/drawing/2014/main" pred="{57D2A654-1986-4D38-849C-68652717634F}"/>
            </a:ext>
          </a:extLst>
        </xdr:cNvPr>
        <xdr:cNvSpPr/>
      </xdr:nvSpPr>
      <xdr:spPr>
        <a:xfrm>
          <a:off x="30270450" y="13896975"/>
          <a:ext cx="3781425" cy="457200"/>
        </a:xfrm>
        <a:prstGeom prst="rect">
          <a:avLst/>
        </a:prstGeom>
        <a:ln w="38100"/>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l">
            <a:lnSpc>
              <a:spcPct val="100000"/>
            </a:lnSpc>
            <a:spcBef>
              <a:spcPts val="0"/>
            </a:spcBef>
            <a:spcAft>
              <a:spcPts val="0"/>
            </a:spcAft>
          </a:pPr>
          <a:r>
            <a:rPr lang="en-US" sz="1600" b="1" i="0" u="none" strike="noStrike">
              <a:solidFill>
                <a:srgbClr val="C00000"/>
              </a:solidFill>
              <a:latin typeface="Aptos Narrow" panose="020B0004020202020204" pitchFamily="34" charset="0"/>
            </a:rPr>
            <a:t>Sales performance by vehicle category </a:t>
          </a:r>
        </a:p>
      </xdr:txBody>
    </xdr:sp>
    <xdr:clientData/>
  </xdr:twoCellAnchor>
  <xdr:twoCellAnchor>
    <xdr:from>
      <xdr:col>26</xdr:col>
      <xdr:colOff>428625</xdr:colOff>
      <xdr:row>78</xdr:row>
      <xdr:rowOff>161925</xdr:rowOff>
    </xdr:from>
    <xdr:to>
      <xdr:col>34</xdr:col>
      <xdr:colOff>123825</xdr:colOff>
      <xdr:row>93</xdr:row>
      <xdr:rowOff>47625</xdr:rowOff>
    </xdr:to>
    <xdr:graphicFrame macro="">
      <xdr:nvGraphicFramePr>
        <xdr:cNvPr id="10" name="Chart 9">
          <a:extLst>
            <a:ext uri="{FF2B5EF4-FFF2-40B4-BE49-F238E27FC236}">
              <a16:creationId xmlns:a16="http://schemas.microsoft.com/office/drawing/2014/main" id="{87BDB932-3FAB-459B-8D50-03AC4752055E}"/>
            </a:ext>
            <a:ext uri="{147F2762-F138-4A5C-976F-8EAC2B608ADB}">
              <a16:predDERef xmlns:a16="http://schemas.microsoft.com/office/drawing/2014/main" pred="{98E3E7A3-1F5D-4BBC-AB42-9577FBE82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100</xdr:row>
      <xdr:rowOff>0</xdr:rowOff>
    </xdr:from>
    <xdr:to>
      <xdr:col>31</xdr:col>
      <xdr:colOff>438150</xdr:colOff>
      <xdr:row>103</xdr:row>
      <xdr:rowOff>47625</xdr:rowOff>
    </xdr:to>
    <xdr:sp macro="" textlink="">
      <xdr:nvSpPr>
        <xdr:cNvPr id="11" name="Rectangle 10">
          <a:extLst>
            <a:ext uri="{FF2B5EF4-FFF2-40B4-BE49-F238E27FC236}">
              <a16:creationId xmlns:a16="http://schemas.microsoft.com/office/drawing/2014/main" id="{F868F700-0D88-40E9-980A-D8AB583F32E9}"/>
            </a:ext>
            <a:ext uri="{147F2762-F138-4A5C-976F-8EAC2B608ADB}">
              <a16:predDERef xmlns:a16="http://schemas.microsoft.com/office/drawing/2014/main" pred="{87BDB932-3FAB-459B-8D50-03AC4752055E}"/>
            </a:ext>
          </a:extLst>
        </xdr:cNvPr>
        <xdr:cNvSpPr/>
      </xdr:nvSpPr>
      <xdr:spPr>
        <a:xfrm>
          <a:off x="30946725" y="19059525"/>
          <a:ext cx="6486525" cy="619125"/>
        </a:xfrm>
        <a:prstGeom prst="rect">
          <a:avLst/>
        </a:prstGeom>
        <a:ln w="38100"/>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600" b="1" i="0" u="none" strike="noStrike">
              <a:solidFill>
                <a:srgbClr val="C00000"/>
              </a:solidFill>
              <a:latin typeface="Aptos Narrow" panose="020B0004020202020204" pitchFamily="34" charset="0"/>
            </a:rPr>
            <a:t>Sales by vehicle category</a:t>
          </a:r>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The data shows SUVs and Sedans sales were the most</a:t>
          </a:r>
        </a:p>
      </xdr:txBody>
    </xdr:sp>
    <xdr:clientData/>
  </xdr:twoCellAnchor>
  <xdr:twoCellAnchor>
    <xdr:from>
      <xdr:col>36</xdr:col>
      <xdr:colOff>57150</xdr:colOff>
      <xdr:row>42</xdr:row>
      <xdr:rowOff>47625</xdr:rowOff>
    </xdr:from>
    <xdr:to>
      <xdr:col>49</xdr:col>
      <xdr:colOff>600075</xdr:colOff>
      <xdr:row>45</xdr:row>
      <xdr:rowOff>180975</xdr:rowOff>
    </xdr:to>
    <xdr:sp macro="" textlink="">
      <xdr:nvSpPr>
        <xdr:cNvPr id="12" name="Rectangle 11">
          <a:extLst>
            <a:ext uri="{FF2B5EF4-FFF2-40B4-BE49-F238E27FC236}">
              <a16:creationId xmlns:a16="http://schemas.microsoft.com/office/drawing/2014/main" id="{9C3F71B6-0857-425E-877C-1B3246D751CD}"/>
            </a:ext>
            <a:ext uri="{147F2762-F138-4A5C-976F-8EAC2B608ADB}">
              <a16:predDERef xmlns:a16="http://schemas.microsoft.com/office/drawing/2014/main" pred="{F868F700-0D88-40E9-980A-D8AB583F32E9}"/>
            </a:ext>
          </a:extLst>
        </xdr:cNvPr>
        <xdr:cNvSpPr/>
      </xdr:nvSpPr>
      <xdr:spPr>
        <a:xfrm>
          <a:off x="40100250" y="8058150"/>
          <a:ext cx="8467725" cy="704850"/>
        </a:xfrm>
        <a:prstGeom prst="rect">
          <a:avLst/>
        </a:prstGeom>
        <a:ln w="38100"/>
      </xdr:spPr>
      <xdr:style>
        <a:lnRef idx="2">
          <a:schemeClr val="accent1"/>
        </a:lnRef>
        <a:fillRef idx="1">
          <a:schemeClr val="lt1"/>
        </a:fillRef>
        <a:effectRef idx="0">
          <a:schemeClr val="accent1"/>
        </a:effectRef>
        <a:fontRef idx="minor">
          <a:schemeClr val="dk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600" b="0" i="0" u="none" strike="noStrike">
              <a:solidFill>
                <a:schemeClr val="dk1"/>
              </a:solidFill>
              <a:latin typeface="Aptos Narrow" panose="020B0004020202020204" pitchFamily="34" charset="0"/>
            </a:rPr>
            <a:t>This  Table shows BMW has the max average selling price followed by Nissan and Tesla whereas Hundai, Honda and Ford have the lowerst price range</a:t>
          </a:r>
        </a:p>
      </xdr:txBody>
    </xdr:sp>
    <xdr:clientData/>
  </xdr:twoCellAnchor>
  <xdr:twoCellAnchor>
    <xdr:from>
      <xdr:col>27</xdr:col>
      <xdr:colOff>304800</xdr:colOff>
      <xdr:row>116</xdr:row>
      <xdr:rowOff>142875</xdr:rowOff>
    </xdr:from>
    <xdr:to>
      <xdr:col>49</xdr:col>
      <xdr:colOff>47625</xdr:colOff>
      <xdr:row>143</xdr:row>
      <xdr:rowOff>152400</xdr:rowOff>
    </xdr:to>
    <xdr:graphicFrame macro="">
      <xdr:nvGraphicFramePr>
        <xdr:cNvPr id="13" name="Chart 12">
          <a:extLst>
            <a:ext uri="{FF2B5EF4-FFF2-40B4-BE49-F238E27FC236}">
              <a16:creationId xmlns:a16="http://schemas.microsoft.com/office/drawing/2014/main" id="{1B37081A-7996-9DA5-F664-76C05AFBE987}"/>
            </a:ext>
            <a:ext uri="{147F2762-F138-4A5C-976F-8EAC2B608ADB}">
              <a16:predDERef xmlns:a16="http://schemas.microsoft.com/office/drawing/2014/main" pred="{9C3F71B6-0857-425E-877C-1B3246D75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542925</xdr:colOff>
      <xdr:row>152</xdr:row>
      <xdr:rowOff>47625</xdr:rowOff>
    </xdr:from>
    <xdr:to>
      <xdr:col>50</xdr:col>
      <xdr:colOff>38100</xdr:colOff>
      <xdr:row>164</xdr:row>
      <xdr:rowOff>180975</xdr:rowOff>
    </xdr:to>
    <xdr:sp macro="" textlink="">
      <xdr:nvSpPr>
        <xdr:cNvPr id="14" name="Rectangle 13">
          <a:extLst>
            <a:ext uri="{FF2B5EF4-FFF2-40B4-BE49-F238E27FC236}">
              <a16:creationId xmlns:a16="http://schemas.microsoft.com/office/drawing/2014/main" id="{C9FD1286-61FE-4039-A238-AE2AA7CF9B25}"/>
            </a:ext>
            <a:ext uri="{147F2762-F138-4A5C-976F-8EAC2B608ADB}">
              <a16:predDERef xmlns:a16="http://schemas.microsoft.com/office/drawing/2014/main" pred="{1B37081A-7996-9DA5-F664-76C05AFBE987}"/>
            </a:ext>
          </a:extLst>
        </xdr:cNvPr>
        <xdr:cNvSpPr/>
      </xdr:nvSpPr>
      <xdr:spPr>
        <a:xfrm>
          <a:off x="36366450" y="29013150"/>
          <a:ext cx="12906375" cy="2419350"/>
        </a:xfrm>
        <a:prstGeom prst="rect">
          <a:avLst/>
        </a:prstGeom>
      </xdr:spPr>
      <xdr:style>
        <a:lnRef idx="2">
          <a:schemeClr val="accent1"/>
        </a:lnRef>
        <a:fillRef idx="1">
          <a:schemeClr val="lt1"/>
        </a:fillRef>
        <a:effectRef idx="0">
          <a:schemeClr val="accent1"/>
        </a:effectRef>
        <a:fontRef idx="minor">
          <a:schemeClr val="dk1"/>
        </a:fontRef>
      </xdr:style>
      <xdr:txBody>
        <a:bodyPr spcFirstLastPara="0" vertOverflow="clip" horzOverflow="clip" wrap="square" lIns="91440" tIns="45720" rIns="91440" bIns="45720" rtlCol="0" anchor="t">
          <a:noAutofit/>
        </a:bodyPr>
        <a:lstStyle/>
        <a:p>
          <a:pPr marL="0" indent="0" algn="l"/>
          <a:r>
            <a:rPr lang="en-US" sz="1600" b="0" i="0" u="none" strike="noStrike">
              <a:solidFill>
                <a:schemeClr val="dk1"/>
              </a:solidFill>
              <a:latin typeface="Aptos Narrow" panose="020B0004020202020204" pitchFamily="34" charset="0"/>
            </a:rPr>
            <a:t>The data shows</a:t>
          </a:r>
          <a:r>
            <a:rPr lang="en-US" sz="1600">
              <a:solidFill>
                <a:schemeClr val="dk1"/>
              </a:solidFill>
              <a:latin typeface="+mn-lt"/>
              <a:ea typeface="+mn-lt"/>
              <a:cs typeface="+mn-lt"/>
            </a:rPr>
            <a:t> there a shift in consumer preferences for</a:t>
          </a:r>
          <a:r>
            <a:rPr lang="en-US" sz="1600" b="0" i="0" u="none" strike="noStrike">
              <a:solidFill>
                <a:schemeClr val="dk1"/>
              </a:solidFill>
              <a:latin typeface="Aptos Narrow" panose="020B0004020202020204" pitchFamily="34" charset="0"/>
            </a:rPr>
            <a:t>electric vehiclesas compared to Hydrogen and Hybrid. this  might be due to high average prices of HEVs and Hydrogen vehicals.</a:t>
          </a:r>
          <a:endParaRPr lang="en-US" sz="1600" b="0" i="0" u="none" strike="noStrike">
            <a:solidFill>
              <a:schemeClr val="dk1"/>
            </a:solidFill>
            <a:latin typeface="+mn-lt"/>
            <a:ea typeface="+mn-lt"/>
            <a:cs typeface="+mn-lt"/>
          </a:endParaRPr>
        </a:p>
        <a:p>
          <a:pPr marL="0" indent="0" algn="l"/>
          <a:endParaRPr lang="en-US" sz="1600">
            <a:solidFill>
              <a:schemeClr val="dk1"/>
            </a:solidFill>
            <a:latin typeface="+mn-lt"/>
            <a:ea typeface="+mn-lt"/>
            <a:cs typeface="+mn-lt"/>
          </a:endParaRPr>
        </a:p>
        <a:p>
          <a:pPr marL="0" indent="0" algn="l"/>
          <a:r>
            <a:rPr lang="en-US" sz="1600">
              <a:solidFill>
                <a:schemeClr val="dk1"/>
              </a:solidFill>
              <a:latin typeface="+mn-lt"/>
              <a:ea typeface="+mn-lt"/>
              <a:cs typeface="+mn-lt"/>
            </a:rPr>
            <a:t>Are premium models performing differently than economy models?</a:t>
          </a:r>
          <a:endParaRPr lang="en-US" sz="1600" b="0" i="0" u="none" strike="noStrike">
            <a:solidFill>
              <a:schemeClr val="dk1"/>
            </a:solidFill>
            <a:latin typeface="Aptos Narrow" panose="020B0004020202020204" pitchFamily="34" charset="0"/>
          </a:endParaRPr>
        </a:p>
        <a:p>
          <a:pPr marL="0" indent="0" algn="l"/>
          <a:r>
            <a:rPr lang="en-US" sz="1600" b="0" i="0" u="none" strike="noStrike">
              <a:solidFill>
                <a:schemeClr val="dk1"/>
              </a:solidFill>
              <a:latin typeface="Aptos Narrow" panose="020B0004020202020204" pitchFamily="34" charset="0"/>
            </a:rPr>
            <a:t>Standard Vehicles still perform better than Luxuary and Eco friendly due to affordability, wider availability, and decades of trust in reliability and affordable maintenance. Eco FRiendly also have relatively larger engine size due to bigger batteries and limited charging stationsand long charging times.</a:t>
          </a:r>
        </a:p>
        <a:p>
          <a:pPr marL="0" indent="0" algn="l"/>
          <a:r>
            <a:rPr lang="en-US" sz="1600" b="0" i="0" u="none" strike="noStrike">
              <a:solidFill>
                <a:schemeClr val="dk1"/>
              </a:solidFill>
              <a:latin typeface="Aptos Narrow" panose="020B0004020202020204" pitchFamily="34" charset="0"/>
            </a:rPr>
            <a:t>Hydrogen: Very limited refueling stations.</a:t>
          </a:r>
        </a:p>
        <a:p>
          <a:pPr marL="0" indent="0" algn="l"/>
          <a:r>
            <a:rPr lang="en-US" sz="1600" b="0" i="0" u="none" strike="noStrike">
              <a:solidFill>
                <a:schemeClr val="dk1"/>
              </a:solidFill>
              <a:latin typeface="Aptos Narrow" panose="020B0004020202020204" pitchFamily="34" charset="0"/>
            </a:rPr>
            <a:t>This makes eco-friendly cars less practical outside big cities.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361950</xdr:colOff>
      <xdr:row>16</xdr:row>
      <xdr:rowOff>0</xdr:rowOff>
    </xdr:from>
    <xdr:to>
      <xdr:col>46</xdr:col>
      <xdr:colOff>523875</xdr:colOff>
      <xdr:row>26</xdr:row>
      <xdr:rowOff>104775</xdr:rowOff>
    </xdr:to>
    <xdr:sp macro="" textlink="">
      <xdr:nvSpPr>
        <xdr:cNvPr id="4" name="Rectangle 3">
          <a:extLst>
            <a:ext uri="{FF2B5EF4-FFF2-40B4-BE49-F238E27FC236}">
              <a16:creationId xmlns:a16="http://schemas.microsoft.com/office/drawing/2014/main" id="{358EB974-45BA-4875-A8BC-CB0B0560AD55}"/>
            </a:ext>
            <a:ext uri="{147F2762-F138-4A5C-976F-8EAC2B608ADB}">
              <a16:predDERef xmlns:a16="http://schemas.microsoft.com/office/drawing/2014/main" pred="{C242805F-326E-4552-945B-800E23509DF5}"/>
            </a:ext>
          </a:extLst>
        </xdr:cNvPr>
        <xdr:cNvSpPr/>
      </xdr:nvSpPr>
      <xdr:spPr>
        <a:xfrm>
          <a:off x="35633025" y="3590925"/>
          <a:ext cx="5648325" cy="2009775"/>
        </a:xfrm>
        <a:prstGeom prst="rect">
          <a:avLst/>
        </a:prstGeom>
        <a:ln w="38100"/>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400" b="0" i="0" u="none" strike="noStrike">
              <a:solidFill>
                <a:schemeClr val="dk1"/>
              </a:solidFill>
              <a:latin typeface="Aptos Narrow" panose="020B0004020202020204" pitchFamily="34" charset="0"/>
            </a:rPr>
            <a:t>The data shows Max sales were in December, followed by July June and March. </a:t>
          </a:r>
        </a:p>
        <a:p>
          <a:pPr marL="0" indent="0" algn="l"/>
          <a:r>
            <a:rPr lang="en-US" sz="1400" b="0" i="0" u="none" strike="noStrike">
              <a:solidFill>
                <a:schemeClr val="dk1"/>
              </a:solidFill>
              <a:latin typeface="Aptos Narrow" panose="020B0004020202020204" pitchFamily="34" charset="0"/>
            </a:rPr>
            <a:t>this might be due to new launces, promotional offers and discounts in those months.</a:t>
          </a:r>
        </a:p>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the least sales were seen in Jan and August. </a:t>
          </a:r>
        </a:p>
        <a:p>
          <a:pPr marL="0" indent="0" algn="l"/>
          <a:r>
            <a:rPr lang="en-US" sz="1400" b="0" i="0" u="none" strike="noStrike">
              <a:solidFill>
                <a:schemeClr val="dk1"/>
              </a:solidFill>
              <a:latin typeface="Aptos Narrow" panose="020B0004020202020204" pitchFamily="34" charset="0"/>
            </a:rPr>
            <a:t>this might be due to more sales in December last year(data to be evaluated) and July this year.</a:t>
          </a:r>
        </a:p>
      </xdr:txBody>
    </xdr:sp>
    <xdr:clientData/>
  </xdr:twoCellAnchor>
  <xdr:twoCellAnchor>
    <xdr:from>
      <xdr:col>37</xdr:col>
      <xdr:colOff>361950</xdr:colOff>
      <xdr:row>33</xdr:row>
      <xdr:rowOff>38100</xdr:rowOff>
    </xdr:from>
    <xdr:to>
      <xdr:col>48</xdr:col>
      <xdr:colOff>57150</xdr:colOff>
      <xdr:row>50</xdr:row>
      <xdr:rowOff>38100</xdr:rowOff>
    </xdr:to>
    <xdr:sp macro="" textlink="">
      <xdr:nvSpPr>
        <xdr:cNvPr id="5" name="Rectangle 4">
          <a:extLst>
            <a:ext uri="{FF2B5EF4-FFF2-40B4-BE49-F238E27FC236}">
              <a16:creationId xmlns:a16="http://schemas.microsoft.com/office/drawing/2014/main" id="{9B58BBAE-0EDA-4CE2-BD08-DB36719B9A7C}"/>
            </a:ext>
            <a:ext uri="{147F2762-F138-4A5C-976F-8EAC2B608ADB}">
              <a16:predDERef xmlns:a16="http://schemas.microsoft.com/office/drawing/2014/main" pred="{358EB974-45BA-4875-A8BC-CB0B0560AD55}"/>
            </a:ext>
          </a:extLst>
        </xdr:cNvPr>
        <xdr:cNvSpPr/>
      </xdr:nvSpPr>
      <xdr:spPr>
        <a:xfrm>
          <a:off x="35633025" y="6867525"/>
          <a:ext cx="6400800" cy="3238500"/>
        </a:xfrm>
        <a:prstGeom prst="rect">
          <a:avLst/>
        </a:prstGeom>
        <a:ln w="38100"/>
      </xdr:spPr>
      <xdr:style>
        <a:lnRef idx="2">
          <a:schemeClr val="accent1"/>
        </a:lnRef>
        <a:fillRef idx="1">
          <a:schemeClr val="lt1"/>
        </a:fillRef>
        <a:effectRef idx="0">
          <a:schemeClr val="accent1"/>
        </a:effectRef>
        <a:fontRef idx="minor">
          <a:schemeClr val="dk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400" b="0" i="0" u="none" strike="noStrike">
              <a:solidFill>
                <a:schemeClr val="dk1"/>
              </a:solidFill>
              <a:latin typeface="Aptos Narrow" panose="020B0004020202020204" pitchFamily="34" charset="0"/>
            </a:rPr>
            <a:t> When doing Quarterly assessment, Q3 and Q4 performed better than Q2 and Q1</a:t>
          </a:r>
        </a:p>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It is hypothesized that Q3 and Q4 outperform Q1 and Q2 due to seasonal demand, holiday (Labor Day Sales Events, Thanksgiving, Black Friday, Christmas), end-of-year promotions, new model releases, and tax incentives.</a:t>
          </a:r>
        </a:p>
        <a:p>
          <a:pPr marL="0" indent="0" algn="l"/>
          <a:endParaRPr lang="en-US" sz="1400" b="0" i="0" u="none" strike="noStrike">
            <a:solidFill>
              <a:schemeClr val="dk1"/>
            </a:solidFill>
            <a:latin typeface="Aptos Narrow" panose="020B0004020202020204" pitchFamily="34" charset="0"/>
          </a:endParaRPr>
        </a:p>
        <a:p>
          <a:pPr marL="0" marR="0" indent="0" algn="l">
            <a:lnSpc>
              <a:spcPct val="100000"/>
            </a:lnSpc>
            <a:spcBef>
              <a:spcPts val="0"/>
            </a:spcBef>
            <a:spcAft>
              <a:spcPts val="0"/>
            </a:spcAft>
          </a:pPr>
          <a:r>
            <a:rPr lang="en-US" sz="1400" b="0" i="0" u="none" strike="noStrike">
              <a:solidFill>
                <a:schemeClr val="dk1"/>
              </a:solidFill>
              <a:latin typeface="Aptos Narrow" panose="020B0004020202020204" pitchFamily="34" charset="0"/>
            </a:rPr>
            <a:t>Globally, Indian communities influence auto sales with big festive discounts during Dhanteras and Diwali (often October–November)</a:t>
          </a:r>
        </a:p>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Singles’ Day / 11.11 (China, November 11)</a:t>
          </a:r>
        </a:p>
        <a:p>
          <a:pPr marL="0" indent="0" algn="l"/>
          <a:r>
            <a:rPr lang="en-US" sz="1400" b="0" i="0" u="none" strike="noStrike">
              <a:solidFill>
                <a:schemeClr val="dk1"/>
              </a:solidFill>
              <a:latin typeface="Aptos Narrow" panose="020B0004020202020204" pitchFamily="34" charset="0"/>
            </a:rPr>
            <a:t>Huge e-commerce festival; some international brands tie automotive promotions for online car sales.</a:t>
          </a:r>
        </a:p>
        <a:p>
          <a:pPr marL="0" indent="0" algn="l"/>
          <a:endParaRPr lang="en-US" sz="1400" b="0" i="0" u="none" strike="noStrike">
            <a:solidFill>
              <a:schemeClr val="dk1"/>
            </a:solidFill>
            <a:latin typeface="Aptos Narrow" panose="020B0004020202020204" pitchFamily="34" charset="0"/>
          </a:endParaRPr>
        </a:p>
        <a:p>
          <a:pPr marL="0" indent="0" algn="l"/>
          <a:endParaRPr lang="en-US" sz="1400" b="0" i="0" u="none" strike="noStrike">
            <a:solidFill>
              <a:schemeClr val="dk1"/>
            </a:solidFill>
            <a:latin typeface="Aptos Narrow" panose="020B0004020202020204" pitchFamily="34" charset="0"/>
          </a:endParaRPr>
        </a:p>
      </xdr:txBody>
    </xdr:sp>
    <xdr:clientData/>
  </xdr:twoCellAnchor>
  <xdr:twoCellAnchor>
    <xdr:from>
      <xdr:col>29</xdr:col>
      <xdr:colOff>114300</xdr:colOff>
      <xdr:row>54</xdr:row>
      <xdr:rowOff>152400</xdr:rowOff>
    </xdr:from>
    <xdr:to>
      <xdr:col>38</xdr:col>
      <xdr:colOff>276225</xdr:colOff>
      <xdr:row>65</xdr:row>
      <xdr:rowOff>0</xdr:rowOff>
    </xdr:to>
    <xdr:sp macro="" textlink="">
      <xdr:nvSpPr>
        <xdr:cNvPr id="6" name="Rectangle 5">
          <a:extLst>
            <a:ext uri="{FF2B5EF4-FFF2-40B4-BE49-F238E27FC236}">
              <a16:creationId xmlns:a16="http://schemas.microsoft.com/office/drawing/2014/main" id="{D9D00D23-15BA-4810-BB61-B1642B7F73F4}"/>
            </a:ext>
            <a:ext uri="{147F2762-F138-4A5C-976F-8EAC2B608ADB}">
              <a16:predDERef xmlns:a16="http://schemas.microsoft.com/office/drawing/2014/main" pred="{9B58BBAE-0EDA-4CE2-BD08-DB36719B9A7C}"/>
            </a:ext>
          </a:extLst>
        </xdr:cNvPr>
        <xdr:cNvSpPr/>
      </xdr:nvSpPr>
      <xdr:spPr>
        <a:xfrm>
          <a:off x="30508575" y="10982325"/>
          <a:ext cx="5648325" cy="1943100"/>
        </a:xfrm>
        <a:prstGeom prst="rect">
          <a:avLst/>
        </a:prstGeom>
        <a:ln w="38100"/>
      </xdr:spPr>
      <xdr:style>
        <a:lnRef idx="2">
          <a:schemeClr val="accent1"/>
        </a:lnRef>
        <a:fillRef idx="1">
          <a:schemeClr val="lt1"/>
        </a:fillRef>
        <a:effectRef idx="0">
          <a:schemeClr val="accent1"/>
        </a:effectRef>
        <a:fontRef idx="minor">
          <a:schemeClr val="dk1"/>
        </a:fontRef>
      </xdr:style>
      <xdr:txBody>
        <a:bodyPr spcFirstLastPara="0" wrap="square" lIns="91440" tIns="45720" rIns="91440" bIns="45720" rtlCol="0" anchor="t">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Data shows that the sale in Midwest might be lower due to less number of dealerships in this area (22 vs 44 in South)</a:t>
          </a:r>
        </a:p>
        <a:p>
          <a:pPr marL="0" indent="0" algn="l"/>
          <a:endParaRPr lang="en-US" sz="1400" b="0" i="0" u="none" strike="noStrike">
            <a:solidFill>
              <a:schemeClr val="dk1"/>
            </a:solidFill>
            <a:latin typeface="Aptos Narrow" panose="020B0004020202020204" pitchFamily="34" charset="0"/>
          </a:endParaRPr>
        </a:p>
        <a:p>
          <a:pPr marL="0" indent="0" algn="l"/>
          <a:r>
            <a:rPr lang="en-US" sz="1400" b="0" i="0" u="none" strike="noStrike">
              <a:solidFill>
                <a:schemeClr val="dk1"/>
              </a:solidFill>
              <a:latin typeface="Aptos Narrow" panose="020B0004020202020204" pitchFamily="34" charset="0"/>
            </a:rPr>
            <a:t>other factors - less marketing campaigns, Sales team resource allocation,   Inventory optimization , These can be evaluated if we have previous years data.</a:t>
          </a:r>
        </a:p>
      </xdr:txBody>
    </xdr:sp>
    <xdr:clientData/>
  </xdr:twoCellAnchor>
  <xdr:twoCellAnchor>
    <xdr:from>
      <xdr:col>20</xdr:col>
      <xdr:colOff>523875</xdr:colOff>
      <xdr:row>15</xdr:row>
      <xdr:rowOff>114300</xdr:rowOff>
    </xdr:from>
    <xdr:to>
      <xdr:col>28</xdr:col>
      <xdr:colOff>219075</xdr:colOff>
      <xdr:row>30</xdr:row>
      <xdr:rowOff>0</xdr:rowOff>
    </xdr:to>
    <xdr:graphicFrame macro="">
      <xdr:nvGraphicFramePr>
        <xdr:cNvPr id="7" name="Chart 6">
          <a:extLst>
            <a:ext uri="{FF2B5EF4-FFF2-40B4-BE49-F238E27FC236}">
              <a16:creationId xmlns:a16="http://schemas.microsoft.com/office/drawing/2014/main" id="{C04EF7B7-F580-C2F6-B792-D24FE1C64036}"/>
            </a:ext>
            <a:ext uri="{147F2762-F138-4A5C-976F-8EAC2B608ADB}">
              <a16:predDERef xmlns:a16="http://schemas.microsoft.com/office/drawing/2014/main" pred="{D9D00D23-15BA-4810-BB61-B1642B7F7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485775</xdr:colOff>
      <xdr:row>34</xdr:row>
      <xdr:rowOff>66675</xdr:rowOff>
    </xdr:from>
    <xdr:to>
      <xdr:col>28</xdr:col>
      <xdr:colOff>180975</xdr:colOff>
      <xdr:row>48</xdr:row>
      <xdr:rowOff>142875</xdr:rowOff>
    </xdr:to>
    <xdr:graphicFrame macro="">
      <xdr:nvGraphicFramePr>
        <xdr:cNvPr id="10" name="Chart 9">
          <a:extLst>
            <a:ext uri="{FF2B5EF4-FFF2-40B4-BE49-F238E27FC236}">
              <a16:creationId xmlns:a16="http://schemas.microsoft.com/office/drawing/2014/main" id="{EBF4EABB-FC5C-002A-54FC-0F13B65DD46F}"/>
            </a:ext>
            <a:ext uri="{147F2762-F138-4A5C-976F-8EAC2B608ADB}">
              <a16:predDERef xmlns:a16="http://schemas.microsoft.com/office/drawing/2014/main" pred="{C04EF7B7-F580-C2F6-B792-D24FE1C64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476250</xdr:colOff>
      <xdr:row>54</xdr:row>
      <xdr:rowOff>57150</xdr:rowOff>
    </xdr:from>
    <xdr:to>
      <xdr:col>28</xdr:col>
      <xdr:colOff>171450</xdr:colOff>
      <xdr:row>68</xdr:row>
      <xdr:rowOff>133350</xdr:rowOff>
    </xdr:to>
    <xdr:graphicFrame macro="">
      <xdr:nvGraphicFramePr>
        <xdr:cNvPr id="11" name="Chart 10">
          <a:extLst>
            <a:ext uri="{FF2B5EF4-FFF2-40B4-BE49-F238E27FC236}">
              <a16:creationId xmlns:a16="http://schemas.microsoft.com/office/drawing/2014/main" id="{EDD74A0F-DCF6-F3A2-134C-4051876476A7}"/>
            </a:ext>
            <a:ext uri="{147F2762-F138-4A5C-976F-8EAC2B608ADB}">
              <a16:predDERef xmlns:a16="http://schemas.microsoft.com/office/drawing/2014/main" pred="{EBF4EABB-FC5C-002A-54FC-0F13B65DD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66675</xdr:colOff>
      <xdr:row>15</xdr:row>
      <xdr:rowOff>123825</xdr:rowOff>
    </xdr:from>
    <xdr:to>
      <xdr:col>36</xdr:col>
      <xdr:colOff>371475</xdr:colOff>
      <xdr:row>30</xdr:row>
      <xdr:rowOff>9525</xdr:rowOff>
    </xdr:to>
    <xdr:graphicFrame macro="">
      <xdr:nvGraphicFramePr>
        <xdr:cNvPr id="13" name="Chart 12">
          <a:extLst>
            <a:ext uri="{FF2B5EF4-FFF2-40B4-BE49-F238E27FC236}">
              <a16:creationId xmlns:a16="http://schemas.microsoft.com/office/drawing/2014/main" id="{90451402-B8FB-515B-17FF-9F39ABF492C2}"/>
            </a:ext>
            <a:ext uri="{147F2762-F138-4A5C-976F-8EAC2B608ADB}">
              <a16:predDERef xmlns:a16="http://schemas.microsoft.com/office/drawing/2014/main" pred="{EDD74A0F-DCF6-F3A2-134C-405187647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34</xdr:row>
      <xdr:rowOff>85725</xdr:rowOff>
    </xdr:from>
    <xdr:to>
      <xdr:col>36</xdr:col>
      <xdr:colOff>304800</xdr:colOff>
      <xdr:row>48</xdr:row>
      <xdr:rowOff>161925</xdr:rowOff>
    </xdr:to>
    <xdr:graphicFrame macro="">
      <xdr:nvGraphicFramePr>
        <xdr:cNvPr id="14" name="Chart 13">
          <a:extLst>
            <a:ext uri="{FF2B5EF4-FFF2-40B4-BE49-F238E27FC236}">
              <a16:creationId xmlns:a16="http://schemas.microsoft.com/office/drawing/2014/main" id="{970B19F6-163B-8166-CBF8-3F5CBB1FC4CA}"/>
            </a:ext>
            <a:ext uri="{147F2762-F138-4A5C-976F-8EAC2B608ADB}">
              <a16:predDERef xmlns:a16="http://schemas.microsoft.com/office/drawing/2014/main" pred="{90451402-B8FB-515B-17FF-9F39ABF49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447675</xdr:colOff>
      <xdr:row>12</xdr:row>
      <xdr:rowOff>47625</xdr:rowOff>
    </xdr:from>
    <xdr:to>
      <xdr:col>31</xdr:col>
      <xdr:colOff>390525</xdr:colOff>
      <xdr:row>14</xdr:row>
      <xdr:rowOff>95250</xdr:rowOff>
    </xdr:to>
    <xdr:sp macro="" textlink="">
      <xdr:nvSpPr>
        <xdr:cNvPr id="3" name="Rectangle 2">
          <a:extLst>
            <a:ext uri="{FF2B5EF4-FFF2-40B4-BE49-F238E27FC236}">
              <a16:creationId xmlns:a16="http://schemas.microsoft.com/office/drawing/2014/main" id="{69F84B8D-1BD8-4BC6-AB6C-F577AC7DCD4E}"/>
            </a:ext>
            <a:ext uri="{147F2762-F138-4A5C-976F-8EAC2B608ADB}">
              <a16:predDERef xmlns:a16="http://schemas.microsoft.com/office/drawing/2014/main" pred="{7087E825-E098-43B3-BDE3-EBDBF80215C9}"/>
            </a:ext>
          </a:extLst>
        </xdr:cNvPr>
        <xdr:cNvSpPr/>
      </xdr:nvSpPr>
      <xdr:spPr>
        <a:xfrm>
          <a:off x="28403550" y="2876550"/>
          <a:ext cx="3600450" cy="428625"/>
        </a:xfrm>
        <a:prstGeom prst="rect">
          <a:avLst/>
        </a:prstGeom>
        <a:ln w="38100"/>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l">
            <a:lnSpc>
              <a:spcPct val="100000"/>
            </a:lnSpc>
            <a:spcBef>
              <a:spcPts val="0"/>
            </a:spcBef>
            <a:spcAft>
              <a:spcPts val="0"/>
            </a:spcAft>
          </a:pPr>
          <a:r>
            <a:rPr lang="en-US" sz="1600" b="1" i="0" u="none" strike="noStrike">
              <a:solidFill>
                <a:srgbClr val="C00000"/>
              </a:solidFill>
              <a:latin typeface="Aptos Narrow" panose="020B0004020202020204" pitchFamily="34" charset="0"/>
            </a:rPr>
            <a:t>Sales by time period: Months, Quarters</a:t>
          </a:r>
        </a:p>
        <a:p>
          <a:pPr marL="0" marR="0" indent="0" algn="l">
            <a:lnSpc>
              <a:spcPct val="100000"/>
            </a:lnSpc>
            <a:spcBef>
              <a:spcPts val="0"/>
            </a:spcBef>
            <a:spcAft>
              <a:spcPts val="0"/>
            </a:spcAft>
          </a:pPr>
          <a:endParaRPr lang="en-US" sz="1400" b="0" i="0" u="none" strike="noStrike">
            <a:solidFill>
              <a:schemeClr val="dk1"/>
            </a:solidFill>
            <a:latin typeface="Aptos Narrow" panose="020B0004020202020204" pitchFamily="34" charset="0"/>
          </a:endParaRPr>
        </a:p>
      </xdr:txBody>
    </xdr:sp>
    <xdr:clientData/>
  </xdr:twoCellAnchor>
  <xdr:twoCellAnchor>
    <xdr:from>
      <xdr:col>25</xdr:col>
      <xdr:colOff>495300</xdr:colOff>
      <xdr:row>50</xdr:row>
      <xdr:rowOff>95250</xdr:rowOff>
    </xdr:from>
    <xdr:to>
      <xdr:col>30</xdr:col>
      <xdr:colOff>552450</xdr:colOff>
      <xdr:row>52</xdr:row>
      <xdr:rowOff>114300</xdr:rowOff>
    </xdr:to>
    <xdr:sp macro="" textlink="">
      <xdr:nvSpPr>
        <xdr:cNvPr id="8" name="Rectangle 7">
          <a:extLst>
            <a:ext uri="{FF2B5EF4-FFF2-40B4-BE49-F238E27FC236}">
              <a16:creationId xmlns:a16="http://schemas.microsoft.com/office/drawing/2014/main" id="{9ABCECC7-8860-4D39-B6CB-F459A7757AE7}"/>
            </a:ext>
            <a:ext uri="{147F2762-F138-4A5C-976F-8EAC2B608ADB}">
              <a16:predDERef xmlns:a16="http://schemas.microsoft.com/office/drawing/2014/main" pred="{69F84B8D-1BD8-4BC6-AB6C-F577AC7DCD4E}"/>
            </a:ext>
          </a:extLst>
        </xdr:cNvPr>
        <xdr:cNvSpPr/>
      </xdr:nvSpPr>
      <xdr:spPr>
        <a:xfrm>
          <a:off x="28451175" y="10163175"/>
          <a:ext cx="3105150" cy="400050"/>
        </a:xfrm>
        <a:prstGeom prst="rect">
          <a:avLst/>
        </a:prstGeom>
        <a:ln w="38100"/>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l">
            <a:lnSpc>
              <a:spcPct val="100000"/>
            </a:lnSpc>
            <a:spcBef>
              <a:spcPts val="0"/>
            </a:spcBef>
            <a:spcAft>
              <a:spcPts val="0"/>
            </a:spcAft>
          </a:pPr>
          <a:r>
            <a:rPr lang="en-US" sz="1600" b="1" i="0" u="none" strike="noStrike">
              <a:solidFill>
                <a:srgbClr val="C00000"/>
              </a:solidFill>
              <a:latin typeface="Aptos Narrow" panose="020B0004020202020204" pitchFamily="34" charset="0"/>
            </a:rPr>
            <a:t>Regional performance comparisons</a:t>
          </a:r>
        </a:p>
      </xdr:txBody>
    </xdr:sp>
    <xdr:clientData/>
  </xdr:twoCellAnchor>
  <xdr:twoCellAnchor>
    <xdr:from>
      <xdr:col>10</xdr:col>
      <xdr:colOff>323850</xdr:colOff>
      <xdr:row>74</xdr:row>
      <xdr:rowOff>9525</xdr:rowOff>
    </xdr:from>
    <xdr:to>
      <xdr:col>34</xdr:col>
      <xdr:colOff>57150</xdr:colOff>
      <xdr:row>86</xdr:row>
      <xdr:rowOff>114300</xdr:rowOff>
    </xdr:to>
    <xdr:sp macro="" textlink="">
      <xdr:nvSpPr>
        <xdr:cNvPr id="9" name="Rectangle 8">
          <a:extLst>
            <a:ext uri="{FF2B5EF4-FFF2-40B4-BE49-F238E27FC236}">
              <a16:creationId xmlns:a16="http://schemas.microsoft.com/office/drawing/2014/main" id="{BF9EBB87-FF7A-451E-A122-F17AC1A6DF95}"/>
            </a:ext>
            <a:ext uri="{147F2762-F138-4A5C-976F-8EAC2B608ADB}">
              <a16:predDERef xmlns:a16="http://schemas.microsoft.com/office/drawing/2014/main" pred="{9ABCECC7-8860-4D39-B6CB-F459A7757AE7}"/>
            </a:ext>
          </a:extLst>
        </xdr:cNvPr>
        <xdr:cNvSpPr/>
      </xdr:nvSpPr>
      <xdr:spPr>
        <a:xfrm>
          <a:off x="15506700" y="14649450"/>
          <a:ext cx="17992725" cy="2390775"/>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600" b="1" i="0" u="none" strike="noStrike">
              <a:solidFill>
                <a:schemeClr val="dk1"/>
              </a:solidFill>
              <a:latin typeface="Aptos Narrow" panose="020B0004020202020204" pitchFamily="34" charset="0"/>
            </a:rPr>
            <a:t>BUSINESS RECOMMENDATIONS:</a:t>
          </a:r>
          <a:endParaRPr lang="en-US" sz="1600" b="0" i="0" u="none" strike="noStrike">
            <a:solidFill>
              <a:schemeClr val="dk1"/>
            </a:solidFill>
            <a:latin typeface="Aptos Narrow" panose="020B0004020202020204" pitchFamily="34" charset="0"/>
          </a:endParaRPr>
        </a:p>
        <a:p>
          <a:pPr marL="0" indent="0" algn="l"/>
          <a:endParaRPr lang="en-US" sz="1600" b="0" i="0" u="none" strike="noStrike">
            <a:solidFill>
              <a:schemeClr val="dk1"/>
            </a:solidFill>
            <a:latin typeface="Aptos Narrow" panose="020B0004020202020204" pitchFamily="34" charset="0"/>
          </a:endParaRPr>
        </a:p>
        <a:p>
          <a:pPr marL="0" indent="0" algn="l"/>
          <a:r>
            <a:rPr lang="en-US" sz="1600" b="0" i="0" u="none" strike="noStrike">
              <a:solidFill>
                <a:schemeClr val="dk1"/>
              </a:solidFill>
              <a:latin typeface="Aptos Narrow" panose="020B0004020202020204" pitchFamily="34" charset="0"/>
            </a:rPr>
            <a:t>Inventory optimization strategies based on sales patterns - inventories should be checked and restocked before Q3and Q4 of SUVs and Sedans (77% market share) and also Electric vehicals, specially in Midwest and NE regions.</a:t>
          </a:r>
        </a:p>
        <a:p>
          <a:pPr marL="0" indent="0" algn="l"/>
          <a:endParaRPr lang="en-US" sz="1600" b="0" i="0" u="none" strike="noStrike">
            <a:solidFill>
              <a:schemeClr val="dk1"/>
            </a:solidFill>
            <a:latin typeface="Aptos Narrow" panose="020B0004020202020204" pitchFamily="34" charset="0"/>
          </a:endParaRPr>
        </a:p>
        <a:p>
          <a:pPr marL="0" marR="0" indent="0" algn="l">
            <a:lnSpc>
              <a:spcPct val="100000"/>
            </a:lnSpc>
            <a:spcBef>
              <a:spcPts val="0"/>
            </a:spcBef>
            <a:spcAft>
              <a:spcPts val="0"/>
            </a:spcAft>
          </a:pPr>
          <a:r>
            <a:rPr lang="en-US" sz="1600" b="0" i="0" u="none" strike="noStrike">
              <a:solidFill>
                <a:schemeClr val="dk1"/>
              </a:solidFill>
              <a:latin typeface="Aptos Narrow" panose="020B0004020202020204" pitchFamily="34" charset="0"/>
            </a:rPr>
            <a:t>Pricing recommendations and seasonal promotion strategies should be aligned with buying patterns for specific vehicle segments -as there isa agrowing market for  Electric vehicles, more offers shold be offerd to the customers during end of year, holidays, to target more buyers from different ethinicity</a:t>
          </a:r>
        </a:p>
        <a:p>
          <a:pPr marL="0" marR="0" indent="0" algn="l">
            <a:lnSpc>
              <a:spcPct val="100000"/>
            </a:lnSpc>
            <a:spcBef>
              <a:spcPts val="0"/>
            </a:spcBef>
            <a:spcAft>
              <a:spcPts val="0"/>
            </a:spcAft>
          </a:pPr>
          <a:endParaRPr lang="en-US" sz="1600" b="0" i="0" u="none" strike="noStrike">
            <a:solidFill>
              <a:schemeClr val="dk1"/>
            </a:solidFill>
            <a:latin typeface="Aptos Narrow" panose="020B0004020202020204" pitchFamily="34" charset="0"/>
          </a:endParaRPr>
        </a:p>
        <a:p>
          <a:pPr marL="0" indent="0" algn="l"/>
          <a:r>
            <a:rPr lang="en-US" sz="1600" b="0" i="0" u="none" strike="noStrike">
              <a:solidFill>
                <a:schemeClr val="dk1"/>
              </a:solidFill>
              <a:latin typeface="Aptos Narrow" panose="020B0004020202020204" pitchFamily="34" charset="0"/>
            </a:rPr>
            <a:t>Marketing campaign should focus on areas based on high-potential vehicle categories - Eco friendly vehicles in urban ZIP codes</a:t>
          </a:r>
        </a:p>
        <a:p>
          <a:pPr marL="0" indent="0" algn="l"/>
          <a:endParaRPr lang="en-US" sz="1600" b="0" i="0" u="none" strike="noStrike">
            <a:solidFill>
              <a:schemeClr val="dk1"/>
            </a:solidFill>
            <a:latin typeface="Aptos Narrow" panose="020B0004020202020204" pitchFamily="34" charset="0"/>
          </a:endParaRPr>
        </a:p>
        <a:p>
          <a:pPr marL="0" indent="0" algn="l"/>
          <a:endParaRPr lang="en-US" sz="1600" b="0" i="0" u="none" strike="noStrike">
            <a:solidFill>
              <a:schemeClr val="dk1"/>
            </a:solidFill>
            <a:latin typeface="Aptos Narrow" panose="020B0004020202020204" pitchFamily="34" charset="0"/>
          </a:endParaRPr>
        </a:p>
        <a:p>
          <a:pPr marL="0" indent="0" algn="l"/>
          <a:endParaRPr lang="en-US" sz="1600" b="0" i="0" u="none" strike="noStrike">
            <a:solidFill>
              <a:schemeClr val="dk1"/>
            </a:solidFill>
            <a:latin typeface="Aptos Narrow"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0.740249189817" createdVersion="8" refreshedVersion="8" minRefreshableVersion="3" recordCount="150" xr:uid="{42B17A01-8990-48AD-9ECA-9B6B6EF7C955}">
  <cacheSource type="worksheet">
    <worksheetSource ref="A1:U151" sheet="CLEANED_DATA"/>
  </cacheSource>
  <cacheFields count="21">
    <cacheField name="VIN" numFmtId="0">
      <sharedItems/>
    </cacheField>
    <cacheField name="Make" numFmtId="0">
      <sharedItems count="9">
        <s v="Toyota"/>
        <s v="Honda"/>
        <s v="Nissan"/>
        <s v="Hyundai"/>
        <s v="Jeep"/>
        <s v="Tesla"/>
        <s v="BMW"/>
        <s v="Ford"/>
        <s v="Chevrolet"/>
      </sharedItems>
    </cacheField>
    <cacheField name="Make2" numFmtId="0">
      <sharedItems/>
    </cacheField>
    <cacheField name="Model" numFmtId="0">
      <sharedItems/>
    </cacheField>
    <cacheField name="Cleaned_Vehical_Category" numFmtId="0">
      <sharedItems count="5">
        <s v="Sedan"/>
        <s v="Hatchback"/>
        <s v="SUV"/>
        <s v="Coupe"/>
        <s v="Truck"/>
      </sharedItems>
    </cacheField>
    <cacheField name="Vehicle_Sub_Category" numFmtId="0">
      <sharedItems/>
    </cacheField>
    <cacheField name="Market_Segment" numFmtId="0">
      <sharedItems/>
    </cacheField>
    <cacheField name="Sale_Price" numFmtId="0">
      <sharedItems containsSemiMixedTypes="0" containsString="0" containsNumber="1" containsInteger="1" minValue="10435" maxValue="115900"/>
    </cacheField>
    <cacheField name="Sale_Price_Segment" numFmtId="0">
      <sharedItems containsBlank="1"/>
    </cacheField>
    <cacheField name="Customer_Name" numFmtId="0">
      <sharedItems/>
    </cacheField>
    <cacheField name="Customer_Email" numFmtId="0">
      <sharedItems/>
    </cacheField>
    <cacheField name="Dealer_Name" numFmtId="0">
      <sharedItems containsBlank="1"/>
    </cacheField>
    <cacheField name="Dealer_Region" numFmtId="0">
      <sharedItems/>
    </cacheField>
    <cacheField name="Fuel_Type" numFmtId="0">
      <sharedItems/>
    </cacheField>
    <cacheField name="Engine_Size" numFmtId="0">
      <sharedItems containsBlank="1"/>
    </cacheField>
    <cacheField name="Color" numFmtId="0">
      <sharedItems containsBlank="1"/>
    </cacheField>
    <cacheField name="Mileage" numFmtId="0">
      <sharedItems containsSemiMixedTypes="0" containsString="0" containsNumber="1" containsInteger="1" minValue="1000" maxValue="45000"/>
    </cacheField>
    <cacheField name="Model_Year" numFmtId="0">
      <sharedItems containsSemiMixedTypes="0" containsString="0" containsNumber="1" containsInteger="1" minValue="2016" maxValue="2024"/>
    </cacheField>
    <cacheField name="Sales_Date_A" numFmtId="0">
      <sharedItems containsSemiMixedTypes="0" containsString="0" containsNumber="1" containsInteger="1" minValue="202401" maxValue="202412"/>
    </cacheField>
    <cacheField name="Sales_Date_Month" numFmtId="0">
      <sharedItems/>
    </cacheField>
    <cacheField name="Quarter" numFmtId="0">
      <sharedItems count="4">
        <s v="Q1"/>
        <s v="Q3"/>
        <s v="Q4"/>
        <s v="Q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0.748823032409" createdVersion="8" refreshedVersion="8" minRefreshableVersion="3" recordCount="150" xr:uid="{31C451FF-0288-44D8-8D95-5C9D92355764}">
  <cacheSource type="worksheet">
    <worksheetSource ref="A1:U151" sheet="Sheet1"/>
  </cacheSource>
  <cacheFields count="21">
    <cacheField name="VIN" numFmtId="0">
      <sharedItems/>
    </cacheField>
    <cacheField name="Make" numFmtId="0">
      <sharedItems count="9">
        <s v="Toyota"/>
        <s v="Honda"/>
        <s v="Nissan"/>
        <s v="Hyundai"/>
        <s v="Jeep"/>
        <s v="Tesla"/>
        <s v="BMW"/>
        <s v="Ford"/>
        <s v="Chevrolet"/>
      </sharedItems>
    </cacheField>
    <cacheField name="Make2" numFmtId="0">
      <sharedItems count="9">
        <s v="Toyota"/>
        <s v="Honda"/>
        <s v="Nissan"/>
        <s v="Hyundai"/>
        <s v="Jeep"/>
        <s v="Tesla"/>
        <s v="Bmw"/>
        <s v="Ford"/>
        <s v="Chevrolet"/>
      </sharedItems>
    </cacheField>
    <cacheField name="Model" numFmtId="0">
      <sharedItems count="34">
        <s v="Corolla"/>
        <s v="Prius"/>
        <s v="Camry"/>
        <s v="Avalon"/>
        <s v="Sequoia"/>
        <s v="RAV4"/>
        <s v="Highlander"/>
        <s v="Mirai"/>
        <s v="FJ Cruiser"/>
        <s v="Venza"/>
        <s v="Yaris"/>
        <s v="C-HR"/>
        <s v="Civic"/>
        <s v="Altima"/>
        <s v="Elantra"/>
        <s v="Grand Cherokee"/>
        <s v="Model S"/>
        <s v="Accent"/>
        <s v="7 Series"/>
        <s v="Armada"/>
        <s v="Bronco"/>
        <s v="8 Series"/>
        <s v="Commander"/>
        <s v="Blazer"/>
        <s v="EcoSport"/>
        <s v="Avenger"/>
        <s v="Bolt"/>
        <s v="Elantra N"/>
        <s v="Bronco Sport"/>
        <s v="M3"/>
        <s v="GT-R"/>
        <s v="Tacoma"/>
        <s v="Accord"/>
        <s v="Model Y"/>
      </sharedItems>
    </cacheField>
    <cacheField name="Cleaned_Vehical_Category" numFmtId="0">
      <sharedItems count="5">
        <s v="Sedan"/>
        <s v="Hatchback"/>
        <s v="SUV"/>
        <s v="Coupe"/>
        <s v="Truck"/>
      </sharedItems>
    </cacheField>
    <cacheField name="Vehicle_Sub_Category" numFmtId="0">
      <sharedItems count="10">
        <s v="Subcompact/Compact Car"/>
        <s v="Hybrid"/>
        <s v="Mid/Full-Size Car"/>
        <s v="Full-Size Car"/>
        <s v="Hybid"/>
        <s v="Compact SUV"/>
        <s v="Mid/Full-Size SUV"/>
        <s v="Luxury Coupe"/>
        <s v="Other"/>
        <s v="Pickup Truck"/>
      </sharedItems>
    </cacheField>
    <cacheField name="Market_Segment" numFmtId="0">
      <sharedItems count="3">
        <s v="Standard"/>
        <s v="Eco-Friendly"/>
        <s v="Luxury/Performance"/>
      </sharedItems>
    </cacheField>
    <cacheField name="Sale_Price" numFmtId="0">
      <sharedItems containsSemiMixedTypes="0" containsString="0" containsNumber="1" containsInteger="1" minValue="10435" maxValue="115900"/>
    </cacheField>
    <cacheField name="Sale_Price_Segment" numFmtId="0">
      <sharedItems containsBlank="1"/>
    </cacheField>
    <cacheField name="Customer_Name" numFmtId="0">
      <sharedItems/>
    </cacheField>
    <cacheField name="Customer_Email" numFmtId="0">
      <sharedItems/>
    </cacheField>
    <cacheField name="Dealer_Name" numFmtId="0">
      <sharedItems containsBlank="1"/>
    </cacheField>
    <cacheField name="Dealer_Region" numFmtId="0">
      <sharedItems/>
    </cacheField>
    <cacheField name="Fuel_Type" numFmtId="0">
      <sharedItems count="4">
        <s v="Gasoline"/>
        <s v="Hybrid"/>
        <s v="Hydrogen"/>
        <s v="Electric"/>
      </sharedItems>
    </cacheField>
    <cacheField name="Engine_Size" numFmtId="0">
      <sharedItems containsBlank="1" count="23">
        <s v="1.8L"/>
        <s v="2.4L"/>
        <s v="1.5L"/>
        <s v="2.5L"/>
        <s v="5.0L"/>
        <s v="3.5L"/>
        <s v="3.6L"/>
        <s v="5.7L"/>
        <s v="5.3L"/>
        <m/>
        <s v="4.0L"/>
        <s v="3.8L"/>
        <s v="2.7L"/>
        <s v="2.0L"/>
        <s v="3.0L"/>
        <s v="3.3L"/>
        <s v="6.4L"/>
        <s v="1.6L"/>
        <s v="5.6L"/>
        <s v="2.3L"/>
        <s v="3.7L"/>
        <s v="1.0L"/>
        <s v="1.3L"/>
      </sharedItems>
    </cacheField>
    <cacheField name="Color" numFmtId="0">
      <sharedItems containsBlank="1"/>
    </cacheField>
    <cacheField name="Mileage" numFmtId="0">
      <sharedItems containsSemiMixedTypes="0" containsString="0" containsNumber="1" containsInteger="1" minValue="1000" maxValue="45000"/>
    </cacheField>
    <cacheField name="Model_Year" numFmtId="0">
      <sharedItems containsSemiMixedTypes="0" containsString="0" containsNumber="1" containsInteger="1" minValue="2016" maxValue="2024"/>
    </cacheField>
    <cacheField name="Sales_Date_A" numFmtId="0">
      <sharedItems containsSemiMixedTypes="0" containsString="0" containsNumber="1" containsInteger="1" minValue="202401" maxValue="202412"/>
    </cacheField>
    <cacheField name="Sales_Date_Month" numFmtId="0">
      <sharedItems/>
    </cacheField>
    <cacheField name="Quarter"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0.768640972223" createdVersion="8" refreshedVersion="8" minRefreshableVersion="3" recordCount="150" xr:uid="{A622A006-95B7-4033-AF8C-20810E85AF39}">
  <cacheSource type="worksheet">
    <worksheetSource ref="A1:F151" sheet="Sheet2"/>
  </cacheSource>
  <cacheFields count="6">
    <cacheField name="Cleaned_Vehical_Category" numFmtId="0">
      <sharedItems count="5">
        <s v="Sedan"/>
        <s v="Hatchback"/>
        <s v="SUV"/>
        <s v="Coupe"/>
        <s v="Truck"/>
      </sharedItems>
    </cacheField>
    <cacheField name="=VLOOKUP(lookup_value, table_array, col_index_num, [range_lookup])" numFmtId="0">
      <sharedItems containsNonDate="0" containsString="0" containsBlank="1"/>
    </cacheField>
    <cacheField name="Sale_Price" numFmtId="0">
      <sharedItems containsSemiMixedTypes="0" containsString="0" containsNumber="1" containsInteger="1" minValue="10435" maxValue="115900"/>
    </cacheField>
    <cacheField name="Sales_Date_Month" numFmtId="0">
      <sharedItems count="12">
        <s v="Jan"/>
        <s v="Feb"/>
        <s v="Mar"/>
        <s v="Jul"/>
        <s v="Aug"/>
        <s v="Sep"/>
        <s v="Oct"/>
        <s v="Nov"/>
        <s v="Dec"/>
        <s v="Apr"/>
        <s v="May"/>
        <s v="Jun"/>
      </sharedItems>
    </cacheField>
    <cacheField name="Quarter" numFmtId="0">
      <sharedItems count="4">
        <s v="Q1"/>
        <s v="Q3"/>
        <s v="Q4"/>
        <s v="Q2"/>
      </sharedItems>
    </cacheField>
    <cacheField name="Dealer_Region"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0.770264236111" createdVersion="8" refreshedVersion="8" minRefreshableVersion="3" recordCount="150" xr:uid="{0B364153-2E72-4C66-90E5-FAFC1221A0DD}">
  <cacheSource type="worksheet">
    <worksheetSource ref="A1:H151" sheet="Sheet2"/>
  </cacheSource>
  <cacheFields count="8">
    <cacheField name="Cleaned_Vehical_Category" numFmtId="0">
      <sharedItems/>
    </cacheField>
    <cacheField name="=VLOOKUP(lookup_value, table_array, col_index_num, [range_lookup])" numFmtId="0">
      <sharedItems containsNonDate="0" containsString="0" containsBlank="1"/>
    </cacheField>
    <cacheField name="Sale_Price" numFmtId="0">
      <sharedItems containsSemiMixedTypes="0" containsString="0" containsNumber="1" containsInteger="1" minValue="10435" maxValue="115900"/>
    </cacheField>
    <cacheField name="Sales_Date_Month" numFmtId="0">
      <sharedItems count="12">
        <s v="Jan"/>
        <s v="Feb"/>
        <s v="Mar"/>
        <s v="Jul"/>
        <s v="Aug"/>
        <s v="Sep"/>
        <s v="Oct"/>
        <s v="Nov"/>
        <s v="Dec"/>
        <s v="Apr"/>
        <s v="May"/>
        <s v="Jun"/>
      </sharedItems>
    </cacheField>
    <cacheField name="Quarter" numFmtId="0">
      <sharedItems count="4">
        <s v="Q1"/>
        <s v="Q3"/>
        <s v="Q4"/>
        <s v="Q2"/>
      </sharedItems>
    </cacheField>
    <cacheField name="Dealer_Region" numFmtId="0">
      <sharedItems count="4">
        <s v="West"/>
        <s v="Northeast"/>
        <s v="Midwest"/>
        <s v="South"/>
      </sharedItems>
    </cacheField>
    <cacheField name="Number of Dealers per region" numFmtId="0">
      <sharedItems containsString="0" containsBlank="1" containsNumber="1" containsInteger="1" minValue="22" maxValue="50"/>
    </cacheField>
    <cacheField name="FORMULAS" numFmtId="0">
      <sharedItems containsString="0" containsBlank="1" containsNumber="1" containsInteger="1" minValue="3" maxValue="1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2T1BURHE0JC054321"/>
    <x v="0"/>
    <s v="Toyota"/>
    <s v="Corolla"/>
    <x v="0"/>
    <s v="Subcompact/Compact Car"/>
    <s v="Standard"/>
    <n v="24500"/>
    <s v="Under $25,000"/>
    <s v="Sarah Johnson"/>
    <s v="sarah.j@gmail.com"/>
    <s v="Toyota Center"/>
    <s v="West"/>
    <s v="Gasoline"/>
    <s v="1.8L"/>
    <s v="White"/>
    <n v="8500"/>
    <n v="2021"/>
    <n v="202401"/>
    <s v="Jan"/>
    <x v="0"/>
  </r>
  <r>
    <s v="KMHCT4AE9CU987654"/>
    <x v="0"/>
    <s v="Toyota"/>
    <s v="Prius"/>
    <x v="1"/>
    <s v="Hybrid"/>
    <s v="Eco-Friendly"/>
    <n v="27000"/>
    <m/>
    <s v="Robert Wilson"/>
    <s v="rwilson@email.com"/>
    <s v="Hyundai Plus"/>
    <s v="West"/>
    <s v="Gasoline"/>
    <s v="2.4L"/>
    <s v="Black"/>
    <n v="28000"/>
    <n v="2019"/>
    <n v="202402"/>
    <s v="Feb"/>
    <x v="0"/>
  </r>
  <r>
    <s v="1HGCV1F36JA123456"/>
    <x v="0"/>
    <s v="Toyota"/>
    <s v="Corolla"/>
    <x v="0"/>
    <s v="Subcompact/Compact Car"/>
    <s v="Standard"/>
    <n v="22000"/>
    <s v="Under $25,000"/>
    <s v="Patricia Martinez"/>
    <s v="p.martinez@gmail.com"/>
    <s v="metro honda"/>
    <s v="Northeast"/>
    <s v="Gasoline"/>
    <s v="1.5L"/>
    <s v="Silver"/>
    <n v="19000"/>
    <n v="2021"/>
    <n v="202403"/>
    <s v="Mar"/>
    <x v="0"/>
  </r>
  <r>
    <s v="1HGCV1F36JA123451"/>
    <x v="0"/>
    <s v="Toyota"/>
    <s v="Corolla"/>
    <x v="0"/>
    <s v="Subcompact/Compact Car"/>
    <s v="Standard"/>
    <n v="22000"/>
    <s v="Under $25,000"/>
    <s v="Patricia Martinez"/>
    <s v="p.martinez@gmail.com"/>
    <s v="metro honda"/>
    <s v="Northeast"/>
    <s v="Gasoline"/>
    <s v="1.5L"/>
    <s v="Silver"/>
    <n v="19000"/>
    <n v="2021"/>
    <n v="202403"/>
    <s v="Mar"/>
    <x v="0"/>
  </r>
  <r>
    <s v="4T1BF1FK8EU123456"/>
    <x v="0"/>
    <s v="Toyota"/>
    <s v="Corolla"/>
    <x v="0"/>
    <s v="Subcompact/Compact Car"/>
    <s v="Standard"/>
    <n v="22000"/>
    <s v="Under $25,000"/>
    <s v="James Anderson"/>
    <s v="james.anderson@email.com"/>
    <s v="Toyota Center"/>
    <s v="West"/>
    <s v="Hybrid"/>
    <s v="2.5L"/>
    <s v="Blue"/>
    <n v="14000"/>
    <n v="2022"/>
    <n v="202403"/>
    <s v="Mar"/>
    <x v="0"/>
  </r>
  <r>
    <s v="1FTEW1E50JKF12345"/>
    <x v="0"/>
    <s v="Toyota"/>
    <s v="Camry"/>
    <x v="0"/>
    <s v="Mid/Full-Size Car"/>
    <s v="Standard"/>
    <n v="28000"/>
    <s v="$25K-$39.9K"/>
    <s v="Daniel Harris"/>
    <s v="d.harris@email.com"/>
    <s v="Ford Country"/>
    <s v="Midwest"/>
    <s v="Gasoline"/>
    <s v="5.0L"/>
    <s v="Red"/>
    <n v="21000"/>
    <n v="2021"/>
    <n v="202403"/>
    <s v="Mar"/>
    <x v="0"/>
  </r>
  <r>
    <s v="4T1BF1FK3EU123461"/>
    <x v="0"/>
    <s v="Toyota"/>
    <s v="Avalon"/>
    <x v="0"/>
    <s v="Full-Size Car"/>
    <s v="Standard"/>
    <n v="39500"/>
    <s v="$25K-$39.9K"/>
    <s v="Philip Martin"/>
    <s v="p.martin@email.com"/>
    <s v="Toyota Center"/>
    <s v="West"/>
    <s v="Gasoline"/>
    <s v="3.5L"/>
    <s v="Black"/>
    <n v="17000"/>
    <n v="2021"/>
    <n v="202407"/>
    <s v="Jul"/>
    <x v="1"/>
  </r>
  <r>
    <s v="1C4RJFBG7KC123461"/>
    <x v="0"/>
    <s v="Toyota"/>
    <s v="Prius"/>
    <x v="1"/>
    <s v="Hybid"/>
    <s v="Eco-Friendly"/>
    <n v="27000"/>
    <s v="$25K-$39.9K"/>
    <s v="Gloria Lee"/>
    <s v="g.lee@gmail.com"/>
    <s v="jeep nation"/>
    <s v="South"/>
    <s v="Gasoline"/>
    <s v="3.6L"/>
    <s v="Orange"/>
    <n v="11000"/>
    <n v="2023"/>
    <n v="202407"/>
    <s v="Jul"/>
    <x v="1"/>
  </r>
  <r>
    <s v="4T1BF1FK4EU123462"/>
    <x v="0"/>
    <s v="Toyota"/>
    <s v="Sequoia"/>
    <x v="2"/>
    <s v="Compact SUV"/>
    <s v="Standard"/>
    <n v="56900"/>
    <s v="$40K-$59.9K"/>
    <s v="Martha Anderson"/>
    <s v="m.anderson@email.com"/>
    <s v="Toyota Center"/>
    <s v="West"/>
    <s v="Gasoline"/>
    <s v="5.7L"/>
    <s v="Black"/>
    <n v="28000"/>
    <n v="2019"/>
    <n v="202407"/>
    <s v="Jul"/>
    <x v="1"/>
  </r>
  <r>
    <s v="1G1ZB5ST3JF123462"/>
    <x v="0"/>
    <s v="Toyota"/>
    <s v="Corolla"/>
    <x v="0"/>
    <s v="Subcompact/Compact Car"/>
    <s v="Standard"/>
    <n v="22000"/>
    <s v="Under $25,000"/>
    <s v="Sandra Harris"/>
    <s v="s.harris@email.com"/>
    <s v="Chevy World"/>
    <s v="Midwest"/>
    <s v="Gasoline"/>
    <s v="5.3L"/>
    <s v="Gray"/>
    <n v="25000"/>
    <n v="2020"/>
    <n v="202407"/>
    <s v="Jul"/>
    <x v="1"/>
  </r>
  <r>
    <s v="1HGCV1F43JA123463"/>
    <x v="0"/>
    <s v="Toyota"/>
    <s v="RAV4"/>
    <x v="2"/>
    <s v="Mid/Full-Size SUV"/>
    <s v="Standard"/>
    <n v="32000"/>
    <s v="$25K-$39.9K"/>
    <s v="Betty Thompson"/>
    <s v="b.thompson@email.com"/>
    <s v="metro honda"/>
    <s v="Northeast"/>
    <s v="Gasoline"/>
    <s v="3.5L"/>
    <s v="Silver"/>
    <n v="22000"/>
    <n v="2021"/>
    <n v="202408"/>
    <s v="Aug"/>
    <x v="1"/>
  </r>
  <r>
    <s v="4T1BF1FK5EU123463"/>
    <x v="0"/>
    <s v="Toyota"/>
    <s v="Highlander"/>
    <x v="2"/>
    <s v="Mid/Full-Size SUV"/>
    <s v="Luxury/Performance"/>
    <n v="43000"/>
    <s v="$40K-$59.9K"/>
    <s v="Kenneth Garcia"/>
    <s v="k.garcia@email.com"/>
    <s v="Toyota Center"/>
    <s v="West"/>
    <s v="Hybrid"/>
    <s v="2.5L"/>
    <s v="White"/>
    <n v="15000"/>
    <n v="2022"/>
    <n v="202408"/>
    <s v="Aug"/>
    <x v="1"/>
  </r>
  <r>
    <s v="KM8J3CA52JU123463"/>
    <x v="0"/>
    <s v="Toyota"/>
    <s v="Mirai"/>
    <x v="0"/>
    <s v="Full-Size Car"/>
    <s v="Standard"/>
    <n v="58500"/>
    <s v="$40K-$59.9K"/>
    <s v="Donald Wilson"/>
    <s v="d.wilson@email.com"/>
    <s v="Hyundai Plus"/>
    <s v="West"/>
    <s v="Hydrogen"/>
    <m/>
    <s v="Blue"/>
    <n v="27000"/>
    <n v="2019"/>
    <n v="202408"/>
    <s v="Aug"/>
    <x v="1"/>
  </r>
  <r>
    <s v="4T1BF1FK6EU123464"/>
    <x v="0"/>
    <s v="Toyota"/>
    <s v="FJ Cruiser"/>
    <x v="2"/>
    <s v="Compact SUV"/>
    <s v="Standard"/>
    <n v="31500"/>
    <s v="$25K-$39.9K"/>
    <s v="Michelle Jackson"/>
    <s v="m.jackson@gmail.com"/>
    <s v="Toyota Center"/>
    <s v="West"/>
    <s v="Gasoline"/>
    <s v="4.0L"/>
    <s v="Yellow"/>
    <n v="40000"/>
    <n v="2017"/>
    <n v="202408"/>
    <s v="Aug"/>
    <x v="1"/>
  </r>
  <r>
    <s v="KM8J3CA53JU123464"/>
    <x v="0"/>
    <s v="Toyota"/>
    <s v="Highlander"/>
    <x v="2"/>
    <s v="Mid/Full-Size SUV"/>
    <s v="Luxury/Performance"/>
    <n v="43000"/>
    <s v="$40K-$59.9K"/>
    <s v="Angela Harris"/>
    <s v="a.harris@email.com"/>
    <s v="Hyundai Plus"/>
    <s v="West"/>
    <s v="Gasoline"/>
    <s v="3.8L"/>
    <s v="Black"/>
    <n v="42000"/>
    <n v="2017"/>
    <n v="202408"/>
    <s v="Aug"/>
    <x v="1"/>
  </r>
  <r>
    <s v="4T1BF1FK7EU123465"/>
    <x v="0"/>
    <s v="Toyota"/>
    <s v="Venza"/>
    <x v="2"/>
    <s v="Compact SUV"/>
    <s v="Standard"/>
    <n v="35800"/>
    <s v="$25K-$39.9K"/>
    <s v="Amy Moore"/>
    <s v="a.moore@email.com"/>
    <s v="Toyota Center"/>
    <s v="West"/>
    <s v="Gasoline"/>
    <s v="2.7L"/>
    <s v="Silver"/>
    <n v="24000"/>
    <n v="2020"/>
    <n v="202409"/>
    <s v="Sep"/>
    <x v="1"/>
  </r>
  <r>
    <s v="KM8J3CA54JU123465"/>
    <x v="0"/>
    <s v="Toyota"/>
    <s v="Prius"/>
    <x v="1"/>
    <s v="Hybid"/>
    <s v="Eco-Friendly"/>
    <n v="27000"/>
    <s v="$25K-$39.9K"/>
    <s v="Nicole Anderson"/>
    <s v="n.anderson@email.com"/>
    <s v="Hyundai Plus"/>
    <s v="West"/>
    <s v="Gasoline"/>
    <s v="2.4L"/>
    <s v="Blue"/>
    <n v="31000"/>
    <n v="2019"/>
    <n v="202409"/>
    <s v="Sep"/>
    <x v="1"/>
  </r>
  <r>
    <s v="1C4RJFBG9KC123465"/>
    <x v="0"/>
    <s v="Toyota"/>
    <s v="Highlander"/>
    <x v="2"/>
    <s v="Mid/Full-Size SUV"/>
    <s v="Luxury/Performance"/>
    <n v="43000"/>
    <s v="$40K-$59.9K"/>
    <s v="Brandon Thomas"/>
    <s v="b.thomas@email.com"/>
    <s v="jeep nation"/>
    <s v="South"/>
    <s v="Gasoline"/>
    <s v="2.4L"/>
    <s v="Green"/>
    <n v="34000"/>
    <n v="2018"/>
    <n v="202409"/>
    <s v="Sep"/>
    <x v="1"/>
  </r>
  <r>
    <s v="1HGCV1F46JA123466"/>
    <x v="0"/>
    <s v="Toyota"/>
    <s v="Highlander"/>
    <x v="2"/>
    <s v="Mid/Full-Size SUV"/>
    <s v="Luxury/Performance"/>
    <n v="43000"/>
    <s v="$40K-$59.9K"/>
    <s v="Gregory Martin"/>
    <s v="g.martin@email.com"/>
    <s v="metro honda"/>
    <s v="Northeast"/>
    <s v="Gasoline"/>
    <s v="1.5L"/>
    <s v="Blue"/>
    <n v="21000"/>
    <n v="2021"/>
    <n v="202409"/>
    <s v="Sep"/>
    <x v="1"/>
  </r>
  <r>
    <s v="4T1BF1FK8EU123466"/>
    <x v="0"/>
    <s v="Toyota"/>
    <s v="Yaris"/>
    <x v="0"/>
    <s v="Subcompact/Compact Car"/>
    <s v="Standard"/>
    <n v="18500"/>
    <s v="Under $25,000"/>
    <s v="Christina Thompson"/>
    <s v="c.thompson@email.com"/>
    <s v="Toyota Center"/>
    <s v="West"/>
    <s v="Gasoline"/>
    <s v="1.5L"/>
    <s v="Red"/>
    <n v="18000"/>
    <n v="2022"/>
    <n v="202409"/>
    <s v="Sep"/>
    <x v="1"/>
  </r>
  <r>
    <s v="4T1BF1FK9EU123467"/>
    <x v="0"/>
    <s v="Toyota"/>
    <s v="C-HR"/>
    <x v="2"/>
    <s v="Compact SUV"/>
    <s v="Standard"/>
    <n v="26500"/>
    <s v="$25K-$39.9K"/>
    <s v="Amanda Jackson"/>
    <s v="a.jackson2@gmail.com"/>
    <s v="Toyota Center"/>
    <s v="West"/>
    <s v="Gasoline"/>
    <s v="2.0L"/>
    <s v="Black"/>
    <n v="18000"/>
    <n v="2022"/>
    <n v="202410"/>
    <s v="Oct"/>
    <x v="2"/>
  </r>
  <r>
    <s v="KM8J3CA56JU123467"/>
    <x v="0"/>
    <s v="Toyota"/>
    <s v="Camry"/>
    <x v="0"/>
    <s v="Mid/Full-Size Car"/>
    <s v="Standard"/>
    <n v="28000"/>
    <s v="$25K-$39.9K"/>
    <s v="Brittany Harris"/>
    <s v="b.harris@email.com"/>
    <s v="Hyundai Plus"/>
    <s v="West"/>
    <s v="Gasoline"/>
    <s v="2.0L"/>
    <s v="Blue"/>
    <n v="15000"/>
    <n v="2022"/>
    <n v="202410"/>
    <s v="Oct"/>
    <x v="2"/>
  </r>
  <r>
    <s v="5YJSA1E34JF123468"/>
    <x v="0"/>
    <s v="Toyota"/>
    <s v="RAV4"/>
    <x v="2"/>
    <s v="Mid/Full-Size SUV"/>
    <s v="Standard"/>
    <n v="32000"/>
    <s v="$25K-$39.9K"/>
    <s v="Rachel Lee"/>
    <s v="r.lee2@gmail.com"/>
    <s v="Tesla Direct"/>
    <s v="West"/>
    <s v="Electric"/>
    <m/>
    <s v="Silver"/>
    <n v="2500"/>
    <n v="2024"/>
    <n v="202410"/>
    <s v="Oct"/>
    <x v="2"/>
  </r>
  <r>
    <s v="1HGCV1F48JA123468"/>
    <x v="0"/>
    <s v="Toyota"/>
    <s v="Prius"/>
    <x v="1"/>
    <s v="Hybid"/>
    <s v="Eco-Friendly"/>
    <n v="27000"/>
    <s v="$25K-$39.9K"/>
    <s v="Sean Wilson"/>
    <s v="s.wilson@email.com"/>
    <s v="metro honda"/>
    <s v="Northeast"/>
    <s v="Hybrid"/>
    <s v="1.5L"/>
    <s v="White"/>
    <n v="11000"/>
    <n v="2023"/>
    <n v="202410"/>
    <s v="Oct"/>
    <x v="2"/>
  </r>
  <r>
    <s v="4T1BF1FK0EU123468"/>
    <x v="0"/>
    <s v="Toyota"/>
    <s v="Mirai"/>
    <x v="0"/>
    <s v="Full-Size Car"/>
    <s v="Standard"/>
    <n v="58500"/>
    <s v="$40K-$59.9K"/>
    <s v="Courtney Moore"/>
    <s v="c.moore@email.com"/>
    <s v="Toyota Center"/>
    <s v="West"/>
    <s v="Hydrogen"/>
    <m/>
    <s v="Blue"/>
    <n v="5000"/>
    <n v="2024"/>
    <n v="202410"/>
    <s v="Oct"/>
    <x v="2"/>
  </r>
  <r>
    <s v="1C4RJFBG2KC123468"/>
    <x v="0"/>
    <s v="Toyota"/>
    <s v="RAV4"/>
    <x v="2"/>
    <s v="Mid/Full-Size SUV"/>
    <s v="Standard"/>
    <n v="32000"/>
    <s v="$25K-$39.9K"/>
    <s v="Devin Thomas"/>
    <s v="d.thomas2@email.com"/>
    <s v="jeep nation"/>
    <s v="South"/>
    <s v="Hybrid"/>
    <s v="2.0L"/>
    <s v="Black"/>
    <n v="6000"/>
    <n v="2024"/>
    <n v="202410"/>
    <s v="Oct"/>
    <x v="2"/>
  </r>
  <r>
    <s v="4T1BF1FK1EU123469"/>
    <x v="0"/>
    <s v="Toyota"/>
    <s v="Highlander"/>
    <x v="2"/>
    <s v="Mid/Full-Size SUV"/>
    <s v="Luxury/Performance"/>
    <n v="43000"/>
    <s v="$40K-$59.9K"/>
    <s v="Jenna Thompson"/>
    <s v="j.thompson3@email.com"/>
    <s v="Toyota Center"/>
    <s v="West"/>
    <s v="Electric"/>
    <m/>
    <s v="Blue"/>
    <n v="4500"/>
    <n v="2024"/>
    <n v="202411"/>
    <s v="Nov"/>
    <x v="2"/>
  </r>
  <r>
    <s v="1N4AL3AP1JC123469"/>
    <x v="0"/>
    <s v="Toyota"/>
    <s v="Camry"/>
    <x v="0"/>
    <s v="Mid/Full-Size Car"/>
    <s v="Standard"/>
    <n v="28000"/>
    <s v="$25K-$39.9K"/>
    <s v="Cameron Garcia"/>
    <s v="c.garcia2@email.com"/>
    <s v="Nissan Direct"/>
    <s v="South"/>
    <s v="Electric"/>
    <m/>
    <s v="Black"/>
    <n v="3500"/>
    <n v="2024"/>
    <n v="202411"/>
    <s v="Nov"/>
    <x v="2"/>
  </r>
  <r>
    <s v="4T1BF1FK2EU123470"/>
    <x v="0"/>
    <s v="Toyota"/>
    <s v="Mirai"/>
    <x v="0"/>
    <s v="Full-Size Car"/>
    <s v="Standard"/>
    <n v="58500"/>
    <s v="$40K-$59.9K"/>
    <s v="Sierra Jackson"/>
    <s v="s.jackson2@gmail.com"/>
    <s v="Toyota Center"/>
    <s v="West"/>
    <s v="Hydrogen"/>
    <m/>
    <s v="Yellow"/>
    <n v="6000"/>
    <n v="2023"/>
    <n v="202411"/>
    <s v="Nov"/>
    <x v="2"/>
  </r>
  <r>
    <s v="1N4AL3AP2JC123470"/>
    <x v="0"/>
    <s v="Toyota"/>
    <s v="Camry"/>
    <x v="0"/>
    <s v="Mid/Full-Size Car"/>
    <s v="Standard"/>
    <n v="28000"/>
    <s v="$25K-$39.9K"/>
    <s v="Parker White"/>
    <s v="p.white@email.com"/>
    <s v="Nissan Direct"/>
    <s v="South"/>
    <s v="Gasoline"/>
    <s v="3.0L"/>
    <s v="Silver"/>
    <n v="4000"/>
    <n v="2024"/>
    <n v="202411"/>
    <s v="Nov"/>
    <x v="2"/>
  </r>
  <r>
    <s v="1C4RJFBG4KC123470"/>
    <x v="0"/>
    <s v="Toyota"/>
    <s v="Highlander"/>
    <x v="2"/>
    <s v="Mid/Full-Size SUV"/>
    <s v="Luxury/Performance"/>
    <n v="43000"/>
    <s v="$40K-$59.9K"/>
    <s v="Hunter Martin"/>
    <s v="h.martin@gmail.com"/>
    <s v="jeep nation"/>
    <s v="South"/>
    <s v="Gasoline"/>
    <s v="5.7L"/>
    <s v="Black"/>
    <n v="8000"/>
    <n v="2023"/>
    <n v="202411"/>
    <s v="Nov"/>
    <x v="2"/>
  </r>
  <r>
    <s v="4T1BF1FK3EU123471"/>
    <x v="0"/>
    <s v="Toyota"/>
    <s v="Mirai"/>
    <x v="0"/>
    <s v="Full-Size Car"/>
    <s v="Standard"/>
    <n v="58500"/>
    <s v="$40K-$59.9K"/>
    <s v="Brooke Moore"/>
    <s v="b.moore@email.com"/>
    <s v="Toyota Center"/>
    <s v="West"/>
    <s v="Hydrogen"/>
    <m/>
    <s v="Blue"/>
    <n v="3000"/>
    <n v="2024"/>
    <n v="202412"/>
    <s v="Dec"/>
    <x v="2"/>
  </r>
  <r>
    <s v="KM8J3CA60JU123471"/>
    <x v="0"/>
    <s v="Toyota"/>
    <s v="RAV4"/>
    <x v="2"/>
    <s v="Mid/Full-Size SUV"/>
    <s v="Standard"/>
    <n v="32000"/>
    <s v="$25K-$39.9K"/>
    <s v="Peyton Anderson"/>
    <s v="p.anderson2@email.com"/>
    <s v="Hyundai Plus"/>
    <s v="West"/>
    <s v="Gasoline"/>
    <s v="3.3L"/>
    <s v="Silver"/>
    <n v="3500"/>
    <n v="2024"/>
    <n v="202412"/>
    <s v="Dec"/>
    <x v="2"/>
  </r>
  <r>
    <s v="1C4RJFBG5KC123471"/>
    <x v="0"/>
    <s v="Toyota"/>
    <s v="Camry"/>
    <x v="0"/>
    <s v="Mid/Full-Size Car"/>
    <s v="Standard"/>
    <n v="28000"/>
    <s v="$25K-$39.9K"/>
    <s v="Bryce Thomas"/>
    <s v="b.thomas2@email.com"/>
    <s v="jeep nation"/>
    <s v="South"/>
    <s v="Gasoline"/>
    <s v="6.4L"/>
    <s v="Gray"/>
    <n v="5000"/>
    <n v="2024"/>
    <n v="202412"/>
    <s v="Dec"/>
    <x v="2"/>
  </r>
  <r>
    <s v="1HGBH41JXMN109186"/>
    <x v="1"/>
    <s v="Honda"/>
    <s v="Civic"/>
    <x v="0"/>
    <s v="Subcompact/Compact Car"/>
    <s v="Standard"/>
    <n v="24500"/>
    <s v="Under $25,000"/>
    <s v="John Smith"/>
    <s v="john.smith@email.com"/>
    <s v="metro honda"/>
    <s v="Northeast"/>
    <s v="Gasoline"/>
    <s v="1.5L"/>
    <s v="Blue"/>
    <n v="15000"/>
    <n v="2021"/>
    <n v="202401"/>
    <s v="Jan"/>
    <x v="0"/>
  </r>
  <r>
    <s v="3N1AB7AP9HY123456"/>
    <x v="2"/>
    <s v="Nissan"/>
    <s v="Altima"/>
    <x v="0"/>
    <s v="Full-Size Car"/>
    <s v="Standard"/>
    <n v="26800"/>
    <s v="$25K-$39.9K"/>
    <s v="Mike Davis"/>
    <s v="m.davis@yahoo.com"/>
    <m/>
    <s v="Northeast"/>
    <s v="Gasoline"/>
    <s v="2.5L"/>
    <s v="Silver"/>
    <n v="22000"/>
    <n v="2020"/>
    <n v="202402"/>
    <s v="Feb"/>
    <x v="0"/>
  </r>
  <r>
    <s v="5NPE34AF5KH654329"/>
    <x v="3"/>
    <s v="Hyundai"/>
    <s v="Elantra"/>
    <x v="0"/>
    <s v="Subcompact/Compact Car"/>
    <s v="Standard"/>
    <n v="22900"/>
    <s v="Under $25,000"/>
    <s v="Lisa Chen"/>
    <s v="lisa.chen@outlook.com"/>
    <s v="Hyundai Plus"/>
    <s v="West"/>
    <s v="Gasoline"/>
    <s v="2.0L"/>
    <s v="Red"/>
    <n v="12000"/>
    <n v="2022"/>
    <n v="202402"/>
    <s v="Feb"/>
    <x v="0"/>
  </r>
  <r>
    <s v="1C4RJFAG8KC321654"/>
    <x v="4"/>
    <s v="Jeep"/>
    <s v="Grand Cherokee"/>
    <x v="2"/>
    <s v="Compact SUV"/>
    <s v="Standard"/>
    <n v="38900"/>
    <s v="$25K-$39.9K"/>
    <s v="Amanda Taylor"/>
    <s v="a.taylor@gmail.com"/>
    <s v="jeep nation"/>
    <s v="South"/>
    <s v="Gasoline"/>
    <s v="3.6L"/>
    <s v="Gray"/>
    <n v="35000"/>
    <n v="2020"/>
    <n v="202402"/>
    <s v="Feb"/>
    <x v="0"/>
  </r>
  <r>
    <s v="5YJSA1E26JF123456"/>
    <x v="5"/>
    <s v="Tesla"/>
    <s v="Model S"/>
    <x v="0"/>
    <s v="Full-Size Car"/>
    <s v="Luxury/Performance"/>
    <n v="89500"/>
    <s v="$60K-$89.9K"/>
    <s v="Michael Rodriguez"/>
    <s v="mrodriguez@email.com"/>
    <s v="Tesla Direct"/>
    <s v="West"/>
    <s v="Electric"/>
    <m/>
    <s v="Red"/>
    <n v="8000"/>
    <n v="2023"/>
    <n v="202403"/>
    <s v="Mar"/>
    <x v="0"/>
  </r>
  <r>
    <s v="1N4AL3AP8JC123456"/>
    <x v="2"/>
    <s v="Nissan"/>
    <s v="Altima"/>
    <x v="0"/>
    <s v="Full-Size Car"/>
    <s v="Standard"/>
    <n v="27500"/>
    <s v="$25K-$39.9K"/>
    <s v="Mary Thomas"/>
    <s v="mthomas@email.com"/>
    <s v="Nissan Direct"/>
    <s v="South"/>
    <s v="Gasoline"/>
    <s v="2.5L"/>
    <m/>
    <n v="26000"/>
    <n v="2020"/>
    <n v="202403"/>
    <s v="Mar"/>
    <x v="0"/>
  </r>
  <r>
    <s v="1C4RJFBG3KC123456"/>
    <x v="4"/>
    <s v="Jeep"/>
    <s v="Grand Cherokee"/>
    <x v="2"/>
    <s v="Compact SUV"/>
    <s v="Standard"/>
    <n v="41200"/>
    <s v="$40K-$59.9K"/>
    <s v="Elizabeth White"/>
    <s v="e.white@email.com"/>
    <s v="jeep nation"/>
    <s v="South"/>
    <s v="Gasoline"/>
    <s v="3.6L"/>
    <s v="Black"/>
    <n v="29000"/>
    <n v="2020"/>
    <n v="202403"/>
    <s v="Mar"/>
    <x v="0"/>
  </r>
  <r>
    <s v="KM8J3CA50JU123461"/>
    <x v="3"/>
    <s v="Hyundai"/>
    <s v="Accent"/>
    <x v="0"/>
    <s v="Subcompact/Compact Car"/>
    <s v="Standard"/>
    <n v="18900"/>
    <s v="Under $25,000"/>
    <s v="Bobby Garcia"/>
    <s v="b.garcia@email.com"/>
    <s v="Hyundai Plus"/>
    <s v="West"/>
    <s v="Gasoline"/>
    <s v="1.6L"/>
    <s v="Red"/>
    <n v="14000"/>
    <n v="2022"/>
    <n v="202407"/>
    <s v="Jul"/>
    <x v="1"/>
  </r>
  <r>
    <s v="WBA8E9G63HNU12350"/>
    <x v="6"/>
    <s v="Bmw"/>
    <s v="7 Series"/>
    <x v="0"/>
    <s v="Full-Size Car"/>
    <s v="Luxury/Performance"/>
    <n v="89900"/>
    <s v="$60K-$89.9K"/>
    <s v="Keith Wilson"/>
    <s v="k.wilson@email.com"/>
    <s v="BMW Elite"/>
    <s v="Northeast"/>
    <s v="Gasoline"/>
    <s v="3.0L"/>
    <s v="Gray"/>
    <n v="26000"/>
    <n v="2020"/>
    <n v="202407"/>
    <s v="Jul"/>
    <x v="1"/>
  </r>
  <r>
    <s v="1N4AL3AP4JC123465"/>
    <x v="2"/>
    <s v="Nissan"/>
    <s v="Armada"/>
    <x v="2"/>
    <s v="Compact SUV"/>
    <s v="Standard"/>
    <n v="51200"/>
    <s v="$40K-$59.9K"/>
    <s v="Terry Thomas"/>
    <s v="t.thomas@email.com"/>
    <s v="Nissan Direct"/>
    <s v="South"/>
    <s v="Gasoline"/>
    <s v="5.6L"/>
    <s v="Blue"/>
    <n v="30000"/>
    <n v="2020"/>
    <n v="202407"/>
    <s v="Jul"/>
    <x v="1"/>
  </r>
  <r>
    <s v="1FTEW1E55JKF12350"/>
    <x v="7"/>
    <s v="Ford"/>
    <s v="Bronco"/>
    <x v="2"/>
    <s v="Compact SUV"/>
    <s v="Standard"/>
    <n v="38900"/>
    <s v="$25K-$39.9K"/>
    <s v="Gerald White"/>
    <s v="g.white@email.com"/>
    <s v="Ford Country"/>
    <s v="Midwest"/>
    <s v="Gasoline"/>
    <s v="2.3L"/>
    <s v="Green"/>
    <n v="9000"/>
    <n v="2023"/>
    <n v="202407"/>
    <s v="Jul"/>
    <x v="1"/>
  </r>
  <r>
    <s v="WBA8E9G64HNU12359"/>
    <x v="6"/>
    <s v="Bmw"/>
    <s v="8 Series"/>
    <x v="3"/>
    <s v="Luxury Coupe"/>
    <s v="Luxury/Performance"/>
    <n v="99900"/>
    <s v="$90K-$129.9K"/>
    <s v="Paul Martin"/>
    <s v="p.martin2@email.com"/>
    <s v="BMW Elite"/>
    <s v="Northeast"/>
    <s v="Gasoline"/>
    <s v="3.0L"/>
    <s v="Blue"/>
    <n v="18000"/>
    <n v="2022"/>
    <n v="202407"/>
    <s v="Jul"/>
    <x v="1"/>
  </r>
  <r>
    <s v="1C4RJFBG8KC123464"/>
    <x v="4"/>
    <s v="Jeep"/>
    <s v="Commander"/>
    <x v="2"/>
    <s v="Compact SUV"/>
    <s v="Standard"/>
    <n v="22900"/>
    <s v="Under $25,000"/>
    <s v="Matthew Martin"/>
    <s v="m.martin@gmail.com"/>
    <s v="jeep nation"/>
    <s v="South"/>
    <s v="Gasoline"/>
    <s v="3.7L"/>
    <s v="Silver"/>
    <n v="45000"/>
    <n v="2016"/>
    <n v="202408"/>
    <s v="Aug"/>
    <x v="1"/>
  </r>
  <r>
    <s v="1G1ZB5ST6JF123465"/>
    <x v="8"/>
    <s v="Chevrolet"/>
    <s v="Blazer"/>
    <x v="2"/>
    <s v="Compact SUV"/>
    <s v="Standard"/>
    <n v="35200"/>
    <s v="$25K-$39.9K"/>
    <s v="Zachary White"/>
    <s v="z.white@email.com"/>
    <s v="Chevy World"/>
    <s v="Midwest"/>
    <s v="Gasoline"/>
    <s v="2.5L"/>
    <s v="Black"/>
    <n v="25000"/>
    <n v="2020"/>
    <n v="202409"/>
    <s v="Sep"/>
    <x v="1"/>
  </r>
  <r>
    <s v="1FTEW1E59JKF12354"/>
    <x v="7"/>
    <s v="Ford"/>
    <s v="EcoSport"/>
    <x v="2"/>
    <s v="Compact SUV"/>
    <s v="Standard"/>
    <n v="22900"/>
    <s v="Under $25,000"/>
    <s v="Megan Moore"/>
    <s v="m.moore2@email.com"/>
    <s v="Ford Country"/>
    <s v="Midwest"/>
    <s v="Gasoline"/>
    <s v="1.0L"/>
    <s v="White"/>
    <n v="19000"/>
    <n v="2021"/>
    <n v="202409"/>
    <s v="Sep"/>
    <x v="1"/>
  </r>
  <r>
    <s v="1C4RJFBG1KC123467"/>
    <x v="4"/>
    <s v="Jeep"/>
    <s v="Avenger"/>
    <x v="2"/>
    <s v="Compact SUV"/>
    <s v="Standard"/>
    <n v="27900"/>
    <s v="$25K-$39.9K"/>
    <s v="Tyler Martin"/>
    <s v="t.martin@gmail.com"/>
    <s v="jeep nation"/>
    <s v="South"/>
    <s v="Gasoline"/>
    <s v="1.3L"/>
    <s v="Silver"/>
    <n v="13000"/>
    <n v="2023"/>
    <n v="202410"/>
    <s v="Oct"/>
    <x v="2"/>
  </r>
  <r>
    <s v="1G1ZB5ST9JF123468"/>
    <x v="8"/>
    <s v="Chevrolet"/>
    <s v="Bolt"/>
    <x v="0"/>
    <s v="Full-Size Car"/>
    <s v="Standard"/>
    <n v="26900"/>
    <s v="$25K-$39.9K"/>
    <s v="Marcus White"/>
    <s v="m.white@email.com"/>
    <s v="Chevy World"/>
    <s v="Midwest"/>
    <s v="Electric"/>
    <m/>
    <s v="Red"/>
    <n v="8000"/>
    <n v="2023"/>
    <n v="202410"/>
    <s v="Oct"/>
    <x v="2"/>
  </r>
  <r>
    <s v="KM8J3CA59JU123470"/>
    <x v="3"/>
    <s v="Hyundai"/>
    <s v="Elantra N"/>
    <x v="0"/>
    <s v="Full-Size Car"/>
    <s v="Standard"/>
    <n v="34500"/>
    <s v="$25K-$39.9K"/>
    <s v="Savannah Harris"/>
    <s v="s.harris3@email.com"/>
    <s v="Hyundai Plus"/>
    <s v="West"/>
    <s v="Gasoline"/>
    <s v="2.0L"/>
    <s v="Red"/>
    <n v="5000"/>
    <n v="2024"/>
    <n v="202411"/>
    <s v="Nov"/>
    <x v="2"/>
  </r>
  <r>
    <s v="1FTEW1E63JKF12358"/>
    <x v="7"/>
    <s v="Ford"/>
    <s v="Bronco Sport"/>
    <x v="2"/>
    <s v="Compact SUV"/>
    <s v="Standard"/>
    <n v="29800"/>
    <s v="$25K-$39.9K"/>
    <s v="Destiny Thompson"/>
    <s v="d.thompson2@email.com"/>
    <s v="Ford Country"/>
    <s v="Midwest"/>
    <s v="Gasoline"/>
    <s v="1.5L"/>
    <s v="Green"/>
    <n v="9000"/>
    <n v="2023"/>
    <n v="202411"/>
    <s v="Nov"/>
    <x v="2"/>
  </r>
  <r>
    <s v="WBA8E9G68HNU12355"/>
    <x v="6"/>
    <s v="Bmw"/>
    <s v="M3"/>
    <x v="0"/>
    <s v="Full-Size Car"/>
    <s v="Luxury/Performance"/>
    <n v="69900"/>
    <s v="$60K-$89.9K"/>
    <s v="Autumn Lee"/>
    <s v="a.lee@gmail.com"/>
    <s v="BMW Elite"/>
    <s v="Northeast"/>
    <s v="Gasoline"/>
    <s v="3.0L"/>
    <s v="White"/>
    <n v="6000"/>
    <n v="2023"/>
    <n v="202412"/>
    <s v="Dec"/>
    <x v="2"/>
  </r>
  <r>
    <s v="1N4AL3AP3JC123479"/>
    <x v="2"/>
    <s v="Nissan"/>
    <s v="GT-R"/>
    <x v="3"/>
    <s v="Other"/>
    <s v="Standard"/>
    <n v="115900"/>
    <s v="$90K-$129.9K"/>
    <s v="Easton Taylor"/>
    <s v="e.taylor@gmail.com"/>
    <s v="Nissan Direct"/>
    <s v="South"/>
    <s v="Gasoline"/>
    <s v="3.8L"/>
    <s v="Black"/>
    <n v="2500"/>
    <n v="2024"/>
    <n v="202412"/>
    <s v="Dec"/>
    <x v="2"/>
  </r>
  <r>
    <s v="1C4RJFBG3KC123451"/>
    <x v="4"/>
    <s v="Jeep"/>
    <s v="Grand Cherokee"/>
    <x v="2"/>
    <s v="Compact SUV"/>
    <s v="Standard"/>
    <n v="41200"/>
    <s v="$40K-$59.9K"/>
    <s v="Elizabeth White"/>
    <s v="e.white@email.com"/>
    <s v="jeep nation"/>
    <s v="South"/>
    <s v="Gasoline"/>
    <s v="3.6L"/>
    <s v="Black"/>
    <n v="29000"/>
    <n v="2020"/>
    <n v="202403"/>
    <s v="Mar"/>
    <x v="0"/>
  </r>
  <r>
    <s v="1FTEW1E59JKF12351"/>
    <x v="7"/>
    <s v="Ford"/>
    <s v="EcoSport"/>
    <x v="2"/>
    <s v="Compact SUV"/>
    <s v="Standard"/>
    <n v="22900"/>
    <s v="Under $25,000"/>
    <s v="Megan Moore"/>
    <s v="m.moore2@email.com"/>
    <s v="Ford Country"/>
    <s v="Midwest"/>
    <s v="Gasoline"/>
    <s v="1.0L"/>
    <s v="White"/>
    <n v="19000"/>
    <n v="2021"/>
    <n v="202409"/>
    <s v="Sep"/>
    <x v="1"/>
  </r>
  <r>
    <s v="1N4AL3AP4JC123461"/>
    <x v="2"/>
    <s v="Nissan"/>
    <s v="Armada"/>
    <x v="2"/>
    <s v="Compact SUV"/>
    <s v="Standard"/>
    <n v="51200"/>
    <s v="$40K-$59.9K"/>
    <s v="Terry Thomas"/>
    <s v="t.thomas@email.com"/>
    <s v="Nissan Direct"/>
    <s v="South"/>
    <s v="Gasoline"/>
    <s v="5.6L"/>
    <s v="Blue"/>
    <n v="30000"/>
    <n v="2020"/>
    <n v="202407"/>
    <s v="Jul"/>
    <x v="1"/>
  </r>
  <r>
    <s v="1C4RJFBG1KC123461"/>
    <x v="4"/>
    <s v="Jeep"/>
    <s v="Avenger"/>
    <x v="2"/>
    <s v="Compact SUV"/>
    <s v="Standard"/>
    <n v="27900"/>
    <s v="$25K-$39.9K"/>
    <s v="Tyler Martin"/>
    <s v="t.martin@gmail.com"/>
    <s v="jeep nation"/>
    <s v="South"/>
    <s v="Gasoline"/>
    <s v="1.3L"/>
    <s v="Silver"/>
    <n v="13000"/>
    <n v="2023"/>
    <n v="202410"/>
    <s v="Oct"/>
    <x v="2"/>
  </r>
  <r>
    <s v="1C4RJFBG3KC123452"/>
    <x v="4"/>
    <s v="Jeep"/>
    <s v="Grand Cherokee"/>
    <x v="2"/>
    <s v="Compact SUV"/>
    <s v="Standard"/>
    <n v="41200"/>
    <s v="$40K-$59.9K"/>
    <s v="Elizabeth White"/>
    <s v="e.white@email.com"/>
    <s v="jeep nation"/>
    <s v="South"/>
    <s v="Gasoline"/>
    <s v="3.6L"/>
    <s v="Black"/>
    <n v="29000"/>
    <n v="2020"/>
    <n v="202403"/>
    <s v="Mar"/>
    <x v="0"/>
  </r>
  <r>
    <s v="1N4AL3AP3JC123471"/>
    <x v="2"/>
    <s v="Nissan"/>
    <s v="GT-R"/>
    <x v="3"/>
    <s v="Other"/>
    <s v="Standard"/>
    <n v="115900"/>
    <s v="$90K-$129.9K"/>
    <s v="Easton Taylor"/>
    <s v="e.taylor@gmail.com"/>
    <s v="Nissan Direct"/>
    <s v="South"/>
    <s v="Gasoline"/>
    <s v="3.8L"/>
    <s v="Black"/>
    <n v="2500"/>
    <n v="2024"/>
    <n v="202412"/>
    <s v="Dec"/>
    <x v="2"/>
  </r>
  <r>
    <s v="1G1ZB5ST6JF123461"/>
    <x v="8"/>
    <s v="Chevrolet"/>
    <s v="Blazer"/>
    <x v="2"/>
    <s v="Compact SUV"/>
    <s v="Standard"/>
    <n v="35200"/>
    <s v="$25K-$39.9K"/>
    <s v="Zachary White"/>
    <s v="z.white@email.com"/>
    <s v="Chevy World"/>
    <s v="Midwest"/>
    <s v="Gasoline"/>
    <s v="2.5L"/>
    <s v="Black"/>
    <n v="25000"/>
    <n v="2020"/>
    <n v="202409"/>
    <s v="Sep"/>
    <x v="1"/>
  </r>
  <r>
    <s v="KM8J3CA59JU123471"/>
    <x v="3"/>
    <s v="Hyundai"/>
    <s v="Elantra N"/>
    <x v="0"/>
    <s v="Full-Size Car"/>
    <s v="Standard"/>
    <n v="34500"/>
    <s v="$25K-$39.9K"/>
    <s v="Savannah Harris"/>
    <s v="s.harris3@email.com"/>
    <s v="Hyundai Plus"/>
    <s v="West"/>
    <s v="Gasoline"/>
    <s v="2.0L"/>
    <s v="Red"/>
    <n v="5000"/>
    <n v="2024"/>
    <n v="202411"/>
    <s v="Nov"/>
    <x v="2"/>
  </r>
  <r>
    <s v="1FTEW1E63JKF12351"/>
    <x v="7"/>
    <s v="Ford"/>
    <s v="Bronco Sport"/>
    <x v="2"/>
    <s v="Compact SUV"/>
    <s v="Standard"/>
    <n v="29800"/>
    <s v="$25K-$39.9K"/>
    <s v="Destiny Thompson"/>
    <s v="d.thompson2@email.com"/>
    <s v="Ford Country"/>
    <s v="Midwest"/>
    <s v="Gasoline"/>
    <s v="1.5L"/>
    <s v="Green"/>
    <n v="9000"/>
    <n v="2023"/>
    <n v="202411"/>
    <s v="Nov"/>
    <x v="2"/>
  </r>
  <r>
    <s v="1C4RJFBG1KC123462"/>
    <x v="4"/>
    <s v="Jeep"/>
    <s v="Avenger"/>
    <x v="2"/>
    <s v="Compact SUV"/>
    <s v="Standard"/>
    <n v="27900"/>
    <s v="$25K-$39.9K"/>
    <s v="Tyler Martin"/>
    <s v="t.martin@gmail.com"/>
    <s v="jeep nation"/>
    <s v="South"/>
    <s v="Gasoline"/>
    <s v="1.3L"/>
    <s v="Silver"/>
    <n v="13000"/>
    <n v="2023"/>
    <n v="202410"/>
    <s v="Oct"/>
    <x v="2"/>
  </r>
  <r>
    <s v="1C4RJFAG8KC321651"/>
    <x v="4"/>
    <s v="Jeep"/>
    <s v="Grand Cherokee"/>
    <x v="2"/>
    <s v="Compact SUV"/>
    <s v="Standard"/>
    <n v="38900"/>
    <s v="$25K-$39.9K"/>
    <s v="Amanda Taylor"/>
    <s v="a.taylor@gmail.com"/>
    <s v="jeep nation"/>
    <s v="South"/>
    <s v="Gasoline"/>
    <s v="3.6L"/>
    <s v="Gray"/>
    <n v="35000"/>
    <n v="2020"/>
    <n v="202402"/>
    <s v="Feb"/>
    <x v="0"/>
  </r>
  <r>
    <s v="1FTEW1E63JKF12352"/>
    <x v="7"/>
    <s v="Ford"/>
    <s v="Bronco Sport"/>
    <x v="2"/>
    <s v="Compact SUV"/>
    <s v="Standard"/>
    <n v="29800"/>
    <s v="$25K-$39.9K"/>
    <s v="Destiny Thompson"/>
    <s v="d.thompson2@email.com"/>
    <s v="Ford Country"/>
    <s v="Midwest"/>
    <s v="Gasoline"/>
    <s v="1.5L"/>
    <s v="Green"/>
    <n v="9000"/>
    <n v="2023"/>
    <n v="202411"/>
    <s v="Nov"/>
    <x v="2"/>
  </r>
  <r>
    <s v="5NPE34AF5KH654321"/>
    <x v="3"/>
    <s v="Hyundai"/>
    <s v="Elantra"/>
    <x v="0"/>
    <s v="Subcompact/Compact Car"/>
    <s v="Standard"/>
    <n v="22900"/>
    <s v="Under $25,000"/>
    <s v="Lisa Chen"/>
    <s v="lisa.chen@outlook.com"/>
    <s v="Hyundai Plus"/>
    <s v="West"/>
    <s v="Gasoline"/>
    <s v="2.0L"/>
    <s v="Red"/>
    <n v="12000"/>
    <n v="2022"/>
    <n v="202402"/>
    <s v="Feb"/>
    <x v="0"/>
  </r>
  <r>
    <s v="1G1ZB5ST9JF123461"/>
    <x v="8"/>
    <s v="Chevrolet"/>
    <s v="Bolt"/>
    <x v="0"/>
    <s v="Full-Size Car"/>
    <s v="Standard"/>
    <n v="26900"/>
    <s v="$25K-$39.9K"/>
    <s v="Marcus White"/>
    <s v="m.white@email.com"/>
    <s v="Chevy World"/>
    <s v="Midwest"/>
    <s v="Electric"/>
    <m/>
    <s v="Red"/>
    <n v="8000"/>
    <n v="2023"/>
    <n v="202410"/>
    <s v="Oct"/>
    <x v="2"/>
  </r>
  <r>
    <s v="1C4RJFBG1KC123463"/>
    <x v="4"/>
    <s v="Jeep"/>
    <s v="Avenger"/>
    <x v="2"/>
    <s v="Compact SUV"/>
    <s v="Standard"/>
    <n v="27900"/>
    <s v="$25K-$39.9K"/>
    <s v="Tyler Martin"/>
    <s v="t.martin@gmail.com"/>
    <s v="jeep nation"/>
    <s v="South"/>
    <s v="Gasoline"/>
    <s v="1.3L"/>
    <s v="Silver"/>
    <n v="13000"/>
    <n v="2023"/>
    <n v="202410"/>
    <s v="Oct"/>
    <x v="2"/>
  </r>
  <r>
    <s v="3N1AB7AP9HY123451"/>
    <x v="2"/>
    <s v="Nissan"/>
    <s v="Altima"/>
    <x v="0"/>
    <s v="Full-Size Car"/>
    <s v="Standard"/>
    <n v="26800"/>
    <s v="$25K-$39.9K"/>
    <s v="Mike Davis"/>
    <s v="m.davis@yahoo.com"/>
    <m/>
    <s v="Northeast"/>
    <s v="Gasoline"/>
    <s v="2.5L"/>
    <s v="Silver"/>
    <n v="22000"/>
    <n v="2020"/>
    <n v="202402"/>
    <s v="Feb"/>
    <x v="0"/>
  </r>
  <r>
    <s v="1FTEW1E63JKF12353"/>
    <x v="7"/>
    <s v="Ford"/>
    <s v="Bronco Sport"/>
    <x v="2"/>
    <s v="Compact SUV"/>
    <s v="Standard"/>
    <n v="29800"/>
    <s v="$25K-$39.9K"/>
    <s v="Destiny Thompson"/>
    <s v="d.thompson2@email.com"/>
    <s v="Ford Country"/>
    <s v="Midwest"/>
    <s v="Gasoline"/>
    <s v="1.5L"/>
    <s v="Green"/>
    <n v="9000"/>
    <n v="2023"/>
    <n v="202411"/>
    <s v="Nov"/>
    <x v="2"/>
  </r>
  <r>
    <s v="1N4AL3AP8JC123451"/>
    <x v="2"/>
    <s v="Nissan"/>
    <s v="Altima"/>
    <x v="0"/>
    <s v="Full-Size Car"/>
    <s v="Standard"/>
    <n v="27500"/>
    <s v="$25K-$39.9K"/>
    <s v="Mary Thomas"/>
    <s v="mthomas@email.com"/>
    <s v="Nissan Direct"/>
    <s v="South"/>
    <s v="Gasoline"/>
    <s v="2.5L"/>
    <m/>
    <n v="26000"/>
    <n v="2020"/>
    <n v="202403"/>
    <s v="Mar"/>
    <x v="0"/>
  </r>
  <r>
    <s v="3N1AB7AP9HY123452"/>
    <x v="2"/>
    <s v="Nissan"/>
    <s v="Altima"/>
    <x v="0"/>
    <s v="Full-Size Car"/>
    <s v="Standard"/>
    <n v="26800"/>
    <s v="$25K-$39.9K"/>
    <s v="Mike Davis"/>
    <s v="m.davis@yahoo.com"/>
    <m/>
    <s v="Northeast"/>
    <s v="Gasoline"/>
    <s v="2.5L"/>
    <s v="Silver"/>
    <n v="22000"/>
    <n v="2020"/>
    <n v="202402"/>
    <s v="Feb"/>
    <x v="0"/>
  </r>
  <r>
    <s v="1C4RJFBG1KC123464"/>
    <x v="4"/>
    <s v="Jeep"/>
    <s v="Avenger"/>
    <x v="2"/>
    <s v="Compact SUV"/>
    <s v="Standard"/>
    <n v="27900"/>
    <s v="$25K-$39.9K"/>
    <s v="Tyler Martin"/>
    <s v="t.martin@gmail.com"/>
    <s v="jeep nation"/>
    <s v="South"/>
    <s v="Gasoline"/>
    <s v="1.3L"/>
    <s v="Silver"/>
    <n v="13000"/>
    <n v="2023"/>
    <n v="202410"/>
    <s v="Oct"/>
    <x v="2"/>
  </r>
  <r>
    <s v="1HGBH41JXMN109181"/>
    <x v="1"/>
    <s v="Honda"/>
    <s v="Civic"/>
    <x v="0"/>
    <s v="Subcompact/Compact Car"/>
    <s v="Standard"/>
    <n v="24500"/>
    <s v="Under $25,000"/>
    <s v="John Smith"/>
    <s v="john.smith@email.com"/>
    <s v="metro honda"/>
    <s v="Northeast"/>
    <s v="Gasoline"/>
    <s v="1.5L"/>
    <s v="Blue"/>
    <n v="15000"/>
    <n v="2021"/>
    <n v="202401"/>
    <s v="Jan"/>
    <x v="0"/>
  </r>
  <r>
    <s v="1N4AL3AP3JC123472"/>
    <x v="2"/>
    <s v="Nissan"/>
    <s v="GT-R"/>
    <x v="3"/>
    <s v="Other"/>
    <s v="Standard"/>
    <n v="115900"/>
    <s v="$90K-$129.9K"/>
    <s v="Easton Taylor"/>
    <s v="e.taylor@gmail.com"/>
    <s v="Nissan Direct"/>
    <s v="South"/>
    <s v="Gasoline"/>
    <s v="3.8L"/>
    <s v="Black"/>
    <n v="2500"/>
    <n v="2024"/>
    <n v="202412"/>
    <s v="Dec"/>
    <x v="2"/>
  </r>
  <r>
    <s v="1G1ZB5ST9JF123462"/>
    <x v="8"/>
    <s v="Chevrolet"/>
    <s v="Bolt"/>
    <x v="0"/>
    <s v="Full-Size Car"/>
    <s v="Standard"/>
    <n v="26900"/>
    <s v="$25K-$39.9K"/>
    <s v="Marcus White"/>
    <s v="m.white@email.com"/>
    <s v="Chevy World"/>
    <s v="Midwest"/>
    <s v="Electric"/>
    <m/>
    <s v="Red"/>
    <n v="8000"/>
    <n v="2023"/>
    <n v="202410"/>
    <s v="Oct"/>
    <x v="2"/>
  </r>
  <r>
    <s v="WBA8E9G68HNU12351"/>
    <x v="6"/>
    <s v="Bmw"/>
    <s v="M3"/>
    <x v="0"/>
    <s v="Full-Size Car"/>
    <s v="Luxury/Performance"/>
    <n v="69900"/>
    <s v="$60K-$89.9K"/>
    <s v="Autumn Lee"/>
    <s v="a.lee@gmail.com"/>
    <s v="BMW Elite"/>
    <s v="Northeast"/>
    <s v="Gasoline"/>
    <s v="3.0L"/>
    <s v="White"/>
    <n v="6000"/>
    <n v="2023"/>
    <n v="202412"/>
    <s v="Dec"/>
    <x v="2"/>
  </r>
  <r>
    <s v="WBA8E9G64HNU12351"/>
    <x v="6"/>
    <s v="Bmw"/>
    <s v="8 Series"/>
    <x v="3"/>
    <s v="Luxury Coupe"/>
    <s v="Luxury/Performance"/>
    <n v="99900"/>
    <s v="$90K-$129.9K"/>
    <s v="Paul Martin"/>
    <s v="p.martin2@email.com"/>
    <s v="BMW Elite"/>
    <s v="Northeast"/>
    <s v="Gasoline"/>
    <s v="3.0L"/>
    <s v="Blue"/>
    <n v="18000"/>
    <n v="2022"/>
    <n v="202407"/>
    <s v="Jul"/>
    <x v="1"/>
  </r>
  <r>
    <s v="1FTEW1E55JKF12351"/>
    <x v="7"/>
    <s v="Ford"/>
    <s v="Bronco"/>
    <x v="2"/>
    <s v="Compact SUV"/>
    <s v="Standard"/>
    <n v="38900"/>
    <s v="$25K-$39.9K"/>
    <s v="Gerald White"/>
    <s v="g.white@email.com"/>
    <s v="Ford Country"/>
    <s v="Midwest"/>
    <s v="Gasoline"/>
    <s v="2.3L"/>
    <s v="Green"/>
    <n v="9000"/>
    <n v="2023"/>
    <n v="202407"/>
    <s v="Jul"/>
    <x v="1"/>
  </r>
  <r>
    <s v="1N4AL3AP4JC123462"/>
    <x v="2"/>
    <s v="Nissan"/>
    <s v="Armada"/>
    <x v="2"/>
    <s v="Compact SUV"/>
    <s v="Standard"/>
    <n v="51200"/>
    <s v="$40K-$59.9K"/>
    <s v="Terry Thomas"/>
    <s v="t.thomas@email.com"/>
    <s v="Nissan Direct"/>
    <s v="South"/>
    <s v="Gasoline"/>
    <s v="5.6L"/>
    <s v="Blue"/>
    <n v="30000"/>
    <n v="2020"/>
    <n v="202407"/>
    <s v="Jul"/>
    <x v="1"/>
  </r>
  <r>
    <s v="1N4AL3AP4JC123463"/>
    <x v="2"/>
    <s v="Nissan"/>
    <s v="Armada"/>
    <x v="2"/>
    <s v="Compact SUV"/>
    <s v="Standard"/>
    <n v="51200"/>
    <s v="$40K-$59.9K"/>
    <s v="Terry Thomas"/>
    <s v="t.thomas@email.com"/>
    <s v="Nissan Direct"/>
    <s v="South"/>
    <s v="Gasoline"/>
    <s v="5.6L"/>
    <s v="Blue"/>
    <n v="30000"/>
    <n v="2020"/>
    <n v="202407"/>
    <s v="Jul"/>
    <x v="1"/>
  </r>
  <r>
    <s v="1G1ZB5ST6JF123462"/>
    <x v="8"/>
    <s v="Chevrolet"/>
    <s v="Blazer"/>
    <x v="2"/>
    <s v="Compact SUV"/>
    <s v="Standard"/>
    <n v="35200"/>
    <s v="$25K-$39.9K"/>
    <s v="Zachary White"/>
    <s v="z.white@email.com"/>
    <s v="Chevy World"/>
    <s v="Midwest"/>
    <s v="Gasoline"/>
    <s v="2.5L"/>
    <s v="Black"/>
    <n v="25000"/>
    <n v="2020"/>
    <n v="202409"/>
    <s v="Sep"/>
    <x v="1"/>
  </r>
  <r>
    <s v="KM8J3CA59JU123472"/>
    <x v="3"/>
    <s v="Hyundai"/>
    <s v="Elantra N"/>
    <x v="0"/>
    <s v="Full-Size Car"/>
    <s v="Standard"/>
    <n v="34500"/>
    <s v="$25K-$39.9K"/>
    <s v="Savannah Harris"/>
    <s v="s.harris3@email.com"/>
    <s v="Hyundai Plus"/>
    <s v="West"/>
    <s v="Gasoline"/>
    <s v="2.0L"/>
    <s v="Red"/>
    <n v="5000"/>
    <n v="2024"/>
    <n v="202411"/>
    <s v="Nov"/>
    <x v="2"/>
  </r>
  <r>
    <s v="1FTEW1E59JKF12352"/>
    <x v="7"/>
    <s v="Ford"/>
    <s v="EcoSport"/>
    <x v="2"/>
    <s v="Compact SUV"/>
    <s v="Standard"/>
    <n v="22900"/>
    <s v="Under $25,000"/>
    <s v="Megan Moore"/>
    <s v="m.moore2@email.com"/>
    <s v="Ford Country"/>
    <s v="Midwest"/>
    <s v="Gasoline"/>
    <s v="1.0L"/>
    <s v="White"/>
    <n v="19000"/>
    <n v="2021"/>
    <n v="202409"/>
    <s v="Sep"/>
    <x v="1"/>
  </r>
  <r>
    <s v="WBA8E9G68HNU12352"/>
    <x v="6"/>
    <s v="Bmw"/>
    <s v="M3"/>
    <x v="0"/>
    <s v="Full-Size Car"/>
    <s v="Luxury/Performance"/>
    <n v="69900"/>
    <s v="$60K-$89.9K"/>
    <s v="Autumn Lee"/>
    <s v="a.lee@gmail.com"/>
    <s v="BMW Elite"/>
    <s v="Northeast"/>
    <s v="Gasoline"/>
    <s v="3.0L"/>
    <s v="White"/>
    <n v="6000"/>
    <n v="2023"/>
    <n v="202412"/>
    <s v="Dec"/>
    <x v="2"/>
  </r>
  <r>
    <s v="5NPE34AF5KH654322"/>
    <x v="3"/>
    <s v="Hyundai"/>
    <s v="Elantra"/>
    <x v="0"/>
    <s v="Subcompact/Compact Car"/>
    <s v="Standard"/>
    <n v="22900"/>
    <s v="Under $25,000"/>
    <s v="Lisa Chen"/>
    <s v="lisa.chen@outlook.com"/>
    <s v="Hyundai Plus"/>
    <s v="West"/>
    <s v="Gasoline"/>
    <s v="2.0L"/>
    <s v="Red"/>
    <n v="12000"/>
    <n v="2022"/>
    <n v="202402"/>
    <s v="Feb"/>
    <x v="0"/>
  </r>
  <r>
    <s v="5YJSA1E26JF123451"/>
    <x v="5"/>
    <s v="Tesla"/>
    <s v="Model S"/>
    <x v="0"/>
    <s v="Full-Size Car"/>
    <s v="Luxury/Performance"/>
    <n v="89500"/>
    <s v="$60K-$89.9K"/>
    <s v="Michael Rodriguez"/>
    <s v="mrodriguez@email.com"/>
    <s v="Tesla Direct"/>
    <s v="West"/>
    <s v="Electric"/>
    <m/>
    <s v="Red"/>
    <n v="8000"/>
    <n v="2023"/>
    <n v="202403"/>
    <s v="Mar"/>
    <x v="0"/>
  </r>
  <r>
    <s v="1G1ZB5ST6JF123463"/>
    <x v="8"/>
    <s v="Chevrolet"/>
    <s v="Blazer"/>
    <x v="2"/>
    <s v="Compact SUV"/>
    <s v="Standard"/>
    <n v="35200"/>
    <s v="$25K-$39.9K"/>
    <s v="Zachary White"/>
    <s v="z.white@email.com"/>
    <s v="Chevy World"/>
    <s v="Midwest"/>
    <s v="Gasoline"/>
    <s v="2.5L"/>
    <s v="Black"/>
    <n v="25000"/>
    <n v="2020"/>
    <n v="202409"/>
    <s v="Sep"/>
    <x v="1"/>
  </r>
  <r>
    <s v="1C4RJFBG3KC123453"/>
    <x v="4"/>
    <s v="Jeep"/>
    <s v="Grand Cherokee"/>
    <x v="2"/>
    <s v="Compact SUV"/>
    <s v="Standard"/>
    <n v="41200"/>
    <s v="$40K-$59.9K"/>
    <s v="Elizabeth White"/>
    <s v="e.white@email.com"/>
    <s v="jeep nation"/>
    <s v="South"/>
    <s v="Gasoline"/>
    <s v="3.6L"/>
    <s v="Black"/>
    <n v="29000"/>
    <n v="2020"/>
    <n v="202403"/>
    <s v="Mar"/>
    <x v="0"/>
  </r>
  <r>
    <s v="1C4RJFBG1KC123465"/>
    <x v="4"/>
    <s v="Jeep"/>
    <s v="Avenger"/>
    <x v="2"/>
    <s v="Compact SUV"/>
    <s v="Standard"/>
    <n v="27900"/>
    <s v="$25K-$39.9K"/>
    <s v="Tyler Martin"/>
    <s v="t.martin@gmail.com"/>
    <s v="jeep nation"/>
    <s v="South"/>
    <s v="Gasoline"/>
    <s v="1.3L"/>
    <s v="Silver"/>
    <n v="13000"/>
    <n v="2023"/>
    <n v="202410"/>
    <s v="Oct"/>
    <x v="2"/>
  </r>
  <r>
    <s v="1C4RJFBG3KC123454"/>
    <x v="4"/>
    <s v="Jeep"/>
    <s v="Grand Cherokee"/>
    <x v="2"/>
    <s v="Compact SUV"/>
    <s v="Standard"/>
    <n v="41200"/>
    <s v="$40K-$59.9K"/>
    <s v="Elizabeth White"/>
    <s v="e.white@email.com"/>
    <s v="jeep nation"/>
    <s v="South"/>
    <s v="Gasoline"/>
    <s v="3.6L"/>
    <s v="Black"/>
    <n v="29000"/>
    <n v="2020"/>
    <n v="202403"/>
    <s v="Mar"/>
    <x v="0"/>
  </r>
  <r>
    <s v="1C4RJFBG8KC123461"/>
    <x v="4"/>
    <s v="Jeep"/>
    <s v="Commander"/>
    <x v="2"/>
    <s v="Compact SUV"/>
    <s v="Standard"/>
    <n v="22900"/>
    <s v="Under $25,000"/>
    <s v="Matthew Martin"/>
    <s v="m.martin@gmail.com"/>
    <s v="jeep nation"/>
    <s v="South"/>
    <s v="Gasoline"/>
    <s v="3.7L"/>
    <s v="Silver"/>
    <n v="45000"/>
    <n v="2016"/>
    <n v="202408"/>
    <s v="Aug"/>
    <x v="1"/>
  </r>
  <r>
    <s v="1C4RJFAG8KC321652"/>
    <x v="4"/>
    <s v="Jeep"/>
    <s v="Grand Cherokee"/>
    <x v="2"/>
    <s v="Compact SUV"/>
    <s v="Standard"/>
    <n v="38900"/>
    <s v="$25K-$39.9K"/>
    <s v="Amanda Taylor"/>
    <s v="a.taylor@gmail.com"/>
    <s v="jeep nation"/>
    <s v="South"/>
    <s v="Gasoline"/>
    <s v="3.6L"/>
    <s v="Gray"/>
    <n v="35000"/>
    <n v="2020"/>
    <n v="202402"/>
    <s v="Feb"/>
    <x v="0"/>
  </r>
  <r>
    <s v="WBA8E9G68HNU12353"/>
    <x v="6"/>
    <s v="Bmw"/>
    <s v="M3"/>
    <x v="0"/>
    <s v="Full-Size Car"/>
    <s v="Luxury/Performance"/>
    <n v="69900"/>
    <s v="$60K-$89.9K"/>
    <s v="Autumn Lee"/>
    <s v="a.lee@gmail.com"/>
    <s v="BMW Elite"/>
    <s v="Northeast"/>
    <s v="Gasoline"/>
    <s v="3.0L"/>
    <s v="White"/>
    <n v="6000"/>
    <n v="2023"/>
    <n v="202412"/>
    <s v="Dec"/>
    <x v="2"/>
  </r>
  <r>
    <s v="WBA8E9G63HNU12351"/>
    <x v="6"/>
    <s v="Bmw"/>
    <s v="7 Series"/>
    <x v="0"/>
    <s v="Full-Size Car"/>
    <s v="Luxury/Performance"/>
    <n v="89900"/>
    <s v="$60K-$89.9K"/>
    <s v="Keith Wilson"/>
    <s v="k.wilson@email.com"/>
    <s v="BMW Elite"/>
    <s v="Northeast"/>
    <s v="Gasoline"/>
    <s v="3.0L"/>
    <s v="Gray"/>
    <n v="26000"/>
    <n v="2020"/>
    <n v="202407"/>
    <s v="Jul"/>
    <x v="1"/>
  </r>
  <r>
    <s v="1C4RJFBG8KC123462"/>
    <x v="4"/>
    <s v="Jeep"/>
    <s v="Commander"/>
    <x v="2"/>
    <s v="Compact SUV"/>
    <s v="Standard"/>
    <n v="22900"/>
    <s v="Under $25,000"/>
    <s v="Matthew Martin"/>
    <s v="m.martin@gmail.com"/>
    <s v="jeep nation"/>
    <s v="South"/>
    <s v="Gasoline"/>
    <s v="3.7L"/>
    <s v="Silver"/>
    <n v="45000"/>
    <n v="2016"/>
    <n v="202408"/>
    <s v="Aug"/>
    <x v="1"/>
  </r>
  <r>
    <s v="1N4AL3AP3JC123473"/>
    <x v="2"/>
    <s v="Nissan"/>
    <s v="GT-R"/>
    <x v="3"/>
    <s v="Other"/>
    <s v="Standard"/>
    <n v="115900"/>
    <s v="$90K-$129.9K"/>
    <s v="Easton Taylor"/>
    <s v="e.taylor@gmail.com"/>
    <s v="Nissan Direct"/>
    <s v="South"/>
    <s v="Gasoline"/>
    <s v="3.8L"/>
    <s v="Black"/>
    <n v="2500"/>
    <n v="2024"/>
    <n v="202412"/>
    <s v="Dec"/>
    <x v="2"/>
  </r>
  <r>
    <s v="1N4AL3AP3JC123474"/>
    <x v="2"/>
    <s v="Nissan"/>
    <s v="GT-R"/>
    <x v="3"/>
    <s v="Other"/>
    <s v="Standard"/>
    <n v="115900"/>
    <s v="$90K-$129.9K"/>
    <s v="Easton Taylor"/>
    <s v="e.taylor@gmail.com"/>
    <s v="Nissan Direct"/>
    <s v="South"/>
    <s v="Gasoline"/>
    <s v="3.8L"/>
    <s v="Black"/>
    <n v="2500"/>
    <n v="2024"/>
    <n v="202412"/>
    <s v="Dec"/>
    <x v="2"/>
  </r>
  <r>
    <s v="1C4RJFBG1KC123466"/>
    <x v="4"/>
    <s v="Jeep"/>
    <s v="Avenger"/>
    <x v="2"/>
    <s v="Compact SUV"/>
    <s v="Standard"/>
    <n v="27900"/>
    <s v="$25K-$39.9K"/>
    <s v="Tyler Martin"/>
    <s v="t.martin@gmail.com"/>
    <s v="jeep nation"/>
    <s v="South"/>
    <s v="Gasoline"/>
    <s v="1.3L"/>
    <s v="Silver"/>
    <n v="13000"/>
    <n v="2023"/>
    <n v="202410"/>
    <s v="Oct"/>
    <x v="2"/>
  </r>
  <r>
    <s v="3N1AB7AP9HY123453"/>
    <x v="2"/>
    <s v="Nissan"/>
    <s v="Altima"/>
    <x v="0"/>
    <s v="Full-Size Car"/>
    <s v="Standard"/>
    <n v="26800"/>
    <s v="$25K-$39.9K"/>
    <s v="Mike Davis"/>
    <s v="m.davis@yahoo.com"/>
    <m/>
    <s v="Northeast"/>
    <s v="Gasoline"/>
    <s v="2.5L"/>
    <s v="Silver"/>
    <n v="22000"/>
    <n v="2020"/>
    <n v="202402"/>
    <s v="Feb"/>
    <x v="0"/>
  </r>
  <r>
    <s v="1FTEW1E59JKF12353"/>
    <x v="7"/>
    <s v="Ford"/>
    <s v="EcoSport"/>
    <x v="2"/>
    <s v="Compact SUV"/>
    <s v="Standard"/>
    <n v="22900"/>
    <s v="Under $25,000"/>
    <s v="Megan Moore"/>
    <s v="m.moore2@email.com"/>
    <s v="Ford Country"/>
    <s v="Midwest"/>
    <s v="Gasoline"/>
    <s v="1.0L"/>
    <s v="White"/>
    <n v="19000"/>
    <n v="2021"/>
    <n v="202409"/>
    <s v="Sep"/>
    <x v="1"/>
  </r>
  <r>
    <s v="1N4AL3AP4JC123464"/>
    <x v="2"/>
    <s v="Nissan"/>
    <s v="Armada"/>
    <x v="2"/>
    <s v="Compact SUV"/>
    <s v="Standard"/>
    <n v="51200"/>
    <s v="$40K-$59.9K"/>
    <s v="Terry Thomas"/>
    <s v="t.thomas@email.com"/>
    <s v="Nissan Direct"/>
    <s v="South"/>
    <s v="Gasoline"/>
    <s v="5.6L"/>
    <s v="Blue"/>
    <n v="30000"/>
    <n v="2020"/>
    <n v="202407"/>
    <s v="Jul"/>
    <x v="1"/>
  </r>
  <r>
    <s v="1C4RJFBG3KC123455"/>
    <x v="4"/>
    <s v="Jeep"/>
    <s v="Grand Cherokee"/>
    <x v="2"/>
    <s v="Compact SUV"/>
    <s v="Standard"/>
    <n v="41200"/>
    <s v="$40K-$59.9K"/>
    <s v="Elizabeth White"/>
    <s v="e.white@email.com"/>
    <s v="jeep nation"/>
    <s v="South"/>
    <s v="Gasoline"/>
    <s v="3.6L"/>
    <s v="Black"/>
    <n v="29000"/>
    <n v="2020"/>
    <n v="202403"/>
    <s v="Mar"/>
    <x v="0"/>
  </r>
  <r>
    <s v="WBA8E9G59HNU12346"/>
    <x v="0"/>
    <s v="Toyota"/>
    <s v="Prius"/>
    <x v="1"/>
    <s v="Hybid"/>
    <s v="Eco-Friendly"/>
    <n v="27000"/>
    <s v="$25K-$39.9K"/>
    <s v="Joseph Thompson"/>
    <s v="j.thompson@email.com"/>
    <s v="BMW Elite"/>
    <s v="Northeast"/>
    <s v="Gasoline"/>
    <s v="3.0L"/>
    <s v="Gray"/>
    <n v="32000"/>
    <n v="2020"/>
    <n v="202404"/>
    <s v="Apr"/>
    <x v="3"/>
  </r>
  <r>
    <s v="5YJSA1E27JF123457"/>
    <x v="0"/>
    <s v="Toyota"/>
    <s v="Prius"/>
    <x v="1"/>
    <s v="Hybrid"/>
    <s v="Eco-Friendly"/>
    <n v="27000"/>
    <s v="$25K-$39.9K"/>
    <s v="Nancy Garcia"/>
    <s v="n.garcia@email.com"/>
    <s v="Tesla Direct"/>
    <s v="West"/>
    <s v="Electric"/>
    <m/>
    <s v="White"/>
    <n v="12000"/>
    <n v="2023"/>
    <n v="202404"/>
    <s v="Apr"/>
    <x v="3"/>
  </r>
  <r>
    <s v="4T1BF1FK9EU123457"/>
    <x v="0"/>
    <s v="Toyota"/>
    <s v="Prius"/>
    <x v="0"/>
    <s v="Full-Size Car"/>
    <s v="Standard"/>
    <n v="29500"/>
    <s v="$25K-$39.9K"/>
    <s v="Linda Wilson"/>
    <s v="l.wilson@email.com"/>
    <s v="Toyota Center"/>
    <s v="West"/>
    <s v="Hybrid"/>
    <s v="1.8L"/>
    <s v="Blue"/>
    <n v="9000"/>
    <n v="2023"/>
    <n v="202404"/>
    <s v="Apr"/>
    <x v="3"/>
  </r>
  <r>
    <s v="1G1ZB5ST9JF123457"/>
    <x v="0"/>
    <s v="Toyota"/>
    <s v="Prius"/>
    <x v="1"/>
    <s v="Hybrid"/>
    <s v="Eco-Friendly"/>
    <n v="27000"/>
    <s v="$25K-$39.9K"/>
    <s v="Helen Jackson"/>
    <s v="h.jackson@gmail.com"/>
    <s v="Chevy World"/>
    <s v="Midwest"/>
    <s v="Gasoline"/>
    <s v="1.5L"/>
    <s v="White"/>
    <n v="20000"/>
    <n v="2022"/>
    <n v="202404"/>
    <s v="Apr"/>
    <x v="3"/>
  </r>
  <r>
    <s v="WBA8E9G60HNU12347"/>
    <x v="0"/>
    <s v="Toyota"/>
    <s v="Prius"/>
    <x v="1"/>
    <s v="Hybrid"/>
    <s v="Eco-Friendly"/>
    <n v="27000"/>
    <s v="$25K-$39.9K"/>
    <s v="Edward White"/>
    <s v="e.white@email.com"/>
    <s v="BMW Elite"/>
    <s v="Northeast"/>
    <s v="Gasoline"/>
    <s v="2.0L"/>
    <s v="Black"/>
    <n v="28000"/>
    <n v="2020"/>
    <n v="202405"/>
    <s v="May"/>
    <x v="3"/>
  </r>
  <r>
    <s v="4T1BF1FK0EU123458"/>
    <x v="0"/>
    <s v="Toyota"/>
    <s v="RAV4"/>
    <x v="2"/>
    <s v="Mid/Full-Size SUV"/>
    <s v="Standard"/>
    <n v="35800"/>
    <s v="$25K-$39.9K"/>
    <s v="Ruth Thompson"/>
    <s v="r.thompson@email.com"/>
    <s v="Toyota Center"/>
    <s v="West"/>
    <s v="Gasoline"/>
    <s v="2.5L"/>
    <s v="Silver"/>
    <n v="11000"/>
    <n v="2023"/>
    <n v="202405"/>
    <s v="May"/>
    <x v="3"/>
  </r>
  <r>
    <s v="1N4AL3AP0JC123458"/>
    <x v="0"/>
    <s v="Toyota"/>
    <s v="Prius"/>
    <x v="1"/>
    <s v="Hybrid"/>
    <s v="Eco-Friendly"/>
    <n v="27000"/>
    <s v="$25K-$39.9K"/>
    <s v="Joe Garcia"/>
    <s v="j.garcia@email.com"/>
    <s v="Nissan Direct"/>
    <s v="South"/>
    <s v="Gasoline"/>
    <s v="2.5L"/>
    <s v="Blue"/>
    <n v="24000"/>
    <n v="2021"/>
    <n v="202405"/>
    <s v="May"/>
    <x v="3"/>
  </r>
  <r>
    <s v="WBA8E9G61HNU12348"/>
    <x v="0"/>
    <s v="Toyota"/>
    <s v="RAV4"/>
    <x v="2"/>
    <s v="Mid/Full-Size SUV"/>
    <s v="Standard"/>
    <n v="32000"/>
    <s v="$25K-$39.9K"/>
    <s v="Gloria Anderson"/>
    <s v="g.anderson@email.com"/>
    <s v="BMW Elite"/>
    <s v="Northeast"/>
    <s v="Gasoline"/>
    <s v="2.0L"/>
    <s v="Silver"/>
    <n v="21000"/>
    <n v="2021"/>
    <n v="202405"/>
    <s v="May"/>
    <x v="3"/>
  </r>
  <r>
    <s v="4T1BF1FK1EU123459"/>
    <x v="0"/>
    <s v="Toyota"/>
    <s v="Highlander"/>
    <x v="2"/>
    <s v="Compact SUV"/>
    <s v="Standard"/>
    <n v="44800"/>
    <s v="$40K-$59.9K"/>
    <s v="Ralph White"/>
    <s v="r.white@email.com"/>
    <s v="Toyota Center"/>
    <s v="West"/>
    <s v="Gasoline"/>
    <s v="3.5L"/>
    <s v="Gray"/>
    <n v="18000"/>
    <n v="2022"/>
    <n v="202406"/>
    <s v="Jun"/>
    <x v="3"/>
  </r>
  <r>
    <s v="1C4RJFBG6KC123459"/>
    <x v="0"/>
    <s v="Toyota"/>
    <s v="Highlander"/>
    <x v="2"/>
    <s v="Mid/Full-Size SUV"/>
    <s v="Luxury/Performance"/>
    <n v="43000"/>
    <s v="$40K-$59.9K"/>
    <s v="Kathryn Thompson"/>
    <s v="k.thompson@email.com"/>
    <s v="jeep nation"/>
    <s v="South"/>
    <s v="Gasoline"/>
    <s v="2.4L"/>
    <s v="Silver"/>
    <n v="20000"/>
    <n v="2021"/>
    <n v="202406"/>
    <s v="Jun"/>
    <x v="3"/>
  </r>
  <r>
    <s v="WBA8E9G62HNU12349"/>
    <x v="0"/>
    <s v="Toyota"/>
    <s v="RAV4"/>
    <x v="2"/>
    <s v="Mid/Full-Size SUV"/>
    <s v="Standard"/>
    <n v="32000"/>
    <s v="$25K-$39.9K"/>
    <s v="Harold Wilson"/>
    <s v="h.wilson@email.com"/>
    <s v="BMW Elite"/>
    <s v="Northeast"/>
    <s v="Gasoline"/>
    <s v="2.0L"/>
    <s v="Black"/>
    <n v="15000"/>
    <n v="2022"/>
    <n v="202406"/>
    <s v="Jun"/>
    <x v="3"/>
  </r>
  <r>
    <s v="4T1BF1FK2EU123460"/>
    <x v="0"/>
    <s v="Toyota"/>
    <s v="Tacoma"/>
    <x v="4"/>
    <s v="Pickup Truck"/>
    <s v="Standard"/>
    <n v="33500"/>
    <s v="$25K-$39.9K"/>
    <s v="Roy Taylor"/>
    <s v="r.taylor@email.com"/>
    <s v="Toyota Center"/>
    <s v="West"/>
    <s v="Gasoline"/>
    <s v="2.7L"/>
    <s v="Gray"/>
    <n v="21000"/>
    <n v="2020"/>
    <n v="202406"/>
    <s v="Jun"/>
    <x v="3"/>
  </r>
  <r>
    <s v="5YJSA1E30JF123462"/>
    <x v="0"/>
    <s v="Toyota"/>
    <s v="Highlander"/>
    <x v="2"/>
    <s v="Mid/Full-Size SUV"/>
    <s v="Luxury/Performance"/>
    <n v="43000"/>
    <s v="$40K-$59.9K"/>
    <s v="Eugene White"/>
    <s v="e.white2@email.com"/>
    <s v="Tesla Direct"/>
    <s v="West"/>
    <s v="Electric"/>
    <m/>
    <s v="Silver"/>
    <n v="1000"/>
    <n v="2024"/>
    <n v="202406"/>
    <s v="Jun"/>
    <x v="3"/>
  </r>
  <r>
    <s v="1HGCV1F37JA123457"/>
    <x v="1"/>
    <s v="Honda"/>
    <s v="Accord"/>
    <x v="0"/>
    <s v="Full-Size Car"/>
    <s v="Standard"/>
    <n v="29800"/>
    <s v="$25K-$39.9K"/>
    <s v="Kenneth Lee"/>
    <s v="k.lee@gmail.com"/>
    <s v="metro honda"/>
    <s v="Northeast"/>
    <s v="Gasoline"/>
    <s v="1.5L"/>
    <s v="Black"/>
    <n v="22000"/>
    <n v="2021"/>
    <n v="202404"/>
    <s v="Apr"/>
    <x v="3"/>
  </r>
  <r>
    <s v="5YJSA1E28JF123458"/>
    <x v="5"/>
    <s v="Tesla"/>
    <s v="Model Y"/>
    <x v="2"/>
    <s v="Compact SUV"/>
    <s v="Luxury/Performance"/>
    <n v="10435"/>
    <s v="$40K-$59.9K"/>
    <s v="Donna Harris"/>
    <s v="d.harris@email.com"/>
    <s v="Tesla Direct"/>
    <s v="West"/>
    <s v="Electric"/>
    <m/>
    <s v="Gray"/>
    <n v="6000"/>
    <n v="2024"/>
    <n v="202405"/>
    <s v="May"/>
    <x v="3"/>
  </r>
  <r>
    <s v="WBA8E9G59HNU12341"/>
    <x v="0"/>
    <s v="Toyota"/>
    <s v="Prius"/>
    <x v="1"/>
    <s v="Hybrid"/>
    <s v="Eco-Friendly"/>
    <n v="27000"/>
    <s v="$25K-$39.9K"/>
    <s v="Joseph Thompson"/>
    <s v="j.thompson@email.com"/>
    <s v="BMW Elite"/>
    <s v="Northeast"/>
    <s v="Gasoline"/>
    <s v="3.0L"/>
    <s v="Gray"/>
    <n v="32000"/>
    <n v="2020"/>
    <n v="202404"/>
    <s v="Apr"/>
    <x v="3"/>
  </r>
  <r>
    <s v="5YJSA1E27JF123451"/>
    <x v="0"/>
    <s v="Toyota"/>
    <s v="Prius"/>
    <x v="1"/>
    <s v="Hybrid"/>
    <s v="Eco-Friendly"/>
    <n v="27000"/>
    <s v="$25K-$39.9K"/>
    <s v="Nancy Garcia"/>
    <s v="n.garcia@email.com"/>
    <s v="Tesla Direct"/>
    <s v="West"/>
    <s v="Electric"/>
    <m/>
    <s v="White"/>
    <n v="12000"/>
    <n v="2023"/>
    <n v="202404"/>
    <s v="Apr"/>
    <x v="3"/>
  </r>
  <r>
    <s v="4T1BF1FK9EU123451"/>
    <x v="0"/>
    <s v="Toyota"/>
    <s v="Prius"/>
    <x v="0"/>
    <s v="Full-Size Car"/>
    <s v="Standard"/>
    <n v="29500"/>
    <s v="$25K-$39.9K"/>
    <s v="Linda Wilson"/>
    <s v="l.wilson@email.com"/>
    <s v="Toyota Center"/>
    <s v="West"/>
    <s v="Hybrid"/>
    <s v="1.8L"/>
    <s v="Blue"/>
    <n v="9000"/>
    <n v="2023"/>
    <n v="202404"/>
    <s v="Apr"/>
    <x v="3"/>
  </r>
  <r>
    <s v="1G1ZB5ST9JF123451"/>
    <x v="0"/>
    <s v="Toyota"/>
    <s v="Prius"/>
    <x v="1"/>
    <s v="Hybid"/>
    <s v="Eco-Friendly"/>
    <n v="27000"/>
    <s v="$25K-$39.9K"/>
    <s v="Helen Jackson"/>
    <s v="h.jackson@gmail.com"/>
    <s v="Chevy World"/>
    <s v="Midwest"/>
    <s v="Gasoline"/>
    <s v="1.5L"/>
    <s v="White"/>
    <n v="20000"/>
    <n v="2022"/>
    <n v="202404"/>
    <s v="Apr"/>
    <x v="3"/>
  </r>
  <r>
    <s v="WBA8E9G60HNU12341"/>
    <x v="0"/>
    <s v="Toyota"/>
    <s v="Prius"/>
    <x v="1"/>
    <s v="Hybrid"/>
    <s v="Eco-Friendly"/>
    <n v="27000"/>
    <s v="$25K-$39.9K"/>
    <s v="Edward White"/>
    <s v="e.white@email.com"/>
    <s v="BMW Elite"/>
    <s v="Northeast"/>
    <s v="Gasoline"/>
    <s v="2.0L"/>
    <s v="Black"/>
    <n v="28000"/>
    <n v="2020"/>
    <n v="202405"/>
    <s v="May"/>
    <x v="3"/>
  </r>
  <r>
    <s v="4T1BF1FK0EU123451"/>
    <x v="0"/>
    <s v="Toyota"/>
    <s v="RAV4"/>
    <x v="2"/>
    <s v="Mid/Full-Size SUV"/>
    <s v="Standard"/>
    <n v="35800"/>
    <s v="$25K-$39.9K"/>
    <s v="Ruth Thompson"/>
    <s v="r.thompson@email.com"/>
    <s v="Toyota Center"/>
    <s v="West"/>
    <s v="Gasoline"/>
    <s v="2.5L"/>
    <s v="Silver"/>
    <n v="11000"/>
    <n v="2023"/>
    <n v="202405"/>
    <s v="May"/>
    <x v="3"/>
  </r>
  <r>
    <s v="1N4AL3AP0JC123451"/>
    <x v="0"/>
    <s v="Toyota"/>
    <s v="Prius"/>
    <x v="1"/>
    <s v="Hybrid"/>
    <s v="Eco-Friendly"/>
    <n v="27000"/>
    <s v="$25K-$39.9K"/>
    <s v="Joe Garcia"/>
    <s v="j.garcia@email.com"/>
    <s v="Nissan Direct"/>
    <s v="South"/>
    <s v="Gasoline"/>
    <s v="2.5L"/>
    <s v="Blue"/>
    <n v="24000"/>
    <n v="2021"/>
    <n v="202405"/>
    <s v="May"/>
    <x v="3"/>
  </r>
  <r>
    <s v="WBA8E9G61HNU12341"/>
    <x v="0"/>
    <s v="Toyota"/>
    <s v="RAV4"/>
    <x v="2"/>
    <s v="Mid/Full-Size SUV"/>
    <s v="Standard"/>
    <n v="32000"/>
    <s v="$25K-$39.9K"/>
    <s v="Gloria Anderson"/>
    <s v="g.anderson@email.com"/>
    <s v="BMW Elite"/>
    <s v="Northeast"/>
    <s v="Gasoline"/>
    <s v="2.0L"/>
    <s v="Silver"/>
    <n v="21000"/>
    <n v="2021"/>
    <n v="202405"/>
    <s v="May"/>
    <x v="3"/>
  </r>
  <r>
    <s v="4T1BF1FK1EU123451"/>
    <x v="0"/>
    <s v="Toyota"/>
    <s v="Highlander"/>
    <x v="2"/>
    <s v="Compact SUV"/>
    <s v="Standard"/>
    <n v="44800"/>
    <s v="$40K-$59.9K"/>
    <s v="Ralph White"/>
    <s v="r.white@email.com"/>
    <s v="Toyota Center"/>
    <s v="West"/>
    <s v="Gasoline"/>
    <s v="3.5L"/>
    <s v="Gray"/>
    <n v="18000"/>
    <n v="2022"/>
    <n v="202406"/>
    <s v="Jun"/>
    <x v="3"/>
  </r>
  <r>
    <s v="1C4RJFBG6KC123451"/>
    <x v="0"/>
    <s v="Toyota"/>
    <s v="Highlander"/>
    <x v="2"/>
    <s v="Mid/Full-Size SUV"/>
    <s v="Luxury/Performance"/>
    <n v="43000"/>
    <s v="$40K-$59.9K"/>
    <s v="Kathryn Thompson"/>
    <s v="k.thompson@email.com"/>
    <s v="jeep nation"/>
    <s v="South"/>
    <s v="Gasoline"/>
    <s v="2.4L"/>
    <s v="Silver"/>
    <n v="20000"/>
    <n v="2021"/>
    <n v="202406"/>
    <s v="Jun"/>
    <x v="3"/>
  </r>
  <r>
    <s v="WBA8E9G62HNU12341"/>
    <x v="0"/>
    <s v="Toyota"/>
    <s v="RAV4"/>
    <x v="2"/>
    <s v="Mid/Full-Size SUV"/>
    <s v="Standard"/>
    <n v="32000"/>
    <s v="$25K-$39.9K"/>
    <s v="Harold Wilson"/>
    <s v="h.wilson@email.com"/>
    <s v="BMW Elite"/>
    <s v="Northeast"/>
    <s v="Gasoline"/>
    <s v="2.0L"/>
    <s v="Black"/>
    <n v="15000"/>
    <n v="2022"/>
    <n v="202406"/>
    <s v="Jun"/>
    <x v="3"/>
  </r>
  <r>
    <s v="4T1BF1FK2EU123461"/>
    <x v="0"/>
    <s v="Toyota"/>
    <s v="Tacoma"/>
    <x v="4"/>
    <s v="Pickup Truck"/>
    <s v="Standard"/>
    <n v="33500"/>
    <s v="$25K-$39.9K"/>
    <s v="Roy Taylor"/>
    <s v="r.taylor@email.com"/>
    <s v="Toyota Center"/>
    <s v="West"/>
    <s v="Gasoline"/>
    <s v="2.7L"/>
    <s v="Gray"/>
    <n v="21000"/>
    <n v="2020"/>
    <n v="202406"/>
    <s v="Jun"/>
    <x v="3"/>
  </r>
  <r>
    <s v="5YJSA1E30JF123461"/>
    <x v="0"/>
    <s v="Toyota"/>
    <s v="Highlander"/>
    <x v="2"/>
    <s v="Mid/Full-Size SUV"/>
    <s v="Luxury/Performance"/>
    <n v="43000"/>
    <s v="$40K-$59.9K"/>
    <s v="Eugene White"/>
    <s v="e.white2@email.com"/>
    <s v="Tesla Direct"/>
    <s v="West"/>
    <s v="Electric"/>
    <m/>
    <s v="Silver"/>
    <n v="1000"/>
    <n v="2024"/>
    <n v="202406"/>
    <s v="Jun"/>
    <x v="3"/>
  </r>
  <r>
    <s v="1HGCV1F37JA123451"/>
    <x v="1"/>
    <s v="Honda"/>
    <s v="Accord"/>
    <x v="0"/>
    <s v="Full-Size Car"/>
    <s v="Standard"/>
    <n v="29800"/>
    <s v="$25K-$39.9K"/>
    <s v="Kenneth Lee"/>
    <s v="k.lee@gmail.com"/>
    <s v="metro honda"/>
    <s v="Northeast"/>
    <s v="Gasoline"/>
    <s v="1.5L"/>
    <s v="Black"/>
    <n v="22000"/>
    <n v="2021"/>
    <n v="202404"/>
    <s v="Apr"/>
    <x v="3"/>
  </r>
  <r>
    <s v="5YJSA1E28JF123451"/>
    <x v="5"/>
    <s v="Tesla"/>
    <s v="Model Y"/>
    <x v="2"/>
    <s v="Compact SUV"/>
    <s v="Luxury/Performance"/>
    <n v="10435"/>
    <s v="$40K-$59.9K"/>
    <s v="Donna Harris"/>
    <s v="d.harris@email.com"/>
    <s v="Tesla Direct"/>
    <s v="West"/>
    <s v="Electric"/>
    <m/>
    <s v="Gray"/>
    <n v="6000"/>
    <n v="2024"/>
    <n v="202405"/>
    <s v="May"/>
    <x v="3"/>
  </r>
  <r>
    <s v="WBA8E9G59HNU12342"/>
    <x v="0"/>
    <s v="Toyota"/>
    <s v="Prius"/>
    <x v="1"/>
    <s v="Hybrid"/>
    <s v="Eco-Friendly"/>
    <n v="27000"/>
    <s v="$25K-$39.9K"/>
    <s v="Joseph Thompson"/>
    <s v="j.thompson@email.com"/>
    <s v="BMW Elite"/>
    <s v="Northeast"/>
    <s v="Gasoline"/>
    <s v="3.0L"/>
    <s v="Gray"/>
    <n v="32000"/>
    <n v="2020"/>
    <n v="202404"/>
    <s v="Apr"/>
    <x v="3"/>
  </r>
  <r>
    <s v="5YJSA1E27JF123452"/>
    <x v="0"/>
    <s v="Toyota"/>
    <s v="Prius"/>
    <x v="1"/>
    <s v="Hybrid"/>
    <s v="Eco-Friendly"/>
    <n v="27000"/>
    <s v="$25K-$39.9K"/>
    <s v="Nancy Garcia"/>
    <s v="n.garcia@email.com"/>
    <s v="Tesla Direct"/>
    <s v="West"/>
    <s v="Electric"/>
    <m/>
    <s v="White"/>
    <n v="12000"/>
    <n v="2023"/>
    <n v="202404"/>
    <s v="Apr"/>
    <x v="3"/>
  </r>
  <r>
    <s v="4T1BF1FK9EU123452"/>
    <x v="0"/>
    <s v="Toyota"/>
    <s v="Prius"/>
    <x v="0"/>
    <s v="Full-Size Car"/>
    <s v="Standard"/>
    <n v="29500"/>
    <s v="$25K-$39.9K"/>
    <s v="Linda Wilson"/>
    <s v="l.wilson@email.com"/>
    <s v="Toyota Center"/>
    <s v="West"/>
    <s v="Hybrid"/>
    <s v="1.8L"/>
    <s v="Blue"/>
    <n v="9000"/>
    <n v="2023"/>
    <n v="202404"/>
    <s v="Apr"/>
    <x v="3"/>
  </r>
  <r>
    <s v="1G1ZB5ST9JF123452"/>
    <x v="0"/>
    <s v="Toyota"/>
    <s v="Prius"/>
    <x v="1"/>
    <s v="Hybrid"/>
    <s v="Eco-Friendly"/>
    <n v="27000"/>
    <s v="$25K-$39.9K"/>
    <s v="Helen Jackson"/>
    <s v="h.jackson@gmail.com"/>
    <s v="Chevy World"/>
    <s v="Midwest"/>
    <s v="Gasoline"/>
    <s v="1.5L"/>
    <s v="White"/>
    <n v="20000"/>
    <n v="2022"/>
    <n v="202404"/>
    <s v="Apr"/>
    <x v="3"/>
  </r>
  <r>
    <s v="WBA8E9G60HNU12342"/>
    <x v="0"/>
    <s v="Toyota"/>
    <s v="Prius"/>
    <x v="1"/>
    <s v="Hybrid"/>
    <s v="Eco-Friendly"/>
    <n v="27000"/>
    <s v="$25K-$39.9K"/>
    <s v="Edward White"/>
    <s v="e.white@email.com"/>
    <s v="BMW Elite"/>
    <s v="Northeast"/>
    <s v="Gasoline"/>
    <s v="2.0L"/>
    <s v="Black"/>
    <n v="28000"/>
    <n v="2020"/>
    <n v="202405"/>
    <s v="May"/>
    <x v="3"/>
  </r>
  <r>
    <s v="4T1BF1FK0EU123452"/>
    <x v="0"/>
    <s v="Toyota"/>
    <s v="RAV4"/>
    <x v="2"/>
    <s v="Mid/Full-Size SUV"/>
    <s v="Standard"/>
    <n v="35800"/>
    <s v="$25K-$39.9K"/>
    <s v="Ruth Thompson"/>
    <s v="r.thompson@email.com"/>
    <s v="Toyota Center"/>
    <s v="West"/>
    <s v="Gasoline"/>
    <s v="2.5L"/>
    <s v="Silver"/>
    <n v="11000"/>
    <n v="2023"/>
    <n v="202405"/>
    <s v="May"/>
    <x v="3"/>
  </r>
  <r>
    <s v="1N4AL3AP0JC123452"/>
    <x v="0"/>
    <s v="Toyota"/>
    <s v="Prius"/>
    <x v="1"/>
    <s v="Hybrid"/>
    <s v="Eco-Friendly"/>
    <n v="27000"/>
    <s v="$25K-$39.9K"/>
    <s v="Joe Garcia"/>
    <s v="j.garcia@email.com"/>
    <s v="Nissan Direct"/>
    <s v="South"/>
    <s v="Gasoline"/>
    <s v="2.5L"/>
    <s v="Blue"/>
    <n v="24000"/>
    <n v="2021"/>
    <n v="202405"/>
    <s v="May"/>
    <x v="3"/>
  </r>
  <r>
    <s v="WBA8E9G61HNU12342"/>
    <x v="0"/>
    <s v="Toyota"/>
    <s v="RAV4"/>
    <x v="2"/>
    <s v="Mid/Full-Size SUV"/>
    <s v="Standard"/>
    <n v="32000"/>
    <s v="$25K-$39.9K"/>
    <s v="Gloria Anderson"/>
    <s v="g.anderson@email.com"/>
    <s v="BMW Elite"/>
    <s v="Northeast"/>
    <s v="Gasoline"/>
    <s v="2.0L"/>
    <s v="Silver"/>
    <n v="21000"/>
    <n v="2021"/>
    <n v="202405"/>
    <s v="May"/>
    <x v="3"/>
  </r>
  <r>
    <s v="4T1BF1FK1EU123452"/>
    <x v="0"/>
    <s v="Toyota"/>
    <s v="Highlander"/>
    <x v="2"/>
    <s v="Compact SUV"/>
    <s v="Standard"/>
    <n v="44800"/>
    <s v="$40K-$59.9K"/>
    <s v="Ralph White"/>
    <s v="r.white@email.com"/>
    <s v="Toyota Center"/>
    <s v="West"/>
    <s v="Gasoline"/>
    <s v="3.5L"/>
    <s v="Gray"/>
    <n v="18000"/>
    <n v="2022"/>
    <n v="202406"/>
    <s v="Jun"/>
    <x v="3"/>
  </r>
  <r>
    <s v="1C4RJFBG6KC123452"/>
    <x v="0"/>
    <s v="Toyota"/>
    <s v="Highlander"/>
    <x v="2"/>
    <s v="Mid/Full-Size SUV"/>
    <s v="Luxury/Performance"/>
    <n v="43000"/>
    <s v="$40K-$59.9K"/>
    <s v="Kathryn Thompson"/>
    <s v="k.thompson@email.com"/>
    <s v="jeep nation"/>
    <s v="South"/>
    <s v="Gasoline"/>
    <s v="2.4L"/>
    <s v="Silver"/>
    <n v="20000"/>
    <n v="2021"/>
    <n v="202406"/>
    <s v="Jun"/>
    <x v="3"/>
  </r>
  <r>
    <s v="WBA8E9G62HNU12342"/>
    <x v="0"/>
    <s v="Toyota"/>
    <s v="RAV4"/>
    <x v="2"/>
    <s v="Mid/Full-Size SUV"/>
    <s v="Standard"/>
    <n v="32000"/>
    <s v="$25K-$39.9K"/>
    <s v="Harold Wilson"/>
    <s v="h.wilson@email.com"/>
    <s v="BMW Elite"/>
    <s v="Northeast"/>
    <s v="Gasoline"/>
    <s v="2.0L"/>
    <s v="Black"/>
    <n v="15000"/>
    <n v="2022"/>
    <n v="202406"/>
    <s v="Jun"/>
    <x v="3"/>
  </r>
  <r>
    <s v="4T1BF1FK2EU123462"/>
    <x v="0"/>
    <s v="Toyota"/>
    <s v="Tacoma"/>
    <x v="4"/>
    <s v="Pickup Truck"/>
    <s v="Standard"/>
    <n v="33500"/>
    <s v="$25K-$39.9K"/>
    <s v="Roy Taylor"/>
    <s v="r.taylor@email.com"/>
    <s v="Toyota Center"/>
    <s v="West"/>
    <s v="Gasoline"/>
    <s v="2.7L"/>
    <s v="Gray"/>
    <n v="21000"/>
    <n v="2020"/>
    <n v="202406"/>
    <s v="Jun"/>
    <x v="3"/>
  </r>
  <r>
    <s v="5YJSA1E30JF123463"/>
    <x v="0"/>
    <s v="Toyota"/>
    <s v="Highlander"/>
    <x v="2"/>
    <s v="Mid/Full-Size SUV"/>
    <s v="Luxury/Performance"/>
    <n v="43000"/>
    <s v="$40K-$59.9K"/>
    <s v="Eugene White"/>
    <s v="e.white2@email.com"/>
    <s v="Tesla Direct"/>
    <s v="West"/>
    <s v="Electric"/>
    <m/>
    <s v="Silver"/>
    <n v="1000"/>
    <n v="2024"/>
    <n v="202406"/>
    <s v="Jun"/>
    <x v="3"/>
  </r>
  <r>
    <s v="1HGCV1F37JA123452"/>
    <x v="1"/>
    <s v="Honda"/>
    <s v="Accord"/>
    <x v="0"/>
    <s v="Full-Size Car"/>
    <s v="Standard"/>
    <n v="29800"/>
    <s v="$25K-$39.9K"/>
    <s v="Kenneth Lee"/>
    <s v="k.lee@gmail.com"/>
    <s v="metro honda"/>
    <s v="Northeast"/>
    <s v="Gasoline"/>
    <s v="1.5L"/>
    <s v="Black"/>
    <n v="22000"/>
    <n v="2021"/>
    <n v="202404"/>
    <s v="Apr"/>
    <x v="3"/>
  </r>
  <r>
    <s v="5YJSA1E28JF123452"/>
    <x v="5"/>
    <s v="Tesla"/>
    <s v="Model Y"/>
    <x v="2"/>
    <s v="Compact SUV"/>
    <s v="Luxury/Performance"/>
    <n v="10436"/>
    <s v="$40K-$59.9K"/>
    <s v="Donna Harris"/>
    <s v="d.harris@email.com"/>
    <s v="Tesla Direct"/>
    <s v="West"/>
    <s v="Electric"/>
    <m/>
    <s v="Gray"/>
    <n v="6000"/>
    <n v="2024"/>
    <n v="202405"/>
    <s v="May"/>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2T1BURHE0JC054321"/>
    <x v="0"/>
    <x v="0"/>
    <x v="0"/>
    <x v="0"/>
    <x v="0"/>
    <x v="0"/>
    <n v="24500"/>
    <s v="Under $25,000"/>
    <s v="Sarah Johnson"/>
    <s v="sarah.j@gmail.com"/>
    <s v="Toyota Center"/>
    <s v="West"/>
    <x v="0"/>
    <x v="0"/>
    <s v="White"/>
    <n v="8500"/>
    <n v="2021"/>
    <n v="202401"/>
    <s v="Jan"/>
    <s v="Q1"/>
  </r>
  <r>
    <s v="KMHCT4AE9CU987654"/>
    <x v="0"/>
    <x v="0"/>
    <x v="1"/>
    <x v="1"/>
    <x v="1"/>
    <x v="1"/>
    <n v="27000"/>
    <m/>
    <s v="Robert Wilson"/>
    <s v="rwilson@email.com"/>
    <s v="Hyundai Plus"/>
    <s v="West"/>
    <x v="0"/>
    <x v="1"/>
    <s v="Black"/>
    <n v="28000"/>
    <n v="2019"/>
    <n v="202402"/>
    <s v="Feb"/>
    <s v="Q1"/>
  </r>
  <r>
    <s v="1HGCV1F36JA123456"/>
    <x v="0"/>
    <x v="0"/>
    <x v="0"/>
    <x v="0"/>
    <x v="0"/>
    <x v="0"/>
    <n v="22000"/>
    <s v="Under $25,000"/>
    <s v="Patricia Martinez"/>
    <s v="p.martinez@gmail.com"/>
    <s v="metro honda"/>
    <s v="Northeast"/>
    <x v="0"/>
    <x v="2"/>
    <s v="Silver"/>
    <n v="19000"/>
    <n v="2021"/>
    <n v="202403"/>
    <s v="Mar"/>
    <s v="Q1"/>
  </r>
  <r>
    <s v="1HGCV1F36JA123451"/>
    <x v="0"/>
    <x v="0"/>
    <x v="0"/>
    <x v="0"/>
    <x v="0"/>
    <x v="0"/>
    <n v="22000"/>
    <s v="Under $25,000"/>
    <s v="Patricia Martinez"/>
    <s v="p.martinez@gmail.com"/>
    <s v="metro honda"/>
    <s v="Northeast"/>
    <x v="0"/>
    <x v="2"/>
    <s v="Silver"/>
    <n v="19000"/>
    <n v="2021"/>
    <n v="202403"/>
    <s v="Mar"/>
    <s v="Q1"/>
  </r>
  <r>
    <s v="4T1BF1FK8EU123456"/>
    <x v="0"/>
    <x v="0"/>
    <x v="0"/>
    <x v="0"/>
    <x v="0"/>
    <x v="0"/>
    <n v="22000"/>
    <s v="Under $25,000"/>
    <s v="James Anderson"/>
    <s v="james.anderson@email.com"/>
    <s v="Toyota Center"/>
    <s v="West"/>
    <x v="1"/>
    <x v="3"/>
    <s v="Blue"/>
    <n v="14000"/>
    <n v="2022"/>
    <n v="202403"/>
    <s v="Mar"/>
    <s v="Q1"/>
  </r>
  <r>
    <s v="1FTEW1E50JKF12345"/>
    <x v="0"/>
    <x v="0"/>
    <x v="2"/>
    <x v="0"/>
    <x v="2"/>
    <x v="0"/>
    <n v="28000"/>
    <s v="$25K-$39.9K"/>
    <s v="Daniel Harris"/>
    <s v="d.harris@email.com"/>
    <s v="Ford Country"/>
    <s v="Midwest"/>
    <x v="0"/>
    <x v="4"/>
    <s v="Red"/>
    <n v="21000"/>
    <n v="2021"/>
    <n v="202403"/>
    <s v="Mar"/>
    <s v="Q1"/>
  </r>
  <r>
    <s v="4T1BF1FK3EU123461"/>
    <x v="0"/>
    <x v="0"/>
    <x v="3"/>
    <x v="0"/>
    <x v="3"/>
    <x v="0"/>
    <n v="39500"/>
    <s v="$25K-$39.9K"/>
    <s v="Philip Martin"/>
    <s v="p.martin@email.com"/>
    <s v="Toyota Center"/>
    <s v="West"/>
    <x v="0"/>
    <x v="5"/>
    <s v="Black"/>
    <n v="17000"/>
    <n v="2021"/>
    <n v="202407"/>
    <s v="Jul"/>
    <s v="Q3"/>
  </r>
  <r>
    <s v="1C4RJFBG7KC123461"/>
    <x v="0"/>
    <x v="0"/>
    <x v="1"/>
    <x v="1"/>
    <x v="4"/>
    <x v="1"/>
    <n v="27000"/>
    <s v="$25K-$39.9K"/>
    <s v="Gloria Lee"/>
    <s v="g.lee@gmail.com"/>
    <s v="jeep nation"/>
    <s v="South"/>
    <x v="0"/>
    <x v="6"/>
    <s v="Orange"/>
    <n v="11000"/>
    <n v="2023"/>
    <n v="202407"/>
    <s v="Jul"/>
    <s v="Q3"/>
  </r>
  <r>
    <s v="4T1BF1FK4EU123462"/>
    <x v="0"/>
    <x v="0"/>
    <x v="4"/>
    <x v="2"/>
    <x v="5"/>
    <x v="0"/>
    <n v="56900"/>
    <s v="$40K-$59.9K"/>
    <s v="Martha Anderson"/>
    <s v="m.anderson@email.com"/>
    <s v="Toyota Center"/>
    <s v="West"/>
    <x v="0"/>
    <x v="7"/>
    <s v="Black"/>
    <n v="28000"/>
    <n v="2019"/>
    <n v="202407"/>
    <s v="Jul"/>
    <s v="Q3"/>
  </r>
  <r>
    <s v="1G1ZB5ST3JF123462"/>
    <x v="0"/>
    <x v="0"/>
    <x v="0"/>
    <x v="0"/>
    <x v="0"/>
    <x v="0"/>
    <n v="22000"/>
    <s v="Under $25,000"/>
    <s v="Sandra Harris"/>
    <s v="s.harris@email.com"/>
    <s v="Chevy World"/>
    <s v="Midwest"/>
    <x v="0"/>
    <x v="8"/>
    <s v="Gray"/>
    <n v="25000"/>
    <n v="2020"/>
    <n v="202407"/>
    <s v="Jul"/>
    <s v="Q3"/>
  </r>
  <r>
    <s v="1HGCV1F43JA123463"/>
    <x v="0"/>
    <x v="0"/>
    <x v="5"/>
    <x v="2"/>
    <x v="6"/>
    <x v="0"/>
    <n v="32000"/>
    <s v="$25K-$39.9K"/>
    <s v="Betty Thompson"/>
    <s v="b.thompson@email.com"/>
    <s v="metro honda"/>
    <s v="Northeast"/>
    <x v="0"/>
    <x v="5"/>
    <s v="Silver"/>
    <n v="22000"/>
    <n v="2021"/>
    <n v="202408"/>
    <s v="Aug"/>
    <s v="Q3"/>
  </r>
  <r>
    <s v="4T1BF1FK5EU123463"/>
    <x v="0"/>
    <x v="0"/>
    <x v="6"/>
    <x v="2"/>
    <x v="6"/>
    <x v="2"/>
    <n v="43000"/>
    <s v="$40K-$59.9K"/>
    <s v="Kenneth Garcia"/>
    <s v="k.garcia@email.com"/>
    <s v="Toyota Center"/>
    <s v="West"/>
    <x v="1"/>
    <x v="3"/>
    <s v="White"/>
    <n v="15000"/>
    <n v="2022"/>
    <n v="202408"/>
    <s v="Aug"/>
    <s v="Q3"/>
  </r>
  <r>
    <s v="KM8J3CA52JU123463"/>
    <x v="0"/>
    <x v="0"/>
    <x v="7"/>
    <x v="0"/>
    <x v="3"/>
    <x v="0"/>
    <n v="58500"/>
    <s v="$40K-$59.9K"/>
    <s v="Donald Wilson"/>
    <s v="d.wilson@email.com"/>
    <s v="Hyundai Plus"/>
    <s v="West"/>
    <x v="2"/>
    <x v="9"/>
    <s v="Blue"/>
    <n v="27000"/>
    <n v="2019"/>
    <n v="202408"/>
    <s v="Aug"/>
    <s v="Q3"/>
  </r>
  <r>
    <s v="4T1BF1FK6EU123464"/>
    <x v="0"/>
    <x v="0"/>
    <x v="8"/>
    <x v="2"/>
    <x v="5"/>
    <x v="0"/>
    <n v="31500"/>
    <s v="$25K-$39.9K"/>
    <s v="Michelle Jackson"/>
    <s v="m.jackson@gmail.com"/>
    <s v="Toyota Center"/>
    <s v="West"/>
    <x v="0"/>
    <x v="10"/>
    <s v="Yellow"/>
    <n v="40000"/>
    <n v="2017"/>
    <n v="202408"/>
    <s v="Aug"/>
    <s v="Q3"/>
  </r>
  <r>
    <s v="KM8J3CA53JU123464"/>
    <x v="0"/>
    <x v="0"/>
    <x v="6"/>
    <x v="2"/>
    <x v="6"/>
    <x v="2"/>
    <n v="43000"/>
    <s v="$40K-$59.9K"/>
    <s v="Angela Harris"/>
    <s v="a.harris@email.com"/>
    <s v="Hyundai Plus"/>
    <s v="West"/>
    <x v="0"/>
    <x v="11"/>
    <s v="Black"/>
    <n v="42000"/>
    <n v="2017"/>
    <n v="202408"/>
    <s v="Aug"/>
    <s v="Q3"/>
  </r>
  <r>
    <s v="4T1BF1FK7EU123465"/>
    <x v="0"/>
    <x v="0"/>
    <x v="9"/>
    <x v="2"/>
    <x v="5"/>
    <x v="0"/>
    <n v="35800"/>
    <s v="$25K-$39.9K"/>
    <s v="Amy Moore"/>
    <s v="a.moore@email.com"/>
    <s v="Toyota Center"/>
    <s v="West"/>
    <x v="0"/>
    <x v="12"/>
    <s v="Silver"/>
    <n v="24000"/>
    <n v="2020"/>
    <n v="202409"/>
    <s v="Sep"/>
    <s v="Q3"/>
  </r>
  <r>
    <s v="KM8J3CA54JU123465"/>
    <x v="0"/>
    <x v="0"/>
    <x v="1"/>
    <x v="1"/>
    <x v="4"/>
    <x v="1"/>
    <n v="27000"/>
    <s v="$25K-$39.9K"/>
    <s v="Nicole Anderson"/>
    <s v="n.anderson@email.com"/>
    <s v="Hyundai Plus"/>
    <s v="West"/>
    <x v="0"/>
    <x v="1"/>
    <s v="Blue"/>
    <n v="31000"/>
    <n v="2019"/>
    <n v="202409"/>
    <s v="Sep"/>
    <s v="Q3"/>
  </r>
  <r>
    <s v="1C4RJFBG9KC123465"/>
    <x v="0"/>
    <x v="0"/>
    <x v="6"/>
    <x v="2"/>
    <x v="6"/>
    <x v="2"/>
    <n v="43000"/>
    <s v="$40K-$59.9K"/>
    <s v="Brandon Thomas"/>
    <s v="b.thomas@email.com"/>
    <s v="jeep nation"/>
    <s v="South"/>
    <x v="0"/>
    <x v="1"/>
    <s v="Green"/>
    <n v="34000"/>
    <n v="2018"/>
    <n v="202409"/>
    <s v="Sep"/>
    <s v="Q3"/>
  </r>
  <r>
    <s v="1HGCV1F46JA123466"/>
    <x v="0"/>
    <x v="0"/>
    <x v="6"/>
    <x v="2"/>
    <x v="6"/>
    <x v="2"/>
    <n v="43000"/>
    <s v="$40K-$59.9K"/>
    <s v="Gregory Martin"/>
    <s v="g.martin@email.com"/>
    <s v="metro honda"/>
    <s v="Northeast"/>
    <x v="0"/>
    <x v="2"/>
    <s v="Blue"/>
    <n v="21000"/>
    <n v="2021"/>
    <n v="202409"/>
    <s v="Sep"/>
    <s v="Q3"/>
  </r>
  <r>
    <s v="4T1BF1FK8EU123466"/>
    <x v="0"/>
    <x v="0"/>
    <x v="10"/>
    <x v="0"/>
    <x v="0"/>
    <x v="0"/>
    <n v="18500"/>
    <s v="Under $25,000"/>
    <s v="Christina Thompson"/>
    <s v="c.thompson@email.com"/>
    <s v="Toyota Center"/>
    <s v="West"/>
    <x v="0"/>
    <x v="2"/>
    <s v="Red"/>
    <n v="18000"/>
    <n v="2022"/>
    <n v="202409"/>
    <s v="Sep"/>
    <s v="Q3"/>
  </r>
  <r>
    <s v="4T1BF1FK9EU123467"/>
    <x v="0"/>
    <x v="0"/>
    <x v="11"/>
    <x v="2"/>
    <x v="5"/>
    <x v="0"/>
    <n v="26500"/>
    <s v="$25K-$39.9K"/>
    <s v="Amanda Jackson"/>
    <s v="a.jackson2@gmail.com"/>
    <s v="Toyota Center"/>
    <s v="West"/>
    <x v="0"/>
    <x v="13"/>
    <s v="Black"/>
    <n v="18000"/>
    <n v="2022"/>
    <n v="202410"/>
    <s v="Oct"/>
    <s v="Q4"/>
  </r>
  <r>
    <s v="KM8J3CA56JU123467"/>
    <x v="0"/>
    <x v="0"/>
    <x v="2"/>
    <x v="0"/>
    <x v="2"/>
    <x v="0"/>
    <n v="28000"/>
    <s v="$25K-$39.9K"/>
    <s v="Brittany Harris"/>
    <s v="b.harris@email.com"/>
    <s v="Hyundai Plus"/>
    <s v="West"/>
    <x v="0"/>
    <x v="13"/>
    <s v="Blue"/>
    <n v="15000"/>
    <n v="2022"/>
    <n v="202410"/>
    <s v="Oct"/>
    <s v="Q4"/>
  </r>
  <r>
    <s v="5YJSA1E34JF123468"/>
    <x v="0"/>
    <x v="0"/>
    <x v="5"/>
    <x v="2"/>
    <x v="6"/>
    <x v="0"/>
    <n v="32000"/>
    <s v="$25K-$39.9K"/>
    <s v="Rachel Lee"/>
    <s v="r.lee2@gmail.com"/>
    <s v="Tesla Direct"/>
    <s v="West"/>
    <x v="3"/>
    <x v="9"/>
    <s v="Silver"/>
    <n v="2500"/>
    <n v="2024"/>
    <n v="202410"/>
    <s v="Oct"/>
    <s v="Q4"/>
  </r>
  <r>
    <s v="1HGCV1F48JA123468"/>
    <x v="0"/>
    <x v="0"/>
    <x v="1"/>
    <x v="1"/>
    <x v="4"/>
    <x v="1"/>
    <n v="27000"/>
    <s v="$25K-$39.9K"/>
    <s v="Sean Wilson"/>
    <s v="s.wilson@email.com"/>
    <s v="metro honda"/>
    <s v="Northeast"/>
    <x v="1"/>
    <x v="2"/>
    <s v="White"/>
    <n v="11000"/>
    <n v="2023"/>
    <n v="202410"/>
    <s v="Oct"/>
    <s v="Q4"/>
  </r>
  <r>
    <s v="4T1BF1FK0EU123468"/>
    <x v="0"/>
    <x v="0"/>
    <x v="7"/>
    <x v="0"/>
    <x v="3"/>
    <x v="0"/>
    <n v="58500"/>
    <s v="$40K-$59.9K"/>
    <s v="Courtney Moore"/>
    <s v="c.moore@email.com"/>
    <s v="Toyota Center"/>
    <s v="West"/>
    <x v="2"/>
    <x v="9"/>
    <s v="Blue"/>
    <n v="5000"/>
    <n v="2024"/>
    <n v="202410"/>
    <s v="Oct"/>
    <s v="Q4"/>
  </r>
  <r>
    <s v="1C4RJFBG2KC123468"/>
    <x v="0"/>
    <x v="0"/>
    <x v="5"/>
    <x v="2"/>
    <x v="6"/>
    <x v="0"/>
    <n v="32000"/>
    <s v="$25K-$39.9K"/>
    <s v="Devin Thomas"/>
    <s v="d.thomas2@email.com"/>
    <s v="jeep nation"/>
    <s v="South"/>
    <x v="1"/>
    <x v="13"/>
    <s v="Black"/>
    <n v="6000"/>
    <n v="2024"/>
    <n v="202410"/>
    <s v="Oct"/>
    <s v="Q4"/>
  </r>
  <r>
    <s v="4T1BF1FK1EU123469"/>
    <x v="0"/>
    <x v="0"/>
    <x v="6"/>
    <x v="2"/>
    <x v="6"/>
    <x v="2"/>
    <n v="43000"/>
    <s v="$40K-$59.9K"/>
    <s v="Jenna Thompson"/>
    <s v="j.thompson3@email.com"/>
    <s v="Toyota Center"/>
    <s v="West"/>
    <x v="3"/>
    <x v="9"/>
    <s v="Blue"/>
    <n v="4500"/>
    <n v="2024"/>
    <n v="202411"/>
    <s v="Nov"/>
    <s v="Q4"/>
  </r>
  <r>
    <s v="1N4AL3AP1JC123469"/>
    <x v="0"/>
    <x v="0"/>
    <x v="2"/>
    <x v="0"/>
    <x v="2"/>
    <x v="0"/>
    <n v="28000"/>
    <s v="$25K-$39.9K"/>
    <s v="Cameron Garcia"/>
    <s v="c.garcia2@email.com"/>
    <s v="Nissan Direct"/>
    <s v="South"/>
    <x v="3"/>
    <x v="9"/>
    <s v="Black"/>
    <n v="3500"/>
    <n v="2024"/>
    <n v="202411"/>
    <s v="Nov"/>
    <s v="Q4"/>
  </r>
  <r>
    <s v="4T1BF1FK2EU123470"/>
    <x v="0"/>
    <x v="0"/>
    <x v="7"/>
    <x v="0"/>
    <x v="3"/>
    <x v="0"/>
    <n v="58500"/>
    <s v="$40K-$59.9K"/>
    <s v="Sierra Jackson"/>
    <s v="s.jackson2@gmail.com"/>
    <s v="Toyota Center"/>
    <s v="West"/>
    <x v="2"/>
    <x v="9"/>
    <s v="Yellow"/>
    <n v="6000"/>
    <n v="2023"/>
    <n v="202411"/>
    <s v="Nov"/>
    <s v="Q4"/>
  </r>
  <r>
    <s v="1N4AL3AP2JC123470"/>
    <x v="0"/>
    <x v="0"/>
    <x v="2"/>
    <x v="0"/>
    <x v="2"/>
    <x v="0"/>
    <n v="28000"/>
    <s v="$25K-$39.9K"/>
    <s v="Parker White"/>
    <s v="p.white@email.com"/>
    <s v="Nissan Direct"/>
    <s v="South"/>
    <x v="0"/>
    <x v="14"/>
    <s v="Silver"/>
    <n v="4000"/>
    <n v="2024"/>
    <n v="202411"/>
    <s v="Nov"/>
    <s v="Q4"/>
  </r>
  <r>
    <s v="1C4RJFBG4KC123470"/>
    <x v="0"/>
    <x v="0"/>
    <x v="6"/>
    <x v="2"/>
    <x v="6"/>
    <x v="2"/>
    <n v="43000"/>
    <s v="$40K-$59.9K"/>
    <s v="Hunter Martin"/>
    <s v="h.martin@gmail.com"/>
    <s v="jeep nation"/>
    <s v="South"/>
    <x v="0"/>
    <x v="7"/>
    <s v="Black"/>
    <n v="8000"/>
    <n v="2023"/>
    <n v="202411"/>
    <s v="Nov"/>
    <s v="Q4"/>
  </r>
  <r>
    <s v="4T1BF1FK3EU123471"/>
    <x v="0"/>
    <x v="0"/>
    <x v="7"/>
    <x v="0"/>
    <x v="3"/>
    <x v="0"/>
    <n v="58500"/>
    <s v="$40K-$59.9K"/>
    <s v="Brooke Moore"/>
    <s v="b.moore@email.com"/>
    <s v="Toyota Center"/>
    <s v="West"/>
    <x v="2"/>
    <x v="9"/>
    <s v="Blue"/>
    <n v="3000"/>
    <n v="2024"/>
    <n v="202412"/>
    <s v="Dec"/>
    <s v="Q4"/>
  </r>
  <r>
    <s v="KM8J3CA60JU123471"/>
    <x v="0"/>
    <x v="0"/>
    <x v="5"/>
    <x v="2"/>
    <x v="6"/>
    <x v="0"/>
    <n v="32000"/>
    <s v="$25K-$39.9K"/>
    <s v="Peyton Anderson"/>
    <s v="p.anderson2@email.com"/>
    <s v="Hyundai Plus"/>
    <s v="West"/>
    <x v="0"/>
    <x v="15"/>
    <s v="Silver"/>
    <n v="3500"/>
    <n v="2024"/>
    <n v="202412"/>
    <s v="Dec"/>
    <s v="Q4"/>
  </r>
  <r>
    <s v="1C4RJFBG5KC123471"/>
    <x v="0"/>
    <x v="0"/>
    <x v="2"/>
    <x v="0"/>
    <x v="2"/>
    <x v="0"/>
    <n v="28000"/>
    <s v="$25K-$39.9K"/>
    <s v="Bryce Thomas"/>
    <s v="b.thomas2@email.com"/>
    <s v="jeep nation"/>
    <s v="South"/>
    <x v="0"/>
    <x v="16"/>
    <s v="Gray"/>
    <n v="5000"/>
    <n v="2024"/>
    <n v="202412"/>
    <s v="Dec"/>
    <s v="Q4"/>
  </r>
  <r>
    <s v="1HGBH41JXMN109186"/>
    <x v="1"/>
    <x v="1"/>
    <x v="12"/>
    <x v="0"/>
    <x v="0"/>
    <x v="0"/>
    <n v="24500"/>
    <s v="Under $25,000"/>
    <s v="John Smith"/>
    <s v="john.smith@email.com"/>
    <s v="metro honda"/>
    <s v="Northeast"/>
    <x v="0"/>
    <x v="2"/>
    <s v="Blue"/>
    <n v="15000"/>
    <n v="2021"/>
    <n v="202401"/>
    <s v="Jan"/>
    <s v="Q1"/>
  </r>
  <r>
    <s v="3N1AB7AP9HY123456"/>
    <x v="2"/>
    <x v="2"/>
    <x v="13"/>
    <x v="0"/>
    <x v="3"/>
    <x v="0"/>
    <n v="26800"/>
    <s v="$25K-$39.9K"/>
    <s v="Mike Davis"/>
    <s v="m.davis@yahoo.com"/>
    <m/>
    <s v="Northeast"/>
    <x v="0"/>
    <x v="3"/>
    <s v="Silver"/>
    <n v="22000"/>
    <n v="2020"/>
    <n v="202402"/>
    <s v="Feb"/>
    <s v="Q1"/>
  </r>
  <r>
    <s v="5NPE34AF5KH654329"/>
    <x v="3"/>
    <x v="3"/>
    <x v="14"/>
    <x v="0"/>
    <x v="0"/>
    <x v="0"/>
    <n v="22900"/>
    <s v="Under $25,000"/>
    <s v="Lisa Chen"/>
    <s v="lisa.chen@outlook.com"/>
    <s v="Hyundai Plus"/>
    <s v="West"/>
    <x v="0"/>
    <x v="13"/>
    <s v="Red"/>
    <n v="12000"/>
    <n v="2022"/>
    <n v="202402"/>
    <s v="Feb"/>
    <s v="Q1"/>
  </r>
  <r>
    <s v="1C4RJFAG8KC321654"/>
    <x v="4"/>
    <x v="4"/>
    <x v="15"/>
    <x v="2"/>
    <x v="5"/>
    <x v="0"/>
    <n v="38900"/>
    <s v="$25K-$39.9K"/>
    <s v="Amanda Taylor"/>
    <s v="a.taylor@gmail.com"/>
    <s v="jeep nation"/>
    <s v="South"/>
    <x v="0"/>
    <x v="6"/>
    <s v="Gray"/>
    <n v="35000"/>
    <n v="2020"/>
    <n v="202402"/>
    <s v="Feb"/>
    <s v="Q1"/>
  </r>
  <r>
    <s v="5YJSA1E26JF123456"/>
    <x v="5"/>
    <x v="5"/>
    <x v="16"/>
    <x v="0"/>
    <x v="3"/>
    <x v="2"/>
    <n v="89500"/>
    <s v="$60K-$89.9K"/>
    <s v="Michael Rodriguez"/>
    <s v="mrodriguez@email.com"/>
    <s v="Tesla Direct"/>
    <s v="West"/>
    <x v="3"/>
    <x v="9"/>
    <s v="Red"/>
    <n v="8000"/>
    <n v="2023"/>
    <n v="202403"/>
    <s v="Mar"/>
    <s v="Q1"/>
  </r>
  <r>
    <s v="1N4AL3AP8JC123456"/>
    <x v="2"/>
    <x v="2"/>
    <x v="13"/>
    <x v="0"/>
    <x v="3"/>
    <x v="0"/>
    <n v="27500"/>
    <s v="$25K-$39.9K"/>
    <s v="Mary Thomas"/>
    <s v="mthomas@email.com"/>
    <s v="Nissan Direct"/>
    <s v="South"/>
    <x v="0"/>
    <x v="3"/>
    <m/>
    <n v="26000"/>
    <n v="2020"/>
    <n v="202403"/>
    <s v="Mar"/>
    <s v="Q1"/>
  </r>
  <r>
    <s v="1C4RJFBG3KC123456"/>
    <x v="4"/>
    <x v="4"/>
    <x v="15"/>
    <x v="2"/>
    <x v="5"/>
    <x v="0"/>
    <n v="41200"/>
    <s v="$40K-$59.9K"/>
    <s v="Elizabeth White"/>
    <s v="e.white@email.com"/>
    <s v="jeep nation"/>
    <s v="South"/>
    <x v="0"/>
    <x v="6"/>
    <s v="Black"/>
    <n v="29000"/>
    <n v="2020"/>
    <n v="202403"/>
    <s v="Mar"/>
    <s v="Q1"/>
  </r>
  <r>
    <s v="KM8J3CA50JU123461"/>
    <x v="3"/>
    <x v="3"/>
    <x v="17"/>
    <x v="0"/>
    <x v="0"/>
    <x v="0"/>
    <n v="18900"/>
    <s v="Under $25,000"/>
    <s v="Bobby Garcia"/>
    <s v="b.garcia@email.com"/>
    <s v="Hyundai Plus"/>
    <s v="West"/>
    <x v="0"/>
    <x v="17"/>
    <s v="Red"/>
    <n v="14000"/>
    <n v="2022"/>
    <n v="202407"/>
    <s v="Jul"/>
    <s v="Q3"/>
  </r>
  <r>
    <s v="WBA8E9G63HNU12350"/>
    <x v="6"/>
    <x v="6"/>
    <x v="18"/>
    <x v="0"/>
    <x v="3"/>
    <x v="2"/>
    <n v="89900"/>
    <s v="$60K-$89.9K"/>
    <s v="Keith Wilson"/>
    <s v="k.wilson@email.com"/>
    <s v="BMW Elite"/>
    <s v="Northeast"/>
    <x v="0"/>
    <x v="14"/>
    <s v="Gray"/>
    <n v="26000"/>
    <n v="2020"/>
    <n v="202407"/>
    <s v="Jul"/>
    <s v="Q3"/>
  </r>
  <r>
    <s v="1N4AL3AP4JC123465"/>
    <x v="2"/>
    <x v="2"/>
    <x v="19"/>
    <x v="2"/>
    <x v="5"/>
    <x v="0"/>
    <n v="51200"/>
    <s v="$40K-$59.9K"/>
    <s v="Terry Thomas"/>
    <s v="t.thomas@email.com"/>
    <s v="Nissan Direct"/>
    <s v="South"/>
    <x v="0"/>
    <x v="18"/>
    <s v="Blue"/>
    <n v="30000"/>
    <n v="2020"/>
    <n v="202407"/>
    <s v="Jul"/>
    <s v="Q3"/>
  </r>
  <r>
    <s v="1FTEW1E55JKF12350"/>
    <x v="7"/>
    <x v="7"/>
    <x v="20"/>
    <x v="2"/>
    <x v="5"/>
    <x v="0"/>
    <n v="38900"/>
    <s v="$25K-$39.9K"/>
    <s v="Gerald White"/>
    <s v="g.white@email.com"/>
    <s v="Ford Country"/>
    <s v="Midwest"/>
    <x v="0"/>
    <x v="19"/>
    <s v="Green"/>
    <n v="9000"/>
    <n v="2023"/>
    <n v="202407"/>
    <s v="Jul"/>
    <s v="Q3"/>
  </r>
  <r>
    <s v="WBA8E9G64HNU12359"/>
    <x v="6"/>
    <x v="6"/>
    <x v="21"/>
    <x v="3"/>
    <x v="7"/>
    <x v="2"/>
    <n v="99900"/>
    <s v="$90K-$129.9K"/>
    <s v="Paul Martin"/>
    <s v="p.martin2@email.com"/>
    <s v="BMW Elite"/>
    <s v="Northeast"/>
    <x v="0"/>
    <x v="14"/>
    <s v="Blue"/>
    <n v="18000"/>
    <n v="2022"/>
    <n v="202407"/>
    <s v="Jul"/>
    <s v="Q3"/>
  </r>
  <r>
    <s v="1C4RJFBG8KC123464"/>
    <x v="4"/>
    <x v="4"/>
    <x v="22"/>
    <x v="2"/>
    <x v="5"/>
    <x v="0"/>
    <n v="22900"/>
    <s v="Under $25,000"/>
    <s v="Matthew Martin"/>
    <s v="m.martin@gmail.com"/>
    <s v="jeep nation"/>
    <s v="South"/>
    <x v="0"/>
    <x v="20"/>
    <s v="Silver"/>
    <n v="45000"/>
    <n v="2016"/>
    <n v="202408"/>
    <s v="Aug"/>
    <s v="Q3"/>
  </r>
  <r>
    <s v="1G1ZB5ST6JF123465"/>
    <x v="8"/>
    <x v="8"/>
    <x v="23"/>
    <x v="2"/>
    <x v="5"/>
    <x v="0"/>
    <n v="35200"/>
    <s v="$25K-$39.9K"/>
    <s v="Zachary White"/>
    <s v="z.white@email.com"/>
    <s v="Chevy World"/>
    <s v="Midwest"/>
    <x v="0"/>
    <x v="3"/>
    <s v="Black"/>
    <n v="25000"/>
    <n v="2020"/>
    <n v="202409"/>
    <s v="Sep"/>
    <s v="Q3"/>
  </r>
  <r>
    <s v="1FTEW1E59JKF12354"/>
    <x v="7"/>
    <x v="7"/>
    <x v="24"/>
    <x v="2"/>
    <x v="5"/>
    <x v="0"/>
    <n v="22900"/>
    <s v="Under $25,000"/>
    <s v="Megan Moore"/>
    <s v="m.moore2@email.com"/>
    <s v="Ford Country"/>
    <s v="Midwest"/>
    <x v="0"/>
    <x v="21"/>
    <s v="White"/>
    <n v="19000"/>
    <n v="2021"/>
    <n v="202409"/>
    <s v="Sep"/>
    <s v="Q3"/>
  </r>
  <r>
    <s v="1C4RJFBG1KC123467"/>
    <x v="4"/>
    <x v="4"/>
    <x v="25"/>
    <x v="2"/>
    <x v="5"/>
    <x v="0"/>
    <n v="27900"/>
    <s v="$25K-$39.9K"/>
    <s v="Tyler Martin"/>
    <s v="t.martin@gmail.com"/>
    <s v="jeep nation"/>
    <s v="South"/>
    <x v="0"/>
    <x v="22"/>
    <s v="Silver"/>
    <n v="13000"/>
    <n v="2023"/>
    <n v="202410"/>
    <s v="Oct"/>
    <s v="Q4"/>
  </r>
  <r>
    <s v="1G1ZB5ST9JF123468"/>
    <x v="8"/>
    <x v="8"/>
    <x v="26"/>
    <x v="0"/>
    <x v="3"/>
    <x v="0"/>
    <n v="26900"/>
    <s v="$25K-$39.9K"/>
    <s v="Marcus White"/>
    <s v="m.white@email.com"/>
    <s v="Chevy World"/>
    <s v="Midwest"/>
    <x v="3"/>
    <x v="9"/>
    <s v="Red"/>
    <n v="8000"/>
    <n v="2023"/>
    <n v="202410"/>
    <s v="Oct"/>
    <s v="Q4"/>
  </r>
  <r>
    <s v="KM8J3CA59JU123470"/>
    <x v="3"/>
    <x v="3"/>
    <x v="27"/>
    <x v="0"/>
    <x v="3"/>
    <x v="0"/>
    <n v="34500"/>
    <s v="$25K-$39.9K"/>
    <s v="Savannah Harris"/>
    <s v="s.harris3@email.com"/>
    <s v="Hyundai Plus"/>
    <s v="West"/>
    <x v="0"/>
    <x v="13"/>
    <s v="Red"/>
    <n v="5000"/>
    <n v="2024"/>
    <n v="202411"/>
    <s v="Nov"/>
    <s v="Q4"/>
  </r>
  <r>
    <s v="1FTEW1E63JKF12358"/>
    <x v="7"/>
    <x v="7"/>
    <x v="28"/>
    <x v="2"/>
    <x v="5"/>
    <x v="0"/>
    <n v="29800"/>
    <s v="$25K-$39.9K"/>
    <s v="Destiny Thompson"/>
    <s v="d.thompson2@email.com"/>
    <s v="Ford Country"/>
    <s v="Midwest"/>
    <x v="0"/>
    <x v="2"/>
    <s v="Green"/>
    <n v="9000"/>
    <n v="2023"/>
    <n v="202411"/>
    <s v="Nov"/>
    <s v="Q4"/>
  </r>
  <r>
    <s v="WBA8E9G68HNU12355"/>
    <x v="6"/>
    <x v="6"/>
    <x v="29"/>
    <x v="0"/>
    <x v="3"/>
    <x v="2"/>
    <n v="69900"/>
    <s v="$60K-$89.9K"/>
    <s v="Autumn Lee"/>
    <s v="a.lee@gmail.com"/>
    <s v="BMW Elite"/>
    <s v="Northeast"/>
    <x v="0"/>
    <x v="14"/>
    <s v="White"/>
    <n v="6000"/>
    <n v="2023"/>
    <n v="202412"/>
    <s v="Dec"/>
    <s v="Q4"/>
  </r>
  <r>
    <s v="1N4AL3AP3JC123479"/>
    <x v="2"/>
    <x v="2"/>
    <x v="30"/>
    <x v="3"/>
    <x v="8"/>
    <x v="0"/>
    <n v="115900"/>
    <s v="$90K-$129.9K"/>
    <s v="Easton Taylor"/>
    <s v="e.taylor@gmail.com"/>
    <s v="Nissan Direct"/>
    <s v="South"/>
    <x v="0"/>
    <x v="11"/>
    <s v="Black"/>
    <n v="2500"/>
    <n v="2024"/>
    <n v="202412"/>
    <s v="Dec"/>
    <s v="Q4"/>
  </r>
  <r>
    <s v="1C4RJFBG3KC123451"/>
    <x v="4"/>
    <x v="4"/>
    <x v="15"/>
    <x v="2"/>
    <x v="5"/>
    <x v="0"/>
    <n v="41200"/>
    <s v="$40K-$59.9K"/>
    <s v="Elizabeth White"/>
    <s v="e.white@email.com"/>
    <s v="jeep nation"/>
    <s v="South"/>
    <x v="0"/>
    <x v="6"/>
    <s v="Black"/>
    <n v="29000"/>
    <n v="2020"/>
    <n v="202403"/>
    <s v="Mar"/>
    <s v="Q1"/>
  </r>
  <r>
    <s v="1FTEW1E59JKF12351"/>
    <x v="7"/>
    <x v="7"/>
    <x v="24"/>
    <x v="2"/>
    <x v="5"/>
    <x v="0"/>
    <n v="22900"/>
    <s v="Under $25,000"/>
    <s v="Megan Moore"/>
    <s v="m.moore2@email.com"/>
    <s v="Ford Country"/>
    <s v="Midwest"/>
    <x v="0"/>
    <x v="21"/>
    <s v="White"/>
    <n v="19000"/>
    <n v="2021"/>
    <n v="202409"/>
    <s v="Sep"/>
    <s v="Q3"/>
  </r>
  <r>
    <s v="1N4AL3AP4JC123461"/>
    <x v="2"/>
    <x v="2"/>
    <x v="19"/>
    <x v="2"/>
    <x v="5"/>
    <x v="0"/>
    <n v="51200"/>
    <s v="$40K-$59.9K"/>
    <s v="Terry Thomas"/>
    <s v="t.thomas@email.com"/>
    <s v="Nissan Direct"/>
    <s v="South"/>
    <x v="0"/>
    <x v="18"/>
    <s v="Blue"/>
    <n v="30000"/>
    <n v="2020"/>
    <n v="202407"/>
    <s v="Jul"/>
    <s v="Q3"/>
  </r>
  <r>
    <s v="1C4RJFBG1KC123461"/>
    <x v="4"/>
    <x v="4"/>
    <x v="25"/>
    <x v="2"/>
    <x v="5"/>
    <x v="0"/>
    <n v="27900"/>
    <s v="$25K-$39.9K"/>
    <s v="Tyler Martin"/>
    <s v="t.martin@gmail.com"/>
    <s v="jeep nation"/>
    <s v="South"/>
    <x v="0"/>
    <x v="22"/>
    <s v="Silver"/>
    <n v="13000"/>
    <n v="2023"/>
    <n v="202410"/>
    <s v="Oct"/>
    <s v="Q4"/>
  </r>
  <r>
    <s v="1C4RJFBG3KC123452"/>
    <x v="4"/>
    <x v="4"/>
    <x v="15"/>
    <x v="2"/>
    <x v="5"/>
    <x v="0"/>
    <n v="41200"/>
    <s v="$40K-$59.9K"/>
    <s v="Elizabeth White"/>
    <s v="e.white@email.com"/>
    <s v="jeep nation"/>
    <s v="South"/>
    <x v="0"/>
    <x v="6"/>
    <s v="Black"/>
    <n v="29000"/>
    <n v="2020"/>
    <n v="202403"/>
    <s v="Mar"/>
    <s v="Q1"/>
  </r>
  <r>
    <s v="1N4AL3AP3JC123471"/>
    <x v="2"/>
    <x v="2"/>
    <x v="30"/>
    <x v="3"/>
    <x v="8"/>
    <x v="0"/>
    <n v="115900"/>
    <s v="$90K-$129.9K"/>
    <s v="Easton Taylor"/>
    <s v="e.taylor@gmail.com"/>
    <s v="Nissan Direct"/>
    <s v="South"/>
    <x v="0"/>
    <x v="11"/>
    <s v="Black"/>
    <n v="2500"/>
    <n v="2024"/>
    <n v="202412"/>
    <s v="Dec"/>
    <s v="Q4"/>
  </r>
  <r>
    <s v="1G1ZB5ST6JF123461"/>
    <x v="8"/>
    <x v="8"/>
    <x v="23"/>
    <x v="2"/>
    <x v="5"/>
    <x v="0"/>
    <n v="35200"/>
    <s v="$25K-$39.9K"/>
    <s v="Zachary White"/>
    <s v="z.white@email.com"/>
    <s v="Chevy World"/>
    <s v="Midwest"/>
    <x v="0"/>
    <x v="3"/>
    <s v="Black"/>
    <n v="25000"/>
    <n v="2020"/>
    <n v="202409"/>
    <s v="Sep"/>
    <s v="Q3"/>
  </r>
  <r>
    <s v="KM8J3CA59JU123471"/>
    <x v="3"/>
    <x v="3"/>
    <x v="27"/>
    <x v="0"/>
    <x v="3"/>
    <x v="0"/>
    <n v="34500"/>
    <s v="$25K-$39.9K"/>
    <s v="Savannah Harris"/>
    <s v="s.harris3@email.com"/>
    <s v="Hyundai Plus"/>
    <s v="West"/>
    <x v="0"/>
    <x v="13"/>
    <s v="Red"/>
    <n v="5000"/>
    <n v="2024"/>
    <n v="202411"/>
    <s v="Nov"/>
    <s v="Q4"/>
  </r>
  <r>
    <s v="1FTEW1E63JKF12351"/>
    <x v="7"/>
    <x v="7"/>
    <x v="28"/>
    <x v="2"/>
    <x v="5"/>
    <x v="0"/>
    <n v="29800"/>
    <s v="$25K-$39.9K"/>
    <s v="Destiny Thompson"/>
    <s v="d.thompson2@email.com"/>
    <s v="Ford Country"/>
    <s v="Midwest"/>
    <x v="0"/>
    <x v="2"/>
    <s v="Green"/>
    <n v="9000"/>
    <n v="2023"/>
    <n v="202411"/>
    <s v="Nov"/>
    <s v="Q4"/>
  </r>
  <r>
    <s v="1C4RJFBG1KC123462"/>
    <x v="4"/>
    <x v="4"/>
    <x v="25"/>
    <x v="2"/>
    <x v="5"/>
    <x v="0"/>
    <n v="27900"/>
    <s v="$25K-$39.9K"/>
    <s v="Tyler Martin"/>
    <s v="t.martin@gmail.com"/>
    <s v="jeep nation"/>
    <s v="South"/>
    <x v="0"/>
    <x v="22"/>
    <s v="Silver"/>
    <n v="13000"/>
    <n v="2023"/>
    <n v="202410"/>
    <s v="Oct"/>
    <s v="Q4"/>
  </r>
  <r>
    <s v="1C4RJFAG8KC321651"/>
    <x v="4"/>
    <x v="4"/>
    <x v="15"/>
    <x v="2"/>
    <x v="5"/>
    <x v="0"/>
    <n v="38900"/>
    <s v="$25K-$39.9K"/>
    <s v="Amanda Taylor"/>
    <s v="a.taylor@gmail.com"/>
    <s v="jeep nation"/>
    <s v="South"/>
    <x v="0"/>
    <x v="6"/>
    <s v="Gray"/>
    <n v="35000"/>
    <n v="2020"/>
    <n v="202402"/>
    <s v="Feb"/>
    <s v="Q1"/>
  </r>
  <r>
    <s v="1FTEW1E63JKF12352"/>
    <x v="7"/>
    <x v="7"/>
    <x v="28"/>
    <x v="2"/>
    <x v="5"/>
    <x v="0"/>
    <n v="29800"/>
    <s v="$25K-$39.9K"/>
    <s v="Destiny Thompson"/>
    <s v="d.thompson2@email.com"/>
    <s v="Ford Country"/>
    <s v="Midwest"/>
    <x v="0"/>
    <x v="2"/>
    <s v="Green"/>
    <n v="9000"/>
    <n v="2023"/>
    <n v="202411"/>
    <s v="Nov"/>
    <s v="Q4"/>
  </r>
  <r>
    <s v="5NPE34AF5KH654321"/>
    <x v="3"/>
    <x v="3"/>
    <x v="14"/>
    <x v="0"/>
    <x v="0"/>
    <x v="0"/>
    <n v="22900"/>
    <s v="Under $25,000"/>
    <s v="Lisa Chen"/>
    <s v="lisa.chen@outlook.com"/>
    <s v="Hyundai Plus"/>
    <s v="West"/>
    <x v="0"/>
    <x v="13"/>
    <s v="Red"/>
    <n v="12000"/>
    <n v="2022"/>
    <n v="202402"/>
    <s v="Feb"/>
    <s v="Q1"/>
  </r>
  <r>
    <s v="1G1ZB5ST9JF123461"/>
    <x v="8"/>
    <x v="8"/>
    <x v="26"/>
    <x v="0"/>
    <x v="3"/>
    <x v="0"/>
    <n v="26900"/>
    <s v="$25K-$39.9K"/>
    <s v="Marcus White"/>
    <s v="m.white@email.com"/>
    <s v="Chevy World"/>
    <s v="Midwest"/>
    <x v="3"/>
    <x v="9"/>
    <s v="Red"/>
    <n v="8000"/>
    <n v="2023"/>
    <n v="202410"/>
    <s v="Oct"/>
    <s v="Q4"/>
  </r>
  <r>
    <s v="1C4RJFBG1KC123463"/>
    <x v="4"/>
    <x v="4"/>
    <x v="25"/>
    <x v="2"/>
    <x v="5"/>
    <x v="0"/>
    <n v="27900"/>
    <s v="$25K-$39.9K"/>
    <s v="Tyler Martin"/>
    <s v="t.martin@gmail.com"/>
    <s v="jeep nation"/>
    <s v="South"/>
    <x v="0"/>
    <x v="22"/>
    <s v="Silver"/>
    <n v="13000"/>
    <n v="2023"/>
    <n v="202410"/>
    <s v="Oct"/>
    <s v="Q4"/>
  </r>
  <r>
    <s v="3N1AB7AP9HY123451"/>
    <x v="2"/>
    <x v="2"/>
    <x v="13"/>
    <x v="0"/>
    <x v="3"/>
    <x v="0"/>
    <n v="26800"/>
    <s v="$25K-$39.9K"/>
    <s v="Mike Davis"/>
    <s v="m.davis@yahoo.com"/>
    <m/>
    <s v="Northeast"/>
    <x v="0"/>
    <x v="3"/>
    <s v="Silver"/>
    <n v="22000"/>
    <n v="2020"/>
    <n v="202402"/>
    <s v="Feb"/>
    <s v="Q1"/>
  </r>
  <r>
    <s v="1FTEW1E63JKF12353"/>
    <x v="7"/>
    <x v="7"/>
    <x v="28"/>
    <x v="2"/>
    <x v="5"/>
    <x v="0"/>
    <n v="29800"/>
    <s v="$25K-$39.9K"/>
    <s v="Destiny Thompson"/>
    <s v="d.thompson2@email.com"/>
    <s v="Ford Country"/>
    <s v="Midwest"/>
    <x v="0"/>
    <x v="2"/>
    <s v="Green"/>
    <n v="9000"/>
    <n v="2023"/>
    <n v="202411"/>
    <s v="Nov"/>
    <s v="Q4"/>
  </r>
  <r>
    <s v="1N4AL3AP8JC123451"/>
    <x v="2"/>
    <x v="2"/>
    <x v="13"/>
    <x v="0"/>
    <x v="3"/>
    <x v="0"/>
    <n v="27500"/>
    <s v="$25K-$39.9K"/>
    <s v="Mary Thomas"/>
    <s v="mthomas@email.com"/>
    <s v="Nissan Direct"/>
    <s v="South"/>
    <x v="0"/>
    <x v="3"/>
    <m/>
    <n v="26000"/>
    <n v="2020"/>
    <n v="202403"/>
    <s v="Mar"/>
    <s v="Q1"/>
  </r>
  <r>
    <s v="3N1AB7AP9HY123452"/>
    <x v="2"/>
    <x v="2"/>
    <x v="13"/>
    <x v="0"/>
    <x v="3"/>
    <x v="0"/>
    <n v="26800"/>
    <s v="$25K-$39.9K"/>
    <s v="Mike Davis"/>
    <s v="m.davis@yahoo.com"/>
    <m/>
    <s v="Northeast"/>
    <x v="0"/>
    <x v="3"/>
    <s v="Silver"/>
    <n v="22000"/>
    <n v="2020"/>
    <n v="202402"/>
    <s v="Feb"/>
    <s v="Q1"/>
  </r>
  <r>
    <s v="1C4RJFBG1KC123464"/>
    <x v="4"/>
    <x v="4"/>
    <x v="25"/>
    <x v="2"/>
    <x v="5"/>
    <x v="0"/>
    <n v="27900"/>
    <s v="$25K-$39.9K"/>
    <s v="Tyler Martin"/>
    <s v="t.martin@gmail.com"/>
    <s v="jeep nation"/>
    <s v="South"/>
    <x v="0"/>
    <x v="22"/>
    <s v="Silver"/>
    <n v="13000"/>
    <n v="2023"/>
    <n v="202410"/>
    <s v="Oct"/>
    <s v="Q4"/>
  </r>
  <r>
    <s v="1HGBH41JXMN109181"/>
    <x v="1"/>
    <x v="1"/>
    <x v="12"/>
    <x v="0"/>
    <x v="0"/>
    <x v="0"/>
    <n v="24500"/>
    <s v="Under $25,000"/>
    <s v="John Smith"/>
    <s v="john.smith@email.com"/>
    <s v="metro honda"/>
    <s v="Northeast"/>
    <x v="0"/>
    <x v="2"/>
    <s v="Blue"/>
    <n v="15000"/>
    <n v="2021"/>
    <n v="202401"/>
    <s v="Jan"/>
    <s v="Q1"/>
  </r>
  <r>
    <s v="1N4AL3AP3JC123472"/>
    <x v="2"/>
    <x v="2"/>
    <x v="30"/>
    <x v="3"/>
    <x v="8"/>
    <x v="0"/>
    <n v="115900"/>
    <s v="$90K-$129.9K"/>
    <s v="Easton Taylor"/>
    <s v="e.taylor@gmail.com"/>
    <s v="Nissan Direct"/>
    <s v="South"/>
    <x v="0"/>
    <x v="11"/>
    <s v="Black"/>
    <n v="2500"/>
    <n v="2024"/>
    <n v="202412"/>
    <s v="Dec"/>
    <s v="Q4"/>
  </r>
  <r>
    <s v="1G1ZB5ST9JF123462"/>
    <x v="8"/>
    <x v="8"/>
    <x v="26"/>
    <x v="0"/>
    <x v="3"/>
    <x v="0"/>
    <n v="26900"/>
    <s v="$25K-$39.9K"/>
    <s v="Marcus White"/>
    <s v="m.white@email.com"/>
    <s v="Chevy World"/>
    <s v="Midwest"/>
    <x v="3"/>
    <x v="9"/>
    <s v="Red"/>
    <n v="8000"/>
    <n v="2023"/>
    <n v="202410"/>
    <s v="Oct"/>
    <s v="Q4"/>
  </r>
  <r>
    <s v="WBA8E9G68HNU12351"/>
    <x v="6"/>
    <x v="6"/>
    <x v="29"/>
    <x v="0"/>
    <x v="3"/>
    <x v="2"/>
    <n v="69900"/>
    <s v="$60K-$89.9K"/>
    <s v="Autumn Lee"/>
    <s v="a.lee@gmail.com"/>
    <s v="BMW Elite"/>
    <s v="Northeast"/>
    <x v="0"/>
    <x v="14"/>
    <s v="White"/>
    <n v="6000"/>
    <n v="2023"/>
    <n v="202412"/>
    <s v="Dec"/>
    <s v="Q4"/>
  </r>
  <r>
    <s v="WBA8E9G64HNU12351"/>
    <x v="6"/>
    <x v="6"/>
    <x v="21"/>
    <x v="3"/>
    <x v="7"/>
    <x v="2"/>
    <n v="99900"/>
    <s v="$90K-$129.9K"/>
    <s v="Paul Martin"/>
    <s v="p.martin2@email.com"/>
    <s v="BMW Elite"/>
    <s v="Northeast"/>
    <x v="0"/>
    <x v="14"/>
    <s v="Blue"/>
    <n v="18000"/>
    <n v="2022"/>
    <n v="202407"/>
    <s v="Jul"/>
    <s v="Q3"/>
  </r>
  <r>
    <s v="1FTEW1E55JKF12351"/>
    <x v="7"/>
    <x v="7"/>
    <x v="20"/>
    <x v="2"/>
    <x v="5"/>
    <x v="0"/>
    <n v="38900"/>
    <s v="$25K-$39.9K"/>
    <s v="Gerald White"/>
    <s v="g.white@email.com"/>
    <s v="Ford Country"/>
    <s v="Midwest"/>
    <x v="0"/>
    <x v="19"/>
    <s v="Green"/>
    <n v="9000"/>
    <n v="2023"/>
    <n v="202407"/>
    <s v="Jul"/>
    <s v="Q3"/>
  </r>
  <r>
    <s v="1N4AL3AP4JC123462"/>
    <x v="2"/>
    <x v="2"/>
    <x v="19"/>
    <x v="2"/>
    <x v="5"/>
    <x v="0"/>
    <n v="51200"/>
    <s v="$40K-$59.9K"/>
    <s v="Terry Thomas"/>
    <s v="t.thomas@email.com"/>
    <s v="Nissan Direct"/>
    <s v="South"/>
    <x v="0"/>
    <x v="18"/>
    <s v="Blue"/>
    <n v="30000"/>
    <n v="2020"/>
    <n v="202407"/>
    <s v="Jul"/>
    <s v="Q3"/>
  </r>
  <r>
    <s v="1N4AL3AP4JC123463"/>
    <x v="2"/>
    <x v="2"/>
    <x v="19"/>
    <x v="2"/>
    <x v="5"/>
    <x v="0"/>
    <n v="51200"/>
    <s v="$40K-$59.9K"/>
    <s v="Terry Thomas"/>
    <s v="t.thomas@email.com"/>
    <s v="Nissan Direct"/>
    <s v="South"/>
    <x v="0"/>
    <x v="18"/>
    <s v="Blue"/>
    <n v="30000"/>
    <n v="2020"/>
    <n v="202407"/>
    <s v="Jul"/>
    <s v="Q3"/>
  </r>
  <r>
    <s v="1G1ZB5ST6JF123462"/>
    <x v="8"/>
    <x v="8"/>
    <x v="23"/>
    <x v="2"/>
    <x v="5"/>
    <x v="0"/>
    <n v="35200"/>
    <s v="$25K-$39.9K"/>
    <s v="Zachary White"/>
    <s v="z.white@email.com"/>
    <s v="Chevy World"/>
    <s v="Midwest"/>
    <x v="0"/>
    <x v="3"/>
    <s v="Black"/>
    <n v="25000"/>
    <n v="2020"/>
    <n v="202409"/>
    <s v="Sep"/>
    <s v="Q3"/>
  </r>
  <r>
    <s v="KM8J3CA59JU123472"/>
    <x v="3"/>
    <x v="3"/>
    <x v="27"/>
    <x v="0"/>
    <x v="3"/>
    <x v="0"/>
    <n v="34500"/>
    <s v="$25K-$39.9K"/>
    <s v="Savannah Harris"/>
    <s v="s.harris3@email.com"/>
    <s v="Hyundai Plus"/>
    <s v="West"/>
    <x v="0"/>
    <x v="13"/>
    <s v="Red"/>
    <n v="5000"/>
    <n v="2024"/>
    <n v="202411"/>
    <s v="Nov"/>
    <s v="Q4"/>
  </r>
  <r>
    <s v="1FTEW1E59JKF12352"/>
    <x v="7"/>
    <x v="7"/>
    <x v="24"/>
    <x v="2"/>
    <x v="5"/>
    <x v="0"/>
    <n v="22900"/>
    <s v="Under $25,000"/>
    <s v="Megan Moore"/>
    <s v="m.moore2@email.com"/>
    <s v="Ford Country"/>
    <s v="Midwest"/>
    <x v="0"/>
    <x v="21"/>
    <s v="White"/>
    <n v="19000"/>
    <n v="2021"/>
    <n v="202409"/>
    <s v="Sep"/>
    <s v="Q3"/>
  </r>
  <r>
    <s v="WBA8E9G68HNU12352"/>
    <x v="6"/>
    <x v="6"/>
    <x v="29"/>
    <x v="0"/>
    <x v="3"/>
    <x v="2"/>
    <n v="69900"/>
    <s v="$60K-$89.9K"/>
    <s v="Autumn Lee"/>
    <s v="a.lee@gmail.com"/>
    <s v="BMW Elite"/>
    <s v="Northeast"/>
    <x v="0"/>
    <x v="14"/>
    <s v="White"/>
    <n v="6000"/>
    <n v="2023"/>
    <n v="202412"/>
    <s v="Dec"/>
    <s v="Q4"/>
  </r>
  <r>
    <s v="5NPE34AF5KH654322"/>
    <x v="3"/>
    <x v="3"/>
    <x v="14"/>
    <x v="0"/>
    <x v="0"/>
    <x v="0"/>
    <n v="22900"/>
    <s v="Under $25,000"/>
    <s v="Lisa Chen"/>
    <s v="lisa.chen@outlook.com"/>
    <s v="Hyundai Plus"/>
    <s v="West"/>
    <x v="0"/>
    <x v="13"/>
    <s v="Red"/>
    <n v="12000"/>
    <n v="2022"/>
    <n v="202402"/>
    <s v="Feb"/>
    <s v="Q1"/>
  </r>
  <r>
    <s v="5YJSA1E26JF123451"/>
    <x v="5"/>
    <x v="5"/>
    <x v="16"/>
    <x v="0"/>
    <x v="3"/>
    <x v="2"/>
    <n v="89500"/>
    <s v="$60K-$89.9K"/>
    <s v="Michael Rodriguez"/>
    <s v="mrodriguez@email.com"/>
    <s v="Tesla Direct"/>
    <s v="West"/>
    <x v="3"/>
    <x v="9"/>
    <s v="Red"/>
    <n v="8000"/>
    <n v="2023"/>
    <n v="202403"/>
    <s v="Mar"/>
    <s v="Q1"/>
  </r>
  <r>
    <s v="1G1ZB5ST6JF123463"/>
    <x v="8"/>
    <x v="8"/>
    <x v="23"/>
    <x v="2"/>
    <x v="5"/>
    <x v="0"/>
    <n v="35200"/>
    <s v="$25K-$39.9K"/>
    <s v="Zachary White"/>
    <s v="z.white@email.com"/>
    <s v="Chevy World"/>
    <s v="Midwest"/>
    <x v="0"/>
    <x v="3"/>
    <s v="Black"/>
    <n v="25000"/>
    <n v="2020"/>
    <n v="202409"/>
    <s v="Sep"/>
    <s v="Q3"/>
  </r>
  <r>
    <s v="1C4RJFBG3KC123453"/>
    <x v="4"/>
    <x v="4"/>
    <x v="15"/>
    <x v="2"/>
    <x v="5"/>
    <x v="0"/>
    <n v="41200"/>
    <s v="$40K-$59.9K"/>
    <s v="Elizabeth White"/>
    <s v="e.white@email.com"/>
    <s v="jeep nation"/>
    <s v="South"/>
    <x v="0"/>
    <x v="6"/>
    <s v="Black"/>
    <n v="29000"/>
    <n v="2020"/>
    <n v="202403"/>
    <s v="Mar"/>
    <s v="Q1"/>
  </r>
  <r>
    <s v="1C4RJFBG1KC123465"/>
    <x v="4"/>
    <x v="4"/>
    <x v="25"/>
    <x v="2"/>
    <x v="5"/>
    <x v="0"/>
    <n v="27900"/>
    <s v="$25K-$39.9K"/>
    <s v="Tyler Martin"/>
    <s v="t.martin@gmail.com"/>
    <s v="jeep nation"/>
    <s v="South"/>
    <x v="0"/>
    <x v="22"/>
    <s v="Silver"/>
    <n v="13000"/>
    <n v="2023"/>
    <n v="202410"/>
    <s v="Oct"/>
    <s v="Q4"/>
  </r>
  <r>
    <s v="1C4RJFBG3KC123454"/>
    <x v="4"/>
    <x v="4"/>
    <x v="15"/>
    <x v="2"/>
    <x v="5"/>
    <x v="0"/>
    <n v="41200"/>
    <s v="$40K-$59.9K"/>
    <s v="Elizabeth White"/>
    <s v="e.white@email.com"/>
    <s v="jeep nation"/>
    <s v="South"/>
    <x v="0"/>
    <x v="6"/>
    <s v="Black"/>
    <n v="29000"/>
    <n v="2020"/>
    <n v="202403"/>
    <s v="Mar"/>
    <s v="Q1"/>
  </r>
  <r>
    <s v="1C4RJFBG8KC123461"/>
    <x v="4"/>
    <x v="4"/>
    <x v="22"/>
    <x v="2"/>
    <x v="5"/>
    <x v="0"/>
    <n v="22900"/>
    <s v="Under $25,000"/>
    <s v="Matthew Martin"/>
    <s v="m.martin@gmail.com"/>
    <s v="jeep nation"/>
    <s v="South"/>
    <x v="0"/>
    <x v="20"/>
    <s v="Silver"/>
    <n v="45000"/>
    <n v="2016"/>
    <n v="202408"/>
    <s v="Aug"/>
    <s v="Q3"/>
  </r>
  <r>
    <s v="1C4RJFAG8KC321652"/>
    <x v="4"/>
    <x v="4"/>
    <x v="15"/>
    <x v="2"/>
    <x v="5"/>
    <x v="0"/>
    <n v="38900"/>
    <s v="$25K-$39.9K"/>
    <s v="Amanda Taylor"/>
    <s v="a.taylor@gmail.com"/>
    <s v="jeep nation"/>
    <s v="South"/>
    <x v="0"/>
    <x v="6"/>
    <s v="Gray"/>
    <n v="35000"/>
    <n v="2020"/>
    <n v="202402"/>
    <s v="Feb"/>
    <s v="Q1"/>
  </r>
  <r>
    <s v="WBA8E9G68HNU12353"/>
    <x v="6"/>
    <x v="6"/>
    <x v="29"/>
    <x v="0"/>
    <x v="3"/>
    <x v="2"/>
    <n v="69900"/>
    <s v="$60K-$89.9K"/>
    <s v="Autumn Lee"/>
    <s v="a.lee@gmail.com"/>
    <s v="BMW Elite"/>
    <s v="Northeast"/>
    <x v="0"/>
    <x v="14"/>
    <s v="White"/>
    <n v="6000"/>
    <n v="2023"/>
    <n v="202412"/>
    <s v="Dec"/>
    <s v="Q4"/>
  </r>
  <r>
    <s v="WBA8E9G63HNU12351"/>
    <x v="6"/>
    <x v="6"/>
    <x v="18"/>
    <x v="0"/>
    <x v="3"/>
    <x v="2"/>
    <n v="89900"/>
    <s v="$60K-$89.9K"/>
    <s v="Keith Wilson"/>
    <s v="k.wilson@email.com"/>
    <s v="BMW Elite"/>
    <s v="Northeast"/>
    <x v="0"/>
    <x v="14"/>
    <s v="Gray"/>
    <n v="26000"/>
    <n v="2020"/>
    <n v="202407"/>
    <s v="Jul"/>
    <s v="Q3"/>
  </r>
  <r>
    <s v="1C4RJFBG8KC123462"/>
    <x v="4"/>
    <x v="4"/>
    <x v="22"/>
    <x v="2"/>
    <x v="5"/>
    <x v="0"/>
    <n v="22900"/>
    <s v="Under $25,000"/>
    <s v="Matthew Martin"/>
    <s v="m.martin@gmail.com"/>
    <s v="jeep nation"/>
    <s v="South"/>
    <x v="0"/>
    <x v="20"/>
    <s v="Silver"/>
    <n v="45000"/>
    <n v="2016"/>
    <n v="202408"/>
    <s v="Aug"/>
    <s v="Q3"/>
  </r>
  <r>
    <s v="1N4AL3AP3JC123473"/>
    <x v="2"/>
    <x v="2"/>
    <x v="30"/>
    <x v="3"/>
    <x v="8"/>
    <x v="0"/>
    <n v="115900"/>
    <s v="$90K-$129.9K"/>
    <s v="Easton Taylor"/>
    <s v="e.taylor@gmail.com"/>
    <s v="Nissan Direct"/>
    <s v="South"/>
    <x v="0"/>
    <x v="11"/>
    <s v="Black"/>
    <n v="2500"/>
    <n v="2024"/>
    <n v="202412"/>
    <s v="Dec"/>
    <s v="Q4"/>
  </r>
  <r>
    <s v="1N4AL3AP3JC123474"/>
    <x v="2"/>
    <x v="2"/>
    <x v="30"/>
    <x v="3"/>
    <x v="8"/>
    <x v="0"/>
    <n v="115900"/>
    <s v="$90K-$129.9K"/>
    <s v="Easton Taylor"/>
    <s v="e.taylor@gmail.com"/>
    <s v="Nissan Direct"/>
    <s v="South"/>
    <x v="0"/>
    <x v="11"/>
    <s v="Black"/>
    <n v="2500"/>
    <n v="2024"/>
    <n v="202412"/>
    <s v="Dec"/>
    <s v="Q4"/>
  </r>
  <r>
    <s v="1C4RJFBG1KC123466"/>
    <x v="4"/>
    <x v="4"/>
    <x v="25"/>
    <x v="2"/>
    <x v="5"/>
    <x v="0"/>
    <n v="27900"/>
    <s v="$25K-$39.9K"/>
    <s v="Tyler Martin"/>
    <s v="t.martin@gmail.com"/>
    <s v="jeep nation"/>
    <s v="South"/>
    <x v="0"/>
    <x v="22"/>
    <s v="Silver"/>
    <n v="13000"/>
    <n v="2023"/>
    <n v="202410"/>
    <s v="Oct"/>
    <s v="Q4"/>
  </r>
  <r>
    <s v="3N1AB7AP9HY123453"/>
    <x v="2"/>
    <x v="2"/>
    <x v="13"/>
    <x v="0"/>
    <x v="3"/>
    <x v="0"/>
    <n v="26800"/>
    <s v="$25K-$39.9K"/>
    <s v="Mike Davis"/>
    <s v="m.davis@yahoo.com"/>
    <m/>
    <s v="Northeast"/>
    <x v="0"/>
    <x v="3"/>
    <s v="Silver"/>
    <n v="22000"/>
    <n v="2020"/>
    <n v="202402"/>
    <s v="Feb"/>
    <s v="Q1"/>
  </r>
  <r>
    <s v="1FTEW1E59JKF12353"/>
    <x v="7"/>
    <x v="7"/>
    <x v="24"/>
    <x v="2"/>
    <x v="5"/>
    <x v="0"/>
    <n v="22900"/>
    <s v="Under $25,000"/>
    <s v="Megan Moore"/>
    <s v="m.moore2@email.com"/>
    <s v="Ford Country"/>
    <s v="Midwest"/>
    <x v="0"/>
    <x v="21"/>
    <s v="White"/>
    <n v="19000"/>
    <n v="2021"/>
    <n v="202409"/>
    <s v="Sep"/>
    <s v="Q3"/>
  </r>
  <r>
    <s v="1N4AL3AP4JC123464"/>
    <x v="2"/>
    <x v="2"/>
    <x v="19"/>
    <x v="2"/>
    <x v="5"/>
    <x v="0"/>
    <n v="51200"/>
    <s v="$40K-$59.9K"/>
    <s v="Terry Thomas"/>
    <s v="t.thomas@email.com"/>
    <s v="Nissan Direct"/>
    <s v="South"/>
    <x v="0"/>
    <x v="18"/>
    <s v="Blue"/>
    <n v="30000"/>
    <n v="2020"/>
    <n v="202407"/>
    <s v="Jul"/>
    <s v="Q3"/>
  </r>
  <r>
    <s v="1C4RJFBG3KC123455"/>
    <x v="4"/>
    <x v="4"/>
    <x v="15"/>
    <x v="2"/>
    <x v="5"/>
    <x v="0"/>
    <n v="41200"/>
    <s v="$40K-$59.9K"/>
    <s v="Elizabeth White"/>
    <s v="e.white@email.com"/>
    <s v="jeep nation"/>
    <s v="South"/>
    <x v="0"/>
    <x v="6"/>
    <s v="Black"/>
    <n v="29000"/>
    <n v="2020"/>
    <n v="202403"/>
    <s v="Mar"/>
    <s v="Q1"/>
  </r>
  <r>
    <s v="WBA8E9G59HNU12346"/>
    <x v="0"/>
    <x v="0"/>
    <x v="1"/>
    <x v="1"/>
    <x v="4"/>
    <x v="1"/>
    <n v="27000"/>
    <s v="$25K-$39.9K"/>
    <s v="Joseph Thompson"/>
    <s v="j.thompson@email.com"/>
    <s v="BMW Elite"/>
    <s v="Northeast"/>
    <x v="0"/>
    <x v="14"/>
    <s v="Gray"/>
    <n v="32000"/>
    <n v="2020"/>
    <n v="202404"/>
    <s v="Apr"/>
    <s v="Q2"/>
  </r>
  <r>
    <s v="5YJSA1E27JF123457"/>
    <x v="0"/>
    <x v="0"/>
    <x v="1"/>
    <x v="1"/>
    <x v="1"/>
    <x v="1"/>
    <n v="27000"/>
    <s v="$25K-$39.9K"/>
    <s v="Nancy Garcia"/>
    <s v="n.garcia@email.com"/>
    <s v="Tesla Direct"/>
    <s v="West"/>
    <x v="3"/>
    <x v="9"/>
    <s v="White"/>
    <n v="12000"/>
    <n v="2023"/>
    <n v="202404"/>
    <s v="Apr"/>
    <s v="Q2"/>
  </r>
  <r>
    <s v="4T1BF1FK9EU123457"/>
    <x v="0"/>
    <x v="0"/>
    <x v="1"/>
    <x v="0"/>
    <x v="3"/>
    <x v="0"/>
    <n v="29500"/>
    <s v="$25K-$39.9K"/>
    <s v="Linda Wilson"/>
    <s v="l.wilson@email.com"/>
    <s v="Toyota Center"/>
    <s v="West"/>
    <x v="1"/>
    <x v="0"/>
    <s v="Blue"/>
    <n v="9000"/>
    <n v="2023"/>
    <n v="202404"/>
    <s v="Apr"/>
    <s v="Q2"/>
  </r>
  <r>
    <s v="1G1ZB5ST9JF123457"/>
    <x v="0"/>
    <x v="0"/>
    <x v="1"/>
    <x v="1"/>
    <x v="1"/>
    <x v="1"/>
    <n v="27000"/>
    <s v="$25K-$39.9K"/>
    <s v="Helen Jackson"/>
    <s v="h.jackson@gmail.com"/>
    <s v="Chevy World"/>
    <s v="Midwest"/>
    <x v="0"/>
    <x v="2"/>
    <s v="White"/>
    <n v="20000"/>
    <n v="2022"/>
    <n v="202404"/>
    <s v="Apr"/>
    <s v="Q2"/>
  </r>
  <r>
    <s v="WBA8E9G60HNU12347"/>
    <x v="0"/>
    <x v="0"/>
    <x v="1"/>
    <x v="1"/>
    <x v="1"/>
    <x v="1"/>
    <n v="27000"/>
    <s v="$25K-$39.9K"/>
    <s v="Edward White"/>
    <s v="e.white@email.com"/>
    <s v="BMW Elite"/>
    <s v="Northeast"/>
    <x v="0"/>
    <x v="13"/>
    <s v="Black"/>
    <n v="28000"/>
    <n v="2020"/>
    <n v="202405"/>
    <s v="May"/>
    <s v="Q2"/>
  </r>
  <r>
    <s v="4T1BF1FK0EU123458"/>
    <x v="0"/>
    <x v="0"/>
    <x v="5"/>
    <x v="2"/>
    <x v="6"/>
    <x v="0"/>
    <n v="35800"/>
    <s v="$25K-$39.9K"/>
    <s v="Ruth Thompson"/>
    <s v="r.thompson@email.com"/>
    <s v="Toyota Center"/>
    <s v="West"/>
    <x v="0"/>
    <x v="3"/>
    <s v="Silver"/>
    <n v="11000"/>
    <n v="2023"/>
    <n v="202405"/>
    <s v="May"/>
    <s v="Q2"/>
  </r>
  <r>
    <s v="1N4AL3AP0JC123458"/>
    <x v="0"/>
    <x v="0"/>
    <x v="1"/>
    <x v="1"/>
    <x v="1"/>
    <x v="1"/>
    <n v="27000"/>
    <s v="$25K-$39.9K"/>
    <s v="Joe Garcia"/>
    <s v="j.garcia@email.com"/>
    <s v="Nissan Direct"/>
    <s v="South"/>
    <x v="0"/>
    <x v="3"/>
    <s v="Blue"/>
    <n v="24000"/>
    <n v="2021"/>
    <n v="202405"/>
    <s v="May"/>
    <s v="Q2"/>
  </r>
  <r>
    <s v="WBA8E9G61HNU12348"/>
    <x v="0"/>
    <x v="0"/>
    <x v="5"/>
    <x v="2"/>
    <x v="6"/>
    <x v="0"/>
    <n v="32000"/>
    <s v="$25K-$39.9K"/>
    <s v="Gloria Anderson"/>
    <s v="g.anderson@email.com"/>
    <s v="BMW Elite"/>
    <s v="Northeast"/>
    <x v="0"/>
    <x v="13"/>
    <s v="Silver"/>
    <n v="21000"/>
    <n v="2021"/>
    <n v="202405"/>
    <s v="May"/>
    <s v="Q2"/>
  </r>
  <r>
    <s v="4T1BF1FK1EU123459"/>
    <x v="0"/>
    <x v="0"/>
    <x v="6"/>
    <x v="2"/>
    <x v="5"/>
    <x v="0"/>
    <n v="44800"/>
    <s v="$40K-$59.9K"/>
    <s v="Ralph White"/>
    <s v="r.white@email.com"/>
    <s v="Toyota Center"/>
    <s v="West"/>
    <x v="0"/>
    <x v="5"/>
    <s v="Gray"/>
    <n v="18000"/>
    <n v="2022"/>
    <n v="202406"/>
    <s v="Jun"/>
    <s v="Q2"/>
  </r>
  <r>
    <s v="1C4RJFBG6KC123459"/>
    <x v="0"/>
    <x v="0"/>
    <x v="6"/>
    <x v="2"/>
    <x v="6"/>
    <x v="2"/>
    <n v="43000"/>
    <s v="$40K-$59.9K"/>
    <s v="Kathryn Thompson"/>
    <s v="k.thompson@email.com"/>
    <s v="jeep nation"/>
    <s v="South"/>
    <x v="0"/>
    <x v="1"/>
    <s v="Silver"/>
    <n v="20000"/>
    <n v="2021"/>
    <n v="202406"/>
    <s v="Jun"/>
    <s v="Q2"/>
  </r>
  <r>
    <s v="WBA8E9G62HNU12349"/>
    <x v="0"/>
    <x v="0"/>
    <x v="5"/>
    <x v="2"/>
    <x v="6"/>
    <x v="0"/>
    <n v="32000"/>
    <s v="$25K-$39.9K"/>
    <s v="Harold Wilson"/>
    <s v="h.wilson@email.com"/>
    <s v="BMW Elite"/>
    <s v="Northeast"/>
    <x v="0"/>
    <x v="13"/>
    <s v="Black"/>
    <n v="15000"/>
    <n v="2022"/>
    <n v="202406"/>
    <s v="Jun"/>
    <s v="Q2"/>
  </r>
  <r>
    <s v="4T1BF1FK2EU123460"/>
    <x v="0"/>
    <x v="0"/>
    <x v="31"/>
    <x v="4"/>
    <x v="9"/>
    <x v="0"/>
    <n v="33500"/>
    <s v="$25K-$39.9K"/>
    <s v="Roy Taylor"/>
    <s v="r.taylor@email.com"/>
    <s v="Toyota Center"/>
    <s v="West"/>
    <x v="0"/>
    <x v="12"/>
    <s v="Gray"/>
    <n v="21000"/>
    <n v="2020"/>
    <n v="202406"/>
    <s v="Jun"/>
    <s v="Q2"/>
  </r>
  <r>
    <s v="5YJSA1E30JF123462"/>
    <x v="0"/>
    <x v="0"/>
    <x v="6"/>
    <x v="2"/>
    <x v="6"/>
    <x v="2"/>
    <n v="43000"/>
    <s v="$40K-$59.9K"/>
    <s v="Eugene White"/>
    <s v="e.white2@email.com"/>
    <s v="Tesla Direct"/>
    <s v="West"/>
    <x v="3"/>
    <x v="9"/>
    <s v="Silver"/>
    <n v="1000"/>
    <n v="2024"/>
    <n v="202406"/>
    <s v="Jun"/>
    <s v="Q2"/>
  </r>
  <r>
    <s v="1HGCV1F37JA123457"/>
    <x v="1"/>
    <x v="1"/>
    <x v="32"/>
    <x v="0"/>
    <x v="3"/>
    <x v="0"/>
    <n v="29800"/>
    <s v="$25K-$39.9K"/>
    <s v="Kenneth Lee"/>
    <s v="k.lee@gmail.com"/>
    <s v="metro honda"/>
    <s v="Northeast"/>
    <x v="0"/>
    <x v="2"/>
    <s v="Black"/>
    <n v="22000"/>
    <n v="2021"/>
    <n v="202404"/>
    <s v="Apr"/>
    <s v="Q2"/>
  </r>
  <r>
    <s v="5YJSA1E28JF123458"/>
    <x v="5"/>
    <x v="5"/>
    <x v="33"/>
    <x v="2"/>
    <x v="5"/>
    <x v="2"/>
    <n v="10435"/>
    <s v="$40K-$59.9K"/>
    <s v="Donna Harris"/>
    <s v="d.harris@email.com"/>
    <s v="Tesla Direct"/>
    <s v="West"/>
    <x v="3"/>
    <x v="9"/>
    <s v="Gray"/>
    <n v="6000"/>
    <n v="2024"/>
    <n v="202405"/>
    <s v="May"/>
    <s v="Q2"/>
  </r>
  <r>
    <s v="WBA8E9G59HNU12341"/>
    <x v="0"/>
    <x v="0"/>
    <x v="1"/>
    <x v="1"/>
    <x v="1"/>
    <x v="1"/>
    <n v="27000"/>
    <s v="$25K-$39.9K"/>
    <s v="Joseph Thompson"/>
    <s v="j.thompson@email.com"/>
    <s v="BMW Elite"/>
    <s v="Northeast"/>
    <x v="0"/>
    <x v="14"/>
    <s v="Gray"/>
    <n v="32000"/>
    <n v="2020"/>
    <n v="202404"/>
    <s v="Apr"/>
    <s v="Q2"/>
  </r>
  <r>
    <s v="5YJSA1E27JF123451"/>
    <x v="0"/>
    <x v="0"/>
    <x v="1"/>
    <x v="1"/>
    <x v="1"/>
    <x v="1"/>
    <n v="27000"/>
    <s v="$25K-$39.9K"/>
    <s v="Nancy Garcia"/>
    <s v="n.garcia@email.com"/>
    <s v="Tesla Direct"/>
    <s v="West"/>
    <x v="3"/>
    <x v="9"/>
    <s v="White"/>
    <n v="12000"/>
    <n v="2023"/>
    <n v="202404"/>
    <s v="Apr"/>
    <s v="Q2"/>
  </r>
  <r>
    <s v="4T1BF1FK9EU123451"/>
    <x v="0"/>
    <x v="0"/>
    <x v="1"/>
    <x v="0"/>
    <x v="3"/>
    <x v="0"/>
    <n v="29500"/>
    <s v="$25K-$39.9K"/>
    <s v="Linda Wilson"/>
    <s v="l.wilson@email.com"/>
    <s v="Toyota Center"/>
    <s v="West"/>
    <x v="1"/>
    <x v="0"/>
    <s v="Blue"/>
    <n v="9000"/>
    <n v="2023"/>
    <n v="202404"/>
    <s v="Apr"/>
    <s v="Q2"/>
  </r>
  <r>
    <s v="1G1ZB5ST9JF123451"/>
    <x v="0"/>
    <x v="0"/>
    <x v="1"/>
    <x v="1"/>
    <x v="4"/>
    <x v="1"/>
    <n v="27000"/>
    <s v="$25K-$39.9K"/>
    <s v="Helen Jackson"/>
    <s v="h.jackson@gmail.com"/>
    <s v="Chevy World"/>
    <s v="Midwest"/>
    <x v="0"/>
    <x v="2"/>
    <s v="White"/>
    <n v="20000"/>
    <n v="2022"/>
    <n v="202404"/>
    <s v="Apr"/>
    <s v="Q2"/>
  </r>
  <r>
    <s v="WBA8E9G60HNU12341"/>
    <x v="0"/>
    <x v="0"/>
    <x v="1"/>
    <x v="1"/>
    <x v="1"/>
    <x v="1"/>
    <n v="27000"/>
    <s v="$25K-$39.9K"/>
    <s v="Edward White"/>
    <s v="e.white@email.com"/>
    <s v="BMW Elite"/>
    <s v="Northeast"/>
    <x v="0"/>
    <x v="13"/>
    <s v="Black"/>
    <n v="28000"/>
    <n v="2020"/>
    <n v="202405"/>
    <s v="May"/>
    <s v="Q2"/>
  </r>
  <r>
    <s v="4T1BF1FK0EU123451"/>
    <x v="0"/>
    <x v="0"/>
    <x v="5"/>
    <x v="2"/>
    <x v="6"/>
    <x v="0"/>
    <n v="35800"/>
    <s v="$25K-$39.9K"/>
    <s v="Ruth Thompson"/>
    <s v="r.thompson@email.com"/>
    <s v="Toyota Center"/>
    <s v="West"/>
    <x v="0"/>
    <x v="3"/>
    <s v="Silver"/>
    <n v="11000"/>
    <n v="2023"/>
    <n v="202405"/>
    <s v="May"/>
    <s v="Q2"/>
  </r>
  <r>
    <s v="1N4AL3AP0JC123451"/>
    <x v="0"/>
    <x v="0"/>
    <x v="1"/>
    <x v="1"/>
    <x v="1"/>
    <x v="1"/>
    <n v="27000"/>
    <s v="$25K-$39.9K"/>
    <s v="Joe Garcia"/>
    <s v="j.garcia@email.com"/>
    <s v="Nissan Direct"/>
    <s v="South"/>
    <x v="0"/>
    <x v="3"/>
    <s v="Blue"/>
    <n v="24000"/>
    <n v="2021"/>
    <n v="202405"/>
    <s v="May"/>
    <s v="Q2"/>
  </r>
  <r>
    <s v="WBA8E9G61HNU12341"/>
    <x v="0"/>
    <x v="0"/>
    <x v="5"/>
    <x v="2"/>
    <x v="6"/>
    <x v="0"/>
    <n v="32000"/>
    <s v="$25K-$39.9K"/>
    <s v="Gloria Anderson"/>
    <s v="g.anderson@email.com"/>
    <s v="BMW Elite"/>
    <s v="Northeast"/>
    <x v="0"/>
    <x v="13"/>
    <s v="Silver"/>
    <n v="21000"/>
    <n v="2021"/>
    <n v="202405"/>
    <s v="May"/>
    <s v="Q2"/>
  </r>
  <r>
    <s v="4T1BF1FK1EU123451"/>
    <x v="0"/>
    <x v="0"/>
    <x v="6"/>
    <x v="2"/>
    <x v="5"/>
    <x v="0"/>
    <n v="44800"/>
    <s v="$40K-$59.9K"/>
    <s v="Ralph White"/>
    <s v="r.white@email.com"/>
    <s v="Toyota Center"/>
    <s v="West"/>
    <x v="0"/>
    <x v="5"/>
    <s v="Gray"/>
    <n v="18000"/>
    <n v="2022"/>
    <n v="202406"/>
    <s v="Jun"/>
    <s v="Q2"/>
  </r>
  <r>
    <s v="1C4RJFBG6KC123451"/>
    <x v="0"/>
    <x v="0"/>
    <x v="6"/>
    <x v="2"/>
    <x v="6"/>
    <x v="2"/>
    <n v="43000"/>
    <s v="$40K-$59.9K"/>
    <s v="Kathryn Thompson"/>
    <s v="k.thompson@email.com"/>
    <s v="jeep nation"/>
    <s v="South"/>
    <x v="0"/>
    <x v="1"/>
    <s v="Silver"/>
    <n v="20000"/>
    <n v="2021"/>
    <n v="202406"/>
    <s v="Jun"/>
    <s v="Q2"/>
  </r>
  <r>
    <s v="WBA8E9G62HNU12341"/>
    <x v="0"/>
    <x v="0"/>
    <x v="5"/>
    <x v="2"/>
    <x v="6"/>
    <x v="0"/>
    <n v="32000"/>
    <s v="$25K-$39.9K"/>
    <s v="Harold Wilson"/>
    <s v="h.wilson@email.com"/>
    <s v="BMW Elite"/>
    <s v="Northeast"/>
    <x v="0"/>
    <x v="13"/>
    <s v="Black"/>
    <n v="15000"/>
    <n v="2022"/>
    <n v="202406"/>
    <s v="Jun"/>
    <s v="Q2"/>
  </r>
  <r>
    <s v="4T1BF1FK2EU123461"/>
    <x v="0"/>
    <x v="0"/>
    <x v="31"/>
    <x v="4"/>
    <x v="9"/>
    <x v="0"/>
    <n v="33500"/>
    <s v="$25K-$39.9K"/>
    <s v="Roy Taylor"/>
    <s v="r.taylor@email.com"/>
    <s v="Toyota Center"/>
    <s v="West"/>
    <x v="0"/>
    <x v="12"/>
    <s v="Gray"/>
    <n v="21000"/>
    <n v="2020"/>
    <n v="202406"/>
    <s v="Jun"/>
    <s v="Q2"/>
  </r>
  <r>
    <s v="5YJSA1E30JF123461"/>
    <x v="0"/>
    <x v="0"/>
    <x v="6"/>
    <x v="2"/>
    <x v="6"/>
    <x v="2"/>
    <n v="43000"/>
    <s v="$40K-$59.9K"/>
    <s v="Eugene White"/>
    <s v="e.white2@email.com"/>
    <s v="Tesla Direct"/>
    <s v="West"/>
    <x v="3"/>
    <x v="9"/>
    <s v="Silver"/>
    <n v="1000"/>
    <n v="2024"/>
    <n v="202406"/>
    <s v="Jun"/>
    <s v="Q2"/>
  </r>
  <r>
    <s v="1HGCV1F37JA123451"/>
    <x v="1"/>
    <x v="1"/>
    <x v="32"/>
    <x v="0"/>
    <x v="3"/>
    <x v="0"/>
    <n v="29800"/>
    <s v="$25K-$39.9K"/>
    <s v="Kenneth Lee"/>
    <s v="k.lee@gmail.com"/>
    <s v="metro honda"/>
    <s v="Northeast"/>
    <x v="0"/>
    <x v="2"/>
    <s v="Black"/>
    <n v="22000"/>
    <n v="2021"/>
    <n v="202404"/>
    <s v="Apr"/>
    <s v="Q2"/>
  </r>
  <r>
    <s v="5YJSA1E28JF123451"/>
    <x v="5"/>
    <x v="5"/>
    <x v="33"/>
    <x v="2"/>
    <x v="5"/>
    <x v="2"/>
    <n v="10435"/>
    <s v="$40K-$59.9K"/>
    <s v="Donna Harris"/>
    <s v="d.harris@email.com"/>
    <s v="Tesla Direct"/>
    <s v="West"/>
    <x v="3"/>
    <x v="9"/>
    <s v="Gray"/>
    <n v="6000"/>
    <n v="2024"/>
    <n v="202405"/>
    <s v="May"/>
    <s v="Q2"/>
  </r>
  <r>
    <s v="WBA8E9G59HNU12342"/>
    <x v="0"/>
    <x v="0"/>
    <x v="1"/>
    <x v="1"/>
    <x v="1"/>
    <x v="1"/>
    <n v="27000"/>
    <s v="$25K-$39.9K"/>
    <s v="Joseph Thompson"/>
    <s v="j.thompson@email.com"/>
    <s v="BMW Elite"/>
    <s v="Northeast"/>
    <x v="0"/>
    <x v="14"/>
    <s v="Gray"/>
    <n v="32000"/>
    <n v="2020"/>
    <n v="202404"/>
    <s v="Apr"/>
    <s v="Q2"/>
  </r>
  <r>
    <s v="5YJSA1E27JF123452"/>
    <x v="0"/>
    <x v="0"/>
    <x v="1"/>
    <x v="1"/>
    <x v="1"/>
    <x v="1"/>
    <n v="27000"/>
    <s v="$25K-$39.9K"/>
    <s v="Nancy Garcia"/>
    <s v="n.garcia@email.com"/>
    <s v="Tesla Direct"/>
    <s v="West"/>
    <x v="3"/>
    <x v="9"/>
    <s v="White"/>
    <n v="12000"/>
    <n v="2023"/>
    <n v="202404"/>
    <s v="Apr"/>
    <s v="Q2"/>
  </r>
  <r>
    <s v="4T1BF1FK9EU123452"/>
    <x v="0"/>
    <x v="0"/>
    <x v="1"/>
    <x v="0"/>
    <x v="3"/>
    <x v="0"/>
    <n v="29500"/>
    <s v="$25K-$39.9K"/>
    <s v="Linda Wilson"/>
    <s v="l.wilson@email.com"/>
    <s v="Toyota Center"/>
    <s v="West"/>
    <x v="1"/>
    <x v="0"/>
    <s v="Blue"/>
    <n v="9000"/>
    <n v="2023"/>
    <n v="202404"/>
    <s v="Apr"/>
    <s v="Q2"/>
  </r>
  <r>
    <s v="1G1ZB5ST9JF123452"/>
    <x v="0"/>
    <x v="0"/>
    <x v="1"/>
    <x v="1"/>
    <x v="1"/>
    <x v="1"/>
    <n v="27000"/>
    <s v="$25K-$39.9K"/>
    <s v="Helen Jackson"/>
    <s v="h.jackson@gmail.com"/>
    <s v="Chevy World"/>
    <s v="Midwest"/>
    <x v="0"/>
    <x v="2"/>
    <s v="White"/>
    <n v="20000"/>
    <n v="2022"/>
    <n v="202404"/>
    <s v="Apr"/>
    <s v="Q2"/>
  </r>
  <r>
    <s v="WBA8E9G60HNU12342"/>
    <x v="0"/>
    <x v="0"/>
    <x v="1"/>
    <x v="1"/>
    <x v="1"/>
    <x v="1"/>
    <n v="27000"/>
    <s v="$25K-$39.9K"/>
    <s v="Edward White"/>
    <s v="e.white@email.com"/>
    <s v="BMW Elite"/>
    <s v="Northeast"/>
    <x v="0"/>
    <x v="13"/>
    <s v="Black"/>
    <n v="28000"/>
    <n v="2020"/>
    <n v="202405"/>
    <s v="May"/>
    <s v="Q2"/>
  </r>
  <r>
    <s v="4T1BF1FK0EU123452"/>
    <x v="0"/>
    <x v="0"/>
    <x v="5"/>
    <x v="2"/>
    <x v="6"/>
    <x v="0"/>
    <n v="35800"/>
    <s v="$25K-$39.9K"/>
    <s v="Ruth Thompson"/>
    <s v="r.thompson@email.com"/>
    <s v="Toyota Center"/>
    <s v="West"/>
    <x v="0"/>
    <x v="3"/>
    <s v="Silver"/>
    <n v="11000"/>
    <n v="2023"/>
    <n v="202405"/>
    <s v="May"/>
    <s v="Q2"/>
  </r>
  <r>
    <s v="1N4AL3AP0JC123452"/>
    <x v="0"/>
    <x v="0"/>
    <x v="1"/>
    <x v="1"/>
    <x v="1"/>
    <x v="1"/>
    <n v="27000"/>
    <s v="$25K-$39.9K"/>
    <s v="Joe Garcia"/>
    <s v="j.garcia@email.com"/>
    <s v="Nissan Direct"/>
    <s v="South"/>
    <x v="0"/>
    <x v="3"/>
    <s v="Blue"/>
    <n v="24000"/>
    <n v="2021"/>
    <n v="202405"/>
    <s v="May"/>
    <s v="Q2"/>
  </r>
  <r>
    <s v="WBA8E9G61HNU12342"/>
    <x v="0"/>
    <x v="0"/>
    <x v="5"/>
    <x v="2"/>
    <x v="6"/>
    <x v="0"/>
    <n v="32000"/>
    <s v="$25K-$39.9K"/>
    <s v="Gloria Anderson"/>
    <s v="g.anderson@email.com"/>
    <s v="BMW Elite"/>
    <s v="Northeast"/>
    <x v="0"/>
    <x v="13"/>
    <s v="Silver"/>
    <n v="21000"/>
    <n v="2021"/>
    <n v="202405"/>
    <s v="May"/>
    <s v="Q2"/>
  </r>
  <r>
    <s v="4T1BF1FK1EU123452"/>
    <x v="0"/>
    <x v="0"/>
    <x v="6"/>
    <x v="2"/>
    <x v="5"/>
    <x v="0"/>
    <n v="44800"/>
    <s v="$40K-$59.9K"/>
    <s v="Ralph White"/>
    <s v="r.white@email.com"/>
    <s v="Toyota Center"/>
    <s v="West"/>
    <x v="0"/>
    <x v="5"/>
    <s v="Gray"/>
    <n v="18000"/>
    <n v="2022"/>
    <n v="202406"/>
    <s v="Jun"/>
    <s v="Q2"/>
  </r>
  <r>
    <s v="1C4RJFBG6KC123452"/>
    <x v="0"/>
    <x v="0"/>
    <x v="6"/>
    <x v="2"/>
    <x v="6"/>
    <x v="2"/>
    <n v="43000"/>
    <s v="$40K-$59.9K"/>
    <s v="Kathryn Thompson"/>
    <s v="k.thompson@email.com"/>
    <s v="jeep nation"/>
    <s v="South"/>
    <x v="0"/>
    <x v="1"/>
    <s v="Silver"/>
    <n v="20000"/>
    <n v="2021"/>
    <n v="202406"/>
    <s v="Jun"/>
    <s v="Q2"/>
  </r>
  <r>
    <s v="WBA8E9G62HNU12342"/>
    <x v="0"/>
    <x v="0"/>
    <x v="5"/>
    <x v="2"/>
    <x v="6"/>
    <x v="0"/>
    <n v="32000"/>
    <s v="$25K-$39.9K"/>
    <s v="Harold Wilson"/>
    <s v="h.wilson@email.com"/>
    <s v="BMW Elite"/>
    <s v="Northeast"/>
    <x v="0"/>
    <x v="13"/>
    <s v="Black"/>
    <n v="15000"/>
    <n v="2022"/>
    <n v="202406"/>
    <s v="Jun"/>
    <s v="Q2"/>
  </r>
  <r>
    <s v="4T1BF1FK2EU123462"/>
    <x v="0"/>
    <x v="0"/>
    <x v="31"/>
    <x v="4"/>
    <x v="9"/>
    <x v="0"/>
    <n v="33500"/>
    <s v="$25K-$39.9K"/>
    <s v="Roy Taylor"/>
    <s v="r.taylor@email.com"/>
    <s v="Toyota Center"/>
    <s v="West"/>
    <x v="0"/>
    <x v="12"/>
    <s v="Gray"/>
    <n v="21000"/>
    <n v="2020"/>
    <n v="202406"/>
    <s v="Jun"/>
    <s v="Q2"/>
  </r>
  <r>
    <s v="5YJSA1E30JF123463"/>
    <x v="0"/>
    <x v="0"/>
    <x v="6"/>
    <x v="2"/>
    <x v="6"/>
    <x v="2"/>
    <n v="43000"/>
    <s v="$40K-$59.9K"/>
    <s v="Eugene White"/>
    <s v="e.white2@email.com"/>
    <s v="Tesla Direct"/>
    <s v="West"/>
    <x v="3"/>
    <x v="9"/>
    <s v="Silver"/>
    <n v="1000"/>
    <n v="2024"/>
    <n v="202406"/>
    <s v="Jun"/>
    <s v="Q2"/>
  </r>
  <r>
    <s v="1HGCV1F37JA123452"/>
    <x v="1"/>
    <x v="1"/>
    <x v="32"/>
    <x v="0"/>
    <x v="3"/>
    <x v="0"/>
    <n v="29800"/>
    <s v="$25K-$39.9K"/>
    <s v="Kenneth Lee"/>
    <s v="k.lee@gmail.com"/>
    <s v="metro honda"/>
    <s v="Northeast"/>
    <x v="0"/>
    <x v="2"/>
    <s v="Black"/>
    <n v="22000"/>
    <n v="2021"/>
    <n v="202404"/>
    <s v="Apr"/>
    <s v="Q2"/>
  </r>
  <r>
    <s v="5YJSA1E28JF123452"/>
    <x v="5"/>
    <x v="5"/>
    <x v="33"/>
    <x v="2"/>
    <x v="5"/>
    <x v="2"/>
    <n v="10436"/>
    <s v="$40K-$59.9K"/>
    <s v="Donna Harris"/>
    <s v="d.harris@email.com"/>
    <s v="Tesla Direct"/>
    <s v="West"/>
    <x v="3"/>
    <x v="9"/>
    <s v="Gray"/>
    <n v="6000"/>
    <n v="2024"/>
    <n v="202405"/>
    <s v="May"/>
    <s v="Q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m/>
    <n v="24500"/>
    <x v="0"/>
    <x v="0"/>
    <s v="West"/>
  </r>
  <r>
    <x v="1"/>
    <m/>
    <n v="27000"/>
    <x v="1"/>
    <x v="0"/>
    <s v="West"/>
  </r>
  <r>
    <x v="0"/>
    <m/>
    <n v="22000"/>
    <x v="2"/>
    <x v="0"/>
    <s v="Northeast"/>
  </r>
  <r>
    <x v="0"/>
    <m/>
    <n v="22000"/>
    <x v="2"/>
    <x v="0"/>
    <s v="Northeast"/>
  </r>
  <r>
    <x v="0"/>
    <m/>
    <n v="22000"/>
    <x v="2"/>
    <x v="0"/>
    <s v="West"/>
  </r>
  <r>
    <x v="0"/>
    <m/>
    <n v="28000"/>
    <x v="2"/>
    <x v="0"/>
    <s v="Midwest"/>
  </r>
  <r>
    <x v="0"/>
    <m/>
    <n v="39500"/>
    <x v="3"/>
    <x v="1"/>
    <s v="West"/>
  </r>
  <r>
    <x v="1"/>
    <m/>
    <n v="27000"/>
    <x v="3"/>
    <x v="1"/>
    <s v="South"/>
  </r>
  <r>
    <x v="2"/>
    <m/>
    <n v="56900"/>
    <x v="3"/>
    <x v="1"/>
    <s v="West"/>
  </r>
  <r>
    <x v="0"/>
    <m/>
    <n v="22000"/>
    <x v="3"/>
    <x v="1"/>
    <s v="Midwest"/>
  </r>
  <r>
    <x v="2"/>
    <m/>
    <n v="32000"/>
    <x v="4"/>
    <x v="1"/>
    <s v="Northeast"/>
  </r>
  <r>
    <x v="2"/>
    <m/>
    <n v="43000"/>
    <x v="4"/>
    <x v="1"/>
    <s v="West"/>
  </r>
  <r>
    <x v="0"/>
    <m/>
    <n v="58500"/>
    <x v="4"/>
    <x v="1"/>
    <s v="West"/>
  </r>
  <r>
    <x v="2"/>
    <m/>
    <n v="31500"/>
    <x v="4"/>
    <x v="1"/>
    <s v="West"/>
  </r>
  <r>
    <x v="2"/>
    <m/>
    <n v="43000"/>
    <x v="4"/>
    <x v="1"/>
    <s v="West"/>
  </r>
  <r>
    <x v="2"/>
    <m/>
    <n v="35800"/>
    <x v="5"/>
    <x v="1"/>
    <s v="West"/>
  </r>
  <r>
    <x v="1"/>
    <m/>
    <n v="27000"/>
    <x v="5"/>
    <x v="1"/>
    <s v="West"/>
  </r>
  <r>
    <x v="2"/>
    <m/>
    <n v="43000"/>
    <x v="5"/>
    <x v="1"/>
    <s v="South"/>
  </r>
  <r>
    <x v="2"/>
    <m/>
    <n v="43000"/>
    <x v="5"/>
    <x v="1"/>
    <s v="Northeast"/>
  </r>
  <r>
    <x v="0"/>
    <m/>
    <n v="18500"/>
    <x v="5"/>
    <x v="1"/>
    <s v="West"/>
  </r>
  <r>
    <x v="2"/>
    <m/>
    <n v="26500"/>
    <x v="6"/>
    <x v="2"/>
    <s v="West"/>
  </r>
  <r>
    <x v="0"/>
    <m/>
    <n v="28000"/>
    <x v="6"/>
    <x v="2"/>
    <s v="West"/>
  </r>
  <r>
    <x v="2"/>
    <m/>
    <n v="32000"/>
    <x v="6"/>
    <x v="2"/>
    <s v="West"/>
  </r>
  <r>
    <x v="1"/>
    <m/>
    <n v="27000"/>
    <x v="6"/>
    <x v="2"/>
    <s v="Northeast"/>
  </r>
  <r>
    <x v="0"/>
    <m/>
    <n v="58500"/>
    <x v="6"/>
    <x v="2"/>
    <s v="West"/>
  </r>
  <r>
    <x v="2"/>
    <m/>
    <n v="32000"/>
    <x v="6"/>
    <x v="2"/>
    <s v="South"/>
  </r>
  <r>
    <x v="2"/>
    <m/>
    <n v="43000"/>
    <x v="7"/>
    <x v="2"/>
    <s v="West"/>
  </r>
  <r>
    <x v="0"/>
    <m/>
    <n v="28000"/>
    <x v="7"/>
    <x v="2"/>
    <s v="South"/>
  </r>
  <r>
    <x v="0"/>
    <m/>
    <n v="58500"/>
    <x v="7"/>
    <x v="2"/>
    <s v="West"/>
  </r>
  <r>
    <x v="0"/>
    <m/>
    <n v="28000"/>
    <x v="7"/>
    <x v="2"/>
    <s v="South"/>
  </r>
  <r>
    <x v="2"/>
    <m/>
    <n v="43000"/>
    <x v="7"/>
    <x v="2"/>
    <s v="South"/>
  </r>
  <r>
    <x v="0"/>
    <m/>
    <n v="58500"/>
    <x v="8"/>
    <x v="2"/>
    <s v="West"/>
  </r>
  <r>
    <x v="2"/>
    <m/>
    <n v="32000"/>
    <x v="8"/>
    <x v="2"/>
    <s v="West"/>
  </r>
  <r>
    <x v="0"/>
    <m/>
    <n v="28000"/>
    <x v="8"/>
    <x v="2"/>
    <s v="South"/>
  </r>
  <r>
    <x v="0"/>
    <m/>
    <n v="24500"/>
    <x v="0"/>
    <x v="0"/>
    <s v="Northeast"/>
  </r>
  <r>
    <x v="0"/>
    <m/>
    <n v="26800"/>
    <x v="1"/>
    <x v="0"/>
    <s v="Northeast"/>
  </r>
  <r>
    <x v="0"/>
    <m/>
    <n v="22900"/>
    <x v="1"/>
    <x v="0"/>
    <s v="West"/>
  </r>
  <r>
    <x v="2"/>
    <m/>
    <n v="38900"/>
    <x v="1"/>
    <x v="0"/>
    <s v="South"/>
  </r>
  <r>
    <x v="0"/>
    <m/>
    <n v="89500"/>
    <x v="2"/>
    <x v="0"/>
    <s v="West"/>
  </r>
  <r>
    <x v="0"/>
    <m/>
    <n v="27500"/>
    <x v="2"/>
    <x v="0"/>
    <s v="South"/>
  </r>
  <r>
    <x v="2"/>
    <m/>
    <n v="41200"/>
    <x v="2"/>
    <x v="0"/>
    <s v="South"/>
  </r>
  <r>
    <x v="0"/>
    <m/>
    <n v="18900"/>
    <x v="3"/>
    <x v="1"/>
    <s v="West"/>
  </r>
  <r>
    <x v="0"/>
    <m/>
    <n v="89900"/>
    <x v="3"/>
    <x v="1"/>
    <s v="Northeast"/>
  </r>
  <r>
    <x v="2"/>
    <m/>
    <n v="51200"/>
    <x v="3"/>
    <x v="1"/>
    <s v="South"/>
  </r>
  <r>
    <x v="2"/>
    <m/>
    <n v="38900"/>
    <x v="3"/>
    <x v="1"/>
    <s v="Midwest"/>
  </r>
  <r>
    <x v="3"/>
    <m/>
    <n v="99900"/>
    <x v="3"/>
    <x v="1"/>
    <s v="Northeast"/>
  </r>
  <r>
    <x v="2"/>
    <m/>
    <n v="22900"/>
    <x v="4"/>
    <x v="1"/>
    <s v="South"/>
  </r>
  <r>
    <x v="2"/>
    <m/>
    <n v="35200"/>
    <x v="5"/>
    <x v="1"/>
    <s v="Midwest"/>
  </r>
  <r>
    <x v="2"/>
    <m/>
    <n v="22900"/>
    <x v="5"/>
    <x v="1"/>
    <s v="Midwest"/>
  </r>
  <r>
    <x v="2"/>
    <m/>
    <n v="27900"/>
    <x v="6"/>
    <x v="2"/>
    <s v="South"/>
  </r>
  <r>
    <x v="0"/>
    <m/>
    <n v="26900"/>
    <x v="6"/>
    <x v="2"/>
    <s v="Midwest"/>
  </r>
  <r>
    <x v="0"/>
    <m/>
    <n v="34500"/>
    <x v="7"/>
    <x v="2"/>
    <s v="West"/>
  </r>
  <r>
    <x v="2"/>
    <m/>
    <n v="29800"/>
    <x v="7"/>
    <x v="2"/>
    <s v="Midwest"/>
  </r>
  <r>
    <x v="0"/>
    <m/>
    <n v="69900"/>
    <x v="8"/>
    <x v="2"/>
    <s v="Northeast"/>
  </r>
  <r>
    <x v="3"/>
    <m/>
    <n v="115900"/>
    <x v="8"/>
    <x v="2"/>
    <s v="South"/>
  </r>
  <r>
    <x v="2"/>
    <m/>
    <n v="41200"/>
    <x v="2"/>
    <x v="0"/>
    <s v="South"/>
  </r>
  <r>
    <x v="2"/>
    <m/>
    <n v="22900"/>
    <x v="5"/>
    <x v="1"/>
    <s v="Midwest"/>
  </r>
  <r>
    <x v="2"/>
    <m/>
    <n v="51200"/>
    <x v="3"/>
    <x v="1"/>
    <s v="South"/>
  </r>
  <r>
    <x v="2"/>
    <m/>
    <n v="27900"/>
    <x v="6"/>
    <x v="2"/>
    <s v="South"/>
  </r>
  <r>
    <x v="2"/>
    <m/>
    <n v="41200"/>
    <x v="2"/>
    <x v="0"/>
    <s v="South"/>
  </r>
  <r>
    <x v="3"/>
    <m/>
    <n v="115900"/>
    <x v="8"/>
    <x v="2"/>
    <s v="South"/>
  </r>
  <r>
    <x v="2"/>
    <m/>
    <n v="35200"/>
    <x v="5"/>
    <x v="1"/>
    <s v="Midwest"/>
  </r>
  <r>
    <x v="0"/>
    <m/>
    <n v="34500"/>
    <x v="7"/>
    <x v="2"/>
    <s v="West"/>
  </r>
  <r>
    <x v="2"/>
    <m/>
    <n v="29800"/>
    <x v="7"/>
    <x v="2"/>
    <s v="Midwest"/>
  </r>
  <r>
    <x v="2"/>
    <m/>
    <n v="27900"/>
    <x v="6"/>
    <x v="2"/>
    <s v="South"/>
  </r>
  <r>
    <x v="2"/>
    <m/>
    <n v="38900"/>
    <x v="1"/>
    <x v="0"/>
    <s v="South"/>
  </r>
  <r>
    <x v="2"/>
    <m/>
    <n v="29800"/>
    <x v="7"/>
    <x v="2"/>
    <s v="Midwest"/>
  </r>
  <r>
    <x v="0"/>
    <m/>
    <n v="22900"/>
    <x v="1"/>
    <x v="0"/>
    <s v="West"/>
  </r>
  <r>
    <x v="0"/>
    <m/>
    <n v="26900"/>
    <x v="6"/>
    <x v="2"/>
    <s v="Midwest"/>
  </r>
  <r>
    <x v="2"/>
    <m/>
    <n v="27900"/>
    <x v="6"/>
    <x v="2"/>
    <s v="South"/>
  </r>
  <r>
    <x v="0"/>
    <m/>
    <n v="26800"/>
    <x v="1"/>
    <x v="0"/>
    <s v="Northeast"/>
  </r>
  <r>
    <x v="2"/>
    <m/>
    <n v="29800"/>
    <x v="7"/>
    <x v="2"/>
    <s v="Midwest"/>
  </r>
  <r>
    <x v="0"/>
    <m/>
    <n v="27500"/>
    <x v="2"/>
    <x v="0"/>
    <s v="South"/>
  </r>
  <r>
    <x v="0"/>
    <m/>
    <n v="26800"/>
    <x v="1"/>
    <x v="0"/>
    <s v="Northeast"/>
  </r>
  <r>
    <x v="2"/>
    <m/>
    <n v="27900"/>
    <x v="6"/>
    <x v="2"/>
    <s v="South"/>
  </r>
  <r>
    <x v="0"/>
    <m/>
    <n v="24500"/>
    <x v="0"/>
    <x v="0"/>
    <s v="Northeast"/>
  </r>
  <r>
    <x v="3"/>
    <m/>
    <n v="115900"/>
    <x v="8"/>
    <x v="2"/>
    <s v="South"/>
  </r>
  <r>
    <x v="0"/>
    <m/>
    <n v="26900"/>
    <x v="6"/>
    <x v="2"/>
    <s v="Midwest"/>
  </r>
  <r>
    <x v="0"/>
    <m/>
    <n v="69900"/>
    <x v="8"/>
    <x v="2"/>
    <s v="Northeast"/>
  </r>
  <r>
    <x v="3"/>
    <m/>
    <n v="99900"/>
    <x v="3"/>
    <x v="1"/>
    <s v="Northeast"/>
  </r>
  <r>
    <x v="2"/>
    <m/>
    <n v="38900"/>
    <x v="3"/>
    <x v="1"/>
    <s v="Midwest"/>
  </r>
  <r>
    <x v="2"/>
    <m/>
    <n v="51200"/>
    <x v="3"/>
    <x v="1"/>
    <s v="South"/>
  </r>
  <r>
    <x v="2"/>
    <m/>
    <n v="51200"/>
    <x v="3"/>
    <x v="1"/>
    <s v="South"/>
  </r>
  <r>
    <x v="2"/>
    <m/>
    <n v="35200"/>
    <x v="5"/>
    <x v="1"/>
    <s v="Midwest"/>
  </r>
  <r>
    <x v="0"/>
    <m/>
    <n v="34500"/>
    <x v="7"/>
    <x v="2"/>
    <s v="West"/>
  </r>
  <r>
    <x v="2"/>
    <m/>
    <n v="22900"/>
    <x v="5"/>
    <x v="1"/>
    <s v="Midwest"/>
  </r>
  <r>
    <x v="0"/>
    <m/>
    <n v="69900"/>
    <x v="8"/>
    <x v="2"/>
    <s v="Northeast"/>
  </r>
  <r>
    <x v="0"/>
    <m/>
    <n v="22900"/>
    <x v="1"/>
    <x v="0"/>
    <s v="West"/>
  </r>
  <r>
    <x v="0"/>
    <m/>
    <n v="89500"/>
    <x v="2"/>
    <x v="0"/>
    <s v="West"/>
  </r>
  <r>
    <x v="2"/>
    <m/>
    <n v="35200"/>
    <x v="5"/>
    <x v="1"/>
    <s v="Midwest"/>
  </r>
  <r>
    <x v="2"/>
    <m/>
    <n v="41200"/>
    <x v="2"/>
    <x v="0"/>
    <s v="South"/>
  </r>
  <r>
    <x v="2"/>
    <m/>
    <n v="27900"/>
    <x v="6"/>
    <x v="2"/>
    <s v="South"/>
  </r>
  <r>
    <x v="2"/>
    <m/>
    <n v="41200"/>
    <x v="2"/>
    <x v="0"/>
    <s v="South"/>
  </r>
  <r>
    <x v="2"/>
    <m/>
    <n v="22900"/>
    <x v="4"/>
    <x v="1"/>
    <s v="South"/>
  </r>
  <r>
    <x v="2"/>
    <m/>
    <n v="38900"/>
    <x v="1"/>
    <x v="0"/>
    <s v="South"/>
  </r>
  <r>
    <x v="0"/>
    <m/>
    <n v="69900"/>
    <x v="8"/>
    <x v="2"/>
    <s v="Northeast"/>
  </r>
  <r>
    <x v="0"/>
    <m/>
    <n v="89900"/>
    <x v="3"/>
    <x v="1"/>
    <s v="Northeast"/>
  </r>
  <r>
    <x v="2"/>
    <m/>
    <n v="22900"/>
    <x v="4"/>
    <x v="1"/>
    <s v="South"/>
  </r>
  <r>
    <x v="3"/>
    <m/>
    <n v="115900"/>
    <x v="8"/>
    <x v="2"/>
    <s v="South"/>
  </r>
  <r>
    <x v="3"/>
    <m/>
    <n v="115900"/>
    <x v="8"/>
    <x v="2"/>
    <s v="South"/>
  </r>
  <r>
    <x v="2"/>
    <m/>
    <n v="27900"/>
    <x v="6"/>
    <x v="2"/>
    <s v="South"/>
  </r>
  <r>
    <x v="0"/>
    <m/>
    <n v="26800"/>
    <x v="1"/>
    <x v="0"/>
    <s v="Northeast"/>
  </r>
  <r>
    <x v="2"/>
    <m/>
    <n v="22900"/>
    <x v="5"/>
    <x v="1"/>
    <s v="Midwest"/>
  </r>
  <r>
    <x v="2"/>
    <m/>
    <n v="51200"/>
    <x v="3"/>
    <x v="1"/>
    <s v="South"/>
  </r>
  <r>
    <x v="2"/>
    <m/>
    <n v="41200"/>
    <x v="2"/>
    <x v="0"/>
    <s v="South"/>
  </r>
  <r>
    <x v="1"/>
    <m/>
    <n v="27000"/>
    <x v="9"/>
    <x v="3"/>
    <s v="Northeast"/>
  </r>
  <r>
    <x v="1"/>
    <m/>
    <n v="27000"/>
    <x v="9"/>
    <x v="3"/>
    <s v="West"/>
  </r>
  <r>
    <x v="0"/>
    <m/>
    <n v="29500"/>
    <x v="9"/>
    <x v="3"/>
    <s v="West"/>
  </r>
  <r>
    <x v="1"/>
    <m/>
    <n v="27000"/>
    <x v="9"/>
    <x v="3"/>
    <s v="Midwest"/>
  </r>
  <r>
    <x v="1"/>
    <m/>
    <n v="27000"/>
    <x v="10"/>
    <x v="3"/>
    <s v="Northeast"/>
  </r>
  <r>
    <x v="2"/>
    <m/>
    <n v="35800"/>
    <x v="10"/>
    <x v="3"/>
    <s v="West"/>
  </r>
  <r>
    <x v="1"/>
    <m/>
    <n v="27000"/>
    <x v="10"/>
    <x v="3"/>
    <s v="South"/>
  </r>
  <r>
    <x v="2"/>
    <m/>
    <n v="32000"/>
    <x v="10"/>
    <x v="3"/>
    <s v="Northeast"/>
  </r>
  <r>
    <x v="2"/>
    <m/>
    <n v="44800"/>
    <x v="11"/>
    <x v="3"/>
    <s v="West"/>
  </r>
  <r>
    <x v="2"/>
    <m/>
    <n v="43000"/>
    <x v="11"/>
    <x v="3"/>
    <s v="South"/>
  </r>
  <r>
    <x v="2"/>
    <m/>
    <n v="32000"/>
    <x v="11"/>
    <x v="3"/>
    <s v="Northeast"/>
  </r>
  <r>
    <x v="4"/>
    <m/>
    <n v="33500"/>
    <x v="11"/>
    <x v="3"/>
    <s v="West"/>
  </r>
  <r>
    <x v="2"/>
    <m/>
    <n v="43000"/>
    <x v="11"/>
    <x v="3"/>
    <s v="West"/>
  </r>
  <r>
    <x v="0"/>
    <m/>
    <n v="29800"/>
    <x v="9"/>
    <x v="3"/>
    <s v="Northeast"/>
  </r>
  <r>
    <x v="2"/>
    <m/>
    <n v="10435"/>
    <x v="10"/>
    <x v="3"/>
    <s v="West"/>
  </r>
  <r>
    <x v="1"/>
    <m/>
    <n v="27000"/>
    <x v="9"/>
    <x v="3"/>
    <s v="Northeast"/>
  </r>
  <r>
    <x v="1"/>
    <m/>
    <n v="27000"/>
    <x v="9"/>
    <x v="3"/>
    <s v="West"/>
  </r>
  <r>
    <x v="0"/>
    <m/>
    <n v="29500"/>
    <x v="9"/>
    <x v="3"/>
    <s v="West"/>
  </r>
  <r>
    <x v="1"/>
    <m/>
    <n v="27000"/>
    <x v="9"/>
    <x v="3"/>
    <s v="Midwest"/>
  </r>
  <r>
    <x v="1"/>
    <m/>
    <n v="27000"/>
    <x v="10"/>
    <x v="3"/>
    <s v="Northeast"/>
  </r>
  <r>
    <x v="2"/>
    <m/>
    <n v="35800"/>
    <x v="10"/>
    <x v="3"/>
    <s v="West"/>
  </r>
  <r>
    <x v="1"/>
    <m/>
    <n v="27000"/>
    <x v="10"/>
    <x v="3"/>
    <s v="South"/>
  </r>
  <r>
    <x v="2"/>
    <m/>
    <n v="32000"/>
    <x v="10"/>
    <x v="3"/>
    <s v="Northeast"/>
  </r>
  <r>
    <x v="2"/>
    <m/>
    <n v="44800"/>
    <x v="11"/>
    <x v="3"/>
    <s v="West"/>
  </r>
  <r>
    <x v="2"/>
    <m/>
    <n v="43000"/>
    <x v="11"/>
    <x v="3"/>
    <s v="South"/>
  </r>
  <r>
    <x v="2"/>
    <m/>
    <n v="32000"/>
    <x v="11"/>
    <x v="3"/>
    <s v="Northeast"/>
  </r>
  <r>
    <x v="4"/>
    <m/>
    <n v="33500"/>
    <x v="11"/>
    <x v="3"/>
    <s v="West"/>
  </r>
  <r>
    <x v="2"/>
    <m/>
    <n v="43000"/>
    <x v="11"/>
    <x v="3"/>
    <s v="West"/>
  </r>
  <r>
    <x v="0"/>
    <m/>
    <n v="29800"/>
    <x v="9"/>
    <x v="3"/>
    <s v="Northeast"/>
  </r>
  <r>
    <x v="2"/>
    <m/>
    <n v="10435"/>
    <x v="10"/>
    <x v="3"/>
    <s v="West"/>
  </r>
  <r>
    <x v="1"/>
    <m/>
    <n v="27000"/>
    <x v="9"/>
    <x v="3"/>
    <s v="Northeast"/>
  </r>
  <r>
    <x v="1"/>
    <m/>
    <n v="27000"/>
    <x v="9"/>
    <x v="3"/>
    <s v="West"/>
  </r>
  <r>
    <x v="0"/>
    <m/>
    <n v="29500"/>
    <x v="9"/>
    <x v="3"/>
    <s v="West"/>
  </r>
  <r>
    <x v="1"/>
    <m/>
    <n v="27000"/>
    <x v="9"/>
    <x v="3"/>
    <s v="Midwest"/>
  </r>
  <r>
    <x v="1"/>
    <m/>
    <n v="27000"/>
    <x v="10"/>
    <x v="3"/>
    <s v="Northeast"/>
  </r>
  <r>
    <x v="2"/>
    <m/>
    <n v="35800"/>
    <x v="10"/>
    <x v="3"/>
    <s v="West"/>
  </r>
  <r>
    <x v="1"/>
    <m/>
    <n v="27000"/>
    <x v="10"/>
    <x v="3"/>
    <s v="South"/>
  </r>
  <r>
    <x v="2"/>
    <m/>
    <n v="32000"/>
    <x v="10"/>
    <x v="3"/>
    <s v="Northeast"/>
  </r>
  <r>
    <x v="2"/>
    <m/>
    <n v="44800"/>
    <x v="11"/>
    <x v="3"/>
    <s v="West"/>
  </r>
  <r>
    <x v="2"/>
    <m/>
    <n v="43000"/>
    <x v="11"/>
    <x v="3"/>
    <s v="South"/>
  </r>
  <r>
    <x v="2"/>
    <m/>
    <n v="32000"/>
    <x v="11"/>
    <x v="3"/>
    <s v="Northeast"/>
  </r>
  <r>
    <x v="4"/>
    <m/>
    <n v="33500"/>
    <x v="11"/>
    <x v="3"/>
    <s v="West"/>
  </r>
  <r>
    <x v="2"/>
    <m/>
    <n v="43000"/>
    <x v="11"/>
    <x v="3"/>
    <s v="West"/>
  </r>
  <r>
    <x v="0"/>
    <m/>
    <n v="29800"/>
    <x v="9"/>
    <x v="3"/>
    <s v="Northeast"/>
  </r>
  <r>
    <x v="2"/>
    <m/>
    <n v="10436"/>
    <x v="10"/>
    <x v="3"/>
    <s v="West"/>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Sedan"/>
    <m/>
    <n v="24500"/>
    <x v="0"/>
    <x v="0"/>
    <x v="0"/>
    <n v="22"/>
    <n v="48"/>
  </r>
  <r>
    <s v="Hatchback"/>
    <m/>
    <n v="27000"/>
    <x v="1"/>
    <x v="0"/>
    <x v="0"/>
    <n v="34"/>
    <n v="19"/>
  </r>
  <r>
    <s v="Sedan"/>
    <m/>
    <n v="22000"/>
    <x v="2"/>
    <x v="0"/>
    <x v="1"/>
    <n v="44"/>
    <n v="73"/>
  </r>
  <r>
    <s v="Sedan"/>
    <m/>
    <n v="22000"/>
    <x v="2"/>
    <x v="0"/>
    <x v="1"/>
    <n v="50"/>
    <n v="7"/>
  </r>
  <r>
    <s v="Sedan"/>
    <m/>
    <n v="22000"/>
    <x v="2"/>
    <x v="0"/>
    <x v="0"/>
    <m/>
    <n v="3"/>
  </r>
  <r>
    <s v="Sedan"/>
    <m/>
    <n v="28000"/>
    <x v="2"/>
    <x v="0"/>
    <x v="2"/>
    <m/>
    <n v="150"/>
  </r>
  <r>
    <s v="Sedan"/>
    <m/>
    <n v="39500"/>
    <x v="3"/>
    <x v="1"/>
    <x v="0"/>
    <m/>
    <m/>
  </r>
  <r>
    <s v="Hatchback"/>
    <m/>
    <n v="27000"/>
    <x v="3"/>
    <x v="1"/>
    <x v="3"/>
    <m/>
    <m/>
  </r>
  <r>
    <s v="SUV"/>
    <m/>
    <n v="56900"/>
    <x v="3"/>
    <x v="1"/>
    <x v="0"/>
    <m/>
    <m/>
  </r>
  <r>
    <s v="Sedan"/>
    <m/>
    <n v="22000"/>
    <x v="3"/>
    <x v="1"/>
    <x v="2"/>
    <m/>
    <m/>
  </r>
  <r>
    <s v="SUV"/>
    <m/>
    <n v="32000"/>
    <x v="4"/>
    <x v="1"/>
    <x v="1"/>
    <m/>
    <m/>
  </r>
  <r>
    <s v="SUV"/>
    <m/>
    <n v="43000"/>
    <x v="4"/>
    <x v="1"/>
    <x v="0"/>
    <m/>
    <m/>
  </r>
  <r>
    <s v="Sedan"/>
    <m/>
    <n v="58500"/>
    <x v="4"/>
    <x v="1"/>
    <x v="0"/>
    <m/>
    <m/>
  </r>
  <r>
    <s v="SUV"/>
    <m/>
    <n v="31500"/>
    <x v="4"/>
    <x v="1"/>
    <x v="0"/>
    <m/>
    <m/>
  </r>
  <r>
    <s v="SUV"/>
    <m/>
    <n v="43000"/>
    <x v="4"/>
    <x v="1"/>
    <x v="0"/>
    <m/>
    <m/>
  </r>
  <r>
    <s v="SUV"/>
    <m/>
    <n v="35800"/>
    <x v="5"/>
    <x v="1"/>
    <x v="0"/>
    <m/>
    <m/>
  </r>
  <r>
    <s v="Hatchback"/>
    <m/>
    <n v="27000"/>
    <x v="5"/>
    <x v="1"/>
    <x v="0"/>
    <m/>
    <m/>
  </r>
  <r>
    <s v="SUV"/>
    <m/>
    <n v="43000"/>
    <x v="5"/>
    <x v="1"/>
    <x v="3"/>
    <m/>
    <m/>
  </r>
  <r>
    <s v="SUV"/>
    <m/>
    <n v="43000"/>
    <x v="5"/>
    <x v="1"/>
    <x v="1"/>
    <m/>
    <m/>
  </r>
  <r>
    <s v="Sedan"/>
    <m/>
    <n v="18500"/>
    <x v="5"/>
    <x v="1"/>
    <x v="0"/>
    <m/>
    <m/>
  </r>
  <r>
    <s v="SUV"/>
    <m/>
    <n v="26500"/>
    <x v="6"/>
    <x v="2"/>
    <x v="0"/>
    <m/>
    <m/>
  </r>
  <r>
    <s v="Sedan"/>
    <m/>
    <n v="28000"/>
    <x v="6"/>
    <x v="2"/>
    <x v="0"/>
    <m/>
    <m/>
  </r>
  <r>
    <s v="SUV"/>
    <m/>
    <n v="32000"/>
    <x v="6"/>
    <x v="2"/>
    <x v="0"/>
    <m/>
    <m/>
  </r>
  <r>
    <s v="Hatchback"/>
    <m/>
    <n v="27000"/>
    <x v="6"/>
    <x v="2"/>
    <x v="1"/>
    <m/>
    <m/>
  </r>
  <r>
    <s v="Sedan"/>
    <m/>
    <n v="58500"/>
    <x v="6"/>
    <x v="2"/>
    <x v="0"/>
    <m/>
    <m/>
  </r>
  <r>
    <s v="SUV"/>
    <m/>
    <n v="32000"/>
    <x v="6"/>
    <x v="2"/>
    <x v="3"/>
    <m/>
    <m/>
  </r>
  <r>
    <s v="SUV"/>
    <m/>
    <n v="43000"/>
    <x v="7"/>
    <x v="2"/>
    <x v="0"/>
    <m/>
    <m/>
  </r>
  <r>
    <s v="Sedan"/>
    <m/>
    <n v="28000"/>
    <x v="7"/>
    <x v="2"/>
    <x v="3"/>
    <m/>
    <m/>
  </r>
  <r>
    <s v="Sedan"/>
    <m/>
    <n v="58500"/>
    <x v="7"/>
    <x v="2"/>
    <x v="0"/>
    <m/>
    <m/>
  </r>
  <r>
    <s v="Sedan"/>
    <m/>
    <n v="28000"/>
    <x v="7"/>
    <x v="2"/>
    <x v="3"/>
    <m/>
    <m/>
  </r>
  <r>
    <s v="SUV"/>
    <m/>
    <n v="43000"/>
    <x v="7"/>
    <x v="2"/>
    <x v="3"/>
    <m/>
    <m/>
  </r>
  <r>
    <s v="Sedan"/>
    <m/>
    <n v="58500"/>
    <x v="8"/>
    <x v="2"/>
    <x v="0"/>
    <m/>
    <m/>
  </r>
  <r>
    <s v="SUV"/>
    <m/>
    <n v="32000"/>
    <x v="8"/>
    <x v="2"/>
    <x v="0"/>
    <m/>
    <m/>
  </r>
  <r>
    <s v="Sedan"/>
    <m/>
    <n v="28000"/>
    <x v="8"/>
    <x v="2"/>
    <x v="3"/>
    <m/>
    <m/>
  </r>
  <r>
    <s v="Sedan"/>
    <m/>
    <n v="24500"/>
    <x v="0"/>
    <x v="0"/>
    <x v="1"/>
    <m/>
    <m/>
  </r>
  <r>
    <s v="Sedan"/>
    <m/>
    <n v="26800"/>
    <x v="1"/>
    <x v="0"/>
    <x v="1"/>
    <m/>
    <m/>
  </r>
  <r>
    <s v="Sedan"/>
    <m/>
    <n v="22900"/>
    <x v="1"/>
    <x v="0"/>
    <x v="0"/>
    <m/>
    <m/>
  </r>
  <r>
    <s v="SUV"/>
    <m/>
    <n v="38900"/>
    <x v="1"/>
    <x v="0"/>
    <x v="3"/>
    <m/>
    <m/>
  </r>
  <r>
    <s v="Sedan"/>
    <m/>
    <n v="89500"/>
    <x v="2"/>
    <x v="0"/>
    <x v="0"/>
    <m/>
    <m/>
  </r>
  <r>
    <s v="Sedan"/>
    <m/>
    <n v="27500"/>
    <x v="2"/>
    <x v="0"/>
    <x v="3"/>
    <m/>
    <m/>
  </r>
  <r>
    <s v="SUV"/>
    <m/>
    <n v="41200"/>
    <x v="2"/>
    <x v="0"/>
    <x v="3"/>
    <m/>
    <m/>
  </r>
  <r>
    <s v="Sedan"/>
    <m/>
    <n v="18900"/>
    <x v="3"/>
    <x v="1"/>
    <x v="0"/>
    <m/>
    <m/>
  </r>
  <r>
    <s v="Sedan"/>
    <m/>
    <n v="89900"/>
    <x v="3"/>
    <x v="1"/>
    <x v="1"/>
    <m/>
    <m/>
  </r>
  <r>
    <s v="SUV"/>
    <m/>
    <n v="51200"/>
    <x v="3"/>
    <x v="1"/>
    <x v="3"/>
    <m/>
    <m/>
  </r>
  <r>
    <s v="SUV"/>
    <m/>
    <n v="38900"/>
    <x v="3"/>
    <x v="1"/>
    <x v="2"/>
    <m/>
    <m/>
  </r>
  <r>
    <s v="Coupe"/>
    <m/>
    <n v="99900"/>
    <x v="3"/>
    <x v="1"/>
    <x v="1"/>
    <m/>
    <m/>
  </r>
  <r>
    <s v="SUV"/>
    <m/>
    <n v="22900"/>
    <x v="4"/>
    <x v="1"/>
    <x v="3"/>
    <m/>
    <m/>
  </r>
  <r>
    <s v="SUV"/>
    <m/>
    <n v="35200"/>
    <x v="5"/>
    <x v="1"/>
    <x v="2"/>
    <m/>
    <m/>
  </r>
  <r>
    <s v="SUV"/>
    <m/>
    <n v="22900"/>
    <x v="5"/>
    <x v="1"/>
    <x v="2"/>
    <m/>
    <m/>
  </r>
  <r>
    <s v="SUV"/>
    <m/>
    <n v="27900"/>
    <x v="6"/>
    <x v="2"/>
    <x v="3"/>
    <m/>
    <m/>
  </r>
  <r>
    <s v="Sedan"/>
    <m/>
    <n v="26900"/>
    <x v="6"/>
    <x v="2"/>
    <x v="2"/>
    <m/>
    <m/>
  </r>
  <r>
    <s v="Sedan"/>
    <m/>
    <n v="34500"/>
    <x v="7"/>
    <x v="2"/>
    <x v="0"/>
    <m/>
    <m/>
  </r>
  <r>
    <s v="SUV"/>
    <m/>
    <n v="29800"/>
    <x v="7"/>
    <x v="2"/>
    <x v="2"/>
    <m/>
    <m/>
  </r>
  <r>
    <s v="Sedan"/>
    <m/>
    <n v="69900"/>
    <x v="8"/>
    <x v="2"/>
    <x v="1"/>
    <m/>
    <m/>
  </r>
  <r>
    <s v="Coupe"/>
    <m/>
    <n v="115900"/>
    <x v="8"/>
    <x v="2"/>
    <x v="3"/>
    <m/>
    <m/>
  </r>
  <r>
    <s v="SUV"/>
    <m/>
    <n v="41200"/>
    <x v="2"/>
    <x v="0"/>
    <x v="3"/>
    <m/>
    <m/>
  </r>
  <r>
    <s v="SUV"/>
    <m/>
    <n v="22900"/>
    <x v="5"/>
    <x v="1"/>
    <x v="2"/>
    <m/>
    <m/>
  </r>
  <r>
    <s v="SUV"/>
    <m/>
    <n v="51200"/>
    <x v="3"/>
    <x v="1"/>
    <x v="3"/>
    <m/>
    <m/>
  </r>
  <r>
    <s v="SUV"/>
    <m/>
    <n v="27900"/>
    <x v="6"/>
    <x v="2"/>
    <x v="3"/>
    <m/>
    <m/>
  </r>
  <r>
    <s v="SUV"/>
    <m/>
    <n v="41200"/>
    <x v="2"/>
    <x v="0"/>
    <x v="3"/>
    <m/>
    <m/>
  </r>
  <r>
    <s v="Coupe"/>
    <m/>
    <n v="115900"/>
    <x v="8"/>
    <x v="2"/>
    <x v="3"/>
    <m/>
    <m/>
  </r>
  <r>
    <s v="SUV"/>
    <m/>
    <n v="35200"/>
    <x v="5"/>
    <x v="1"/>
    <x v="2"/>
    <m/>
    <m/>
  </r>
  <r>
    <s v="Sedan"/>
    <m/>
    <n v="34500"/>
    <x v="7"/>
    <x v="2"/>
    <x v="0"/>
    <m/>
    <m/>
  </r>
  <r>
    <s v="SUV"/>
    <m/>
    <n v="29800"/>
    <x v="7"/>
    <x v="2"/>
    <x v="2"/>
    <m/>
    <m/>
  </r>
  <r>
    <s v="SUV"/>
    <m/>
    <n v="27900"/>
    <x v="6"/>
    <x v="2"/>
    <x v="3"/>
    <m/>
    <m/>
  </r>
  <r>
    <s v="SUV"/>
    <m/>
    <n v="38900"/>
    <x v="1"/>
    <x v="0"/>
    <x v="3"/>
    <m/>
    <m/>
  </r>
  <r>
    <s v="SUV"/>
    <m/>
    <n v="29800"/>
    <x v="7"/>
    <x v="2"/>
    <x v="2"/>
    <m/>
    <m/>
  </r>
  <r>
    <s v="Sedan"/>
    <m/>
    <n v="22900"/>
    <x v="1"/>
    <x v="0"/>
    <x v="0"/>
    <m/>
    <m/>
  </r>
  <r>
    <s v="Sedan"/>
    <m/>
    <n v="26900"/>
    <x v="6"/>
    <x v="2"/>
    <x v="2"/>
    <m/>
    <m/>
  </r>
  <r>
    <s v="SUV"/>
    <m/>
    <n v="27900"/>
    <x v="6"/>
    <x v="2"/>
    <x v="3"/>
    <m/>
    <m/>
  </r>
  <r>
    <s v="Sedan"/>
    <m/>
    <n v="26800"/>
    <x v="1"/>
    <x v="0"/>
    <x v="1"/>
    <m/>
    <m/>
  </r>
  <r>
    <s v="SUV"/>
    <m/>
    <n v="29800"/>
    <x v="7"/>
    <x v="2"/>
    <x v="2"/>
    <m/>
    <m/>
  </r>
  <r>
    <s v="Sedan"/>
    <m/>
    <n v="27500"/>
    <x v="2"/>
    <x v="0"/>
    <x v="3"/>
    <m/>
    <m/>
  </r>
  <r>
    <s v="Sedan"/>
    <m/>
    <n v="26800"/>
    <x v="1"/>
    <x v="0"/>
    <x v="1"/>
    <m/>
    <m/>
  </r>
  <r>
    <s v="SUV"/>
    <m/>
    <n v="27900"/>
    <x v="6"/>
    <x v="2"/>
    <x v="3"/>
    <m/>
    <m/>
  </r>
  <r>
    <s v="Sedan"/>
    <m/>
    <n v="24500"/>
    <x v="0"/>
    <x v="0"/>
    <x v="1"/>
    <m/>
    <m/>
  </r>
  <r>
    <s v="Coupe"/>
    <m/>
    <n v="115900"/>
    <x v="8"/>
    <x v="2"/>
    <x v="3"/>
    <m/>
    <m/>
  </r>
  <r>
    <s v="Sedan"/>
    <m/>
    <n v="26900"/>
    <x v="6"/>
    <x v="2"/>
    <x v="2"/>
    <m/>
    <m/>
  </r>
  <r>
    <s v="Sedan"/>
    <m/>
    <n v="69900"/>
    <x v="8"/>
    <x v="2"/>
    <x v="1"/>
    <m/>
    <m/>
  </r>
  <r>
    <s v="Coupe"/>
    <m/>
    <n v="99900"/>
    <x v="3"/>
    <x v="1"/>
    <x v="1"/>
    <m/>
    <m/>
  </r>
  <r>
    <s v="SUV"/>
    <m/>
    <n v="38900"/>
    <x v="3"/>
    <x v="1"/>
    <x v="2"/>
    <m/>
    <m/>
  </r>
  <r>
    <s v="SUV"/>
    <m/>
    <n v="51200"/>
    <x v="3"/>
    <x v="1"/>
    <x v="3"/>
    <m/>
    <m/>
  </r>
  <r>
    <s v="SUV"/>
    <m/>
    <n v="51200"/>
    <x v="3"/>
    <x v="1"/>
    <x v="3"/>
    <m/>
    <m/>
  </r>
  <r>
    <s v="SUV"/>
    <m/>
    <n v="35200"/>
    <x v="5"/>
    <x v="1"/>
    <x v="2"/>
    <m/>
    <m/>
  </r>
  <r>
    <s v="Sedan"/>
    <m/>
    <n v="34500"/>
    <x v="7"/>
    <x v="2"/>
    <x v="0"/>
    <m/>
    <m/>
  </r>
  <r>
    <s v="SUV"/>
    <m/>
    <n v="22900"/>
    <x v="5"/>
    <x v="1"/>
    <x v="2"/>
    <m/>
    <m/>
  </r>
  <r>
    <s v="Sedan"/>
    <m/>
    <n v="69900"/>
    <x v="8"/>
    <x v="2"/>
    <x v="1"/>
    <m/>
    <m/>
  </r>
  <r>
    <s v="Sedan"/>
    <m/>
    <n v="22900"/>
    <x v="1"/>
    <x v="0"/>
    <x v="0"/>
    <m/>
    <m/>
  </r>
  <r>
    <s v="Sedan"/>
    <m/>
    <n v="89500"/>
    <x v="2"/>
    <x v="0"/>
    <x v="0"/>
    <m/>
    <m/>
  </r>
  <r>
    <s v="SUV"/>
    <m/>
    <n v="35200"/>
    <x v="5"/>
    <x v="1"/>
    <x v="2"/>
    <m/>
    <m/>
  </r>
  <r>
    <s v="SUV"/>
    <m/>
    <n v="41200"/>
    <x v="2"/>
    <x v="0"/>
    <x v="3"/>
    <m/>
    <m/>
  </r>
  <r>
    <s v="SUV"/>
    <m/>
    <n v="27900"/>
    <x v="6"/>
    <x v="2"/>
    <x v="3"/>
    <m/>
    <m/>
  </r>
  <r>
    <s v="SUV"/>
    <m/>
    <n v="41200"/>
    <x v="2"/>
    <x v="0"/>
    <x v="3"/>
    <m/>
    <m/>
  </r>
  <r>
    <s v="SUV"/>
    <m/>
    <n v="22900"/>
    <x v="4"/>
    <x v="1"/>
    <x v="3"/>
    <m/>
    <m/>
  </r>
  <r>
    <s v="SUV"/>
    <m/>
    <n v="38900"/>
    <x v="1"/>
    <x v="0"/>
    <x v="3"/>
    <m/>
    <m/>
  </r>
  <r>
    <s v="Sedan"/>
    <m/>
    <n v="69900"/>
    <x v="8"/>
    <x v="2"/>
    <x v="1"/>
    <m/>
    <m/>
  </r>
  <r>
    <s v="Sedan"/>
    <m/>
    <n v="89900"/>
    <x v="3"/>
    <x v="1"/>
    <x v="1"/>
    <m/>
    <m/>
  </r>
  <r>
    <s v="SUV"/>
    <m/>
    <n v="22900"/>
    <x v="4"/>
    <x v="1"/>
    <x v="3"/>
    <m/>
    <m/>
  </r>
  <r>
    <s v="Coupe"/>
    <m/>
    <n v="115900"/>
    <x v="8"/>
    <x v="2"/>
    <x v="3"/>
    <m/>
    <m/>
  </r>
  <r>
    <s v="Coupe"/>
    <m/>
    <n v="115900"/>
    <x v="8"/>
    <x v="2"/>
    <x v="3"/>
    <m/>
    <m/>
  </r>
  <r>
    <s v="SUV"/>
    <m/>
    <n v="27900"/>
    <x v="6"/>
    <x v="2"/>
    <x v="3"/>
    <m/>
    <m/>
  </r>
  <r>
    <s v="Sedan"/>
    <m/>
    <n v="26800"/>
    <x v="1"/>
    <x v="0"/>
    <x v="1"/>
    <m/>
    <m/>
  </r>
  <r>
    <s v="SUV"/>
    <m/>
    <n v="22900"/>
    <x v="5"/>
    <x v="1"/>
    <x v="2"/>
    <m/>
    <m/>
  </r>
  <r>
    <s v="SUV"/>
    <m/>
    <n v="51200"/>
    <x v="3"/>
    <x v="1"/>
    <x v="3"/>
    <m/>
    <m/>
  </r>
  <r>
    <s v="SUV"/>
    <m/>
    <n v="41200"/>
    <x v="2"/>
    <x v="0"/>
    <x v="3"/>
    <m/>
    <m/>
  </r>
  <r>
    <s v="Hatchback"/>
    <m/>
    <n v="27000"/>
    <x v="9"/>
    <x v="3"/>
    <x v="1"/>
    <m/>
    <m/>
  </r>
  <r>
    <s v="Hatchback"/>
    <m/>
    <n v="27000"/>
    <x v="9"/>
    <x v="3"/>
    <x v="0"/>
    <m/>
    <m/>
  </r>
  <r>
    <s v="Sedan"/>
    <m/>
    <n v="29500"/>
    <x v="9"/>
    <x v="3"/>
    <x v="0"/>
    <m/>
    <m/>
  </r>
  <r>
    <s v="Hatchback"/>
    <m/>
    <n v="27000"/>
    <x v="9"/>
    <x v="3"/>
    <x v="2"/>
    <m/>
    <m/>
  </r>
  <r>
    <s v="Hatchback"/>
    <m/>
    <n v="27000"/>
    <x v="10"/>
    <x v="3"/>
    <x v="1"/>
    <m/>
    <m/>
  </r>
  <r>
    <s v="SUV"/>
    <m/>
    <n v="35800"/>
    <x v="10"/>
    <x v="3"/>
    <x v="0"/>
    <m/>
    <m/>
  </r>
  <r>
    <s v="Hatchback"/>
    <m/>
    <n v="27000"/>
    <x v="10"/>
    <x v="3"/>
    <x v="3"/>
    <m/>
    <m/>
  </r>
  <r>
    <s v="SUV"/>
    <m/>
    <n v="32000"/>
    <x v="10"/>
    <x v="3"/>
    <x v="1"/>
    <m/>
    <m/>
  </r>
  <r>
    <s v="SUV"/>
    <m/>
    <n v="44800"/>
    <x v="11"/>
    <x v="3"/>
    <x v="0"/>
    <m/>
    <m/>
  </r>
  <r>
    <s v="SUV"/>
    <m/>
    <n v="43000"/>
    <x v="11"/>
    <x v="3"/>
    <x v="3"/>
    <m/>
    <m/>
  </r>
  <r>
    <s v="SUV"/>
    <m/>
    <n v="32000"/>
    <x v="11"/>
    <x v="3"/>
    <x v="1"/>
    <m/>
    <m/>
  </r>
  <r>
    <s v="Truck"/>
    <m/>
    <n v="33500"/>
    <x v="11"/>
    <x v="3"/>
    <x v="0"/>
    <m/>
    <m/>
  </r>
  <r>
    <s v="SUV"/>
    <m/>
    <n v="43000"/>
    <x v="11"/>
    <x v="3"/>
    <x v="0"/>
    <m/>
    <m/>
  </r>
  <r>
    <s v="Sedan"/>
    <m/>
    <n v="29800"/>
    <x v="9"/>
    <x v="3"/>
    <x v="1"/>
    <m/>
    <m/>
  </r>
  <r>
    <s v="SUV"/>
    <m/>
    <n v="10435"/>
    <x v="10"/>
    <x v="3"/>
    <x v="0"/>
    <m/>
    <m/>
  </r>
  <r>
    <s v="Hatchback"/>
    <m/>
    <n v="27000"/>
    <x v="9"/>
    <x v="3"/>
    <x v="1"/>
    <m/>
    <m/>
  </r>
  <r>
    <s v="Hatchback"/>
    <m/>
    <n v="27000"/>
    <x v="9"/>
    <x v="3"/>
    <x v="0"/>
    <m/>
    <m/>
  </r>
  <r>
    <s v="Sedan"/>
    <m/>
    <n v="29500"/>
    <x v="9"/>
    <x v="3"/>
    <x v="0"/>
    <m/>
    <m/>
  </r>
  <r>
    <s v="Hatchback"/>
    <m/>
    <n v="27000"/>
    <x v="9"/>
    <x v="3"/>
    <x v="2"/>
    <m/>
    <m/>
  </r>
  <r>
    <s v="Hatchback"/>
    <m/>
    <n v="27000"/>
    <x v="10"/>
    <x v="3"/>
    <x v="1"/>
    <m/>
    <m/>
  </r>
  <r>
    <s v="SUV"/>
    <m/>
    <n v="35800"/>
    <x v="10"/>
    <x v="3"/>
    <x v="0"/>
    <m/>
    <m/>
  </r>
  <r>
    <s v="Hatchback"/>
    <m/>
    <n v="27000"/>
    <x v="10"/>
    <x v="3"/>
    <x v="3"/>
    <m/>
    <m/>
  </r>
  <r>
    <s v="SUV"/>
    <m/>
    <n v="32000"/>
    <x v="10"/>
    <x v="3"/>
    <x v="1"/>
    <m/>
    <m/>
  </r>
  <r>
    <s v="SUV"/>
    <m/>
    <n v="44800"/>
    <x v="11"/>
    <x v="3"/>
    <x v="0"/>
    <m/>
    <m/>
  </r>
  <r>
    <s v="SUV"/>
    <m/>
    <n v="43000"/>
    <x v="11"/>
    <x v="3"/>
    <x v="3"/>
    <m/>
    <m/>
  </r>
  <r>
    <s v="SUV"/>
    <m/>
    <n v="32000"/>
    <x v="11"/>
    <x v="3"/>
    <x v="1"/>
    <m/>
    <m/>
  </r>
  <r>
    <s v="Truck"/>
    <m/>
    <n v="33500"/>
    <x v="11"/>
    <x v="3"/>
    <x v="0"/>
    <m/>
    <m/>
  </r>
  <r>
    <s v="SUV"/>
    <m/>
    <n v="43000"/>
    <x v="11"/>
    <x v="3"/>
    <x v="0"/>
    <m/>
    <m/>
  </r>
  <r>
    <s v="Sedan"/>
    <m/>
    <n v="29800"/>
    <x v="9"/>
    <x v="3"/>
    <x v="1"/>
    <m/>
    <m/>
  </r>
  <r>
    <s v="SUV"/>
    <m/>
    <n v="10435"/>
    <x v="10"/>
    <x v="3"/>
    <x v="0"/>
    <m/>
    <m/>
  </r>
  <r>
    <s v="Hatchback"/>
    <m/>
    <n v="27000"/>
    <x v="9"/>
    <x v="3"/>
    <x v="1"/>
    <m/>
    <m/>
  </r>
  <r>
    <s v="Hatchback"/>
    <m/>
    <n v="27000"/>
    <x v="9"/>
    <x v="3"/>
    <x v="0"/>
    <m/>
    <m/>
  </r>
  <r>
    <s v="Sedan"/>
    <m/>
    <n v="29500"/>
    <x v="9"/>
    <x v="3"/>
    <x v="0"/>
    <m/>
    <m/>
  </r>
  <r>
    <s v="Hatchback"/>
    <m/>
    <n v="27000"/>
    <x v="9"/>
    <x v="3"/>
    <x v="2"/>
    <m/>
    <m/>
  </r>
  <r>
    <s v="Hatchback"/>
    <m/>
    <n v="27000"/>
    <x v="10"/>
    <x v="3"/>
    <x v="1"/>
    <m/>
    <m/>
  </r>
  <r>
    <s v="SUV"/>
    <m/>
    <n v="35800"/>
    <x v="10"/>
    <x v="3"/>
    <x v="0"/>
    <m/>
    <m/>
  </r>
  <r>
    <s v="Hatchback"/>
    <m/>
    <n v="27000"/>
    <x v="10"/>
    <x v="3"/>
    <x v="3"/>
    <m/>
    <m/>
  </r>
  <r>
    <s v="SUV"/>
    <m/>
    <n v="32000"/>
    <x v="10"/>
    <x v="3"/>
    <x v="1"/>
    <m/>
    <m/>
  </r>
  <r>
    <s v="SUV"/>
    <m/>
    <n v="44800"/>
    <x v="11"/>
    <x v="3"/>
    <x v="0"/>
    <m/>
    <m/>
  </r>
  <r>
    <s v="SUV"/>
    <m/>
    <n v="43000"/>
    <x v="11"/>
    <x v="3"/>
    <x v="3"/>
    <m/>
    <m/>
  </r>
  <r>
    <s v="SUV"/>
    <m/>
    <n v="32000"/>
    <x v="11"/>
    <x v="3"/>
    <x v="1"/>
    <m/>
    <m/>
  </r>
  <r>
    <s v="Truck"/>
    <m/>
    <n v="33500"/>
    <x v="11"/>
    <x v="3"/>
    <x v="0"/>
    <m/>
    <m/>
  </r>
  <r>
    <s v="SUV"/>
    <m/>
    <n v="43000"/>
    <x v="11"/>
    <x v="3"/>
    <x v="0"/>
    <m/>
    <m/>
  </r>
  <r>
    <s v="Sedan"/>
    <m/>
    <n v="29800"/>
    <x v="9"/>
    <x v="3"/>
    <x v="1"/>
    <m/>
    <m/>
  </r>
  <r>
    <s v="SUV"/>
    <m/>
    <n v="10436"/>
    <x v="10"/>
    <x v="3"/>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0B71CA-3E3F-433E-A0AA-23158E04CB95}" name="PivotTable7" cacheId="10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C29:AE62" firstHeaderRow="1" firstDataRow="1" firstDataCol="2"/>
  <pivotFields count="21">
    <pivotField compact="0" outline="0" showAll="0"/>
    <pivotField axis="axisRow" compact="0" outline="0" showAll="0">
      <items count="10">
        <item x="6"/>
        <item x="8"/>
        <item x="7"/>
        <item x="1"/>
        <item x="3"/>
        <item x="4"/>
        <item x="2"/>
        <item x="5"/>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1"/>
        <item x="2"/>
        <item t="default"/>
      </items>
    </pivotField>
  </pivotFields>
  <rowFields count="2">
    <field x="1"/>
    <field x="20"/>
  </rowFields>
  <rowItems count="33">
    <i>
      <x/>
      <x v="2"/>
    </i>
    <i r="1">
      <x v="3"/>
    </i>
    <i t="default">
      <x/>
    </i>
    <i>
      <x v="1"/>
      <x v="2"/>
    </i>
    <i r="1">
      <x v="3"/>
    </i>
    <i t="default">
      <x v="1"/>
    </i>
    <i>
      <x v="2"/>
      <x v="2"/>
    </i>
    <i r="1">
      <x v="3"/>
    </i>
    <i t="default">
      <x v="2"/>
    </i>
    <i>
      <x v="3"/>
      <x/>
    </i>
    <i r="1">
      <x v="1"/>
    </i>
    <i t="default">
      <x v="3"/>
    </i>
    <i>
      <x v="4"/>
      <x/>
    </i>
    <i r="1">
      <x v="2"/>
    </i>
    <i r="1">
      <x v="3"/>
    </i>
    <i t="default">
      <x v="4"/>
    </i>
    <i>
      <x v="5"/>
      <x/>
    </i>
    <i r="1">
      <x v="2"/>
    </i>
    <i r="1">
      <x v="3"/>
    </i>
    <i t="default">
      <x v="5"/>
    </i>
    <i>
      <x v="6"/>
      <x/>
    </i>
    <i r="1">
      <x v="2"/>
    </i>
    <i r="1">
      <x v="3"/>
    </i>
    <i t="default">
      <x v="6"/>
    </i>
    <i>
      <x v="7"/>
      <x/>
    </i>
    <i r="1">
      <x v="1"/>
    </i>
    <i t="default">
      <x v="7"/>
    </i>
    <i>
      <x v="8"/>
      <x/>
    </i>
    <i r="1">
      <x v="1"/>
    </i>
    <i r="1">
      <x v="2"/>
    </i>
    <i r="1">
      <x v="3"/>
    </i>
    <i t="default">
      <x v="8"/>
    </i>
    <i t="grand">
      <x/>
    </i>
  </rowItems>
  <colItems count="1">
    <i/>
  </colItems>
  <dataFields count="1">
    <dataField name="Sum of Sale_Price" fld="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242524-93BC-4985-8FBB-0BEAF3863F1B}" name="PivotTable16" cacheId="10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S38:T43" firstHeaderRow="1" firstDataRow="1" firstDataCol="1"/>
  <pivotFields count="8">
    <pivotField compact="0" outline="0" showAll="0"/>
    <pivotField compact="0" outline="0" showAll="0"/>
    <pivotField dataField="1" compact="0" outline="0" showAll="0"/>
    <pivotField compact="0" outline="0" showAll="0"/>
    <pivotField axis="axisRow" compact="0" outline="0" showAll="0">
      <items count="5">
        <item x="0"/>
        <item x="3"/>
        <item x="1"/>
        <item x="2"/>
        <item t="default"/>
      </items>
    </pivotField>
    <pivotField compact="0" outline="0" showAll="0"/>
    <pivotField compact="0" outline="0" showAll="0"/>
    <pivotField compact="0" outline="0" showAll="0"/>
  </pivotFields>
  <rowFields count="1">
    <field x="4"/>
  </rowFields>
  <rowItems count="5">
    <i>
      <x/>
    </i>
    <i>
      <x v="1"/>
    </i>
    <i>
      <x v="2"/>
    </i>
    <i>
      <x v="3"/>
    </i>
    <i t="grand">
      <x/>
    </i>
  </rowItems>
  <colItems count="1">
    <i/>
  </colItems>
  <dataFields count="1">
    <dataField name="Sum of Sale_Price" fld="2"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F207F1-F810-4778-8600-85560CF3A0FC}" name="PivotTable14" cacheId="10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S17:T30" firstHeaderRow="1" firstDataRow="1" firstDataCol="1"/>
  <pivotFields count="8">
    <pivotField compact="0" outline="0" showAll="0"/>
    <pivotField compact="0" outline="0" showAll="0"/>
    <pivotField dataField="1" compact="0" outline="0" showAll="0"/>
    <pivotField axis="axisRow" compact="0" outline="0" showAll="0">
      <items count="13">
        <item x="0"/>
        <item x="1"/>
        <item x="2"/>
        <item x="9"/>
        <item x="10"/>
        <item x="11"/>
        <item x="3"/>
        <item x="4"/>
        <item x="5"/>
        <item x="6"/>
        <item x="7"/>
        <item x="8"/>
        <item t="default"/>
      </items>
    </pivotField>
    <pivotField compact="0" outline="0" showAll="0"/>
    <pivotField compact="0" outline="0" showAll="0"/>
    <pivotField compact="0" outline="0" showAll="0"/>
    <pivotField compact="0" outline="0" showAll="0"/>
  </pivotFields>
  <rowFields count="1">
    <field x="3"/>
  </rowFields>
  <rowItems count="13">
    <i>
      <x/>
    </i>
    <i>
      <x v="1"/>
    </i>
    <i>
      <x v="2"/>
    </i>
    <i>
      <x v="3"/>
    </i>
    <i>
      <x v="4"/>
    </i>
    <i>
      <x v="5"/>
    </i>
    <i>
      <x v="6"/>
    </i>
    <i>
      <x v="7"/>
    </i>
    <i>
      <x v="8"/>
    </i>
    <i>
      <x v="9"/>
    </i>
    <i>
      <x v="10"/>
    </i>
    <i>
      <x v="11"/>
    </i>
    <i t="grand">
      <x/>
    </i>
  </rowItems>
  <colItems count="1">
    <i/>
  </colItems>
  <dataFields count="1">
    <dataField name="Sum of Sale_Price" fld="2"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DE575A-0DA2-42D7-9CDB-BE8EDE83730A}" name="PivotTable13" cacheId="10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K17:N67" firstHeaderRow="1" firstDataRow="1" firstDataCol="3"/>
  <pivotFields count="6">
    <pivotField axis="axisRow" compact="0" outline="0" showAll="0">
      <items count="6">
        <item x="3"/>
        <item x="1"/>
        <item x="0"/>
        <item x="2"/>
        <item x="4"/>
        <item t="default"/>
      </items>
    </pivotField>
    <pivotField compact="0" outline="0" showAll="0"/>
    <pivotField dataField="1" compact="0" outline="0" showAll="0"/>
    <pivotField axis="axisRow" compact="0" outline="0" showAll="0">
      <items count="13">
        <item x="0"/>
        <item x="1"/>
        <item x="2"/>
        <item x="9"/>
        <item x="10"/>
        <item x="11"/>
        <item x="3"/>
        <item x="4"/>
        <item x="5"/>
        <item x="6"/>
        <item x="7"/>
        <item x="8"/>
        <item t="default"/>
      </items>
    </pivotField>
    <pivotField axis="axisRow" compact="0" outline="0" showAll="0">
      <items count="5">
        <item x="0"/>
        <item x="3"/>
        <item x="1"/>
        <item x="2"/>
        <item t="default"/>
      </items>
    </pivotField>
    <pivotField compact="0" outline="0" showAll="0"/>
  </pivotFields>
  <rowFields count="3">
    <field x="0"/>
    <field x="4"/>
    <field x="3"/>
  </rowFields>
  <rowItems count="50">
    <i>
      <x/>
      <x v="2"/>
      <x v="6"/>
    </i>
    <i t="default" r="1">
      <x v="2"/>
    </i>
    <i r="1">
      <x v="3"/>
      <x v="11"/>
    </i>
    <i t="default" r="1">
      <x v="3"/>
    </i>
    <i t="default">
      <x/>
    </i>
    <i>
      <x v="1"/>
      <x/>
      <x v="1"/>
    </i>
    <i t="default" r="1">
      <x/>
    </i>
    <i r="1">
      <x v="1"/>
      <x v="3"/>
    </i>
    <i r="2">
      <x v="4"/>
    </i>
    <i t="default" r="1">
      <x v="1"/>
    </i>
    <i r="1">
      <x v="2"/>
      <x v="6"/>
    </i>
    <i r="2">
      <x v="8"/>
    </i>
    <i t="default" r="1">
      <x v="2"/>
    </i>
    <i r="1">
      <x v="3"/>
      <x v="9"/>
    </i>
    <i t="default" r="1">
      <x v="3"/>
    </i>
    <i t="default">
      <x v="1"/>
    </i>
    <i>
      <x v="2"/>
      <x/>
      <x/>
    </i>
    <i r="2">
      <x v="1"/>
    </i>
    <i r="2">
      <x v="2"/>
    </i>
    <i t="default" r="1">
      <x/>
    </i>
    <i r="1">
      <x v="1"/>
      <x v="3"/>
    </i>
    <i t="default" r="1">
      <x v="1"/>
    </i>
    <i r="1">
      <x v="2"/>
      <x v="6"/>
    </i>
    <i r="2">
      <x v="7"/>
    </i>
    <i r="2">
      <x v="8"/>
    </i>
    <i t="default" r="1">
      <x v="2"/>
    </i>
    <i r="1">
      <x v="3"/>
      <x v="9"/>
    </i>
    <i r="2">
      <x v="10"/>
    </i>
    <i r="2">
      <x v="11"/>
    </i>
    <i t="default" r="1">
      <x v="3"/>
    </i>
    <i t="default">
      <x v="2"/>
    </i>
    <i>
      <x v="3"/>
      <x/>
      <x v="1"/>
    </i>
    <i r="2">
      <x v="2"/>
    </i>
    <i t="default" r="1">
      <x/>
    </i>
    <i r="1">
      <x v="1"/>
      <x v="4"/>
    </i>
    <i r="2">
      <x v="5"/>
    </i>
    <i t="default" r="1">
      <x v="1"/>
    </i>
    <i r="1">
      <x v="2"/>
      <x v="6"/>
    </i>
    <i r="2">
      <x v="7"/>
    </i>
    <i r="2">
      <x v="8"/>
    </i>
    <i t="default" r="1">
      <x v="2"/>
    </i>
    <i r="1">
      <x v="3"/>
      <x v="9"/>
    </i>
    <i r="2">
      <x v="10"/>
    </i>
    <i r="2">
      <x v="11"/>
    </i>
    <i t="default" r="1">
      <x v="3"/>
    </i>
    <i t="default">
      <x v="3"/>
    </i>
    <i>
      <x v="4"/>
      <x v="1"/>
      <x v="5"/>
    </i>
    <i t="default" r="1">
      <x v="1"/>
    </i>
    <i t="default">
      <x v="4"/>
    </i>
    <i t="grand">
      <x/>
    </i>
  </rowItems>
  <colItems count="1">
    <i/>
  </colItems>
  <dataFields count="1">
    <dataField name="Sum of Sale_Price"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EABC2B-B5AE-449F-B614-69BCEDF56EC2}" name="PivotTable17" cacheId="10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S56:T61" firstHeaderRow="1" firstDataRow="1" firstDataCol="1"/>
  <pivotFields count="8">
    <pivotField compact="0" outline="0" showAll="0"/>
    <pivotField compact="0" outline="0" showAll="0"/>
    <pivotField dataField="1" compact="0" outline="0" showAll="0"/>
    <pivotField compact="0" outline="0" showAll="0"/>
    <pivotField compact="0" outline="0" showAll="0"/>
    <pivotField axis="axisRow" compact="0" outline="0" showAll="0">
      <items count="5">
        <item x="2"/>
        <item x="1"/>
        <item x="3"/>
        <item x="0"/>
        <item t="default"/>
      </items>
    </pivotField>
    <pivotField compact="0" outline="0" showAll="0"/>
    <pivotField compact="0" outline="0" showAll="0"/>
  </pivotFields>
  <rowFields count="1">
    <field x="5"/>
  </rowFields>
  <rowItems count="5">
    <i>
      <x/>
    </i>
    <i>
      <x v="1"/>
    </i>
    <i>
      <x v="2"/>
    </i>
    <i>
      <x v="3"/>
    </i>
    <i t="grand">
      <x/>
    </i>
  </rowItems>
  <colItems count="1">
    <i/>
  </colItems>
  <dataFields count="1">
    <dataField name="Sum of Sale_Pric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22094-9B44-43E0-919B-7F296A5D32EF}" name="PivotTable6" cacheId="10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C5:AD10" firstHeaderRow="1" firstDataRow="1" firstDataCol="1"/>
  <pivotFields count="21">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1"/>
        <item x="2"/>
        <item t="default"/>
      </items>
    </pivotField>
  </pivotFields>
  <rowFields count="1">
    <field x="20"/>
  </rowFields>
  <rowItems count="5">
    <i>
      <x/>
    </i>
    <i>
      <x v="1"/>
    </i>
    <i>
      <x v="2"/>
    </i>
    <i>
      <x v="3"/>
    </i>
    <i t="grand">
      <x/>
    </i>
  </rowItems>
  <colItems count="1">
    <i/>
  </colItems>
  <dataFields count="1">
    <dataField name="Average of Sale_Price" fld="7" subtotal="average"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3A6FD-8B48-4C7A-B7B8-798BEBBD9F1F}" name="PivotTable8" cacheId="10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W5:Y11" firstHeaderRow="0" firstDataRow="1" firstDataCol="1"/>
  <pivotFields count="21">
    <pivotField dataField="1" compact="0" outline="0" showAll="0"/>
    <pivotField compact="0" outline="0" showAll="0"/>
    <pivotField compact="0" outline="0" showAll="0"/>
    <pivotField compact="0" outline="0" showAll="0"/>
    <pivotField axis="axisRow" compact="0" outline="0" showAll="0">
      <items count="6">
        <item x="3"/>
        <item x="1"/>
        <item x="0"/>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6">
    <i>
      <x/>
    </i>
    <i>
      <x v="1"/>
    </i>
    <i>
      <x v="2"/>
    </i>
    <i>
      <x v="3"/>
    </i>
    <i>
      <x v="4"/>
    </i>
    <i t="grand">
      <x/>
    </i>
  </rowItems>
  <colFields count="1">
    <field x="-2"/>
  </colFields>
  <colItems count="2">
    <i>
      <x/>
    </i>
    <i i="1">
      <x v="1"/>
    </i>
  </colItems>
  <dataFields count="2">
    <dataField name="Average of Sale_Price" fld="7" subtotal="average" baseField="0" baseItem="0"/>
    <dataField name="Count of VIN"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B38E7F-10FB-4C64-95D2-F1683C48A8AE}" name="PivotTable4" cacheId="10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X106:Y112" firstHeaderRow="1" firstDataRow="1" firstDataCol="1"/>
  <pivotFields count="21">
    <pivotField compact="0" outline="0" showAll="0"/>
    <pivotField compact="0" outline="0" showAll="0"/>
    <pivotField compact="0" outline="0" showAll="0"/>
    <pivotField compact="0" outline="0" showAll="0"/>
    <pivotField axis="axisRow" compact="0" outline="0" showAll="0">
      <items count="6">
        <item x="3"/>
        <item x="1"/>
        <item x="0"/>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6">
    <i>
      <x/>
    </i>
    <i>
      <x v="1"/>
    </i>
    <i>
      <x v="2"/>
    </i>
    <i>
      <x v="3"/>
    </i>
    <i>
      <x v="4"/>
    </i>
    <i t="grand">
      <x/>
    </i>
  </rowItems>
  <colItems count="1">
    <i/>
  </colItems>
  <dataFields count="1">
    <dataField name="Sum of Sale_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798B3F-651B-4D3A-8F50-234EEBCB4A32}" name="PivotTable18" cacheId="10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X80:Z86" firstHeaderRow="0" firstDataRow="1" firstDataCol="1"/>
  <pivotFields count="21">
    <pivotField dataField="1" compact="0" outline="0" showAll="0"/>
    <pivotField compact="0" outline="0" showAll="0"/>
    <pivotField compact="0" outline="0" showAll="0"/>
    <pivotField compact="0" outline="0" showAll="0"/>
    <pivotField axis="axisRow" compact="0" outline="0" showAll="0">
      <items count="6">
        <item x="3"/>
        <item x="1"/>
        <item x="0"/>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6">
    <i>
      <x/>
    </i>
    <i>
      <x v="1"/>
    </i>
    <i>
      <x v="2"/>
    </i>
    <i>
      <x v="3"/>
    </i>
    <i>
      <x v="4"/>
    </i>
    <i t="grand">
      <x/>
    </i>
  </rowItems>
  <colFields count="1">
    <field x="-2"/>
  </colFields>
  <colItems count="2">
    <i>
      <x/>
    </i>
    <i i="1">
      <x v="1"/>
    </i>
  </colItems>
  <dataFields count="2">
    <dataField name="Count of VIN" fld="0" subtotal="count" baseField="0" baseItem="0"/>
    <dataField name="Sum of Sale_Price" fld="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9E7D06-E9FD-45D1-9045-82C14A6456C5}" name="PivotTable11" cacheId="10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X43:Y53" firstHeaderRow="1" firstDataRow="1" firstDataCol="1"/>
  <pivotFields count="21">
    <pivotField compact="0" outline="0" showAll="0"/>
    <pivotField axis="axisRow" compact="0" outline="0" showAll="0">
      <items count="10">
        <item x="6"/>
        <item x="8"/>
        <item x="7"/>
        <item x="1"/>
        <item x="3"/>
        <item x="4"/>
        <item x="2"/>
        <item x="5"/>
        <item x="0"/>
        <item t="default"/>
      </items>
    </pivotField>
    <pivotField compact="0" outline="0" showAll="0"/>
    <pivotField compact="0" outline="0" showAll="0"/>
    <pivotField compact="0" outline="0" showAll="0">
      <items count="6">
        <item x="3"/>
        <item x="1"/>
        <item x="0"/>
        <item x="2"/>
        <item x="4"/>
        <item t="default"/>
      </items>
    </pivotField>
    <pivotField compact="0" outline="0" showAll="0">
      <items count="11">
        <item x="5"/>
        <item x="3"/>
        <item x="4"/>
        <item x="1"/>
        <item x="7"/>
        <item x="2"/>
        <item x="6"/>
        <item x="8"/>
        <item x="9"/>
        <item x="0"/>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0">
    <i>
      <x/>
    </i>
    <i>
      <x v="1"/>
    </i>
    <i>
      <x v="2"/>
    </i>
    <i>
      <x v="3"/>
    </i>
    <i>
      <x v="4"/>
    </i>
    <i>
      <x v="5"/>
    </i>
    <i>
      <x v="6"/>
    </i>
    <i>
      <x v="7"/>
    </i>
    <i>
      <x v="8"/>
    </i>
    <i t="grand">
      <x/>
    </i>
  </rowItems>
  <colItems count="1">
    <i/>
  </colItems>
  <dataFields count="1">
    <dataField name="Average of Sale_Price" fld="7" subtotal="average" baseField="0" baseItem="0"/>
  </dataFields>
  <formats count="6">
    <format dxfId="6">
      <pivotArea type="all" dataOnly="0" outline="0" fieldPosition="0"/>
    </format>
    <format dxfId="7">
      <pivotArea outline="0" collapsedLevelsAreSubtotals="1" fieldPosition="0"/>
    </format>
    <format dxfId="8">
      <pivotArea field="5" type="button" dataOnly="0" labelOnly="1" outline="0"/>
    </format>
    <format dxfId="9">
      <pivotArea field="1" type="button" dataOnly="0" labelOnly="1" outline="0" axis="axisRow" fieldPosition="0"/>
    </format>
    <format dxfId="10">
      <pivotArea dataOnly="0" labelOnly="1" grandRow="1" outline="0" fieldPosition="0"/>
    </format>
    <format dxfId="1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37C912-FB5C-4B4D-9647-4E416A06A094}" name="PivotTable9" cacheId="10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X8:Z14" firstHeaderRow="0" firstDataRow="1" firstDataCol="1"/>
  <pivotFields count="21">
    <pivotField dataField="1" compact="0" outline="0" showAll="0"/>
    <pivotField compact="0" outline="0" showAll="0"/>
    <pivotField compact="0" outline="0" showAll="0"/>
    <pivotField compact="0" outline="0" showAll="0"/>
    <pivotField axis="axisRow" compact="0" outline="0" showAll="0">
      <items count="6">
        <item x="3"/>
        <item x="1"/>
        <item x="0"/>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6">
    <i>
      <x/>
    </i>
    <i>
      <x v="1"/>
    </i>
    <i>
      <x v="2"/>
    </i>
    <i>
      <x v="3"/>
    </i>
    <i>
      <x v="4"/>
    </i>
    <i t="grand">
      <x/>
    </i>
  </rowItems>
  <colFields count="1">
    <field x="-2"/>
  </colFields>
  <colItems count="2">
    <i>
      <x/>
    </i>
    <i i="1">
      <x v="1"/>
    </i>
  </colItems>
  <dataFields count="2">
    <dataField name="Sum of Sale_Price" fld="7" baseField="0" baseItem="0"/>
    <dataField name="Count of VIN" fld="0" subtotal="count" baseField="0" baseItem="0"/>
  </dataFields>
  <formats count="6">
    <format dxfId="0">
      <pivotArea type="all" dataOnly="0" outline="0" fieldPosition="0"/>
    </format>
    <format dxfId="1">
      <pivotArea outline="0" collapsedLevelsAreSubtotals="1" fieldPosition="0"/>
    </format>
    <format dxfId="2">
      <pivotArea field="4" type="button" dataOnly="0" labelOnly="1" outline="0" axis="axisRow" fieldPosition="0"/>
    </format>
    <format dxfId="3">
      <pivotArea dataOnly="0" labelOnly="1" outline="0" fieldPosition="0">
        <references count="1">
          <reference field="4" count="0"/>
        </references>
      </pivotArea>
    </format>
    <format dxfId="4">
      <pivotArea dataOnly="0" labelOnly="1" grandRow="1" outline="0" fieldPosition="0"/>
    </format>
    <format dxfId="5">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1"/>
          </reference>
          <reference field="4" count="1" selected="0">
            <x v="0"/>
          </reference>
        </references>
      </pivotArea>
    </chartFormat>
    <chartFormat chart="0" format="8">
      <pivotArea type="data" outline="0" fieldPosition="0">
        <references count="2">
          <reference field="4294967294" count="1" selected="0">
            <x v="1"/>
          </reference>
          <reference field="4" count="1" selected="0">
            <x v="1"/>
          </reference>
        </references>
      </pivotArea>
    </chartFormat>
    <chartFormat chart="0" format="9">
      <pivotArea type="data" outline="0" fieldPosition="0">
        <references count="2">
          <reference field="4294967294" count="1" selected="0">
            <x v="1"/>
          </reference>
          <reference field="4" count="1" selected="0">
            <x v="2"/>
          </reference>
        </references>
      </pivotArea>
    </chartFormat>
    <chartFormat chart="0" format="10">
      <pivotArea type="data" outline="0" fieldPosition="0">
        <references count="2">
          <reference field="4294967294" count="1" selected="0">
            <x v="1"/>
          </reference>
          <reference field="4" count="1" selected="0">
            <x v="3"/>
          </reference>
        </references>
      </pivotArea>
    </chartFormat>
    <chartFormat chart="0" format="11">
      <pivotArea type="data" outline="0" fieldPosition="0">
        <references count="2">
          <reference field="4294967294" count="1" selected="0">
            <x v="1"/>
          </reference>
          <reference field="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CBA313-7CE4-4781-9836-D8C192F3D20A}" name="PivotTable6" cacheId="10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X148:AB222" firstHeaderRow="0" firstDataRow="1" firstDataCol="3"/>
  <pivotFields count="21">
    <pivotField compact="0" outline="0" showAll="0"/>
    <pivotField compact="0" outline="0" showAll="0"/>
    <pivotField compact="0" outline="0" showAll="0"/>
    <pivotField compact="0" outline="0" showAll="0"/>
    <pivotField compact="0" outline="0" showAll="0"/>
    <pivotField axis="axisRow" compact="0" outline="0" showAll="0">
      <items count="11">
        <item x="5"/>
        <item x="3"/>
        <item x="4"/>
        <item x="1"/>
        <item x="7"/>
        <item x="2"/>
        <item x="6"/>
        <item x="8"/>
        <item x="9"/>
        <item x="0"/>
        <item t="default"/>
      </items>
    </pivotField>
    <pivotField axis="axisRow" compact="0" outline="0" showAll="0">
      <items count="4">
        <item x="1"/>
        <item x="2"/>
        <item x="0"/>
        <item t="default"/>
      </items>
    </pivotField>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4">
        <item x="21"/>
        <item x="22"/>
        <item x="2"/>
        <item x="17"/>
        <item x="0"/>
        <item x="13"/>
        <item x="19"/>
        <item x="1"/>
        <item x="3"/>
        <item x="12"/>
        <item x="14"/>
        <item x="15"/>
        <item x="5"/>
        <item x="6"/>
        <item x="20"/>
        <item x="11"/>
        <item x="10"/>
        <item x="4"/>
        <item x="8"/>
        <item x="18"/>
        <item x="7"/>
        <item x="16"/>
        <item x="9"/>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3">
    <field x="6"/>
    <field x="5"/>
    <field x="14"/>
  </rowFields>
  <rowItems count="74">
    <i>
      <x/>
      <x v="2"/>
      <x v="2"/>
    </i>
    <i r="2">
      <x v="7"/>
    </i>
    <i r="2">
      <x v="10"/>
    </i>
    <i r="2">
      <x v="13"/>
    </i>
    <i t="default" r="1">
      <x v="2"/>
    </i>
    <i r="1">
      <x v="3"/>
      <x v="2"/>
    </i>
    <i r="2">
      <x v="5"/>
    </i>
    <i r="2">
      <x v="7"/>
    </i>
    <i r="2">
      <x v="8"/>
    </i>
    <i r="2">
      <x v="10"/>
    </i>
    <i r="2">
      <x v="22"/>
    </i>
    <i t="default" r="1">
      <x v="3"/>
    </i>
    <i t="default">
      <x/>
    </i>
    <i>
      <x v="1"/>
      <x/>
      <x v="22"/>
    </i>
    <i t="default" r="1">
      <x/>
    </i>
    <i r="1">
      <x v="1"/>
      <x v="10"/>
    </i>
    <i r="2">
      <x v="22"/>
    </i>
    <i t="default" r="1">
      <x v="1"/>
    </i>
    <i r="1">
      <x v="4"/>
      <x v="10"/>
    </i>
    <i t="default" r="1">
      <x v="4"/>
    </i>
    <i r="1">
      <x v="6"/>
      <x v="2"/>
    </i>
    <i r="2">
      <x v="7"/>
    </i>
    <i r="2">
      <x v="8"/>
    </i>
    <i r="2">
      <x v="15"/>
    </i>
    <i r="2">
      <x v="20"/>
    </i>
    <i r="2">
      <x v="22"/>
    </i>
    <i t="default" r="1">
      <x v="6"/>
    </i>
    <i t="default">
      <x v="1"/>
    </i>
    <i>
      <x v="2"/>
      <x/>
      <x/>
    </i>
    <i r="2">
      <x v="1"/>
    </i>
    <i r="2">
      <x v="2"/>
    </i>
    <i r="2">
      <x v="5"/>
    </i>
    <i r="2">
      <x v="6"/>
    </i>
    <i r="2">
      <x v="8"/>
    </i>
    <i r="2">
      <x v="9"/>
    </i>
    <i r="2">
      <x v="12"/>
    </i>
    <i r="2">
      <x v="13"/>
    </i>
    <i r="2">
      <x v="14"/>
    </i>
    <i r="2">
      <x v="16"/>
    </i>
    <i r="2">
      <x v="19"/>
    </i>
    <i r="2">
      <x v="20"/>
    </i>
    <i t="default" r="1">
      <x/>
    </i>
    <i r="1">
      <x v="1"/>
      <x v="2"/>
    </i>
    <i r="2">
      <x v="4"/>
    </i>
    <i r="2">
      <x v="5"/>
    </i>
    <i r="2">
      <x v="8"/>
    </i>
    <i r="2">
      <x v="12"/>
    </i>
    <i r="2">
      <x v="22"/>
    </i>
    <i t="default" r="1">
      <x v="1"/>
    </i>
    <i r="1">
      <x v="5"/>
      <x v="5"/>
    </i>
    <i r="2">
      <x v="10"/>
    </i>
    <i r="2">
      <x v="17"/>
    </i>
    <i r="2">
      <x v="21"/>
    </i>
    <i r="2">
      <x v="22"/>
    </i>
    <i t="default" r="1">
      <x v="5"/>
    </i>
    <i r="1">
      <x v="6"/>
      <x v="5"/>
    </i>
    <i r="2">
      <x v="8"/>
    </i>
    <i r="2">
      <x v="11"/>
    </i>
    <i r="2">
      <x v="12"/>
    </i>
    <i r="2">
      <x v="22"/>
    </i>
    <i t="default" r="1">
      <x v="6"/>
    </i>
    <i r="1">
      <x v="7"/>
      <x v="15"/>
    </i>
    <i t="default" r="1">
      <x v="7"/>
    </i>
    <i r="1">
      <x v="8"/>
      <x v="9"/>
    </i>
    <i t="default" r="1">
      <x v="8"/>
    </i>
    <i r="1">
      <x v="9"/>
      <x v="2"/>
    </i>
    <i r="2">
      <x v="3"/>
    </i>
    <i r="2">
      <x v="4"/>
    </i>
    <i r="2">
      <x v="5"/>
    </i>
    <i r="2">
      <x v="8"/>
    </i>
    <i r="2">
      <x v="18"/>
    </i>
    <i t="default" r="1">
      <x v="9"/>
    </i>
    <i t="default">
      <x v="2"/>
    </i>
    <i t="grand">
      <x/>
    </i>
  </rowItems>
  <colFields count="1">
    <field x="-2"/>
  </colFields>
  <colItems count="2">
    <i>
      <x/>
    </i>
    <i i="1">
      <x v="1"/>
    </i>
  </colItems>
  <dataFields count="2">
    <dataField name="Sum of Sale_Price" fld="7" baseField="0" baseItem="0"/>
    <dataField name="Count of Sale_Price_Segment" fld="8"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E36E29-294A-4551-B770-4E1247913AF9}" name="PivotTable5" cacheId="10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X118:Z136" firstHeaderRow="1" firstDataRow="1" firstDataCol="2"/>
  <pivotFields count="21">
    <pivotField compact="0" outline="0" showAll="0"/>
    <pivotField compact="0" outline="0" showAll="0"/>
    <pivotField axis="axisRow" compact="0" outline="0" showAll="0">
      <items count="10">
        <item x="6"/>
        <item x="8"/>
        <item x="7"/>
        <item x="1"/>
        <item x="3"/>
        <item x="4"/>
        <item x="2"/>
        <item x="5"/>
        <item x="0"/>
        <item t="default"/>
      </items>
    </pivotField>
    <pivotField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3"/>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3"/>
    <field x="2"/>
  </rowFields>
  <rowItems count="18">
    <i>
      <x/>
      <x v="1"/>
    </i>
    <i r="1">
      <x v="7"/>
    </i>
    <i r="1">
      <x v="8"/>
    </i>
    <i t="default">
      <x/>
    </i>
    <i>
      <x v="1"/>
      <x/>
    </i>
    <i r="1">
      <x v="1"/>
    </i>
    <i r="1">
      <x v="2"/>
    </i>
    <i r="1">
      <x v="3"/>
    </i>
    <i r="1">
      <x v="4"/>
    </i>
    <i r="1">
      <x v="5"/>
    </i>
    <i r="1">
      <x v="6"/>
    </i>
    <i r="1">
      <x v="8"/>
    </i>
    <i t="default">
      <x v="1"/>
    </i>
    <i>
      <x v="2"/>
      <x v="8"/>
    </i>
    <i t="default">
      <x v="2"/>
    </i>
    <i>
      <x v="3"/>
      <x v="8"/>
    </i>
    <i t="default">
      <x v="3"/>
    </i>
    <i t="grand">
      <x/>
    </i>
  </rowItems>
  <colItems count="1">
    <i/>
  </colItems>
  <dataFields count="1">
    <dataField name="Average of Sale_Price" fld="7"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3"/>
  <sheetViews>
    <sheetView workbookViewId="0"/>
  </sheetViews>
  <sheetFormatPr defaultRowHeight="15"/>
  <cols>
    <col min="1" max="1" width="21.140625" bestFit="1" customWidth="1"/>
    <col min="3" max="3" width="14.5703125" bestFit="1" customWidth="1"/>
    <col min="4" max="4" width="15.5703125" bestFit="1" customWidth="1"/>
    <col min="5" max="5" width="22.5703125" bestFit="1" customWidth="1"/>
    <col min="6" max="6" width="17.5703125" bestFit="1" customWidth="1"/>
    <col min="7" max="7" width="9.85546875" bestFit="1" customWidth="1"/>
    <col min="8" max="8" width="18.28515625" bestFit="1" customWidth="1"/>
    <col min="9" max="9" width="17.42578125" bestFit="1" customWidth="1"/>
    <col min="10" max="10" width="24.42578125" bestFit="1" customWidth="1"/>
    <col min="11" max="11" width="12.5703125" bestFit="1" customWidth="1"/>
    <col min="12" max="12" width="13.28515625" bestFit="1" customWidth="1"/>
    <col min="13" max="13" width="9.5703125" bestFit="1" customWidth="1"/>
    <col min="14" max="14" width="11.28515625" bestFit="1" customWidth="1"/>
    <col min="17" max="17" width="10.85546875" bestFit="1" customWidth="1"/>
    <col min="18" max="18" width="12.7109375" bestFit="1" customWidth="1"/>
    <col min="19" max="19" width="16.7109375" bestFit="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t="s">
        <v>20</v>
      </c>
      <c r="B2" s="1" t="s">
        <v>21</v>
      </c>
      <c r="C2" s="1" t="s">
        <v>22</v>
      </c>
      <c r="D2" s="1" t="s">
        <v>23</v>
      </c>
      <c r="E2" s="1" t="s">
        <v>24</v>
      </c>
      <c r="F2" s="1" t="s">
        <v>25</v>
      </c>
      <c r="G2" s="1">
        <v>24500</v>
      </c>
      <c r="H2" s="1" t="s">
        <v>26</v>
      </c>
      <c r="I2" s="1" t="s">
        <v>27</v>
      </c>
      <c r="J2" s="1" t="s">
        <v>28</v>
      </c>
      <c r="K2" s="1" t="s">
        <v>29</v>
      </c>
      <c r="L2" s="1" t="s">
        <v>30</v>
      </c>
      <c r="M2" s="1" t="s">
        <v>31</v>
      </c>
      <c r="N2" s="1" t="s">
        <v>32</v>
      </c>
      <c r="O2" s="1" t="s">
        <v>33</v>
      </c>
      <c r="P2" s="1">
        <v>8500</v>
      </c>
      <c r="Q2" s="1">
        <v>2021</v>
      </c>
      <c r="R2" s="1">
        <v>202401</v>
      </c>
      <c r="S2" s="1" t="s">
        <v>34</v>
      </c>
      <c r="T2" s="1" t="s">
        <v>35</v>
      </c>
    </row>
    <row r="3" spans="1:20">
      <c r="A3" s="1" t="s">
        <v>36</v>
      </c>
      <c r="B3" s="1" t="s">
        <v>21</v>
      </c>
      <c r="C3" s="1" t="s">
        <v>37</v>
      </c>
      <c r="D3" s="1" t="s">
        <v>38</v>
      </c>
      <c r="E3" s="1" t="s">
        <v>39</v>
      </c>
      <c r="F3" s="1" t="s">
        <v>40</v>
      </c>
      <c r="G3" s="1">
        <v>27000</v>
      </c>
      <c r="H3" s="1" t="s">
        <v>41</v>
      </c>
      <c r="I3" s="1" t="s">
        <v>42</v>
      </c>
      <c r="J3" s="1" t="s">
        <v>43</v>
      </c>
      <c r="K3" s="1" t="s">
        <v>44</v>
      </c>
      <c r="L3" s="1" t="s">
        <v>30</v>
      </c>
      <c r="M3" s="1" t="s">
        <v>31</v>
      </c>
      <c r="N3" s="1" t="s">
        <v>45</v>
      </c>
      <c r="O3" s="1" t="s">
        <v>46</v>
      </c>
      <c r="P3" s="1">
        <v>28000</v>
      </c>
      <c r="Q3" s="1">
        <v>2019</v>
      </c>
      <c r="R3" s="1">
        <v>202402</v>
      </c>
      <c r="S3" s="1" t="s">
        <v>47</v>
      </c>
      <c r="T3" s="1" t="s">
        <v>35</v>
      </c>
    </row>
    <row r="4" spans="1:20">
      <c r="A4" s="1" t="s">
        <v>36</v>
      </c>
      <c r="B4" s="1" t="s">
        <v>21</v>
      </c>
      <c r="C4" s="1" t="s">
        <v>37</v>
      </c>
      <c r="D4" s="1" t="s">
        <v>38</v>
      </c>
      <c r="E4" s="1" t="s">
        <v>39</v>
      </c>
      <c r="F4" s="1" t="s">
        <v>40</v>
      </c>
      <c r="G4" s="1">
        <v>27000</v>
      </c>
      <c r="H4" s="1" t="s">
        <v>41</v>
      </c>
      <c r="I4" s="1" t="s">
        <v>42</v>
      </c>
      <c r="J4" s="1" t="s">
        <v>43</v>
      </c>
      <c r="K4" s="1" t="s">
        <v>44</v>
      </c>
      <c r="L4" s="1" t="s">
        <v>30</v>
      </c>
      <c r="M4" s="1" t="s">
        <v>31</v>
      </c>
      <c r="N4" s="1" t="s">
        <v>45</v>
      </c>
      <c r="O4" s="1" t="s">
        <v>46</v>
      </c>
      <c r="P4" s="1">
        <v>28000</v>
      </c>
      <c r="Q4" s="1">
        <v>2019</v>
      </c>
      <c r="R4" s="1">
        <v>202402</v>
      </c>
      <c r="S4" s="1" t="s">
        <v>47</v>
      </c>
      <c r="T4" s="1" t="s">
        <v>35</v>
      </c>
    </row>
    <row r="5" spans="1:20">
      <c r="A5" s="1" t="s">
        <v>48</v>
      </c>
      <c r="B5" s="1" t="s">
        <v>21</v>
      </c>
      <c r="C5" s="1" t="s">
        <v>22</v>
      </c>
      <c r="D5" s="1" t="s">
        <v>23</v>
      </c>
      <c r="E5" s="1" t="s">
        <v>24</v>
      </c>
      <c r="F5" s="1" t="s">
        <v>25</v>
      </c>
      <c r="G5" s="1">
        <v>22000</v>
      </c>
      <c r="H5" s="1" t="s">
        <v>26</v>
      </c>
      <c r="I5" s="1" t="s">
        <v>49</v>
      </c>
      <c r="J5" s="1" t="s">
        <v>50</v>
      </c>
      <c r="K5" s="1" t="s">
        <v>51</v>
      </c>
      <c r="L5" s="1" t="s">
        <v>52</v>
      </c>
      <c r="M5" s="1" t="s">
        <v>31</v>
      </c>
      <c r="N5" s="1" t="s">
        <v>53</v>
      </c>
      <c r="O5" s="1" t="s">
        <v>54</v>
      </c>
      <c r="P5" s="1">
        <v>19000</v>
      </c>
      <c r="Q5" s="1">
        <v>2021</v>
      </c>
      <c r="R5" s="1">
        <v>202403</v>
      </c>
      <c r="S5" s="1" t="s">
        <v>55</v>
      </c>
      <c r="T5" s="1" t="s">
        <v>35</v>
      </c>
    </row>
    <row r="6" spans="1:20">
      <c r="A6" s="1" t="s">
        <v>56</v>
      </c>
      <c r="B6" s="1" t="s">
        <v>21</v>
      </c>
      <c r="C6" s="1" t="s">
        <v>22</v>
      </c>
      <c r="D6" s="1" t="s">
        <v>23</v>
      </c>
      <c r="E6" s="1" t="s">
        <v>24</v>
      </c>
      <c r="F6" s="1" t="s">
        <v>25</v>
      </c>
      <c r="G6" s="1">
        <v>22000</v>
      </c>
      <c r="H6" s="1" t="s">
        <v>26</v>
      </c>
      <c r="I6" s="1" t="s">
        <v>49</v>
      </c>
      <c r="J6" s="1" t="s">
        <v>50</v>
      </c>
      <c r="K6" s="1" t="s">
        <v>51</v>
      </c>
      <c r="L6" s="1" t="s">
        <v>52</v>
      </c>
      <c r="M6" s="1" t="s">
        <v>31</v>
      </c>
      <c r="N6" s="1" t="s">
        <v>53</v>
      </c>
      <c r="O6" s="1" t="s">
        <v>54</v>
      </c>
      <c r="P6" s="1">
        <v>19000</v>
      </c>
      <c r="Q6" s="1">
        <v>2021</v>
      </c>
      <c r="R6" s="1">
        <v>202403</v>
      </c>
      <c r="S6" s="1" t="s">
        <v>55</v>
      </c>
      <c r="T6" s="1" t="s">
        <v>35</v>
      </c>
    </row>
    <row r="7" spans="1:20">
      <c r="A7" s="1" t="s">
        <v>20</v>
      </c>
      <c r="B7" s="1" t="s">
        <v>21</v>
      </c>
      <c r="C7" s="1" t="s">
        <v>22</v>
      </c>
      <c r="D7" s="1" t="s">
        <v>57</v>
      </c>
      <c r="E7" s="1" t="s">
        <v>24</v>
      </c>
      <c r="F7" s="1" t="s">
        <v>25</v>
      </c>
      <c r="G7" s="1">
        <v>24500</v>
      </c>
      <c r="H7" s="1" t="s">
        <v>26</v>
      </c>
      <c r="I7" s="1" t="s">
        <v>27</v>
      </c>
      <c r="J7" s="1" t="s">
        <v>28</v>
      </c>
      <c r="K7" s="1" t="s">
        <v>29</v>
      </c>
      <c r="L7" s="1" t="s">
        <v>30</v>
      </c>
      <c r="M7" s="1" t="s">
        <v>31</v>
      </c>
      <c r="N7" s="1" t="s">
        <v>32</v>
      </c>
      <c r="O7" s="1" t="s">
        <v>33</v>
      </c>
      <c r="P7" s="1">
        <v>8500</v>
      </c>
      <c r="Q7" s="1">
        <v>2021</v>
      </c>
      <c r="R7" s="1">
        <v>202401</v>
      </c>
      <c r="S7" s="1" t="s">
        <v>34</v>
      </c>
      <c r="T7" s="1" t="s">
        <v>35</v>
      </c>
    </row>
    <row r="8" spans="1:20">
      <c r="A8" s="1" t="s">
        <v>58</v>
      </c>
      <c r="B8" s="1" t="s">
        <v>21</v>
      </c>
      <c r="C8" s="1" t="s">
        <v>22</v>
      </c>
      <c r="D8" s="1" t="s">
        <v>23</v>
      </c>
      <c r="E8" s="1" t="s">
        <v>24</v>
      </c>
      <c r="F8" s="1" t="s">
        <v>25</v>
      </c>
      <c r="G8" s="1">
        <v>22000</v>
      </c>
      <c r="H8" s="1" t="s">
        <v>26</v>
      </c>
      <c r="I8" s="1" t="s">
        <v>59</v>
      </c>
      <c r="J8" s="1" t="s">
        <v>60</v>
      </c>
      <c r="K8" s="1" t="s">
        <v>29</v>
      </c>
      <c r="L8" s="1" t="s">
        <v>30</v>
      </c>
      <c r="M8" s="1" t="s">
        <v>39</v>
      </c>
      <c r="N8" s="1" t="s">
        <v>61</v>
      </c>
      <c r="O8" s="1" t="s">
        <v>62</v>
      </c>
      <c r="P8" s="1">
        <v>14000</v>
      </c>
      <c r="Q8" s="1">
        <v>2022</v>
      </c>
      <c r="R8" s="1">
        <v>202403</v>
      </c>
      <c r="S8" s="1" t="s">
        <v>55</v>
      </c>
      <c r="T8" s="1" t="s">
        <v>35</v>
      </c>
    </row>
    <row r="9" spans="1:20">
      <c r="A9" s="1" t="s">
        <v>63</v>
      </c>
      <c r="B9" s="1" t="s">
        <v>21</v>
      </c>
      <c r="C9" s="1" t="s">
        <v>64</v>
      </c>
      <c r="D9" s="1" t="s">
        <v>23</v>
      </c>
      <c r="E9" s="1" t="s">
        <v>65</v>
      </c>
      <c r="F9" s="1" t="s">
        <v>25</v>
      </c>
      <c r="G9" s="1">
        <v>28000</v>
      </c>
      <c r="H9" s="1" t="s">
        <v>41</v>
      </c>
      <c r="I9" s="1" t="s">
        <v>66</v>
      </c>
      <c r="J9" s="1" t="s">
        <v>67</v>
      </c>
      <c r="K9" s="1" t="s">
        <v>68</v>
      </c>
      <c r="L9" s="1" t="s">
        <v>69</v>
      </c>
      <c r="M9" s="1" t="s">
        <v>31</v>
      </c>
      <c r="N9" s="1" t="s">
        <v>70</v>
      </c>
      <c r="O9" s="1" t="s">
        <v>71</v>
      </c>
      <c r="P9" s="1">
        <v>21000</v>
      </c>
      <c r="Q9" s="1">
        <v>2021</v>
      </c>
      <c r="R9" s="1">
        <v>202403</v>
      </c>
      <c r="S9" s="1" t="s">
        <v>55</v>
      </c>
      <c r="T9" s="1" t="s">
        <v>35</v>
      </c>
    </row>
    <row r="10" spans="1:20">
      <c r="A10" s="1" t="s">
        <v>72</v>
      </c>
      <c r="B10" s="1" t="s">
        <v>21</v>
      </c>
      <c r="C10" s="1" t="s">
        <v>73</v>
      </c>
      <c r="D10" s="1" t="s">
        <v>23</v>
      </c>
      <c r="E10" s="1" t="s">
        <v>74</v>
      </c>
      <c r="F10" s="1" t="s">
        <v>25</v>
      </c>
      <c r="G10" s="1">
        <v>39500</v>
      </c>
      <c r="H10" s="1" t="s">
        <v>41</v>
      </c>
      <c r="I10" s="1" t="s">
        <v>75</v>
      </c>
      <c r="J10" s="1" t="s">
        <v>76</v>
      </c>
      <c r="K10" s="1" t="s">
        <v>77</v>
      </c>
      <c r="L10" s="1" t="s">
        <v>30</v>
      </c>
      <c r="M10" s="1" t="s">
        <v>31</v>
      </c>
      <c r="N10" s="1" t="s">
        <v>78</v>
      </c>
      <c r="O10" s="1" t="s">
        <v>46</v>
      </c>
      <c r="P10" s="1">
        <v>17000</v>
      </c>
      <c r="Q10" s="1">
        <v>2021</v>
      </c>
      <c r="R10" s="1">
        <v>202407</v>
      </c>
      <c r="S10" s="1" t="s">
        <v>79</v>
      </c>
      <c r="T10" s="1" t="s">
        <v>80</v>
      </c>
    </row>
    <row r="11" spans="1:20">
      <c r="A11" s="1" t="s">
        <v>81</v>
      </c>
      <c r="B11" s="1" t="s">
        <v>21</v>
      </c>
      <c r="C11" s="1" t="s">
        <v>37</v>
      </c>
      <c r="D11" s="1" t="s">
        <v>38</v>
      </c>
      <c r="E11" s="1" t="s">
        <v>82</v>
      </c>
      <c r="F11" s="1" t="s">
        <v>40</v>
      </c>
      <c r="G11" s="1">
        <v>27000</v>
      </c>
      <c r="H11" s="1" t="s">
        <v>41</v>
      </c>
      <c r="I11" s="1" t="s">
        <v>83</v>
      </c>
      <c r="J11" s="1" t="s">
        <v>84</v>
      </c>
      <c r="K11" s="1" t="s">
        <v>85</v>
      </c>
      <c r="L11" s="1" t="s">
        <v>86</v>
      </c>
      <c r="M11" s="1" t="s">
        <v>31</v>
      </c>
      <c r="N11" s="1" t="s">
        <v>87</v>
      </c>
      <c r="O11" s="1" t="s">
        <v>88</v>
      </c>
      <c r="P11" s="1">
        <v>11000</v>
      </c>
      <c r="Q11" s="1">
        <v>2023</v>
      </c>
      <c r="R11" s="1">
        <v>202407</v>
      </c>
      <c r="S11" s="1" t="s">
        <v>79</v>
      </c>
      <c r="T11" s="1" t="s">
        <v>80</v>
      </c>
    </row>
    <row r="12" spans="1:20">
      <c r="A12" s="1" t="s">
        <v>89</v>
      </c>
      <c r="B12" s="1" t="s">
        <v>21</v>
      </c>
      <c r="C12" s="1" t="s">
        <v>90</v>
      </c>
      <c r="D12" s="1" t="s">
        <v>91</v>
      </c>
      <c r="E12" s="1" t="s">
        <v>92</v>
      </c>
      <c r="F12" s="1" t="s">
        <v>25</v>
      </c>
      <c r="G12" s="1">
        <v>56900</v>
      </c>
      <c r="H12" s="1" t="s">
        <v>93</v>
      </c>
      <c r="I12" s="1" t="s">
        <v>94</v>
      </c>
      <c r="J12" s="1" t="s">
        <v>95</v>
      </c>
      <c r="K12" s="1" t="s">
        <v>29</v>
      </c>
      <c r="L12" s="1" t="s">
        <v>30</v>
      </c>
      <c r="M12" s="1" t="s">
        <v>31</v>
      </c>
      <c r="N12" s="1" t="s">
        <v>96</v>
      </c>
      <c r="O12" s="1" t="s">
        <v>46</v>
      </c>
      <c r="P12" s="1">
        <v>28000</v>
      </c>
      <c r="Q12" s="1">
        <v>2019</v>
      </c>
      <c r="R12" s="1">
        <v>202407</v>
      </c>
      <c r="S12" s="1" t="s">
        <v>79</v>
      </c>
      <c r="T12" s="1" t="s">
        <v>80</v>
      </c>
    </row>
    <row r="13" spans="1:20">
      <c r="A13" s="1" t="s">
        <v>97</v>
      </c>
      <c r="B13" s="1" t="s">
        <v>21</v>
      </c>
      <c r="C13" s="1" t="s">
        <v>22</v>
      </c>
      <c r="D13" s="1" t="s">
        <v>23</v>
      </c>
      <c r="E13" s="1" t="s">
        <v>24</v>
      </c>
      <c r="F13" s="1" t="s">
        <v>25</v>
      </c>
      <c r="G13" s="1">
        <v>22000</v>
      </c>
      <c r="H13" s="1" t="s">
        <v>26</v>
      </c>
      <c r="I13" s="1" t="s">
        <v>98</v>
      </c>
      <c r="J13" s="1" t="s">
        <v>99</v>
      </c>
      <c r="K13" s="1" t="s">
        <v>100</v>
      </c>
      <c r="L13" s="1" t="s">
        <v>69</v>
      </c>
      <c r="M13" s="1" t="s">
        <v>31</v>
      </c>
      <c r="N13" s="1" t="s">
        <v>101</v>
      </c>
      <c r="O13" s="1" t="s">
        <v>102</v>
      </c>
      <c r="P13" s="1">
        <v>25000</v>
      </c>
      <c r="Q13" s="1">
        <v>2020</v>
      </c>
      <c r="R13" s="1">
        <v>202407</v>
      </c>
      <c r="S13" s="1" t="s">
        <v>79</v>
      </c>
      <c r="T13" s="1" t="s">
        <v>80</v>
      </c>
    </row>
    <row r="14" spans="1:20">
      <c r="A14" s="1" t="s">
        <v>103</v>
      </c>
      <c r="B14" s="1" t="s">
        <v>21</v>
      </c>
      <c r="C14" s="1" t="s">
        <v>104</v>
      </c>
      <c r="D14" s="1" t="s">
        <v>105</v>
      </c>
      <c r="E14" s="1" t="s">
        <v>106</v>
      </c>
      <c r="F14" s="1" t="s">
        <v>25</v>
      </c>
      <c r="G14" s="1">
        <v>32000</v>
      </c>
      <c r="H14" s="1" t="s">
        <v>41</v>
      </c>
      <c r="I14" s="1" t="s">
        <v>107</v>
      </c>
      <c r="J14" s="1" t="s">
        <v>108</v>
      </c>
      <c r="K14" s="1" t="s">
        <v>51</v>
      </c>
      <c r="L14" s="1" t="s">
        <v>52</v>
      </c>
      <c r="M14" s="1" t="s">
        <v>31</v>
      </c>
      <c r="N14" s="1" t="s">
        <v>78</v>
      </c>
      <c r="O14" s="1" t="s">
        <v>54</v>
      </c>
      <c r="P14" s="1">
        <v>22000</v>
      </c>
      <c r="Q14" s="1">
        <v>2021</v>
      </c>
      <c r="R14" s="1">
        <v>202408</v>
      </c>
      <c r="S14" s="1" t="s">
        <v>109</v>
      </c>
      <c r="T14" s="1" t="s">
        <v>80</v>
      </c>
    </row>
    <row r="15" spans="1:20">
      <c r="A15" s="1" t="s">
        <v>110</v>
      </c>
      <c r="B15" s="1" t="s">
        <v>21</v>
      </c>
      <c r="C15" s="1" t="s">
        <v>111</v>
      </c>
      <c r="D15" s="1" t="s">
        <v>91</v>
      </c>
      <c r="E15" s="1" t="s">
        <v>106</v>
      </c>
      <c r="F15" s="1" t="s">
        <v>112</v>
      </c>
      <c r="G15" s="1">
        <v>43000</v>
      </c>
      <c r="H15" s="1" t="s">
        <v>93</v>
      </c>
      <c r="I15" s="1" t="s">
        <v>113</v>
      </c>
      <c r="J15" s="1" t="s">
        <v>114</v>
      </c>
      <c r="K15" s="1" t="s">
        <v>29</v>
      </c>
      <c r="L15" s="1" t="s">
        <v>30</v>
      </c>
      <c r="M15" s="1" t="s">
        <v>39</v>
      </c>
      <c r="N15" s="1" t="s">
        <v>61</v>
      </c>
      <c r="O15" s="1" t="s">
        <v>33</v>
      </c>
      <c r="P15" s="1">
        <v>15000</v>
      </c>
      <c r="Q15" s="1">
        <v>2022</v>
      </c>
      <c r="R15" s="1">
        <v>202408</v>
      </c>
      <c r="S15" s="1" t="s">
        <v>109</v>
      </c>
      <c r="T15" s="1" t="s">
        <v>80</v>
      </c>
    </row>
    <row r="16" spans="1:20">
      <c r="A16" s="1" t="s">
        <v>115</v>
      </c>
      <c r="B16" s="1" t="s">
        <v>21</v>
      </c>
      <c r="C16" s="1" t="s">
        <v>116</v>
      </c>
      <c r="D16" s="1" t="s">
        <v>23</v>
      </c>
      <c r="E16" s="1" t="s">
        <v>74</v>
      </c>
      <c r="F16" s="1" t="s">
        <v>25</v>
      </c>
      <c r="G16" s="1">
        <v>58500</v>
      </c>
      <c r="H16" s="1" t="s">
        <v>93</v>
      </c>
      <c r="I16" s="1" t="s">
        <v>117</v>
      </c>
      <c r="J16" s="1" t="s">
        <v>118</v>
      </c>
      <c r="K16" s="1" t="s">
        <v>44</v>
      </c>
      <c r="L16" s="1" t="s">
        <v>30</v>
      </c>
      <c r="M16" s="1" t="s">
        <v>119</v>
      </c>
      <c r="N16" s="2"/>
      <c r="O16" s="1" t="s">
        <v>62</v>
      </c>
      <c r="P16" s="1">
        <v>27000</v>
      </c>
      <c r="Q16" s="1">
        <v>2019</v>
      </c>
      <c r="R16" s="1">
        <v>202408</v>
      </c>
      <c r="S16" s="1" t="s">
        <v>109</v>
      </c>
      <c r="T16" s="1" t="s">
        <v>80</v>
      </c>
    </row>
    <row r="17" spans="1:20">
      <c r="A17" s="1" t="s">
        <v>120</v>
      </c>
      <c r="B17" s="1" t="s">
        <v>21</v>
      </c>
      <c r="C17" s="1" t="s">
        <v>121</v>
      </c>
      <c r="D17" s="1" t="s">
        <v>91</v>
      </c>
      <c r="E17" s="1" t="s">
        <v>92</v>
      </c>
      <c r="F17" s="1" t="s">
        <v>25</v>
      </c>
      <c r="G17" s="1">
        <v>31500</v>
      </c>
      <c r="H17" s="1" t="s">
        <v>41</v>
      </c>
      <c r="I17" s="1" t="s">
        <v>122</v>
      </c>
      <c r="J17" s="1" t="s">
        <v>123</v>
      </c>
      <c r="K17" s="1" t="s">
        <v>29</v>
      </c>
      <c r="L17" s="1" t="s">
        <v>30</v>
      </c>
      <c r="M17" s="1" t="s">
        <v>31</v>
      </c>
      <c r="N17" s="1" t="s">
        <v>124</v>
      </c>
      <c r="O17" s="1" t="s">
        <v>125</v>
      </c>
      <c r="P17" s="1">
        <v>40000</v>
      </c>
      <c r="Q17" s="1">
        <v>2017</v>
      </c>
      <c r="R17" s="1">
        <v>202408</v>
      </c>
      <c r="S17" s="1" t="s">
        <v>109</v>
      </c>
      <c r="T17" s="1" t="s">
        <v>80</v>
      </c>
    </row>
    <row r="18" spans="1:20">
      <c r="A18" s="1" t="s">
        <v>126</v>
      </c>
      <c r="B18" s="1" t="s">
        <v>21</v>
      </c>
      <c r="C18" s="1" t="s">
        <v>111</v>
      </c>
      <c r="D18" s="1" t="s">
        <v>91</v>
      </c>
      <c r="E18" s="1" t="s">
        <v>106</v>
      </c>
      <c r="F18" s="1" t="s">
        <v>112</v>
      </c>
      <c r="G18" s="1">
        <v>43000</v>
      </c>
      <c r="H18" s="1" t="s">
        <v>93</v>
      </c>
      <c r="I18" s="1" t="s">
        <v>127</v>
      </c>
      <c r="J18" s="1" t="s">
        <v>128</v>
      </c>
      <c r="K18" s="1" t="s">
        <v>44</v>
      </c>
      <c r="L18" s="1" t="s">
        <v>30</v>
      </c>
      <c r="M18" s="1" t="s">
        <v>31</v>
      </c>
      <c r="N18" s="1" t="s">
        <v>129</v>
      </c>
      <c r="O18" s="1" t="s">
        <v>46</v>
      </c>
      <c r="P18" s="1">
        <v>42000</v>
      </c>
      <c r="Q18" s="1">
        <v>2017</v>
      </c>
      <c r="R18" s="1">
        <v>202408</v>
      </c>
      <c r="S18" s="1" t="s">
        <v>109</v>
      </c>
      <c r="T18" s="1" t="s">
        <v>80</v>
      </c>
    </row>
    <row r="19" spans="1:20">
      <c r="A19" s="1" t="s">
        <v>130</v>
      </c>
      <c r="B19" s="1" t="s">
        <v>21</v>
      </c>
      <c r="C19" s="1" t="s">
        <v>131</v>
      </c>
      <c r="D19" s="1" t="s">
        <v>91</v>
      </c>
      <c r="E19" s="1" t="s">
        <v>92</v>
      </c>
      <c r="F19" s="1" t="s">
        <v>25</v>
      </c>
      <c r="G19" s="1">
        <v>35800</v>
      </c>
      <c r="H19" s="1" t="s">
        <v>41</v>
      </c>
      <c r="I19" s="1" t="s">
        <v>132</v>
      </c>
      <c r="J19" s="1" t="s">
        <v>133</v>
      </c>
      <c r="K19" s="1" t="s">
        <v>29</v>
      </c>
      <c r="L19" s="1" t="s">
        <v>30</v>
      </c>
      <c r="M19" s="1" t="s">
        <v>31</v>
      </c>
      <c r="N19" s="1" t="s">
        <v>134</v>
      </c>
      <c r="O19" s="1" t="s">
        <v>54</v>
      </c>
      <c r="P19" s="1">
        <v>24000</v>
      </c>
      <c r="Q19" s="1">
        <v>2020</v>
      </c>
      <c r="R19" s="1">
        <v>202409</v>
      </c>
      <c r="S19" s="1" t="s">
        <v>135</v>
      </c>
      <c r="T19" s="1" t="s">
        <v>80</v>
      </c>
    </row>
    <row r="20" spans="1:20">
      <c r="A20" s="1" t="s">
        <v>136</v>
      </c>
      <c r="B20" s="1" t="s">
        <v>21</v>
      </c>
      <c r="C20" s="1" t="s">
        <v>37</v>
      </c>
      <c r="D20" s="1" t="s">
        <v>38</v>
      </c>
      <c r="E20" s="1" t="s">
        <v>82</v>
      </c>
      <c r="F20" s="1" t="s">
        <v>40</v>
      </c>
      <c r="G20" s="1">
        <v>27000</v>
      </c>
      <c r="H20" s="1" t="s">
        <v>41</v>
      </c>
      <c r="I20" s="1" t="s">
        <v>137</v>
      </c>
      <c r="J20" s="1" t="s">
        <v>138</v>
      </c>
      <c r="K20" s="1" t="s">
        <v>139</v>
      </c>
      <c r="L20" s="1" t="s">
        <v>30</v>
      </c>
      <c r="M20" s="1" t="s">
        <v>31</v>
      </c>
      <c r="N20" s="1" t="s">
        <v>45</v>
      </c>
      <c r="O20" s="1" t="s">
        <v>62</v>
      </c>
      <c r="P20" s="1">
        <v>31000</v>
      </c>
      <c r="Q20" s="1">
        <v>2019</v>
      </c>
      <c r="R20" s="1">
        <v>202409</v>
      </c>
      <c r="S20" s="1" t="s">
        <v>135</v>
      </c>
      <c r="T20" s="1" t="s">
        <v>80</v>
      </c>
    </row>
    <row r="21" spans="1:20">
      <c r="A21" s="1" t="s">
        <v>140</v>
      </c>
      <c r="B21" s="1" t="s">
        <v>21</v>
      </c>
      <c r="C21" s="1" t="s">
        <v>111</v>
      </c>
      <c r="D21" s="1" t="s">
        <v>91</v>
      </c>
      <c r="E21" s="1" t="s">
        <v>106</v>
      </c>
      <c r="F21" s="1" t="s">
        <v>112</v>
      </c>
      <c r="G21" s="1">
        <v>43000</v>
      </c>
      <c r="H21" s="1" t="s">
        <v>93</v>
      </c>
      <c r="I21" s="1" t="s">
        <v>141</v>
      </c>
      <c r="J21" s="1" t="s">
        <v>142</v>
      </c>
      <c r="K21" s="1" t="s">
        <v>143</v>
      </c>
      <c r="L21" s="1" t="s">
        <v>86</v>
      </c>
      <c r="M21" s="1" t="s">
        <v>31</v>
      </c>
      <c r="N21" s="1" t="s">
        <v>45</v>
      </c>
      <c r="O21" s="1" t="s">
        <v>144</v>
      </c>
      <c r="P21" s="1">
        <v>34000</v>
      </c>
      <c r="Q21" s="1">
        <v>2018</v>
      </c>
      <c r="R21" s="1">
        <v>202409</v>
      </c>
      <c r="S21" s="1" t="s">
        <v>135</v>
      </c>
      <c r="T21" s="1" t="s">
        <v>80</v>
      </c>
    </row>
    <row r="22" spans="1:20">
      <c r="A22" s="1" t="s">
        <v>145</v>
      </c>
      <c r="B22" s="1" t="s">
        <v>21</v>
      </c>
      <c r="C22" s="1" t="s">
        <v>111</v>
      </c>
      <c r="D22" s="1" t="s">
        <v>105</v>
      </c>
      <c r="E22" s="1" t="s">
        <v>106</v>
      </c>
      <c r="F22" s="1" t="s">
        <v>112</v>
      </c>
      <c r="G22" s="1">
        <v>43000</v>
      </c>
      <c r="H22" s="1" t="s">
        <v>93</v>
      </c>
      <c r="I22" s="1" t="s">
        <v>146</v>
      </c>
      <c r="J22" s="1" t="s">
        <v>147</v>
      </c>
      <c r="K22" s="1" t="s">
        <v>148</v>
      </c>
      <c r="L22" s="1" t="s">
        <v>52</v>
      </c>
      <c r="M22" s="1" t="s">
        <v>31</v>
      </c>
      <c r="N22" s="1" t="s">
        <v>53</v>
      </c>
      <c r="O22" s="1" t="s">
        <v>62</v>
      </c>
      <c r="P22" s="1">
        <v>21000</v>
      </c>
      <c r="Q22" s="1">
        <v>2021</v>
      </c>
      <c r="R22" s="1">
        <v>202409</v>
      </c>
      <c r="S22" s="1" t="s">
        <v>135</v>
      </c>
      <c r="T22" s="1" t="s">
        <v>80</v>
      </c>
    </row>
    <row r="23" spans="1:20">
      <c r="A23" s="1" t="s">
        <v>149</v>
      </c>
      <c r="B23" s="1" t="s">
        <v>21</v>
      </c>
      <c r="C23" s="1" t="s">
        <v>150</v>
      </c>
      <c r="D23" s="1" t="s">
        <v>23</v>
      </c>
      <c r="E23" s="1" t="s">
        <v>24</v>
      </c>
      <c r="F23" s="1" t="s">
        <v>25</v>
      </c>
      <c r="G23" s="1">
        <v>18500</v>
      </c>
      <c r="H23" s="1" t="s">
        <v>26</v>
      </c>
      <c r="I23" s="1" t="s">
        <v>151</v>
      </c>
      <c r="J23" s="1" t="s">
        <v>152</v>
      </c>
      <c r="K23" s="1" t="s">
        <v>77</v>
      </c>
      <c r="L23" s="1" t="s">
        <v>30</v>
      </c>
      <c r="M23" s="1" t="s">
        <v>31</v>
      </c>
      <c r="N23" s="1" t="s">
        <v>53</v>
      </c>
      <c r="O23" s="1" t="s">
        <v>71</v>
      </c>
      <c r="P23" s="1">
        <v>18000</v>
      </c>
      <c r="Q23" s="1">
        <v>2022</v>
      </c>
      <c r="R23" s="1">
        <v>202409</v>
      </c>
      <c r="S23" s="1" t="s">
        <v>135</v>
      </c>
      <c r="T23" s="1" t="s">
        <v>80</v>
      </c>
    </row>
    <row r="24" spans="1:20">
      <c r="A24" s="1" t="s">
        <v>153</v>
      </c>
      <c r="B24" s="1" t="s">
        <v>21</v>
      </c>
      <c r="C24" s="1" t="s">
        <v>154</v>
      </c>
      <c r="D24" s="1" t="s">
        <v>91</v>
      </c>
      <c r="E24" s="1" t="s">
        <v>92</v>
      </c>
      <c r="F24" s="1" t="s">
        <v>25</v>
      </c>
      <c r="G24" s="1">
        <v>26500</v>
      </c>
      <c r="H24" s="1" t="s">
        <v>41</v>
      </c>
      <c r="I24" s="1" t="s">
        <v>155</v>
      </c>
      <c r="J24" s="1" t="s">
        <v>156</v>
      </c>
      <c r="K24" s="1" t="s">
        <v>29</v>
      </c>
      <c r="L24" s="1" t="s">
        <v>30</v>
      </c>
      <c r="M24" s="1" t="s">
        <v>31</v>
      </c>
      <c r="N24" s="1" t="s">
        <v>157</v>
      </c>
      <c r="O24" s="1" t="s">
        <v>46</v>
      </c>
      <c r="P24" s="1">
        <v>18000</v>
      </c>
      <c r="Q24" s="1">
        <v>2022</v>
      </c>
      <c r="R24" s="1">
        <v>202410</v>
      </c>
      <c r="S24" s="1" t="s">
        <v>158</v>
      </c>
      <c r="T24" s="1" t="s">
        <v>159</v>
      </c>
    </row>
    <row r="25" spans="1:20">
      <c r="A25" s="1" t="s">
        <v>160</v>
      </c>
      <c r="B25" s="1" t="s">
        <v>21</v>
      </c>
      <c r="C25" s="1" t="s">
        <v>64</v>
      </c>
      <c r="D25" s="1" t="s">
        <v>23</v>
      </c>
      <c r="E25" s="1" t="s">
        <v>65</v>
      </c>
      <c r="F25" s="1" t="s">
        <v>25</v>
      </c>
      <c r="G25" s="1">
        <v>28000</v>
      </c>
      <c r="H25" s="1" t="s">
        <v>41</v>
      </c>
      <c r="I25" s="1" t="s">
        <v>161</v>
      </c>
      <c r="J25" s="1" t="s">
        <v>162</v>
      </c>
      <c r="K25" s="1" t="s">
        <v>44</v>
      </c>
      <c r="L25" s="1" t="s">
        <v>30</v>
      </c>
      <c r="M25" s="1" t="s">
        <v>31</v>
      </c>
      <c r="N25" s="1" t="s">
        <v>157</v>
      </c>
      <c r="O25" s="1" t="s">
        <v>62</v>
      </c>
      <c r="P25" s="1">
        <v>15000</v>
      </c>
      <c r="Q25" s="1">
        <v>2022</v>
      </c>
      <c r="R25" s="1">
        <v>202410</v>
      </c>
      <c r="S25" s="1" t="s">
        <v>158</v>
      </c>
      <c r="T25" s="1" t="s">
        <v>159</v>
      </c>
    </row>
    <row r="26" spans="1:20">
      <c r="A26" s="1" t="s">
        <v>163</v>
      </c>
      <c r="B26" s="1" t="s">
        <v>21</v>
      </c>
      <c r="C26" s="1" t="s">
        <v>104</v>
      </c>
      <c r="D26" s="1" t="s">
        <v>91</v>
      </c>
      <c r="E26" s="1" t="s">
        <v>106</v>
      </c>
      <c r="F26" s="1" t="s">
        <v>25</v>
      </c>
      <c r="G26" s="1">
        <v>32000</v>
      </c>
      <c r="H26" s="1" t="s">
        <v>41</v>
      </c>
      <c r="I26" s="1" t="s">
        <v>164</v>
      </c>
      <c r="J26" s="1" t="s">
        <v>165</v>
      </c>
      <c r="K26" s="1" t="s">
        <v>166</v>
      </c>
      <c r="L26" s="1" t="s">
        <v>30</v>
      </c>
      <c r="M26" s="1" t="s">
        <v>167</v>
      </c>
      <c r="N26" s="1"/>
      <c r="O26" s="1" t="s">
        <v>54</v>
      </c>
      <c r="P26" s="1">
        <v>2500</v>
      </c>
      <c r="Q26" s="1">
        <v>2024</v>
      </c>
      <c r="R26" s="1">
        <v>202410</v>
      </c>
      <c r="S26" s="1" t="s">
        <v>158</v>
      </c>
      <c r="T26" s="1" t="s">
        <v>159</v>
      </c>
    </row>
    <row r="27" spans="1:20">
      <c r="A27" s="1" t="s">
        <v>168</v>
      </c>
      <c r="B27" s="1" t="s">
        <v>21</v>
      </c>
      <c r="C27" s="1" t="s">
        <v>37</v>
      </c>
      <c r="D27" s="1" t="s">
        <v>38</v>
      </c>
      <c r="E27" s="1" t="s">
        <v>82</v>
      </c>
      <c r="F27" s="1" t="s">
        <v>40</v>
      </c>
      <c r="G27" s="1">
        <v>27000</v>
      </c>
      <c r="H27" s="1" t="s">
        <v>41</v>
      </c>
      <c r="I27" s="1" t="s">
        <v>169</v>
      </c>
      <c r="J27" s="1" t="s">
        <v>170</v>
      </c>
      <c r="K27" s="1" t="s">
        <v>148</v>
      </c>
      <c r="L27" s="1" t="s">
        <v>52</v>
      </c>
      <c r="M27" s="1" t="s">
        <v>39</v>
      </c>
      <c r="N27" s="1" t="s">
        <v>53</v>
      </c>
      <c r="O27" s="1" t="s">
        <v>33</v>
      </c>
      <c r="P27" s="1">
        <v>11000</v>
      </c>
      <c r="Q27" s="1">
        <v>2023</v>
      </c>
      <c r="R27" s="1">
        <v>202410</v>
      </c>
      <c r="S27" s="1" t="s">
        <v>158</v>
      </c>
      <c r="T27" s="1" t="s">
        <v>159</v>
      </c>
    </row>
    <row r="28" spans="1:20">
      <c r="A28" s="1" t="s">
        <v>171</v>
      </c>
      <c r="B28" s="1" t="s">
        <v>21</v>
      </c>
      <c r="C28" s="1" t="s">
        <v>116</v>
      </c>
      <c r="D28" s="1" t="s">
        <v>23</v>
      </c>
      <c r="E28" s="1" t="s">
        <v>74</v>
      </c>
      <c r="F28" s="1" t="s">
        <v>25</v>
      </c>
      <c r="G28" s="1">
        <v>58500</v>
      </c>
      <c r="H28" s="1" t="s">
        <v>93</v>
      </c>
      <c r="I28" s="1" t="s">
        <v>172</v>
      </c>
      <c r="J28" s="1" t="s">
        <v>173</v>
      </c>
      <c r="K28" s="1" t="s">
        <v>29</v>
      </c>
      <c r="L28" s="1" t="s">
        <v>30</v>
      </c>
      <c r="M28" s="1" t="s">
        <v>119</v>
      </c>
      <c r="N28" s="2"/>
      <c r="O28" s="1" t="s">
        <v>62</v>
      </c>
      <c r="P28" s="1">
        <v>5000</v>
      </c>
      <c r="Q28" s="1">
        <v>2024</v>
      </c>
      <c r="R28" s="1">
        <v>202410</v>
      </c>
      <c r="S28" s="1" t="s">
        <v>158</v>
      </c>
      <c r="T28" s="1" t="s">
        <v>159</v>
      </c>
    </row>
    <row r="29" spans="1:20">
      <c r="A29" s="1" t="s">
        <v>174</v>
      </c>
      <c r="B29" s="1" t="s">
        <v>21</v>
      </c>
      <c r="C29" s="1" t="s">
        <v>104</v>
      </c>
      <c r="D29" s="1" t="s">
        <v>91</v>
      </c>
      <c r="E29" s="1" t="s">
        <v>106</v>
      </c>
      <c r="F29" s="1" t="s">
        <v>25</v>
      </c>
      <c r="G29" s="1">
        <v>32000</v>
      </c>
      <c r="H29" s="1" t="s">
        <v>41</v>
      </c>
      <c r="I29" s="1" t="s">
        <v>175</v>
      </c>
      <c r="J29" s="1" t="s">
        <v>176</v>
      </c>
      <c r="K29" s="1" t="s">
        <v>143</v>
      </c>
      <c r="L29" s="1" t="s">
        <v>86</v>
      </c>
      <c r="M29" s="1" t="s">
        <v>39</v>
      </c>
      <c r="N29" s="1" t="s">
        <v>157</v>
      </c>
      <c r="O29" s="1" t="s">
        <v>46</v>
      </c>
      <c r="P29" s="1">
        <v>6000</v>
      </c>
      <c r="Q29" s="1">
        <v>2024</v>
      </c>
      <c r="R29" s="1">
        <v>202410</v>
      </c>
      <c r="S29" s="1" t="s">
        <v>158</v>
      </c>
      <c r="T29" s="1" t="s">
        <v>159</v>
      </c>
    </row>
    <row r="30" spans="1:20">
      <c r="A30" s="1" t="s">
        <v>177</v>
      </c>
      <c r="B30" s="1" t="s">
        <v>21</v>
      </c>
      <c r="C30" s="1" t="s">
        <v>111</v>
      </c>
      <c r="D30" s="1" t="s">
        <v>105</v>
      </c>
      <c r="E30" s="1" t="s">
        <v>106</v>
      </c>
      <c r="F30" s="1" t="s">
        <v>112</v>
      </c>
      <c r="G30" s="1">
        <v>43000</v>
      </c>
      <c r="H30" s="1" t="s">
        <v>93</v>
      </c>
      <c r="I30" s="1" t="s">
        <v>178</v>
      </c>
      <c r="J30" s="1" t="s">
        <v>179</v>
      </c>
      <c r="K30" s="1" t="s">
        <v>29</v>
      </c>
      <c r="L30" s="1" t="s">
        <v>30</v>
      </c>
      <c r="M30" s="1" t="s">
        <v>167</v>
      </c>
      <c r="N30" s="1"/>
      <c r="O30" s="1" t="s">
        <v>62</v>
      </c>
      <c r="P30" s="1">
        <v>4500</v>
      </c>
      <c r="Q30" s="1">
        <v>2024</v>
      </c>
      <c r="R30" s="1">
        <v>202411</v>
      </c>
      <c r="S30" s="1" t="s">
        <v>180</v>
      </c>
      <c r="T30" s="1" t="s">
        <v>159</v>
      </c>
    </row>
    <row r="31" spans="1:20">
      <c r="A31" s="1" t="s">
        <v>181</v>
      </c>
      <c r="B31" s="1" t="s">
        <v>21</v>
      </c>
      <c r="C31" s="1" t="s">
        <v>64</v>
      </c>
      <c r="D31" s="1" t="s">
        <v>23</v>
      </c>
      <c r="E31" s="1" t="s">
        <v>65</v>
      </c>
      <c r="F31" s="1" t="s">
        <v>25</v>
      </c>
      <c r="G31" s="1">
        <v>28000</v>
      </c>
      <c r="H31" s="1" t="s">
        <v>41</v>
      </c>
      <c r="I31" s="1" t="s">
        <v>182</v>
      </c>
      <c r="J31" s="1" t="s">
        <v>183</v>
      </c>
      <c r="K31" s="1" t="s">
        <v>184</v>
      </c>
      <c r="L31" s="1" t="s">
        <v>86</v>
      </c>
      <c r="M31" s="1" t="s">
        <v>167</v>
      </c>
      <c r="N31" s="1"/>
      <c r="O31" s="1" t="s">
        <v>46</v>
      </c>
      <c r="P31" s="1">
        <v>3500</v>
      </c>
      <c r="Q31" s="1">
        <v>2024</v>
      </c>
      <c r="R31" s="1">
        <v>202411</v>
      </c>
      <c r="S31" s="1" t="s">
        <v>180</v>
      </c>
      <c r="T31" s="1" t="s">
        <v>159</v>
      </c>
    </row>
    <row r="32" spans="1:20">
      <c r="A32" s="1" t="s">
        <v>185</v>
      </c>
      <c r="B32" s="1" t="s">
        <v>21</v>
      </c>
      <c r="C32" s="1" t="s">
        <v>116</v>
      </c>
      <c r="D32" s="1" t="s">
        <v>23</v>
      </c>
      <c r="E32" s="1" t="s">
        <v>74</v>
      </c>
      <c r="F32" s="1" t="s">
        <v>25</v>
      </c>
      <c r="G32" s="1">
        <v>58500</v>
      </c>
      <c r="H32" s="1" t="s">
        <v>93</v>
      </c>
      <c r="I32" s="1" t="s">
        <v>186</v>
      </c>
      <c r="J32" s="1" t="s">
        <v>187</v>
      </c>
      <c r="K32" s="1" t="s">
        <v>77</v>
      </c>
      <c r="L32" s="1" t="s">
        <v>30</v>
      </c>
      <c r="M32" s="1" t="s">
        <v>119</v>
      </c>
      <c r="N32" s="2"/>
      <c r="O32" s="1" t="s">
        <v>125</v>
      </c>
      <c r="P32" s="1">
        <v>6000</v>
      </c>
      <c r="Q32" s="1">
        <v>2023</v>
      </c>
      <c r="R32" s="1">
        <v>202411</v>
      </c>
      <c r="S32" s="1" t="s">
        <v>180</v>
      </c>
      <c r="T32" s="1" t="s">
        <v>159</v>
      </c>
    </row>
    <row r="33" spans="1:20">
      <c r="A33" s="1" t="s">
        <v>188</v>
      </c>
      <c r="B33" s="1" t="s">
        <v>21</v>
      </c>
      <c r="C33" s="1" t="s">
        <v>64</v>
      </c>
      <c r="D33" s="1" t="s">
        <v>23</v>
      </c>
      <c r="E33" s="1" t="s">
        <v>65</v>
      </c>
      <c r="F33" s="1" t="s">
        <v>25</v>
      </c>
      <c r="G33" s="1">
        <v>28000</v>
      </c>
      <c r="H33" s="1" t="s">
        <v>41</v>
      </c>
      <c r="I33" s="1" t="s">
        <v>189</v>
      </c>
      <c r="J33" s="1" t="s">
        <v>190</v>
      </c>
      <c r="K33" s="1" t="s">
        <v>184</v>
      </c>
      <c r="L33" s="1" t="s">
        <v>86</v>
      </c>
      <c r="M33" s="1" t="s">
        <v>31</v>
      </c>
      <c r="N33" s="1" t="s">
        <v>191</v>
      </c>
      <c r="O33" s="1" t="s">
        <v>54</v>
      </c>
      <c r="P33" s="1">
        <v>4000</v>
      </c>
      <c r="Q33" s="1">
        <v>2024</v>
      </c>
      <c r="R33" s="1">
        <v>202411</v>
      </c>
      <c r="S33" s="1" t="s">
        <v>180</v>
      </c>
      <c r="T33" s="1" t="s">
        <v>159</v>
      </c>
    </row>
    <row r="34" spans="1:20">
      <c r="A34" s="1" t="s">
        <v>192</v>
      </c>
      <c r="B34" s="1" t="s">
        <v>21</v>
      </c>
      <c r="C34" s="1" t="s">
        <v>111</v>
      </c>
      <c r="D34" s="1" t="s">
        <v>105</v>
      </c>
      <c r="E34" s="1" t="s">
        <v>106</v>
      </c>
      <c r="F34" s="1" t="s">
        <v>112</v>
      </c>
      <c r="G34" s="1">
        <v>43000</v>
      </c>
      <c r="H34" s="1" t="s">
        <v>93</v>
      </c>
      <c r="I34" s="1" t="s">
        <v>193</v>
      </c>
      <c r="J34" s="1" t="s">
        <v>194</v>
      </c>
      <c r="K34" s="1" t="s">
        <v>143</v>
      </c>
      <c r="L34" s="1" t="s">
        <v>86</v>
      </c>
      <c r="M34" s="1" t="s">
        <v>31</v>
      </c>
      <c r="N34" s="1" t="s">
        <v>96</v>
      </c>
      <c r="O34" s="1" t="s">
        <v>46</v>
      </c>
      <c r="P34" s="1">
        <v>8000</v>
      </c>
      <c r="Q34" s="1">
        <v>2023</v>
      </c>
      <c r="R34" s="1">
        <v>202411</v>
      </c>
      <c r="S34" s="1" t="s">
        <v>180</v>
      </c>
      <c r="T34" s="1" t="s">
        <v>159</v>
      </c>
    </row>
    <row r="35" spans="1:20">
      <c r="A35" s="1" t="s">
        <v>195</v>
      </c>
      <c r="B35" s="1" t="s">
        <v>21</v>
      </c>
      <c r="C35" s="1" t="s">
        <v>116</v>
      </c>
      <c r="D35" s="1" t="s">
        <v>23</v>
      </c>
      <c r="E35" s="1" t="s">
        <v>74</v>
      </c>
      <c r="F35" s="1" t="s">
        <v>25</v>
      </c>
      <c r="G35" s="1">
        <v>58500</v>
      </c>
      <c r="H35" s="1" t="s">
        <v>93</v>
      </c>
      <c r="I35" s="1" t="s">
        <v>196</v>
      </c>
      <c r="J35" s="1" t="s">
        <v>197</v>
      </c>
      <c r="K35" s="1" t="s">
        <v>29</v>
      </c>
      <c r="L35" s="1" t="s">
        <v>30</v>
      </c>
      <c r="M35" s="1" t="s">
        <v>119</v>
      </c>
      <c r="N35" s="2"/>
      <c r="O35" s="1" t="s">
        <v>62</v>
      </c>
      <c r="P35" s="1">
        <v>3000</v>
      </c>
      <c r="Q35" s="1">
        <v>2024</v>
      </c>
      <c r="R35" s="1">
        <v>202412</v>
      </c>
      <c r="S35" s="1" t="s">
        <v>198</v>
      </c>
      <c r="T35" s="1" t="s">
        <v>159</v>
      </c>
    </row>
    <row r="36" spans="1:20">
      <c r="A36" s="1" t="s">
        <v>199</v>
      </c>
      <c r="B36" s="1" t="s">
        <v>21</v>
      </c>
      <c r="C36" s="1" t="s">
        <v>104</v>
      </c>
      <c r="D36" s="1" t="s">
        <v>91</v>
      </c>
      <c r="E36" s="1" t="s">
        <v>106</v>
      </c>
      <c r="F36" s="1" t="s">
        <v>25</v>
      </c>
      <c r="G36" s="1">
        <v>32000</v>
      </c>
      <c r="H36" s="1" t="s">
        <v>41</v>
      </c>
      <c r="I36" s="1" t="s">
        <v>200</v>
      </c>
      <c r="J36" s="1" t="s">
        <v>201</v>
      </c>
      <c r="K36" s="1" t="s">
        <v>44</v>
      </c>
      <c r="L36" s="1" t="s">
        <v>30</v>
      </c>
      <c r="M36" s="1" t="s">
        <v>31</v>
      </c>
      <c r="N36" s="1" t="s">
        <v>202</v>
      </c>
      <c r="O36" s="1" t="s">
        <v>54</v>
      </c>
      <c r="P36" s="1">
        <v>3500</v>
      </c>
      <c r="Q36" s="1">
        <v>2024</v>
      </c>
      <c r="R36" s="1">
        <v>202412</v>
      </c>
      <c r="S36" s="1" t="s">
        <v>198</v>
      </c>
      <c r="T36" s="1" t="s">
        <v>159</v>
      </c>
    </row>
    <row r="37" spans="1:20">
      <c r="A37" s="1" t="s">
        <v>203</v>
      </c>
      <c r="B37" s="1" t="s">
        <v>21</v>
      </c>
      <c r="C37" s="1" t="s">
        <v>64</v>
      </c>
      <c r="D37" s="1" t="s">
        <v>23</v>
      </c>
      <c r="E37" s="1" t="s">
        <v>65</v>
      </c>
      <c r="F37" s="1" t="s">
        <v>25</v>
      </c>
      <c r="G37" s="1">
        <v>28000</v>
      </c>
      <c r="H37" s="1" t="s">
        <v>41</v>
      </c>
      <c r="I37" s="1" t="s">
        <v>204</v>
      </c>
      <c r="J37" s="1" t="s">
        <v>205</v>
      </c>
      <c r="K37" s="1" t="s">
        <v>143</v>
      </c>
      <c r="L37" s="1" t="s">
        <v>86</v>
      </c>
      <c r="M37" s="1" t="s">
        <v>31</v>
      </c>
      <c r="N37" s="1" t="s">
        <v>206</v>
      </c>
      <c r="O37" s="1" t="s">
        <v>102</v>
      </c>
      <c r="P37" s="1">
        <v>5000</v>
      </c>
      <c r="Q37" s="1">
        <v>2024</v>
      </c>
      <c r="R37" s="1">
        <v>202412</v>
      </c>
      <c r="S37" s="1" t="s">
        <v>198</v>
      </c>
      <c r="T37" s="1" t="s">
        <v>159</v>
      </c>
    </row>
    <row r="38" spans="1:20">
      <c r="A38" s="1" t="s">
        <v>207</v>
      </c>
      <c r="B38" s="1" t="s">
        <v>208</v>
      </c>
      <c r="C38" s="1" t="s">
        <v>209</v>
      </c>
      <c r="D38" s="1" t="s">
        <v>23</v>
      </c>
      <c r="E38" s="1" t="s">
        <v>24</v>
      </c>
      <c r="F38" s="1" t="s">
        <v>25</v>
      </c>
      <c r="G38" s="1">
        <v>24500</v>
      </c>
      <c r="H38" s="1" t="s">
        <v>26</v>
      </c>
      <c r="I38" s="1" t="s">
        <v>210</v>
      </c>
      <c r="J38" s="1" t="s">
        <v>211</v>
      </c>
      <c r="K38" s="1" t="s">
        <v>148</v>
      </c>
      <c r="L38" s="1" t="s">
        <v>52</v>
      </c>
      <c r="M38" s="1" t="s">
        <v>31</v>
      </c>
      <c r="N38" s="1" t="s">
        <v>53</v>
      </c>
      <c r="O38" s="1" t="s">
        <v>62</v>
      </c>
      <c r="P38" s="1">
        <v>15000</v>
      </c>
      <c r="Q38" s="1">
        <v>2021</v>
      </c>
      <c r="R38" s="1">
        <v>202401</v>
      </c>
      <c r="S38" s="1" t="s">
        <v>34</v>
      </c>
      <c r="T38" s="1" t="s">
        <v>35</v>
      </c>
    </row>
    <row r="39" spans="1:20">
      <c r="A39" s="1" t="s">
        <v>212</v>
      </c>
      <c r="B39" s="1" t="s">
        <v>213</v>
      </c>
      <c r="C39" s="1" t="s">
        <v>214</v>
      </c>
      <c r="D39" s="1" t="s">
        <v>23</v>
      </c>
      <c r="E39" s="1" t="s">
        <v>74</v>
      </c>
      <c r="F39" s="1" t="s">
        <v>25</v>
      </c>
      <c r="G39" s="1">
        <v>26800</v>
      </c>
      <c r="H39" s="1" t="s">
        <v>41</v>
      </c>
      <c r="I39" s="1" t="s">
        <v>215</v>
      </c>
      <c r="J39" s="1" t="s">
        <v>216</v>
      </c>
      <c r="K39" s="2"/>
      <c r="L39" s="1" t="s">
        <v>52</v>
      </c>
      <c r="M39" s="1" t="s">
        <v>31</v>
      </c>
      <c r="N39" s="1" t="s">
        <v>61</v>
      </c>
      <c r="O39" s="1" t="s">
        <v>54</v>
      </c>
      <c r="P39" s="1">
        <v>22000</v>
      </c>
      <c r="Q39" s="1">
        <v>2020</v>
      </c>
      <c r="R39" s="1">
        <v>202402</v>
      </c>
      <c r="S39" s="1" t="s">
        <v>47</v>
      </c>
      <c r="T39" s="1" t="s">
        <v>35</v>
      </c>
    </row>
    <row r="40" spans="1:20">
      <c r="A40" s="1" t="s">
        <v>217</v>
      </c>
      <c r="B40" s="1" t="s">
        <v>218</v>
      </c>
      <c r="C40" s="1" t="s">
        <v>219</v>
      </c>
      <c r="D40" s="1" t="s">
        <v>23</v>
      </c>
      <c r="E40" s="1" t="s">
        <v>24</v>
      </c>
      <c r="F40" s="1" t="s">
        <v>25</v>
      </c>
      <c r="G40" s="1">
        <v>22900</v>
      </c>
      <c r="H40" s="1" t="s">
        <v>26</v>
      </c>
      <c r="I40" s="1" t="s">
        <v>220</v>
      </c>
      <c r="J40" s="1" t="s">
        <v>221</v>
      </c>
      <c r="K40" s="1" t="s">
        <v>44</v>
      </c>
      <c r="L40" s="1" t="s">
        <v>30</v>
      </c>
      <c r="M40" s="1" t="s">
        <v>31</v>
      </c>
      <c r="N40" s="1" t="s">
        <v>157</v>
      </c>
      <c r="O40" s="1" t="s">
        <v>71</v>
      </c>
      <c r="P40" s="1">
        <v>12000</v>
      </c>
      <c r="Q40" s="1">
        <v>2022</v>
      </c>
      <c r="R40" s="1">
        <v>202402</v>
      </c>
      <c r="S40" s="1" t="s">
        <v>47</v>
      </c>
      <c r="T40" s="1" t="s">
        <v>35</v>
      </c>
    </row>
    <row r="41" spans="1:20">
      <c r="A41" s="1" t="s">
        <v>222</v>
      </c>
      <c r="B41" s="1" t="s">
        <v>223</v>
      </c>
      <c r="C41" s="1" t="s">
        <v>224</v>
      </c>
      <c r="D41" s="1" t="s">
        <v>91</v>
      </c>
      <c r="E41" s="1" t="s">
        <v>92</v>
      </c>
      <c r="F41" s="1" t="s">
        <v>25</v>
      </c>
      <c r="G41" s="1">
        <v>38900</v>
      </c>
      <c r="H41" s="1" t="s">
        <v>41</v>
      </c>
      <c r="I41" s="1" t="s">
        <v>225</v>
      </c>
      <c r="J41" s="1" t="s">
        <v>226</v>
      </c>
      <c r="K41" s="1" t="s">
        <v>143</v>
      </c>
      <c r="L41" s="1" t="s">
        <v>86</v>
      </c>
      <c r="M41" s="1" t="s">
        <v>31</v>
      </c>
      <c r="N41" s="1" t="s">
        <v>87</v>
      </c>
      <c r="O41" s="1" t="s">
        <v>102</v>
      </c>
      <c r="P41" s="1">
        <v>35000</v>
      </c>
      <c r="Q41" s="1">
        <v>2020</v>
      </c>
      <c r="R41" s="1">
        <v>202402</v>
      </c>
      <c r="S41" s="1" t="s">
        <v>47</v>
      </c>
      <c r="T41" s="1" t="s">
        <v>35</v>
      </c>
    </row>
    <row r="42" spans="1:20">
      <c r="A42" s="1" t="s">
        <v>227</v>
      </c>
      <c r="B42" s="1" t="s">
        <v>228</v>
      </c>
      <c r="C42" s="1" t="s">
        <v>229</v>
      </c>
      <c r="D42" s="1" t="s">
        <v>23</v>
      </c>
      <c r="E42" s="1" t="s">
        <v>74</v>
      </c>
      <c r="F42" s="1" t="s">
        <v>112</v>
      </c>
      <c r="G42" s="1">
        <v>89500</v>
      </c>
      <c r="H42" s="1" t="s">
        <v>230</v>
      </c>
      <c r="I42" s="1" t="s">
        <v>231</v>
      </c>
      <c r="J42" s="1" t="s">
        <v>232</v>
      </c>
      <c r="K42" s="1" t="s">
        <v>166</v>
      </c>
      <c r="L42" s="1" t="s">
        <v>30</v>
      </c>
      <c r="M42" s="1" t="s">
        <v>167</v>
      </c>
      <c r="N42" s="1"/>
      <c r="O42" s="1" t="s">
        <v>71</v>
      </c>
      <c r="P42" s="1">
        <v>8000</v>
      </c>
      <c r="Q42" s="1">
        <v>2023</v>
      </c>
      <c r="R42" s="1">
        <v>202403</v>
      </c>
      <c r="S42" s="1" t="s">
        <v>55</v>
      </c>
      <c r="T42" s="1" t="s">
        <v>35</v>
      </c>
    </row>
    <row r="43" spans="1:20">
      <c r="A43" s="1" t="s">
        <v>233</v>
      </c>
      <c r="B43" s="1" t="s">
        <v>213</v>
      </c>
      <c r="C43" s="1" t="s">
        <v>214</v>
      </c>
      <c r="D43" s="1" t="s">
        <v>23</v>
      </c>
      <c r="E43" s="1" t="s">
        <v>74</v>
      </c>
      <c r="F43" s="1" t="s">
        <v>25</v>
      </c>
      <c r="G43" s="1">
        <v>27500</v>
      </c>
      <c r="H43" s="1" t="s">
        <v>41</v>
      </c>
      <c r="I43" s="1" t="s">
        <v>234</v>
      </c>
      <c r="J43" s="1" t="s">
        <v>235</v>
      </c>
      <c r="K43" s="1" t="s">
        <v>184</v>
      </c>
      <c r="L43" s="1" t="s">
        <v>86</v>
      </c>
      <c r="M43" s="1" t="s">
        <v>31</v>
      </c>
      <c r="N43" s="1" t="s">
        <v>61</v>
      </c>
      <c r="O43" s="1"/>
      <c r="P43" s="1">
        <v>26000</v>
      </c>
      <c r="Q43" s="1">
        <v>2020</v>
      </c>
      <c r="R43" s="1">
        <v>202403</v>
      </c>
      <c r="S43" s="1" t="s">
        <v>55</v>
      </c>
      <c r="T43" s="1" t="s">
        <v>35</v>
      </c>
    </row>
    <row r="44" spans="1:20">
      <c r="A44" s="1" t="s">
        <v>236</v>
      </c>
      <c r="B44" s="1" t="s">
        <v>223</v>
      </c>
      <c r="C44" s="1" t="s">
        <v>224</v>
      </c>
      <c r="D44" s="1" t="s">
        <v>91</v>
      </c>
      <c r="E44" s="1" t="s">
        <v>92</v>
      </c>
      <c r="F44" s="1" t="s">
        <v>25</v>
      </c>
      <c r="G44" s="1">
        <v>41200</v>
      </c>
      <c r="H44" s="1" t="s">
        <v>93</v>
      </c>
      <c r="I44" s="1" t="s">
        <v>237</v>
      </c>
      <c r="J44" s="1" t="s">
        <v>238</v>
      </c>
      <c r="K44" s="1" t="s">
        <v>85</v>
      </c>
      <c r="L44" s="1" t="s">
        <v>86</v>
      </c>
      <c r="M44" s="1" t="s">
        <v>31</v>
      </c>
      <c r="N44" s="1" t="s">
        <v>87</v>
      </c>
      <c r="O44" s="1" t="s">
        <v>46</v>
      </c>
      <c r="P44" s="1">
        <v>29000</v>
      </c>
      <c r="Q44" s="1">
        <v>2020</v>
      </c>
      <c r="R44" s="1">
        <v>202403</v>
      </c>
      <c r="S44" s="1" t="s">
        <v>55</v>
      </c>
      <c r="T44" s="1" t="s">
        <v>35</v>
      </c>
    </row>
    <row r="45" spans="1:20">
      <c r="A45" s="1" t="s">
        <v>239</v>
      </c>
      <c r="B45" s="1" t="s">
        <v>218</v>
      </c>
      <c r="C45" s="1" t="s">
        <v>240</v>
      </c>
      <c r="D45" s="1" t="s">
        <v>23</v>
      </c>
      <c r="E45" s="1" t="s">
        <v>24</v>
      </c>
      <c r="F45" s="1" t="s">
        <v>25</v>
      </c>
      <c r="G45" s="1">
        <v>18900</v>
      </c>
      <c r="H45" s="1" t="s">
        <v>26</v>
      </c>
      <c r="I45" s="1" t="s">
        <v>241</v>
      </c>
      <c r="J45" s="1" t="s">
        <v>242</v>
      </c>
      <c r="K45" s="1" t="s">
        <v>44</v>
      </c>
      <c r="L45" s="1" t="s">
        <v>30</v>
      </c>
      <c r="M45" s="1" t="s">
        <v>31</v>
      </c>
      <c r="N45" s="1" t="s">
        <v>243</v>
      </c>
      <c r="O45" s="1" t="s">
        <v>71</v>
      </c>
      <c r="P45" s="1">
        <v>14000</v>
      </c>
      <c r="Q45" s="1">
        <v>2022</v>
      </c>
      <c r="R45" s="1">
        <v>202407</v>
      </c>
      <c r="S45" s="1" t="s">
        <v>79</v>
      </c>
      <c r="T45" s="1" t="s">
        <v>80</v>
      </c>
    </row>
    <row r="46" spans="1:20">
      <c r="A46" s="1" t="s">
        <v>244</v>
      </c>
      <c r="B46" s="1" t="s">
        <v>245</v>
      </c>
      <c r="C46" s="1" t="s">
        <v>246</v>
      </c>
      <c r="D46" s="1" t="s">
        <v>23</v>
      </c>
      <c r="E46" s="1" t="s">
        <v>74</v>
      </c>
      <c r="F46" s="1" t="s">
        <v>112</v>
      </c>
      <c r="G46" s="1">
        <v>89900</v>
      </c>
      <c r="H46" s="1" t="s">
        <v>230</v>
      </c>
      <c r="I46" s="1" t="s">
        <v>247</v>
      </c>
      <c r="J46" s="1" t="s">
        <v>248</v>
      </c>
      <c r="K46" s="1" t="s">
        <v>249</v>
      </c>
      <c r="L46" s="1" t="s">
        <v>52</v>
      </c>
      <c r="M46" s="1" t="s">
        <v>31</v>
      </c>
      <c r="N46" s="1" t="s">
        <v>191</v>
      </c>
      <c r="O46" s="1" t="s">
        <v>102</v>
      </c>
      <c r="P46" s="1">
        <v>26000</v>
      </c>
      <c r="Q46" s="1">
        <v>2020</v>
      </c>
      <c r="R46" s="1">
        <v>202407</v>
      </c>
      <c r="S46" s="1" t="s">
        <v>79</v>
      </c>
      <c r="T46" s="1" t="s">
        <v>80</v>
      </c>
    </row>
    <row r="47" spans="1:20">
      <c r="A47" s="1" t="s">
        <v>250</v>
      </c>
      <c r="B47" s="1" t="s">
        <v>213</v>
      </c>
      <c r="C47" s="1" t="s">
        <v>251</v>
      </c>
      <c r="D47" s="1" t="s">
        <v>91</v>
      </c>
      <c r="E47" s="1" t="s">
        <v>92</v>
      </c>
      <c r="F47" s="1" t="s">
        <v>25</v>
      </c>
      <c r="G47" s="1">
        <v>51200</v>
      </c>
      <c r="H47" s="1" t="s">
        <v>93</v>
      </c>
      <c r="I47" s="1" t="s">
        <v>252</v>
      </c>
      <c r="J47" s="1" t="s">
        <v>253</v>
      </c>
      <c r="K47" s="1" t="s">
        <v>184</v>
      </c>
      <c r="L47" s="1" t="s">
        <v>86</v>
      </c>
      <c r="M47" s="1" t="s">
        <v>31</v>
      </c>
      <c r="N47" s="1" t="s">
        <v>254</v>
      </c>
      <c r="O47" s="1" t="s">
        <v>62</v>
      </c>
      <c r="P47" s="1">
        <v>30000</v>
      </c>
      <c r="Q47" s="1">
        <v>2020</v>
      </c>
      <c r="R47" s="1">
        <v>202407</v>
      </c>
      <c r="S47" s="1" t="s">
        <v>79</v>
      </c>
      <c r="T47" s="1" t="s">
        <v>80</v>
      </c>
    </row>
    <row r="48" spans="1:20">
      <c r="A48" s="1" t="s">
        <v>255</v>
      </c>
      <c r="B48" s="1" t="s">
        <v>256</v>
      </c>
      <c r="C48" s="1" t="s">
        <v>257</v>
      </c>
      <c r="D48" s="1" t="s">
        <v>91</v>
      </c>
      <c r="E48" s="1" t="s">
        <v>92</v>
      </c>
      <c r="F48" s="1" t="s">
        <v>25</v>
      </c>
      <c r="G48" s="1">
        <v>38900</v>
      </c>
      <c r="H48" s="1" t="s">
        <v>41</v>
      </c>
      <c r="I48" s="1" t="s">
        <v>258</v>
      </c>
      <c r="J48" s="1" t="s">
        <v>259</v>
      </c>
      <c r="K48" s="1" t="s">
        <v>68</v>
      </c>
      <c r="L48" s="1" t="s">
        <v>69</v>
      </c>
      <c r="M48" s="1" t="s">
        <v>31</v>
      </c>
      <c r="N48" s="1" t="s">
        <v>260</v>
      </c>
      <c r="O48" s="1" t="s">
        <v>144</v>
      </c>
      <c r="P48" s="1">
        <v>9000</v>
      </c>
      <c r="Q48" s="1">
        <v>2023</v>
      </c>
      <c r="R48" s="1">
        <v>202407</v>
      </c>
      <c r="S48" s="1" t="s">
        <v>79</v>
      </c>
      <c r="T48" s="1" t="s">
        <v>80</v>
      </c>
    </row>
    <row r="49" spans="1:20">
      <c r="A49" s="1" t="s">
        <v>261</v>
      </c>
      <c r="B49" s="1" t="s">
        <v>245</v>
      </c>
      <c r="C49" s="1" t="s">
        <v>262</v>
      </c>
      <c r="D49" s="1" t="s">
        <v>263</v>
      </c>
      <c r="E49" s="1" t="s">
        <v>264</v>
      </c>
      <c r="F49" s="1" t="s">
        <v>112</v>
      </c>
      <c r="G49" s="1">
        <v>99900</v>
      </c>
      <c r="H49" s="1" t="s">
        <v>265</v>
      </c>
      <c r="I49" s="1" t="s">
        <v>266</v>
      </c>
      <c r="J49" s="1" t="s">
        <v>267</v>
      </c>
      <c r="K49" s="1" t="s">
        <v>249</v>
      </c>
      <c r="L49" s="1" t="s">
        <v>52</v>
      </c>
      <c r="M49" s="1" t="s">
        <v>31</v>
      </c>
      <c r="N49" s="1" t="s">
        <v>191</v>
      </c>
      <c r="O49" s="1" t="s">
        <v>62</v>
      </c>
      <c r="P49" s="1">
        <v>18000</v>
      </c>
      <c r="Q49" s="1">
        <v>2022</v>
      </c>
      <c r="R49" s="1">
        <v>202407</v>
      </c>
      <c r="S49" s="1" t="s">
        <v>79</v>
      </c>
      <c r="T49" s="1" t="s">
        <v>80</v>
      </c>
    </row>
    <row r="50" spans="1:20">
      <c r="A50" s="1" t="s">
        <v>268</v>
      </c>
      <c r="B50" s="1" t="s">
        <v>223</v>
      </c>
      <c r="C50" s="1" t="s">
        <v>269</v>
      </c>
      <c r="D50" s="1" t="s">
        <v>91</v>
      </c>
      <c r="E50" s="1" t="s">
        <v>92</v>
      </c>
      <c r="F50" s="1" t="s">
        <v>25</v>
      </c>
      <c r="G50" s="1">
        <v>22900</v>
      </c>
      <c r="H50" s="1" t="s">
        <v>26</v>
      </c>
      <c r="I50" s="1" t="s">
        <v>270</v>
      </c>
      <c r="J50" s="1" t="s">
        <v>271</v>
      </c>
      <c r="K50" s="1" t="s">
        <v>143</v>
      </c>
      <c r="L50" s="1" t="s">
        <v>86</v>
      </c>
      <c r="M50" s="1" t="s">
        <v>31</v>
      </c>
      <c r="N50" s="1" t="s">
        <v>272</v>
      </c>
      <c r="O50" s="1" t="s">
        <v>54</v>
      </c>
      <c r="P50" s="1">
        <v>45000</v>
      </c>
      <c r="Q50" s="1">
        <v>2016</v>
      </c>
      <c r="R50" s="1">
        <v>202408</v>
      </c>
      <c r="S50" s="1" t="s">
        <v>109</v>
      </c>
      <c r="T50" s="1" t="s">
        <v>80</v>
      </c>
    </row>
    <row r="51" spans="1:20">
      <c r="A51" s="1" t="s">
        <v>273</v>
      </c>
      <c r="B51" s="1" t="s">
        <v>274</v>
      </c>
      <c r="C51" s="1" t="s">
        <v>275</v>
      </c>
      <c r="D51" s="1" t="s">
        <v>91</v>
      </c>
      <c r="E51" s="1" t="s">
        <v>92</v>
      </c>
      <c r="F51" s="1" t="s">
        <v>25</v>
      </c>
      <c r="G51" s="1">
        <v>35200</v>
      </c>
      <c r="H51" s="1" t="s">
        <v>41</v>
      </c>
      <c r="I51" s="1" t="s">
        <v>276</v>
      </c>
      <c r="J51" s="1" t="s">
        <v>277</v>
      </c>
      <c r="K51" s="1" t="s">
        <v>100</v>
      </c>
      <c r="L51" s="1" t="s">
        <v>69</v>
      </c>
      <c r="M51" s="1" t="s">
        <v>31</v>
      </c>
      <c r="N51" s="1" t="s">
        <v>61</v>
      </c>
      <c r="O51" s="1" t="s">
        <v>46</v>
      </c>
      <c r="P51" s="1">
        <v>25000</v>
      </c>
      <c r="Q51" s="1">
        <v>2020</v>
      </c>
      <c r="R51" s="1">
        <v>202409</v>
      </c>
      <c r="S51" s="1" t="s">
        <v>135</v>
      </c>
      <c r="T51" s="1" t="s">
        <v>80</v>
      </c>
    </row>
    <row r="52" spans="1:20">
      <c r="A52" s="1" t="s">
        <v>278</v>
      </c>
      <c r="B52" s="1" t="s">
        <v>256</v>
      </c>
      <c r="C52" s="1" t="s">
        <v>279</v>
      </c>
      <c r="D52" s="1" t="s">
        <v>105</v>
      </c>
      <c r="E52" s="1" t="s">
        <v>92</v>
      </c>
      <c r="F52" s="1" t="s">
        <v>25</v>
      </c>
      <c r="G52" s="1">
        <v>22900</v>
      </c>
      <c r="H52" s="1" t="s">
        <v>26</v>
      </c>
      <c r="I52" s="1" t="s">
        <v>280</v>
      </c>
      <c r="J52" s="1" t="s">
        <v>281</v>
      </c>
      <c r="K52" s="1" t="s">
        <v>68</v>
      </c>
      <c r="L52" s="1" t="s">
        <v>69</v>
      </c>
      <c r="M52" s="1" t="s">
        <v>31</v>
      </c>
      <c r="N52" s="1" t="s">
        <v>282</v>
      </c>
      <c r="O52" s="1" t="s">
        <v>33</v>
      </c>
      <c r="P52" s="1">
        <v>19000</v>
      </c>
      <c r="Q52" s="1">
        <v>2021</v>
      </c>
      <c r="R52" s="1">
        <v>202409</v>
      </c>
      <c r="S52" s="1" t="s">
        <v>135</v>
      </c>
      <c r="T52" s="1" t="s">
        <v>80</v>
      </c>
    </row>
    <row r="53" spans="1:20">
      <c r="A53" s="1" t="s">
        <v>283</v>
      </c>
      <c r="B53" s="1" t="s">
        <v>223</v>
      </c>
      <c r="C53" s="1" t="s">
        <v>284</v>
      </c>
      <c r="D53" s="1" t="s">
        <v>91</v>
      </c>
      <c r="E53" s="1" t="s">
        <v>92</v>
      </c>
      <c r="F53" s="1" t="s">
        <v>25</v>
      </c>
      <c r="G53" s="1">
        <v>27900</v>
      </c>
      <c r="H53" s="1" t="s">
        <v>41</v>
      </c>
      <c r="I53" s="1" t="s">
        <v>285</v>
      </c>
      <c r="J53" s="1" t="s">
        <v>286</v>
      </c>
      <c r="K53" s="1" t="s">
        <v>143</v>
      </c>
      <c r="L53" s="1" t="s">
        <v>86</v>
      </c>
      <c r="M53" s="1" t="s">
        <v>31</v>
      </c>
      <c r="N53" s="1" t="s">
        <v>287</v>
      </c>
      <c r="O53" s="1" t="s">
        <v>54</v>
      </c>
      <c r="P53" s="1">
        <v>13000</v>
      </c>
      <c r="Q53" s="1">
        <v>2023</v>
      </c>
      <c r="R53" s="1">
        <v>202410</v>
      </c>
      <c r="S53" s="1" t="s">
        <v>158</v>
      </c>
      <c r="T53" s="1" t="s">
        <v>159</v>
      </c>
    </row>
    <row r="54" spans="1:20">
      <c r="A54" s="1" t="s">
        <v>288</v>
      </c>
      <c r="B54" s="1" t="s">
        <v>274</v>
      </c>
      <c r="C54" s="1" t="s">
        <v>289</v>
      </c>
      <c r="D54" s="1" t="s">
        <v>23</v>
      </c>
      <c r="E54" s="1" t="s">
        <v>74</v>
      </c>
      <c r="F54" s="1" t="s">
        <v>25</v>
      </c>
      <c r="G54" s="1">
        <v>26900</v>
      </c>
      <c r="H54" s="1" t="s">
        <v>41</v>
      </c>
      <c r="I54" s="1" t="s">
        <v>290</v>
      </c>
      <c r="J54" s="1" t="s">
        <v>291</v>
      </c>
      <c r="K54" s="1" t="s">
        <v>100</v>
      </c>
      <c r="L54" s="1" t="s">
        <v>69</v>
      </c>
      <c r="M54" s="1" t="s">
        <v>167</v>
      </c>
      <c r="N54" s="1"/>
      <c r="O54" s="1" t="s">
        <v>71</v>
      </c>
      <c r="P54" s="1">
        <v>8000</v>
      </c>
      <c r="Q54" s="1">
        <v>2023</v>
      </c>
      <c r="R54" s="1">
        <v>202410</v>
      </c>
      <c r="S54" s="1" t="s">
        <v>158</v>
      </c>
      <c r="T54" s="1" t="s">
        <v>159</v>
      </c>
    </row>
    <row r="55" spans="1:20">
      <c r="A55" s="1" t="s">
        <v>292</v>
      </c>
      <c r="B55" s="1" t="s">
        <v>218</v>
      </c>
      <c r="C55" s="1" t="s">
        <v>293</v>
      </c>
      <c r="D55" s="1" t="s">
        <v>23</v>
      </c>
      <c r="E55" s="1" t="s">
        <v>74</v>
      </c>
      <c r="F55" s="1" t="s">
        <v>25</v>
      </c>
      <c r="G55" s="1">
        <v>34500</v>
      </c>
      <c r="H55" s="1" t="s">
        <v>41</v>
      </c>
      <c r="I55" s="1" t="s">
        <v>294</v>
      </c>
      <c r="J55" s="1" t="s">
        <v>295</v>
      </c>
      <c r="K55" s="1" t="s">
        <v>139</v>
      </c>
      <c r="L55" s="1" t="s">
        <v>30</v>
      </c>
      <c r="M55" s="1" t="s">
        <v>31</v>
      </c>
      <c r="N55" s="1" t="s">
        <v>157</v>
      </c>
      <c r="O55" s="1" t="s">
        <v>71</v>
      </c>
      <c r="P55" s="1">
        <v>5000</v>
      </c>
      <c r="Q55" s="1">
        <v>2024</v>
      </c>
      <c r="R55" s="1">
        <v>202411</v>
      </c>
      <c r="S55" s="1" t="s">
        <v>180</v>
      </c>
      <c r="T55" s="1" t="s">
        <v>159</v>
      </c>
    </row>
    <row r="56" spans="1:20">
      <c r="A56" s="1" t="s">
        <v>296</v>
      </c>
      <c r="B56" s="1" t="s">
        <v>256</v>
      </c>
      <c r="C56" s="1" t="s">
        <v>297</v>
      </c>
      <c r="D56" s="1" t="s">
        <v>91</v>
      </c>
      <c r="E56" s="1" t="s">
        <v>92</v>
      </c>
      <c r="F56" s="1" t="s">
        <v>25</v>
      </c>
      <c r="G56" s="1">
        <v>29800</v>
      </c>
      <c r="H56" s="1" t="s">
        <v>41</v>
      </c>
      <c r="I56" s="1" t="s">
        <v>298</v>
      </c>
      <c r="J56" s="1" t="s">
        <v>299</v>
      </c>
      <c r="K56" s="1" t="s">
        <v>68</v>
      </c>
      <c r="L56" s="1" t="s">
        <v>69</v>
      </c>
      <c r="M56" s="1" t="s">
        <v>31</v>
      </c>
      <c r="N56" s="1" t="s">
        <v>53</v>
      </c>
      <c r="O56" s="1" t="s">
        <v>144</v>
      </c>
      <c r="P56" s="1">
        <v>9000</v>
      </c>
      <c r="Q56" s="1">
        <v>2023</v>
      </c>
      <c r="R56" s="1">
        <v>202411</v>
      </c>
      <c r="S56" s="1" t="s">
        <v>180</v>
      </c>
      <c r="T56" s="1" t="s">
        <v>159</v>
      </c>
    </row>
    <row r="57" spans="1:20">
      <c r="A57" s="1" t="s">
        <v>300</v>
      </c>
      <c r="B57" s="1" t="s">
        <v>245</v>
      </c>
      <c r="C57" s="1" t="s">
        <v>301</v>
      </c>
      <c r="D57" s="1" t="s">
        <v>23</v>
      </c>
      <c r="E57" s="1" t="s">
        <v>74</v>
      </c>
      <c r="F57" s="1" t="s">
        <v>112</v>
      </c>
      <c r="G57" s="1">
        <v>69900</v>
      </c>
      <c r="H57" s="1" t="s">
        <v>230</v>
      </c>
      <c r="I57" s="1" t="s">
        <v>302</v>
      </c>
      <c r="J57" s="1" t="s">
        <v>303</v>
      </c>
      <c r="K57" s="1" t="s">
        <v>249</v>
      </c>
      <c r="L57" s="1" t="s">
        <v>52</v>
      </c>
      <c r="M57" s="1" t="s">
        <v>31</v>
      </c>
      <c r="N57" s="1" t="s">
        <v>191</v>
      </c>
      <c r="O57" s="1" t="s">
        <v>33</v>
      </c>
      <c r="P57" s="1">
        <v>6000</v>
      </c>
      <c r="Q57" s="1">
        <v>2023</v>
      </c>
      <c r="R57" s="1">
        <v>202412</v>
      </c>
      <c r="S57" s="1" t="s">
        <v>198</v>
      </c>
      <c r="T57" s="1" t="s">
        <v>159</v>
      </c>
    </row>
    <row r="58" spans="1:20">
      <c r="A58" s="1" t="s">
        <v>304</v>
      </c>
      <c r="B58" s="1" t="s">
        <v>213</v>
      </c>
      <c r="C58" s="1" t="s">
        <v>305</v>
      </c>
      <c r="D58" s="1" t="s">
        <v>263</v>
      </c>
      <c r="E58" s="1" t="s">
        <v>306</v>
      </c>
      <c r="F58" s="1" t="s">
        <v>25</v>
      </c>
      <c r="G58" s="1">
        <v>115900</v>
      </c>
      <c r="H58" s="1" t="s">
        <v>265</v>
      </c>
      <c r="I58" s="1" t="s">
        <v>307</v>
      </c>
      <c r="J58" s="1" t="s">
        <v>308</v>
      </c>
      <c r="K58" s="1" t="s">
        <v>184</v>
      </c>
      <c r="L58" s="1" t="s">
        <v>86</v>
      </c>
      <c r="M58" s="1" t="s">
        <v>31</v>
      </c>
      <c r="N58" s="1" t="s">
        <v>129</v>
      </c>
      <c r="O58" s="1" t="s">
        <v>46</v>
      </c>
      <c r="P58" s="1">
        <v>2500</v>
      </c>
      <c r="Q58" s="1">
        <v>2024</v>
      </c>
      <c r="R58" s="1">
        <v>202412</v>
      </c>
      <c r="S58" s="1" t="s">
        <v>198</v>
      </c>
      <c r="T58" s="1" t="s">
        <v>159</v>
      </c>
    </row>
    <row r="59" spans="1:20">
      <c r="A59" s="1" t="s">
        <v>309</v>
      </c>
      <c r="B59" s="1" t="s">
        <v>223</v>
      </c>
      <c r="C59" s="1" t="s">
        <v>224</v>
      </c>
      <c r="D59" s="1" t="s">
        <v>91</v>
      </c>
      <c r="E59" s="1" t="s">
        <v>92</v>
      </c>
      <c r="F59" s="1" t="s">
        <v>25</v>
      </c>
      <c r="G59" s="1">
        <v>41200</v>
      </c>
      <c r="H59" s="1" t="s">
        <v>93</v>
      </c>
      <c r="I59" s="1" t="s">
        <v>237</v>
      </c>
      <c r="J59" s="1" t="s">
        <v>238</v>
      </c>
      <c r="K59" s="1" t="s">
        <v>85</v>
      </c>
      <c r="L59" s="1" t="s">
        <v>86</v>
      </c>
      <c r="M59" s="1" t="s">
        <v>31</v>
      </c>
      <c r="N59" s="1" t="s">
        <v>87</v>
      </c>
      <c r="O59" s="1" t="s">
        <v>46</v>
      </c>
      <c r="P59" s="1">
        <v>29000</v>
      </c>
      <c r="Q59" s="1">
        <v>2020</v>
      </c>
      <c r="R59" s="1">
        <v>202403</v>
      </c>
      <c r="S59" s="1" t="s">
        <v>55</v>
      </c>
      <c r="T59" s="1" t="s">
        <v>35</v>
      </c>
    </row>
    <row r="60" spans="1:20">
      <c r="A60" s="1" t="s">
        <v>310</v>
      </c>
      <c r="B60" s="1" t="s">
        <v>256</v>
      </c>
      <c r="C60" s="1" t="s">
        <v>279</v>
      </c>
      <c r="D60" s="1" t="s">
        <v>105</v>
      </c>
      <c r="E60" s="1" t="s">
        <v>92</v>
      </c>
      <c r="F60" s="1" t="s">
        <v>25</v>
      </c>
      <c r="G60" s="1">
        <v>22900</v>
      </c>
      <c r="H60" s="1" t="s">
        <v>26</v>
      </c>
      <c r="I60" s="1" t="s">
        <v>280</v>
      </c>
      <c r="J60" s="1" t="s">
        <v>281</v>
      </c>
      <c r="K60" s="1" t="s">
        <v>68</v>
      </c>
      <c r="L60" s="1" t="s">
        <v>69</v>
      </c>
      <c r="M60" s="1" t="s">
        <v>31</v>
      </c>
      <c r="N60" s="1" t="s">
        <v>282</v>
      </c>
      <c r="O60" s="1" t="s">
        <v>33</v>
      </c>
      <c r="P60" s="1">
        <v>19000</v>
      </c>
      <c r="Q60" s="1">
        <v>2021</v>
      </c>
      <c r="R60" s="1">
        <v>202409</v>
      </c>
      <c r="S60" s="1" t="s">
        <v>135</v>
      </c>
      <c r="T60" s="1" t="s">
        <v>80</v>
      </c>
    </row>
    <row r="61" spans="1:20">
      <c r="A61" s="1" t="s">
        <v>311</v>
      </c>
      <c r="B61" s="1" t="s">
        <v>213</v>
      </c>
      <c r="C61" s="1" t="s">
        <v>251</v>
      </c>
      <c r="D61" s="1" t="s">
        <v>91</v>
      </c>
      <c r="E61" s="1" t="s">
        <v>92</v>
      </c>
      <c r="F61" s="1" t="s">
        <v>25</v>
      </c>
      <c r="G61" s="1">
        <v>51200</v>
      </c>
      <c r="H61" s="1" t="s">
        <v>93</v>
      </c>
      <c r="I61" s="1" t="s">
        <v>252</v>
      </c>
      <c r="J61" s="1" t="s">
        <v>253</v>
      </c>
      <c r="K61" s="1" t="s">
        <v>184</v>
      </c>
      <c r="L61" s="1" t="s">
        <v>86</v>
      </c>
      <c r="M61" s="1" t="s">
        <v>31</v>
      </c>
      <c r="N61" s="1" t="s">
        <v>254</v>
      </c>
      <c r="O61" s="1" t="s">
        <v>62</v>
      </c>
      <c r="P61" s="1">
        <v>30000</v>
      </c>
      <c r="Q61" s="1">
        <v>2020</v>
      </c>
      <c r="R61" s="1">
        <v>202407</v>
      </c>
      <c r="S61" s="1" t="s">
        <v>79</v>
      </c>
      <c r="T61" s="1" t="s">
        <v>80</v>
      </c>
    </row>
    <row r="62" spans="1:20">
      <c r="A62" s="1" t="s">
        <v>312</v>
      </c>
      <c r="B62" s="1" t="s">
        <v>223</v>
      </c>
      <c r="C62" s="1" t="s">
        <v>284</v>
      </c>
      <c r="D62" s="1" t="s">
        <v>91</v>
      </c>
      <c r="E62" s="1" t="s">
        <v>92</v>
      </c>
      <c r="F62" s="1" t="s">
        <v>25</v>
      </c>
      <c r="G62" s="1">
        <v>27900</v>
      </c>
      <c r="H62" s="1" t="s">
        <v>41</v>
      </c>
      <c r="I62" s="1" t="s">
        <v>285</v>
      </c>
      <c r="J62" s="1" t="s">
        <v>286</v>
      </c>
      <c r="K62" s="1" t="s">
        <v>143</v>
      </c>
      <c r="L62" s="1" t="s">
        <v>86</v>
      </c>
      <c r="M62" s="1" t="s">
        <v>31</v>
      </c>
      <c r="N62" s="1" t="s">
        <v>287</v>
      </c>
      <c r="O62" s="1" t="s">
        <v>54</v>
      </c>
      <c r="P62" s="1">
        <v>13000</v>
      </c>
      <c r="Q62" s="1">
        <v>2023</v>
      </c>
      <c r="R62" s="1">
        <v>202410</v>
      </c>
      <c r="S62" s="1" t="s">
        <v>158</v>
      </c>
      <c r="T62" s="1" t="s">
        <v>159</v>
      </c>
    </row>
    <row r="63" spans="1:20">
      <c r="A63" s="1" t="s">
        <v>313</v>
      </c>
      <c r="B63" s="1" t="s">
        <v>223</v>
      </c>
      <c r="C63" s="1" t="s">
        <v>224</v>
      </c>
      <c r="D63" s="1" t="s">
        <v>91</v>
      </c>
      <c r="E63" s="1" t="s">
        <v>92</v>
      </c>
      <c r="F63" s="1" t="s">
        <v>25</v>
      </c>
      <c r="G63" s="1">
        <v>41200</v>
      </c>
      <c r="H63" s="1" t="s">
        <v>93</v>
      </c>
      <c r="I63" s="1" t="s">
        <v>237</v>
      </c>
      <c r="J63" s="1" t="s">
        <v>238</v>
      </c>
      <c r="K63" s="1" t="s">
        <v>85</v>
      </c>
      <c r="L63" s="1" t="s">
        <v>86</v>
      </c>
      <c r="M63" s="1" t="s">
        <v>31</v>
      </c>
      <c r="N63" s="1" t="s">
        <v>87</v>
      </c>
      <c r="O63" s="1" t="s">
        <v>46</v>
      </c>
      <c r="P63" s="1">
        <v>29000</v>
      </c>
      <c r="Q63" s="1">
        <v>2020</v>
      </c>
      <c r="R63" s="1">
        <v>202403</v>
      </c>
      <c r="S63" s="1" t="s">
        <v>55</v>
      </c>
      <c r="T63" s="1" t="s">
        <v>35</v>
      </c>
    </row>
    <row r="64" spans="1:20">
      <c r="A64" s="1" t="s">
        <v>314</v>
      </c>
      <c r="B64" s="1" t="s">
        <v>213</v>
      </c>
      <c r="C64" s="1" t="s">
        <v>305</v>
      </c>
      <c r="D64" s="1" t="s">
        <v>263</v>
      </c>
      <c r="E64" s="1" t="s">
        <v>306</v>
      </c>
      <c r="F64" s="1" t="s">
        <v>25</v>
      </c>
      <c r="G64" s="1">
        <v>115900</v>
      </c>
      <c r="H64" s="1" t="s">
        <v>265</v>
      </c>
      <c r="I64" s="1" t="s">
        <v>307</v>
      </c>
      <c r="J64" s="1" t="s">
        <v>308</v>
      </c>
      <c r="K64" s="1" t="s">
        <v>184</v>
      </c>
      <c r="L64" s="1" t="s">
        <v>86</v>
      </c>
      <c r="M64" s="1" t="s">
        <v>31</v>
      </c>
      <c r="N64" s="1" t="s">
        <v>129</v>
      </c>
      <c r="O64" s="1" t="s">
        <v>46</v>
      </c>
      <c r="P64" s="1">
        <v>2500</v>
      </c>
      <c r="Q64" s="1">
        <v>2024</v>
      </c>
      <c r="R64" s="1">
        <v>202412</v>
      </c>
      <c r="S64" s="1" t="s">
        <v>198</v>
      </c>
      <c r="T64" s="1" t="s">
        <v>159</v>
      </c>
    </row>
    <row r="65" spans="1:20">
      <c r="A65" s="1" t="s">
        <v>315</v>
      </c>
      <c r="B65" s="1" t="s">
        <v>274</v>
      </c>
      <c r="C65" s="1" t="s">
        <v>275</v>
      </c>
      <c r="D65" s="1" t="s">
        <v>91</v>
      </c>
      <c r="E65" s="1" t="s">
        <v>92</v>
      </c>
      <c r="F65" s="1" t="s">
        <v>25</v>
      </c>
      <c r="G65" s="1">
        <v>35200</v>
      </c>
      <c r="H65" s="1" t="s">
        <v>41</v>
      </c>
      <c r="I65" s="1" t="s">
        <v>276</v>
      </c>
      <c r="J65" s="1" t="s">
        <v>277</v>
      </c>
      <c r="K65" s="1" t="s">
        <v>100</v>
      </c>
      <c r="L65" s="1" t="s">
        <v>69</v>
      </c>
      <c r="M65" s="1" t="s">
        <v>31</v>
      </c>
      <c r="N65" s="1" t="s">
        <v>61</v>
      </c>
      <c r="O65" s="1" t="s">
        <v>46</v>
      </c>
      <c r="P65" s="1">
        <v>25000</v>
      </c>
      <c r="Q65" s="1">
        <v>2020</v>
      </c>
      <c r="R65" s="1">
        <v>202409</v>
      </c>
      <c r="S65" s="1" t="s">
        <v>135</v>
      </c>
      <c r="T65" s="1" t="s">
        <v>80</v>
      </c>
    </row>
    <row r="66" spans="1:20">
      <c r="A66" s="1" t="s">
        <v>316</v>
      </c>
      <c r="B66" s="1" t="s">
        <v>218</v>
      </c>
      <c r="C66" s="1" t="s">
        <v>293</v>
      </c>
      <c r="D66" s="1" t="s">
        <v>23</v>
      </c>
      <c r="E66" s="1" t="s">
        <v>74</v>
      </c>
      <c r="F66" s="1" t="s">
        <v>25</v>
      </c>
      <c r="G66" s="1">
        <v>34500</v>
      </c>
      <c r="H66" s="1" t="s">
        <v>41</v>
      </c>
      <c r="I66" s="1" t="s">
        <v>294</v>
      </c>
      <c r="J66" s="1" t="s">
        <v>295</v>
      </c>
      <c r="K66" s="1" t="s">
        <v>139</v>
      </c>
      <c r="L66" s="1" t="s">
        <v>30</v>
      </c>
      <c r="M66" s="1" t="s">
        <v>31</v>
      </c>
      <c r="N66" s="1" t="s">
        <v>157</v>
      </c>
      <c r="O66" s="1" t="s">
        <v>71</v>
      </c>
      <c r="P66" s="1">
        <v>5000</v>
      </c>
      <c r="Q66" s="1">
        <v>2024</v>
      </c>
      <c r="R66" s="1">
        <v>202411</v>
      </c>
      <c r="S66" s="1" t="s">
        <v>180</v>
      </c>
      <c r="T66" s="1" t="s">
        <v>159</v>
      </c>
    </row>
    <row r="67" spans="1:20">
      <c r="A67" s="1" t="s">
        <v>317</v>
      </c>
      <c r="B67" s="1" t="s">
        <v>256</v>
      </c>
      <c r="C67" s="1" t="s">
        <v>297</v>
      </c>
      <c r="D67" s="1" t="s">
        <v>91</v>
      </c>
      <c r="E67" s="1" t="s">
        <v>92</v>
      </c>
      <c r="F67" s="1" t="s">
        <v>25</v>
      </c>
      <c r="G67" s="1">
        <v>29800</v>
      </c>
      <c r="H67" s="1" t="s">
        <v>41</v>
      </c>
      <c r="I67" s="1" t="s">
        <v>298</v>
      </c>
      <c r="J67" s="1" t="s">
        <v>299</v>
      </c>
      <c r="K67" s="1" t="s">
        <v>68</v>
      </c>
      <c r="L67" s="1" t="s">
        <v>69</v>
      </c>
      <c r="M67" s="1" t="s">
        <v>31</v>
      </c>
      <c r="N67" s="1" t="s">
        <v>53</v>
      </c>
      <c r="O67" s="1" t="s">
        <v>144</v>
      </c>
      <c r="P67" s="1">
        <v>9000</v>
      </c>
      <c r="Q67" s="1">
        <v>2023</v>
      </c>
      <c r="R67" s="1">
        <v>202411</v>
      </c>
      <c r="S67" s="1" t="s">
        <v>180</v>
      </c>
      <c r="T67" s="1" t="s">
        <v>159</v>
      </c>
    </row>
    <row r="68" spans="1:20">
      <c r="A68" s="1" t="s">
        <v>318</v>
      </c>
      <c r="B68" s="1" t="s">
        <v>223</v>
      </c>
      <c r="C68" s="1" t="s">
        <v>284</v>
      </c>
      <c r="D68" s="1" t="s">
        <v>105</v>
      </c>
      <c r="E68" s="1" t="s">
        <v>92</v>
      </c>
      <c r="F68" s="1" t="s">
        <v>25</v>
      </c>
      <c r="G68" s="1">
        <v>27900</v>
      </c>
      <c r="H68" s="1" t="s">
        <v>41</v>
      </c>
      <c r="I68" s="1" t="s">
        <v>285</v>
      </c>
      <c r="J68" s="1" t="s">
        <v>286</v>
      </c>
      <c r="K68" s="1" t="s">
        <v>143</v>
      </c>
      <c r="L68" s="1" t="s">
        <v>86</v>
      </c>
      <c r="M68" s="1" t="s">
        <v>31</v>
      </c>
      <c r="N68" s="1" t="s">
        <v>287</v>
      </c>
      <c r="O68" s="1" t="s">
        <v>54</v>
      </c>
      <c r="P68" s="1">
        <v>13000</v>
      </c>
      <c r="Q68" s="1">
        <v>2023</v>
      </c>
      <c r="R68" s="1">
        <v>202410</v>
      </c>
      <c r="S68" s="1" t="s">
        <v>158</v>
      </c>
      <c r="T68" s="1" t="s">
        <v>159</v>
      </c>
    </row>
    <row r="69" spans="1:20">
      <c r="A69" s="1" t="s">
        <v>319</v>
      </c>
      <c r="B69" s="1" t="s">
        <v>223</v>
      </c>
      <c r="C69" s="1" t="s">
        <v>224</v>
      </c>
      <c r="D69" s="1" t="s">
        <v>91</v>
      </c>
      <c r="E69" s="1" t="s">
        <v>92</v>
      </c>
      <c r="F69" s="1" t="s">
        <v>25</v>
      </c>
      <c r="G69" s="1">
        <v>38900</v>
      </c>
      <c r="H69" s="1" t="s">
        <v>41</v>
      </c>
      <c r="I69" s="1" t="s">
        <v>225</v>
      </c>
      <c r="J69" s="1" t="s">
        <v>226</v>
      </c>
      <c r="K69" s="1" t="s">
        <v>143</v>
      </c>
      <c r="L69" s="1" t="s">
        <v>86</v>
      </c>
      <c r="M69" s="1" t="s">
        <v>31</v>
      </c>
      <c r="N69" s="1" t="s">
        <v>87</v>
      </c>
      <c r="O69" s="1" t="s">
        <v>102</v>
      </c>
      <c r="P69" s="1">
        <v>35000</v>
      </c>
      <c r="Q69" s="1">
        <v>2020</v>
      </c>
      <c r="R69" s="1">
        <v>202402</v>
      </c>
      <c r="S69" s="1" t="s">
        <v>47</v>
      </c>
      <c r="T69" s="1" t="s">
        <v>35</v>
      </c>
    </row>
    <row r="70" spans="1:20">
      <c r="A70" s="1" t="s">
        <v>320</v>
      </c>
      <c r="B70" s="1" t="s">
        <v>256</v>
      </c>
      <c r="C70" s="1" t="s">
        <v>297</v>
      </c>
      <c r="D70" s="1" t="s">
        <v>91</v>
      </c>
      <c r="E70" s="1" t="s">
        <v>92</v>
      </c>
      <c r="F70" s="1" t="s">
        <v>25</v>
      </c>
      <c r="G70" s="1">
        <v>29800</v>
      </c>
      <c r="H70" s="1" t="s">
        <v>41</v>
      </c>
      <c r="I70" s="1" t="s">
        <v>298</v>
      </c>
      <c r="J70" s="1" t="s">
        <v>299</v>
      </c>
      <c r="K70" s="1" t="s">
        <v>68</v>
      </c>
      <c r="L70" s="1" t="s">
        <v>69</v>
      </c>
      <c r="M70" s="1" t="s">
        <v>31</v>
      </c>
      <c r="N70" s="1" t="s">
        <v>53</v>
      </c>
      <c r="O70" s="1" t="s">
        <v>144</v>
      </c>
      <c r="P70" s="1">
        <v>9000</v>
      </c>
      <c r="Q70" s="1">
        <v>2023</v>
      </c>
      <c r="R70" s="1">
        <v>202411</v>
      </c>
      <c r="S70" s="1" t="s">
        <v>180</v>
      </c>
      <c r="T70" s="1" t="s">
        <v>159</v>
      </c>
    </row>
    <row r="71" spans="1:20">
      <c r="A71" s="1" t="s">
        <v>321</v>
      </c>
      <c r="B71" s="1" t="s">
        <v>218</v>
      </c>
      <c r="C71" s="1" t="s">
        <v>219</v>
      </c>
      <c r="D71" s="1" t="s">
        <v>23</v>
      </c>
      <c r="E71" s="1" t="s">
        <v>24</v>
      </c>
      <c r="F71" s="1" t="s">
        <v>25</v>
      </c>
      <c r="G71" s="1">
        <v>22900</v>
      </c>
      <c r="H71" s="1" t="s">
        <v>26</v>
      </c>
      <c r="I71" s="1" t="s">
        <v>220</v>
      </c>
      <c r="J71" s="1" t="s">
        <v>221</v>
      </c>
      <c r="K71" s="1" t="s">
        <v>44</v>
      </c>
      <c r="L71" s="1" t="s">
        <v>30</v>
      </c>
      <c r="M71" s="1" t="s">
        <v>31</v>
      </c>
      <c r="N71" s="1" t="s">
        <v>157</v>
      </c>
      <c r="O71" s="1" t="s">
        <v>71</v>
      </c>
      <c r="P71" s="1">
        <v>12000</v>
      </c>
      <c r="Q71" s="1">
        <v>2022</v>
      </c>
      <c r="R71" s="1">
        <v>202402</v>
      </c>
      <c r="S71" s="1" t="s">
        <v>47</v>
      </c>
      <c r="T71" s="1" t="s">
        <v>35</v>
      </c>
    </row>
    <row r="72" spans="1:20">
      <c r="A72" s="1" t="s">
        <v>322</v>
      </c>
      <c r="B72" s="1" t="s">
        <v>274</v>
      </c>
      <c r="C72" s="1" t="s">
        <v>289</v>
      </c>
      <c r="D72" s="1" t="s">
        <v>23</v>
      </c>
      <c r="E72" s="1" t="s">
        <v>74</v>
      </c>
      <c r="F72" s="1" t="s">
        <v>25</v>
      </c>
      <c r="G72" s="1">
        <v>26900</v>
      </c>
      <c r="H72" s="1" t="s">
        <v>41</v>
      </c>
      <c r="I72" s="1" t="s">
        <v>290</v>
      </c>
      <c r="J72" s="1" t="s">
        <v>291</v>
      </c>
      <c r="K72" s="1" t="s">
        <v>100</v>
      </c>
      <c r="L72" s="1" t="s">
        <v>69</v>
      </c>
      <c r="M72" s="1" t="s">
        <v>167</v>
      </c>
      <c r="N72" s="1"/>
      <c r="O72" s="1" t="s">
        <v>71</v>
      </c>
      <c r="P72" s="1">
        <v>8000</v>
      </c>
      <c r="Q72" s="1">
        <v>2023</v>
      </c>
      <c r="R72" s="1">
        <v>202410</v>
      </c>
      <c r="S72" s="1" t="s">
        <v>158</v>
      </c>
      <c r="T72" s="1" t="s">
        <v>159</v>
      </c>
    </row>
    <row r="73" spans="1:20">
      <c r="A73" s="1" t="s">
        <v>323</v>
      </c>
      <c r="B73" s="1" t="s">
        <v>223</v>
      </c>
      <c r="C73" s="1" t="s">
        <v>284</v>
      </c>
      <c r="D73" s="1" t="s">
        <v>91</v>
      </c>
      <c r="E73" s="1" t="s">
        <v>92</v>
      </c>
      <c r="F73" s="1" t="s">
        <v>25</v>
      </c>
      <c r="G73" s="1">
        <v>27900</v>
      </c>
      <c r="H73" s="1" t="s">
        <v>41</v>
      </c>
      <c r="I73" s="1" t="s">
        <v>285</v>
      </c>
      <c r="J73" s="1" t="s">
        <v>286</v>
      </c>
      <c r="K73" s="1" t="s">
        <v>143</v>
      </c>
      <c r="L73" s="1" t="s">
        <v>86</v>
      </c>
      <c r="M73" s="1" t="s">
        <v>31</v>
      </c>
      <c r="N73" s="1" t="s">
        <v>287</v>
      </c>
      <c r="O73" s="1" t="s">
        <v>54</v>
      </c>
      <c r="P73" s="1">
        <v>13000</v>
      </c>
      <c r="Q73" s="1">
        <v>2023</v>
      </c>
      <c r="R73" s="1">
        <v>202410</v>
      </c>
      <c r="S73" s="1" t="s">
        <v>158</v>
      </c>
      <c r="T73" s="1" t="s">
        <v>159</v>
      </c>
    </row>
    <row r="74" spans="1:20">
      <c r="A74" s="1" t="s">
        <v>324</v>
      </c>
      <c r="B74" s="1" t="s">
        <v>213</v>
      </c>
      <c r="C74" s="1" t="s">
        <v>214</v>
      </c>
      <c r="D74" s="1" t="s">
        <v>23</v>
      </c>
      <c r="E74" s="1" t="s">
        <v>74</v>
      </c>
      <c r="F74" s="1" t="s">
        <v>25</v>
      </c>
      <c r="G74" s="1">
        <v>26800</v>
      </c>
      <c r="H74" s="1" t="s">
        <v>41</v>
      </c>
      <c r="I74" s="1" t="s">
        <v>215</v>
      </c>
      <c r="J74" s="1" t="s">
        <v>216</v>
      </c>
      <c r="K74" s="2"/>
      <c r="L74" s="1" t="s">
        <v>52</v>
      </c>
      <c r="M74" s="1" t="s">
        <v>31</v>
      </c>
      <c r="N74" s="1" t="s">
        <v>61</v>
      </c>
      <c r="O74" s="1" t="s">
        <v>54</v>
      </c>
      <c r="P74" s="1">
        <v>22000</v>
      </c>
      <c r="Q74" s="1">
        <v>2020</v>
      </c>
      <c r="R74" s="1">
        <v>202402</v>
      </c>
      <c r="S74" s="1" t="s">
        <v>47</v>
      </c>
      <c r="T74" s="1" t="s">
        <v>35</v>
      </c>
    </row>
    <row r="75" spans="1:20">
      <c r="A75" s="1" t="s">
        <v>325</v>
      </c>
      <c r="B75" s="1" t="s">
        <v>256</v>
      </c>
      <c r="C75" s="1" t="s">
        <v>297</v>
      </c>
      <c r="D75" s="1" t="s">
        <v>91</v>
      </c>
      <c r="E75" s="1" t="s">
        <v>92</v>
      </c>
      <c r="F75" s="1" t="s">
        <v>25</v>
      </c>
      <c r="G75" s="1">
        <v>29800</v>
      </c>
      <c r="H75" s="1" t="s">
        <v>41</v>
      </c>
      <c r="I75" s="1" t="s">
        <v>298</v>
      </c>
      <c r="J75" s="1" t="s">
        <v>299</v>
      </c>
      <c r="K75" s="1" t="s">
        <v>68</v>
      </c>
      <c r="L75" s="1" t="s">
        <v>69</v>
      </c>
      <c r="M75" s="1" t="s">
        <v>31</v>
      </c>
      <c r="N75" s="1" t="s">
        <v>53</v>
      </c>
      <c r="O75" s="1" t="s">
        <v>144</v>
      </c>
      <c r="P75" s="1">
        <v>9000</v>
      </c>
      <c r="Q75" s="1">
        <v>2023</v>
      </c>
      <c r="R75" s="1">
        <v>202411</v>
      </c>
      <c r="S75" s="1" t="s">
        <v>180</v>
      </c>
      <c r="T75" s="1" t="s">
        <v>159</v>
      </c>
    </row>
    <row r="76" spans="1:20">
      <c r="A76" s="1" t="s">
        <v>326</v>
      </c>
      <c r="B76" s="1" t="s">
        <v>213</v>
      </c>
      <c r="C76" s="1" t="s">
        <v>214</v>
      </c>
      <c r="D76" s="1" t="s">
        <v>23</v>
      </c>
      <c r="E76" s="1" t="s">
        <v>74</v>
      </c>
      <c r="F76" s="1" t="s">
        <v>25</v>
      </c>
      <c r="G76" s="1">
        <v>27500</v>
      </c>
      <c r="H76" s="1" t="s">
        <v>41</v>
      </c>
      <c r="I76" s="1" t="s">
        <v>234</v>
      </c>
      <c r="J76" s="1" t="s">
        <v>235</v>
      </c>
      <c r="K76" s="1" t="s">
        <v>184</v>
      </c>
      <c r="L76" s="1" t="s">
        <v>86</v>
      </c>
      <c r="M76" s="1" t="s">
        <v>31</v>
      </c>
      <c r="N76" s="1" t="s">
        <v>61</v>
      </c>
      <c r="O76" s="1"/>
      <c r="P76" s="1">
        <v>26000</v>
      </c>
      <c r="Q76" s="1">
        <v>2020</v>
      </c>
      <c r="R76" s="1">
        <v>202403</v>
      </c>
      <c r="S76" s="1" t="s">
        <v>55</v>
      </c>
      <c r="T76" s="1" t="s">
        <v>35</v>
      </c>
    </row>
    <row r="77" spans="1:20">
      <c r="A77" s="1" t="s">
        <v>327</v>
      </c>
      <c r="B77" s="1" t="s">
        <v>213</v>
      </c>
      <c r="C77" s="1" t="s">
        <v>214</v>
      </c>
      <c r="D77" s="1" t="s">
        <v>23</v>
      </c>
      <c r="E77" s="1" t="s">
        <v>74</v>
      </c>
      <c r="F77" s="1" t="s">
        <v>25</v>
      </c>
      <c r="G77" s="1">
        <v>26800</v>
      </c>
      <c r="H77" s="1" t="s">
        <v>41</v>
      </c>
      <c r="I77" s="1" t="s">
        <v>215</v>
      </c>
      <c r="J77" s="1" t="s">
        <v>216</v>
      </c>
      <c r="K77" s="2"/>
      <c r="L77" s="1" t="s">
        <v>52</v>
      </c>
      <c r="M77" s="1" t="s">
        <v>31</v>
      </c>
      <c r="N77" s="1" t="s">
        <v>61</v>
      </c>
      <c r="O77" s="1" t="s">
        <v>54</v>
      </c>
      <c r="P77" s="1">
        <v>22000</v>
      </c>
      <c r="Q77" s="1">
        <v>2020</v>
      </c>
      <c r="R77" s="1">
        <v>202402</v>
      </c>
      <c r="S77" s="1" t="s">
        <v>47</v>
      </c>
      <c r="T77" s="1" t="s">
        <v>35</v>
      </c>
    </row>
    <row r="78" spans="1:20">
      <c r="A78" s="1" t="s">
        <v>328</v>
      </c>
      <c r="B78" s="1" t="s">
        <v>223</v>
      </c>
      <c r="C78" s="1" t="s">
        <v>284</v>
      </c>
      <c r="D78" s="1" t="s">
        <v>105</v>
      </c>
      <c r="E78" s="1" t="s">
        <v>92</v>
      </c>
      <c r="F78" s="1" t="s">
        <v>25</v>
      </c>
      <c r="G78" s="1">
        <v>27900</v>
      </c>
      <c r="H78" s="1" t="s">
        <v>41</v>
      </c>
      <c r="I78" s="1" t="s">
        <v>285</v>
      </c>
      <c r="J78" s="1" t="s">
        <v>286</v>
      </c>
      <c r="K78" s="1" t="s">
        <v>143</v>
      </c>
      <c r="L78" s="1" t="s">
        <v>86</v>
      </c>
      <c r="M78" s="1" t="s">
        <v>31</v>
      </c>
      <c r="N78" s="1" t="s">
        <v>287</v>
      </c>
      <c r="O78" s="1" t="s">
        <v>54</v>
      </c>
      <c r="P78" s="1">
        <v>13000</v>
      </c>
      <c r="Q78" s="1">
        <v>2023</v>
      </c>
      <c r="R78" s="1">
        <v>202410</v>
      </c>
      <c r="S78" s="1" t="s">
        <v>158</v>
      </c>
      <c r="T78" s="1" t="s">
        <v>159</v>
      </c>
    </row>
    <row r="79" spans="1:20">
      <c r="A79" s="1" t="s">
        <v>329</v>
      </c>
      <c r="B79" s="1" t="s">
        <v>208</v>
      </c>
      <c r="C79" s="1" t="s">
        <v>209</v>
      </c>
      <c r="D79" s="1" t="s">
        <v>23</v>
      </c>
      <c r="E79" s="1" t="s">
        <v>24</v>
      </c>
      <c r="F79" s="1" t="s">
        <v>25</v>
      </c>
      <c r="G79" s="1">
        <v>24500</v>
      </c>
      <c r="H79" s="1" t="s">
        <v>26</v>
      </c>
      <c r="I79" s="1" t="s">
        <v>210</v>
      </c>
      <c r="J79" s="1" t="s">
        <v>211</v>
      </c>
      <c r="K79" s="1" t="s">
        <v>148</v>
      </c>
      <c r="L79" s="1" t="s">
        <v>52</v>
      </c>
      <c r="M79" s="1" t="s">
        <v>31</v>
      </c>
      <c r="N79" s="1" t="s">
        <v>53</v>
      </c>
      <c r="O79" s="1" t="s">
        <v>62</v>
      </c>
      <c r="P79" s="1">
        <v>15000</v>
      </c>
      <c r="Q79" s="1">
        <v>2021</v>
      </c>
      <c r="R79" s="1">
        <v>202401</v>
      </c>
      <c r="S79" s="1" t="s">
        <v>34</v>
      </c>
      <c r="T79" s="1" t="s">
        <v>35</v>
      </c>
    </row>
    <row r="80" spans="1:20">
      <c r="A80" s="1" t="s">
        <v>330</v>
      </c>
      <c r="B80" s="1" t="s">
        <v>213</v>
      </c>
      <c r="C80" s="1" t="s">
        <v>305</v>
      </c>
      <c r="D80" s="1" t="s">
        <v>263</v>
      </c>
      <c r="E80" s="1" t="s">
        <v>306</v>
      </c>
      <c r="F80" s="1" t="s">
        <v>25</v>
      </c>
      <c r="G80" s="1">
        <v>115900</v>
      </c>
      <c r="H80" s="1" t="s">
        <v>265</v>
      </c>
      <c r="I80" s="1" t="s">
        <v>307</v>
      </c>
      <c r="J80" s="1" t="s">
        <v>308</v>
      </c>
      <c r="K80" s="1" t="s">
        <v>184</v>
      </c>
      <c r="L80" s="1" t="s">
        <v>86</v>
      </c>
      <c r="M80" s="1" t="s">
        <v>31</v>
      </c>
      <c r="N80" s="1" t="s">
        <v>129</v>
      </c>
      <c r="O80" s="1" t="s">
        <v>46</v>
      </c>
      <c r="P80" s="1">
        <v>2500</v>
      </c>
      <c r="Q80" s="1">
        <v>2024</v>
      </c>
      <c r="R80" s="1">
        <v>202412</v>
      </c>
      <c r="S80" s="1" t="s">
        <v>198</v>
      </c>
      <c r="T80" s="1" t="s">
        <v>159</v>
      </c>
    </row>
    <row r="81" spans="1:20">
      <c r="A81" s="1" t="s">
        <v>331</v>
      </c>
      <c r="B81" s="1" t="s">
        <v>274</v>
      </c>
      <c r="C81" s="1" t="s">
        <v>289</v>
      </c>
      <c r="D81" s="1" t="s">
        <v>23</v>
      </c>
      <c r="E81" s="1" t="s">
        <v>74</v>
      </c>
      <c r="F81" s="1" t="s">
        <v>25</v>
      </c>
      <c r="G81" s="1">
        <v>26900</v>
      </c>
      <c r="H81" s="1" t="s">
        <v>41</v>
      </c>
      <c r="I81" s="1" t="s">
        <v>290</v>
      </c>
      <c r="J81" s="1" t="s">
        <v>291</v>
      </c>
      <c r="K81" s="1" t="s">
        <v>100</v>
      </c>
      <c r="L81" s="1" t="s">
        <v>69</v>
      </c>
      <c r="M81" s="1" t="s">
        <v>167</v>
      </c>
      <c r="N81" s="1"/>
      <c r="O81" s="1" t="s">
        <v>71</v>
      </c>
      <c r="P81" s="1">
        <v>8000</v>
      </c>
      <c r="Q81" s="1">
        <v>2023</v>
      </c>
      <c r="R81" s="1">
        <v>202410</v>
      </c>
      <c r="S81" s="1" t="s">
        <v>158</v>
      </c>
      <c r="T81" s="1" t="s">
        <v>159</v>
      </c>
    </row>
    <row r="82" spans="1:20">
      <c r="A82" s="1" t="s">
        <v>332</v>
      </c>
      <c r="B82" s="1" t="s">
        <v>245</v>
      </c>
      <c r="C82" s="1" t="s">
        <v>301</v>
      </c>
      <c r="D82" s="1" t="s">
        <v>23</v>
      </c>
      <c r="E82" s="1" t="s">
        <v>74</v>
      </c>
      <c r="F82" s="1" t="s">
        <v>112</v>
      </c>
      <c r="G82" s="1">
        <v>69900</v>
      </c>
      <c r="H82" s="1" t="s">
        <v>230</v>
      </c>
      <c r="I82" s="1" t="s">
        <v>302</v>
      </c>
      <c r="J82" s="1" t="s">
        <v>303</v>
      </c>
      <c r="K82" s="1" t="s">
        <v>249</v>
      </c>
      <c r="L82" s="1" t="s">
        <v>52</v>
      </c>
      <c r="M82" s="1" t="s">
        <v>31</v>
      </c>
      <c r="N82" s="1" t="s">
        <v>191</v>
      </c>
      <c r="O82" s="1" t="s">
        <v>33</v>
      </c>
      <c r="P82" s="1">
        <v>6000</v>
      </c>
      <c r="Q82" s="1">
        <v>2023</v>
      </c>
      <c r="R82" s="1">
        <v>202412</v>
      </c>
      <c r="S82" s="1" t="s">
        <v>198</v>
      </c>
      <c r="T82" s="1" t="s">
        <v>159</v>
      </c>
    </row>
    <row r="83" spans="1:20">
      <c r="A83" s="1" t="s">
        <v>333</v>
      </c>
      <c r="B83" s="1" t="s">
        <v>245</v>
      </c>
      <c r="C83" s="1" t="s">
        <v>262</v>
      </c>
      <c r="D83" s="1" t="s">
        <v>263</v>
      </c>
      <c r="E83" s="1" t="s">
        <v>264</v>
      </c>
      <c r="F83" s="1" t="s">
        <v>112</v>
      </c>
      <c r="G83" s="1">
        <v>99900</v>
      </c>
      <c r="H83" s="1" t="s">
        <v>265</v>
      </c>
      <c r="I83" s="1" t="s">
        <v>266</v>
      </c>
      <c r="J83" s="1" t="s">
        <v>267</v>
      </c>
      <c r="K83" s="1" t="s">
        <v>249</v>
      </c>
      <c r="L83" s="1" t="s">
        <v>52</v>
      </c>
      <c r="M83" s="1" t="s">
        <v>31</v>
      </c>
      <c r="N83" s="1" t="s">
        <v>191</v>
      </c>
      <c r="O83" s="1" t="s">
        <v>62</v>
      </c>
      <c r="P83" s="1">
        <v>18000</v>
      </c>
      <c r="Q83" s="1">
        <v>2022</v>
      </c>
      <c r="R83" s="1">
        <v>202407</v>
      </c>
      <c r="S83" s="1" t="s">
        <v>79</v>
      </c>
      <c r="T83" s="1" t="s">
        <v>80</v>
      </c>
    </row>
    <row r="84" spans="1:20">
      <c r="A84" s="1" t="s">
        <v>334</v>
      </c>
      <c r="B84" s="1" t="s">
        <v>256</v>
      </c>
      <c r="C84" s="1" t="s">
        <v>257</v>
      </c>
      <c r="D84" s="1" t="s">
        <v>105</v>
      </c>
      <c r="E84" s="1" t="s">
        <v>92</v>
      </c>
      <c r="F84" s="1" t="s">
        <v>25</v>
      </c>
      <c r="G84" s="1">
        <v>38900</v>
      </c>
      <c r="H84" s="1" t="s">
        <v>41</v>
      </c>
      <c r="I84" s="1" t="s">
        <v>258</v>
      </c>
      <c r="J84" s="1" t="s">
        <v>259</v>
      </c>
      <c r="K84" s="1" t="s">
        <v>68</v>
      </c>
      <c r="L84" s="1" t="s">
        <v>69</v>
      </c>
      <c r="M84" s="1" t="s">
        <v>31</v>
      </c>
      <c r="N84" s="1" t="s">
        <v>260</v>
      </c>
      <c r="O84" s="1" t="s">
        <v>144</v>
      </c>
      <c r="P84" s="1">
        <v>9000</v>
      </c>
      <c r="Q84" s="1">
        <v>2023</v>
      </c>
      <c r="R84" s="1">
        <v>202407</v>
      </c>
      <c r="S84" s="1" t="s">
        <v>79</v>
      </c>
      <c r="T84" s="1" t="s">
        <v>80</v>
      </c>
    </row>
    <row r="85" spans="1:20">
      <c r="A85" s="1" t="s">
        <v>335</v>
      </c>
      <c r="B85" s="1" t="s">
        <v>213</v>
      </c>
      <c r="C85" s="1" t="s">
        <v>251</v>
      </c>
      <c r="D85" s="1" t="s">
        <v>105</v>
      </c>
      <c r="E85" s="1" t="s">
        <v>92</v>
      </c>
      <c r="F85" s="1" t="s">
        <v>25</v>
      </c>
      <c r="G85" s="1">
        <v>51200</v>
      </c>
      <c r="H85" s="1" t="s">
        <v>93</v>
      </c>
      <c r="I85" s="1" t="s">
        <v>252</v>
      </c>
      <c r="J85" s="1" t="s">
        <v>253</v>
      </c>
      <c r="K85" s="1" t="s">
        <v>184</v>
      </c>
      <c r="L85" s="1" t="s">
        <v>86</v>
      </c>
      <c r="M85" s="1" t="s">
        <v>31</v>
      </c>
      <c r="N85" s="1" t="s">
        <v>254</v>
      </c>
      <c r="O85" s="1" t="s">
        <v>62</v>
      </c>
      <c r="P85" s="1">
        <v>30000</v>
      </c>
      <c r="Q85" s="1">
        <v>2020</v>
      </c>
      <c r="R85" s="1">
        <v>202407</v>
      </c>
      <c r="S85" s="1" t="s">
        <v>79</v>
      </c>
      <c r="T85" s="1" t="s">
        <v>80</v>
      </c>
    </row>
    <row r="86" spans="1:20">
      <c r="A86" s="1" t="s">
        <v>336</v>
      </c>
      <c r="B86" s="1" t="s">
        <v>213</v>
      </c>
      <c r="C86" s="1" t="s">
        <v>251</v>
      </c>
      <c r="D86" s="1" t="s">
        <v>105</v>
      </c>
      <c r="E86" s="1" t="s">
        <v>92</v>
      </c>
      <c r="F86" s="1" t="s">
        <v>25</v>
      </c>
      <c r="G86" s="1">
        <v>51200</v>
      </c>
      <c r="H86" s="1" t="s">
        <v>93</v>
      </c>
      <c r="I86" s="1" t="s">
        <v>252</v>
      </c>
      <c r="J86" s="1" t="s">
        <v>253</v>
      </c>
      <c r="K86" s="1" t="s">
        <v>184</v>
      </c>
      <c r="L86" s="1" t="s">
        <v>86</v>
      </c>
      <c r="M86" s="1" t="s">
        <v>31</v>
      </c>
      <c r="N86" s="1" t="s">
        <v>254</v>
      </c>
      <c r="O86" s="1" t="s">
        <v>62</v>
      </c>
      <c r="P86" s="1">
        <v>30000</v>
      </c>
      <c r="Q86" s="1">
        <v>2020</v>
      </c>
      <c r="R86" s="1">
        <v>202407</v>
      </c>
      <c r="S86" s="1" t="s">
        <v>79</v>
      </c>
      <c r="T86" s="1" t="s">
        <v>80</v>
      </c>
    </row>
    <row r="87" spans="1:20">
      <c r="A87" s="1" t="s">
        <v>337</v>
      </c>
      <c r="B87" s="1" t="s">
        <v>274</v>
      </c>
      <c r="C87" s="1" t="s">
        <v>275</v>
      </c>
      <c r="D87" s="1" t="s">
        <v>91</v>
      </c>
      <c r="E87" s="1" t="s">
        <v>92</v>
      </c>
      <c r="F87" s="1" t="s">
        <v>25</v>
      </c>
      <c r="G87" s="1">
        <v>35200</v>
      </c>
      <c r="H87" s="1" t="s">
        <v>41</v>
      </c>
      <c r="I87" s="1" t="s">
        <v>276</v>
      </c>
      <c r="J87" s="1" t="s">
        <v>277</v>
      </c>
      <c r="K87" s="1" t="s">
        <v>100</v>
      </c>
      <c r="L87" s="1" t="s">
        <v>69</v>
      </c>
      <c r="M87" s="1" t="s">
        <v>31</v>
      </c>
      <c r="N87" s="1" t="s">
        <v>61</v>
      </c>
      <c r="O87" s="1" t="s">
        <v>46</v>
      </c>
      <c r="P87" s="1">
        <v>25000</v>
      </c>
      <c r="Q87" s="1">
        <v>2020</v>
      </c>
      <c r="R87" s="1">
        <v>202409</v>
      </c>
      <c r="S87" s="1" t="s">
        <v>135</v>
      </c>
      <c r="T87" s="1" t="s">
        <v>80</v>
      </c>
    </row>
    <row r="88" spans="1:20">
      <c r="A88" s="1" t="s">
        <v>338</v>
      </c>
      <c r="B88" s="1" t="s">
        <v>218</v>
      </c>
      <c r="C88" s="1" t="s">
        <v>293</v>
      </c>
      <c r="D88" s="1" t="s">
        <v>23</v>
      </c>
      <c r="E88" s="1" t="s">
        <v>74</v>
      </c>
      <c r="F88" s="1" t="s">
        <v>25</v>
      </c>
      <c r="G88" s="1">
        <v>34500</v>
      </c>
      <c r="H88" s="1" t="s">
        <v>41</v>
      </c>
      <c r="I88" s="1" t="s">
        <v>294</v>
      </c>
      <c r="J88" s="1" t="s">
        <v>295</v>
      </c>
      <c r="K88" s="1" t="s">
        <v>139</v>
      </c>
      <c r="L88" s="1" t="s">
        <v>30</v>
      </c>
      <c r="M88" s="1" t="s">
        <v>31</v>
      </c>
      <c r="N88" s="1" t="s">
        <v>157</v>
      </c>
      <c r="O88" s="1" t="s">
        <v>71</v>
      </c>
      <c r="P88" s="1">
        <v>5000</v>
      </c>
      <c r="Q88" s="1">
        <v>2024</v>
      </c>
      <c r="R88" s="1">
        <v>202411</v>
      </c>
      <c r="S88" s="1" t="s">
        <v>180</v>
      </c>
      <c r="T88" s="1" t="s">
        <v>159</v>
      </c>
    </row>
    <row r="89" spans="1:20">
      <c r="A89" s="1" t="s">
        <v>339</v>
      </c>
      <c r="B89" s="1" t="s">
        <v>256</v>
      </c>
      <c r="C89" s="1" t="s">
        <v>279</v>
      </c>
      <c r="D89" s="1" t="s">
        <v>91</v>
      </c>
      <c r="E89" s="1" t="s">
        <v>92</v>
      </c>
      <c r="F89" s="1" t="s">
        <v>25</v>
      </c>
      <c r="G89" s="1">
        <v>22900</v>
      </c>
      <c r="H89" s="1" t="s">
        <v>26</v>
      </c>
      <c r="I89" s="1" t="s">
        <v>280</v>
      </c>
      <c r="J89" s="1" t="s">
        <v>281</v>
      </c>
      <c r="K89" s="1" t="s">
        <v>68</v>
      </c>
      <c r="L89" s="1" t="s">
        <v>69</v>
      </c>
      <c r="M89" s="1" t="s">
        <v>31</v>
      </c>
      <c r="N89" s="1" t="s">
        <v>282</v>
      </c>
      <c r="O89" s="1" t="s">
        <v>33</v>
      </c>
      <c r="P89" s="1">
        <v>19000</v>
      </c>
      <c r="Q89" s="1">
        <v>2021</v>
      </c>
      <c r="R89" s="1">
        <v>202409</v>
      </c>
      <c r="S89" s="1" t="s">
        <v>135</v>
      </c>
      <c r="T89" s="1" t="s">
        <v>80</v>
      </c>
    </row>
    <row r="90" spans="1:20">
      <c r="A90" s="1" t="s">
        <v>340</v>
      </c>
      <c r="B90" s="1" t="s">
        <v>245</v>
      </c>
      <c r="C90" s="1" t="s">
        <v>301</v>
      </c>
      <c r="D90" s="1" t="s">
        <v>23</v>
      </c>
      <c r="E90" s="1" t="s">
        <v>74</v>
      </c>
      <c r="F90" s="1" t="s">
        <v>112</v>
      </c>
      <c r="G90" s="1">
        <v>69900</v>
      </c>
      <c r="H90" s="1" t="s">
        <v>230</v>
      </c>
      <c r="I90" s="1" t="s">
        <v>302</v>
      </c>
      <c r="J90" s="1" t="s">
        <v>303</v>
      </c>
      <c r="K90" s="1" t="s">
        <v>249</v>
      </c>
      <c r="L90" s="1" t="s">
        <v>52</v>
      </c>
      <c r="M90" s="1" t="s">
        <v>31</v>
      </c>
      <c r="N90" s="1" t="s">
        <v>191</v>
      </c>
      <c r="O90" s="1" t="s">
        <v>33</v>
      </c>
      <c r="P90" s="1">
        <v>6000</v>
      </c>
      <c r="Q90" s="1">
        <v>2023</v>
      </c>
      <c r="R90" s="1">
        <v>202412</v>
      </c>
      <c r="S90" s="1" t="s">
        <v>198</v>
      </c>
      <c r="T90" s="1" t="s">
        <v>159</v>
      </c>
    </row>
    <row r="91" spans="1:20">
      <c r="A91" s="1" t="s">
        <v>341</v>
      </c>
      <c r="B91" s="1" t="s">
        <v>218</v>
      </c>
      <c r="C91" s="1" t="s">
        <v>219</v>
      </c>
      <c r="D91" s="1" t="s">
        <v>23</v>
      </c>
      <c r="E91" s="1" t="s">
        <v>24</v>
      </c>
      <c r="F91" s="1" t="s">
        <v>25</v>
      </c>
      <c r="G91" s="1">
        <v>22900</v>
      </c>
      <c r="H91" s="1" t="s">
        <v>26</v>
      </c>
      <c r="I91" s="1" t="s">
        <v>220</v>
      </c>
      <c r="J91" s="1" t="s">
        <v>221</v>
      </c>
      <c r="K91" s="1" t="s">
        <v>44</v>
      </c>
      <c r="L91" s="1" t="s">
        <v>30</v>
      </c>
      <c r="M91" s="1" t="s">
        <v>31</v>
      </c>
      <c r="N91" s="1" t="s">
        <v>157</v>
      </c>
      <c r="O91" s="1" t="s">
        <v>71</v>
      </c>
      <c r="P91" s="1">
        <v>12000</v>
      </c>
      <c r="Q91" s="1">
        <v>2022</v>
      </c>
      <c r="R91" s="1">
        <v>202402</v>
      </c>
      <c r="S91" s="1" t="s">
        <v>47</v>
      </c>
      <c r="T91" s="1" t="s">
        <v>35</v>
      </c>
    </row>
    <row r="92" spans="1:20">
      <c r="A92" s="1" t="s">
        <v>342</v>
      </c>
      <c r="B92" s="1" t="s">
        <v>228</v>
      </c>
      <c r="C92" s="1" t="s">
        <v>229</v>
      </c>
      <c r="D92" s="1" t="s">
        <v>23</v>
      </c>
      <c r="E92" s="1" t="s">
        <v>74</v>
      </c>
      <c r="F92" s="1" t="s">
        <v>112</v>
      </c>
      <c r="G92" s="1">
        <v>89500</v>
      </c>
      <c r="H92" s="1" t="s">
        <v>230</v>
      </c>
      <c r="I92" s="1" t="s">
        <v>231</v>
      </c>
      <c r="J92" s="1" t="s">
        <v>232</v>
      </c>
      <c r="K92" s="1" t="s">
        <v>166</v>
      </c>
      <c r="L92" s="1" t="s">
        <v>30</v>
      </c>
      <c r="M92" s="1" t="s">
        <v>167</v>
      </c>
      <c r="N92" s="1"/>
      <c r="O92" s="1" t="s">
        <v>71</v>
      </c>
      <c r="P92" s="1">
        <v>8000</v>
      </c>
      <c r="Q92" s="1">
        <v>2023</v>
      </c>
      <c r="R92" s="1">
        <v>202403</v>
      </c>
      <c r="S92" s="1" t="s">
        <v>55</v>
      </c>
      <c r="T92" s="1" t="s">
        <v>35</v>
      </c>
    </row>
    <row r="93" spans="1:20">
      <c r="A93" s="1" t="s">
        <v>343</v>
      </c>
      <c r="B93" s="1" t="s">
        <v>274</v>
      </c>
      <c r="C93" s="1" t="s">
        <v>275</v>
      </c>
      <c r="D93" s="1" t="s">
        <v>91</v>
      </c>
      <c r="E93" s="1" t="s">
        <v>92</v>
      </c>
      <c r="F93" s="1" t="s">
        <v>25</v>
      </c>
      <c r="G93" s="1">
        <v>35200</v>
      </c>
      <c r="H93" s="1" t="s">
        <v>41</v>
      </c>
      <c r="I93" s="1" t="s">
        <v>276</v>
      </c>
      <c r="J93" s="1" t="s">
        <v>277</v>
      </c>
      <c r="K93" s="1" t="s">
        <v>100</v>
      </c>
      <c r="L93" s="1" t="s">
        <v>69</v>
      </c>
      <c r="M93" s="1" t="s">
        <v>31</v>
      </c>
      <c r="N93" s="1" t="s">
        <v>61</v>
      </c>
      <c r="O93" s="1" t="s">
        <v>46</v>
      </c>
      <c r="P93" s="1">
        <v>25000</v>
      </c>
      <c r="Q93" s="1">
        <v>2020</v>
      </c>
      <c r="R93" s="1">
        <v>202409</v>
      </c>
      <c r="S93" s="1" t="s">
        <v>135</v>
      </c>
      <c r="T93" s="1" t="s">
        <v>80</v>
      </c>
    </row>
    <row r="94" spans="1:20">
      <c r="A94" s="1" t="s">
        <v>344</v>
      </c>
      <c r="B94" s="1" t="s">
        <v>223</v>
      </c>
      <c r="C94" s="1" t="s">
        <v>224</v>
      </c>
      <c r="D94" s="1" t="s">
        <v>91</v>
      </c>
      <c r="E94" s="1" t="s">
        <v>92</v>
      </c>
      <c r="F94" s="1" t="s">
        <v>25</v>
      </c>
      <c r="G94" s="1">
        <v>41200</v>
      </c>
      <c r="H94" s="1" t="s">
        <v>93</v>
      </c>
      <c r="I94" s="1" t="s">
        <v>237</v>
      </c>
      <c r="J94" s="1" t="s">
        <v>238</v>
      </c>
      <c r="K94" s="1" t="s">
        <v>85</v>
      </c>
      <c r="L94" s="1" t="s">
        <v>86</v>
      </c>
      <c r="M94" s="1" t="s">
        <v>31</v>
      </c>
      <c r="N94" s="1" t="s">
        <v>87</v>
      </c>
      <c r="O94" s="1" t="s">
        <v>46</v>
      </c>
      <c r="P94" s="1">
        <v>29000</v>
      </c>
      <c r="Q94" s="1">
        <v>2020</v>
      </c>
      <c r="R94" s="1">
        <v>202403</v>
      </c>
      <c r="S94" s="1" t="s">
        <v>55</v>
      </c>
      <c r="T94" s="1" t="s">
        <v>35</v>
      </c>
    </row>
    <row r="95" spans="1:20">
      <c r="A95" s="1" t="s">
        <v>345</v>
      </c>
      <c r="B95" s="1" t="s">
        <v>223</v>
      </c>
      <c r="C95" s="1" t="s">
        <v>284</v>
      </c>
      <c r="D95" s="1" t="s">
        <v>91</v>
      </c>
      <c r="E95" s="1" t="s">
        <v>92</v>
      </c>
      <c r="F95" s="1" t="s">
        <v>25</v>
      </c>
      <c r="G95" s="1">
        <v>27900</v>
      </c>
      <c r="H95" s="1" t="s">
        <v>41</v>
      </c>
      <c r="I95" s="1" t="s">
        <v>285</v>
      </c>
      <c r="J95" s="1" t="s">
        <v>286</v>
      </c>
      <c r="K95" s="1" t="s">
        <v>143</v>
      </c>
      <c r="L95" s="1" t="s">
        <v>86</v>
      </c>
      <c r="M95" s="1" t="s">
        <v>31</v>
      </c>
      <c r="N95" s="1" t="s">
        <v>287</v>
      </c>
      <c r="O95" s="1" t="s">
        <v>54</v>
      </c>
      <c r="P95" s="1">
        <v>13000</v>
      </c>
      <c r="Q95" s="1">
        <v>2023</v>
      </c>
      <c r="R95" s="1">
        <v>202410</v>
      </c>
      <c r="S95" s="1" t="s">
        <v>158</v>
      </c>
      <c r="T95" s="1" t="s">
        <v>159</v>
      </c>
    </row>
    <row r="96" spans="1:20">
      <c r="A96" s="1" t="s">
        <v>346</v>
      </c>
      <c r="B96" s="1" t="s">
        <v>223</v>
      </c>
      <c r="C96" s="1" t="s">
        <v>224</v>
      </c>
      <c r="D96" s="1" t="s">
        <v>91</v>
      </c>
      <c r="E96" s="1" t="s">
        <v>92</v>
      </c>
      <c r="F96" s="1" t="s">
        <v>25</v>
      </c>
      <c r="G96" s="1">
        <v>41200</v>
      </c>
      <c r="H96" s="1" t="s">
        <v>93</v>
      </c>
      <c r="I96" s="1" t="s">
        <v>237</v>
      </c>
      <c r="J96" s="1" t="s">
        <v>238</v>
      </c>
      <c r="K96" s="1" t="s">
        <v>85</v>
      </c>
      <c r="L96" s="1" t="s">
        <v>86</v>
      </c>
      <c r="M96" s="1" t="s">
        <v>31</v>
      </c>
      <c r="N96" s="1" t="s">
        <v>87</v>
      </c>
      <c r="O96" s="1" t="s">
        <v>46</v>
      </c>
      <c r="P96" s="1">
        <v>29000</v>
      </c>
      <c r="Q96" s="1">
        <v>2020</v>
      </c>
      <c r="R96" s="1">
        <v>202403</v>
      </c>
      <c r="S96" s="1" t="s">
        <v>55</v>
      </c>
      <c r="T96" s="1" t="s">
        <v>35</v>
      </c>
    </row>
    <row r="97" spans="1:20">
      <c r="A97" s="1" t="s">
        <v>347</v>
      </c>
      <c r="B97" s="1" t="s">
        <v>223</v>
      </c>
      <c r="C97" s="1" t="s">
        <v>269</v>
      </c>
      <c r="D97" s="1" t="s">
        <v>91</v>
      </c>
      <c r="E97" s="1" t="s">
        <v>92</v>
      </c>
      <c r="F97" s="1" t="s">
        <v>25</v>
      </c>
      <c r="G97" s="1">
        <v>22900</v>
      </c>
      <c r="H97" s="1" t="s">
        <v>26</v>
      </c>
      <c r="I97" s="1" t="s">
        <v>270</v>
      </c>
      <c r="J97" s="1" t="s">
        <v>271</v>
      </c>
      <c r="K97" s="1" t="s">
        <v>143</v>
      </c>
      <c r="L97" s="1" t="s">
        <v>86</v>
      </c>
      <c r="M97" s="1" t="s">
        <v>31</v>
      </c>
      <c r="N97" s="1" t="s">
        <v>272</v>
      </c>
      <c r="O97" s="1" t="s">
        <v>54</v>
      </c>
      <c r="P97" s="1">
        <v>45000</v>
      </c>
      <c r="Q97" s="1">
        <v>2016</v>
      </c>
      <c r="R97" s="1">
        <v>202408</v>
      </c>
      <c r="S97" s="1" t="s">
        <v>109</v>
      </c>
      <c r="T97" s="1" t="s">
        <v>80</v>
      </c>
    </row>
    <row r="98" spans="1:20">
      <c r="A98" s="1" t="s">
        <v>348</v>
      </c>
      <c r="B98" s="1" t="s">
        <v>223</v>
      </c>
      <c r="C98" s="1" t="s">
        <v>224</v>
      </c>
      <c r="D98" s="1" t="s">
        <v>91</v>
      </c>
      <c r="E98" s="1" t="s">
        <v>92</v>
      </c>
      <c r="F98" s="1" t="s">
        <v>25</v>
      </c>
      <c r="G98" s="1">
        <v>38900</v>
      </c>
      <c r="H98" s="1" t="s">
        <v>41</v>
      </c>
      <c r="I98" s="1" t="s">
        <v>225</v>
      </c>
      <c r="J98" s="1" t="s">
        <v>226</v>
      </c>
      <c r="K98" s="1" t="s">
        <v>143</v>
      </c>
      <c r="L98" s="1" t="s">
        <v>86</v>
      </c>
      <c r="M98" s="1" t="s">
        <v>31</v>
      </c>
      <c r="N98" s="1" t="s">
        <v>87</v>
      </c>
      <c r="O98" s="1" t="s">
        <v>102</v>
      </c>
      <c r="P98" s="1">
        <v>35000</v>
      </c>
      <c r="Q98" s="1">
        <v>2020</v>
      </c>
      <c r="R98" s="1">
        <v>202402</v>
      </c>
      <c r="S98" s="1" t="s">
        <v>47</v>
      </c>
      <c r="T98" s="1" t="s">
        <v>35</v>
      </c>
    </row>
    <row r="99" spans="1:20">
      <c r="A99" s="1" t="s">
        <v>349</v>
      </c>
      <c r="B99" s="1" t="s">
        <v>245</v>
      </c>
      <c r="C99" s="1" t="s">
        <v>301</v>
      </c>
      <c r="D99" s="1" t="s">
        <v>23</v>
      </c>
      <c r="E99" s="1" t="s">
        <v>74</v>
      </c>
      <c r="F99" s="1" t="s">
        <v>112</v>
      </c>
      <c r="G99" s="1">
        <v>69900</v>
      </c>
      <c r="H99" s="1" t="s">
        <v>230</v>
      </c>
      <c r="I99" s="1" t="s">
        <v>302</v>
      </c>
      <c r="J99" s="1" t="s">
        <v>303</v>
      </c>
      <c r="K99" s="1" t="s">
        <v>249</v>
      </c>
      <c r="L99" s="1" t="s">
        <v>52</v>
      </c>
      <c r="M99" s="1" t="s">
        <v>31</v>
      </c>
      <c r="N99" s="1" t="s">
        <v>191</v>
      </c>
      <c r="O99" s="1" t="s">
        <v>33</v>
      </c>
      <c r="P99" s="1">
        <v>6000</v>
      </c>
      <c r="Q99" s="1">
        <v>2023</v>
      </c>
      <c r="R99" s="1">
        <v>202412</v>
      </c>
      <c r="S99" s="1" t="s">
        <v>198</v>
      </c>
      <c r="T99" s="1" t="s">
        <v>159</v>
      </c>
    </row>
    <row r="100" spans="1:20">
      <c r="A100" s="1" t="s">
        <v>350</v>
      </c>
      <c r="B100" s="1" t="s">
        <v>245</v>
      </c>
      <c r="C100" s="1" t="s">
        <v>246</v>
      </c>
      <c r="D100" s="1" t="s">
        <v>23</v>
      </c>
      <c r="E100" s="1" t="s">
        <v>74</v>
      </c>
      <c r="F100" s="1" t="s">
        <v>112</v>
      </c>
      <c r="G100" s="1">
        <v>89900</v>
      </c>
      <c r="H100" s="1" t="s">
        <v>230</v>
      </c>
      <c r="I100" s="1" t="s">
        <v>247</v>
      </c>
      <c r="J100" s="1" t="s">
        <v>248</v>
      </c>
      <c r="K100" s="1" t="s">
        <v>249</v>
      </c>
      <c r="L100" s="1" t="s">
        <v>52</v>
      </c>
      <c r="M100" s="1" t="s">
        <v>31</v>
      </c>
      <c r="N100" s="1" t="s">
        <v>191</v>
      </c>
      <c r="O100" s="1" t="s">
        <v>102</v>
      </c>
      <c r="P100" s="1">
        <v>26000</v>
      </c>
      <c r="Q100" s="1">
        <v>2020</v>
      </c>
      <c r="R100" s="1">
        <v>202407</v>
      </c>
      <c r="S100" s="1" t="s">
        <v>79</v>
      </c>
      <c r="T100" s="1" t="s">
        <v>80</v>
      </c>
    </row>
    <row r="101" spans="1:20">
      <c r="A101" s="1" t="s">
        <v>351</v>
      </c>
      <c r="B101" s="1" t="s">
        <v>223</v>
      </c>
      <c r="C101" s="1" t="s">
        <v>269</v>
      </c>
      <c r="D101" s="1" t="s">
        <v>91</v>
      </c>
      <c r="E101" s="1" t="s">
        <v>92</v>
      </c>
      <c r="F101" s="1" t="s">
        <v>25</v>
      </c>
      <c r="G101" s="1">
        <v>22900</v>
      </c>
      <c r="H101" s="1" t="s">
        <v>26</v>
      </c>
      <c r="I101" s="1" t="s">
        <v>270</v>
      </c>
      <c r="J101" s="1" t="s">
        <v>271</v>
      </c>
      <c r="K101" s="1" t="s">
        <v>143</v>
      </c>
      <c r="L101" s="1" t="s">
        <v>86</v>
      </c>
      <c r="M101" s="1" t="s">
        <v>31</v>
      </c>
      <c r="N101" s="1" t="s">
        <v>272</v>
      </c>
      <c r="O101" s="1" t="s">
        <v>54</v>
      </c>
      <c r="P101" s="1">
        <v>45000</v>
      </c>
      <c r="Q101" s="1">
        <v>2016</v>
      </c>
      <c r="R101" s="1">
        <v>202408</v>
      </c>
      <c r="S101" s="1" t="s">
        <v>109</v>
      </c>
      <c r="T101" s="1" t="s">
        <v>80</v>
      </c>
    </row>
    <row r="102" spans="1:20">
      <c r="A102" s="1" t="s">
        <v>352</v>
      </c>
      <c r="B102" s="1" t="s">
        <v>213</v>
      </c>
      <c r="C102" s="1" t="s">
        <v>305</v>
      </c>
      <c r="D102" s="1" t="s">
        <v>263</v>
      </c>
      <c r="E102" s="1" t="s">
        <v>306</v>
      </c>
      <c r="F102" s="1" t="s">
        <v>25</v>
      </c>
      <c r="G102" s="1">
        <v>115900</v>
      </c>
      <c r="H102" s="1" t="s">
        <v>265</v>
      </c>
      <c r="I102" s="1" t="s">
        <v>307</v>
      </c>
      <c r="J102" s="1" t="s">
        <v>308</v>
      </c>
      <c r="K102" s="1" t="s">
        <v>184</v>
      </c>
      <c r="L102" s="1" t="s">
        <v>86</v>
      </c>
      <c r="M102" s="1" t="s">
        <v>31</v>
      </c>
      <c r="N102" s="1" t="s">
        <v>129</v>
      </c>
      <c r="O102" s="1" t="s">
        <v>46</v>
      </c>
      <c r="P102" s="1">
        <v>2500</v>
      </c>
      <c r="Q102" s="1">
        <v>2024</v>
      </c>
      <c r="R102" s="1">
        <v>202412</v>
      </c>
      <c r="S102" s="1" t="s">
        <v>198</v>
      </c>
      <c r="T102" s="1" t="s">
        <v>159</v>
      </c>
    </row>
    <row r="103" spans="1:20">
      <c r="A103" s="1" t="s">
        <v>353</v>
      </c>
      <c r="B103" s="1" t="s">
        <v>213</v>
      </c>
      <c r="C103" s="1" t="s">
        <v>305</v>
      </c>
      <c r="D103" s="1" t="s">
        <v>263</v>
      </c>
      <c r="E103" s="1" t="s">
        <v>306</v>
      </c>
      <c r="F103" s="1" t="s">
        <v>25</v>
      </c>
      <c r="G103" s="1">
        <v>115900</v>
      </c>
      <c r="H103" s="1" t="s">
        <v>265</v>
      </c>
      <c r="I103" s="1" t="s">
        <v>307</v>
      </c>
      <c r="J103" s="1" t="s">
        <v>308</v>
      </c>
      <c r="K103" s="1" t="s">
        <v>184</v>
      </c>
      <c r="L103" s="1" t="s">
        <v>86</v>
      </c>
      <c r="M103" s="1" t="s">
        <v>31</v>
      </c>
      <c r="N103" s="1" t="s">
        <v>129</v>
      </c>
      <c r="O103" s="1" t="s">
        <v>46</v>
      </c>
      <c r="P103" s="1">
        <v>2500</v>
      </c>
      <c r="Q103" s="1">
        <v>2024</v>
      </c>
      <c r="R103" s="1">
        <v>202412</v>
      </c>
      <c r="S103" s="1" t="s">
        <v>198</v>
      </c>
      <c r="T103" s="1" t="s">
        <v>159</v>
      </c>
    </row>
    <row r="104" spans="1:20">
      <c r="A104" s="1" t="s">
        <v>354</v>
      </c>
      <c r="B104" s="1" t="s">
        <v>223</v>
      </c>
      <c r="C104" s="1" t="s">
        <v>284</v>
      </c>
      <c r="D104" s="1" t="s">
        <v>91</v>
      </c>
      <c r="E104" s="1" t="s">
        <v>92</v>
      </c>
      <c r="F104" s="1" t="s">
        <v>25</v>
      </c>
      <c r="G104" s="1">
        <v>27900</v>
      </c>
      <c r="H104" s="1" t="s">
        <v>41</v>
      </c>
      <c r="I104" s="1" t="s">
        <v>285</v>
      </c>
      <c r="J104" s="1" t="s">
        <v>286</v>
      </c>
      <c r="K104" s="1" t="s">
        <v>143</v>
      </c>
      <c r="L104" s="1" t="s">
        <v>86</v>
      </c>
      <c r="M104" s="1" t="s">
        <v>31</v>
      </c>
      <c r="N104" s="1" t="s">
        <v>287</v>
      </c>
      <c r="O104" s="1" t="s">
        <v>54</v>
      </c>
      <c r="P104" s="1">
        <v>13000</v>
      </c>
      <c r="Q104" s="1">
        <v>2023</v>
      </c>
      <c r="R104" s="1">
        <v>202410</v>
      </c>
      <c r="S104" s="1" t="s">
        <v>158</v>
      </c>
      <c r="T104" s="1" t="s">
        <v>159</v>
      </c>
    </row>
    <row r="105" spans="1:20">
      <c r="A105" s="1" t="s">
        <v>355</v>
      </c>
      <c r="B105" s="1" t="s">
        <v>213</v>
      </c>
      <c r="C105" s="1" t="s">
        <v>214</v>
      </c>
      <c r="D105" s="1" t="s">
        <v>23</v>
      </c>
      <c r="E105" s="1" t="s">
        <v>74</v>
      </c>
      <c r="F105" s="1" t="s">
        <v>25</v>
      </c>
      <c r="G105" s="1">
        <v>26800</v>
      </c>
      <c r="H105" s="1" t="s">
        <v>41</v>
      </c>
      <c r="I105" s="1" t="s">
        <v>215</v>
      </c>
      <c r="J105" s="1" t="s">
        <v>216</v>
      </c>
      <c r="K105" s="2"/>
      <c r="L105" s="1" t="s">
        <v>52</v>
      </c>
      <c r="M105" s="1" t="s">
        <v>31</v>
      </c>
      <c r="N105" s="1" t="s">
        <v>61</v>
      </c>
      <c r="O105" s="1" t="s">
        <v>54</v>
      </c>
      <c r="P105" s="1">
        <v>22000</v>
      </c>
      <c r="Q105" s="1">
        <v>2020</v>
      </c>
      <c r="R105" s="1">
        <v>202402</v>
      </c>
      <c r="S105" s="1" t="s">
        <v>47</v>
      </c>
      <c r="T105" s="1" t="s">
        <v>35</v>
      </c>
    </row>
    <row r="106" spans="1:20">
      <c r="A106" s="1" t="s">
        <v>356</v>
      </c>
      <c r="B106" s="1" t="s">
        <v>256</v>
      </c>
      <c r="C106" s="1" t="s">
        <v>279</v>
      </c>
      <c r="D106" s="1" t="s">
        <v>91</v>
      </c>
      <c r="E106" s="1" t="s">
        <v>92</v>
      </c>
      <c r="F106" s="1" t="s">
        <v>25</v>
      </c>
      <c r="G106" s="1">
        <v>22900</v>
      </c>
      <c r="H106" s="1" t="s">
        <v>26</v>
      </c>
      <c r="I106" s="1" t="s">
        <v>280</v>
      </c>
      <c r="J106" s="1" t="s">
        <v>281</v>
      </c>
      <c r="K106" s="1" t="s">
        <v>68</v>
      </c>
      <c r="L106" s="1" t="s">
        <v>69</v>
      </c>
      <c r="M106" s="1" t="s">
        <v>31</v>
      </c>
      <c r="N106" s="1" t="s">
        <v>282</v>
      </c>
      <c r="O106" s="1" t="s">
        <v>33</v>
      </c>
      <c r="P106" s="1">
        <v>19000</v>
      </c>
      <c r="Q106" s="1">
        <v>2021</v>
      </c>
      <c r="R106" s="1">
        <v>202409</v>
      </c>
      <c r="S106" s="1" t="s">
        <v>135</v>
      </c>
      <c r="T106" s="1" t="s">
        <v>80</v>
      </c>
    </row>
    <row r="107" spans="1:20">
      <c r="A107" s="1" t="s">
        <v>357</v>
      </c>
      <c r="B107" s="1" t="s">
        <v>213</v>
      </c>
      <c r="C107" s="1" t="s">
        <v>251</v>
      </c>
      <c r="D107" s="1" t="s">
        <v>91</v>
      </c>
      <c r="E107" s="1" t="s">
        <v>92</v>
      </c>
      <c r="F107" s="1" t="s">
        <v>25</v>
      </c>
      <c r="G107" s="1">
        <v>51200</v>
      </c>
      <c r="H107" s="1" t="s">
        <v>93</v>
      </c>
      <c r="I107" s="1" t="s">
        <v>252</v>
      </c>
      <c r="J107" s="1" t="s">
        <v>253</v>
      </c>
      <c r="K107" s="1" t="s">
        <v>184</v>
      </c>
      <c r="L107" s="1" t="s">
        <v>86</v>
      </c>
      <c r="M107" s="1" t="s">
        <v>31</v>
      </c>
      <c r="N107" s="1" t="s">
        <v>254</v>
      </c>
      <c r="O107" s="1" t="s">
        <v>62</v>
      </c>
      <c r="P107" s="1">
        <v>30000</v>
      </c>
      <c r="Q107" s="1">
        <v>2020</v>
      </c>
      <c r="R107" s="1">
        <v>202407</v>
      </c>
      <c r="S107" s="1" t="s">
        <v>79</v>
      </c>
      <c r="T107" s="1" t="s">
        <v>80</v>
      </c>
    </row>
    <row r="108" spans="1:20">
      <c r="A108" s="1" t="s">
        <v>358</v>
      </c>
      <c r="B108" s="1" t="s">
        <v>223</v>
      </c>
      <c r="C108" s="1" t="s">
        <v>224</v>
      </c>
      <c r="D108" s="1" t="s">
        <v>91</v>
      </c>
      <c r="E108" s="1" t="s">
        <v>92</v>
      </c>
      <c r="F108" s="1" t="s">
        <v>25</v>
      </c>
      <c r="G108" s="1">
        <v>41200</v>
      </c>
      <c r="H108" s="1" t="s">
        <v>93</v>
      </c>
      <c r="I108" s="1" t="s">
        <v>237</v>
      </c>
      <c r="J108" s="1" t="s">
        <v>238</v>
      </c>
      <c r="K108" s="1" t="s">
        <v>85</v>
      </c>
      <c r="L108" s="1" t="s">
        <v>86</v>
      </c>
      <c r="M108" s="1" t="s">
        <v>31</v>
      </c>
      <c r="N108" s="1" t="s">
        <v>87</v>
      </c>
      <c r="O108" s="1" t="s">
        <v>46</v>
      </c>
      <c r="P108" s="1">
        <v>29000</v>
      </c>
      <c r="Q108" s="1">
        <v>2020</v>
      </c>
      <c r="R108" s="1">
        <v>202403</v>
      </c>
      <c r="S108" s="1" t="s">
        <v>55</v>
      </c>
      <c r="T108" s="1" t="s">
        <v>35</v>
      </c>
    </row>
    <row r="109" spans="1:20">
      <c r="A109" s="1" t="s">
        <v>359</v>
      </c>
      <c r="B109" s="1" t="s">
        <v>21</v>
      </c>
      <c r="C109" s="1" t="s">
        <v>37</v>
      </c>
      <c r="D109" s="1" t="s">
        <v>38</v>
      </c>
      <c r="E109" s="1" t="s">
        <v>82</v>
      </c>
      <c r="F109" s="1" t="s">
        <v>40</v>
      </c>
      <c r="G109" s="1">
        <v>27000</v>
      </c>
      <c r="H109" s="1" t="s">
        <v>41</v>
      </c>
      <c r="I109" s="1" t="s">
        <v>360</v>
      </c>
      <c r="J109" s="1" t="s">
        <v>361</v>
      </c>
      <c r="K109" s="1" t="s">
        <v>249</v>
      </c>
      <c r="L109" s="1" t="s">
        <v>52</v>
      </c>
      <c r="M109" s="1" t="s">
        <v>31</v>
      </c>
      <c r="N109" s="1" t="s">
        <v>191</v>
      </c>
      <c r="O109" s="1" t="s">
        <v>102</v>
      </c>
      <c r="P109" s="1">
        <v>32000</v>
      </c>
      <c r="Q109" s="1">
        <v>2020</v>
      </c>
      <c r="R109" s="1">
        <v>202404</v>
      </c>
      <c r="S109" s="1" t="s">
        <v>362</v>
      </c>
      <c r="T109" s="1" t="s">
        <v>363</v>
      </c>
    </row>
    <row r="110" spans="1:20">
      <c r="A110" s="1" t="s">
        <v>364</v>
      </c>
      <c r="B110" s="1" t="s">
        <v>21</v>
      </c>
      <c r="C110" s="1" t="s">
        <v>37</v>
      </c>
      <c r="D110" s="1" t="s">
        <v>38</v>
      </c>
      <c r="E110" s="1" t="s">
        <v>39</v>
      </c>
      <c r="F110" s="1" t="s">
        <v>40</v>
      </c>
      <c r="G110" s="1">
        <v>27000</v>
      </c>
      <c r="H110" s="1" t="s">
        <v>41</v>
      </c>
      <c r="I110" s="1" t="s">
        <v>365</v>
      </c>
      <c r="J110" s="1" t="s">
        <v>366</v>
      </c>
      <c r="K110" s="1" t="s">
        <v>166</v>
      </c>
      <c r="L110" s="1" t="s">
        <v>30</v>
      </c>
      <c r="M110" s="1" t="s">
        <v>167</v>
      </c>
      <c r="N110" s="1"/>
      <c r="O110" s="1" t="s">
        <v>33</v>
      </c>
      <c r="P110" s="1">
        <v>12000</v>
      </c>
      <c r="Q110" s="1">
        <v>2023</v>
      </c>
      <c r="R110" s="1">
        <v>202404</v>
      </c>
      <c r="S110" s="1" t="s">
        <v>362</v>
      </c>
      <c r="T110" s="1" t="s">
        <v>363</v>
      </c>
    </row>
    <row r="111" spans="1:20">
      <c r="A111" s="1" t="s">
        <v>367</v>
      </c>
      <c r="B111" s="1" t="s">
        <v>21</v>
      </c>
      <c r="C111" s="1" t="s">
        <v>37</v>
      </c>
      <c r="D111" s="1" t="s">
        <v>23</v>
      </c>
      <c r="E111" s="1" t="s">
        <v>74</v>
      </c>
      <c r="F111" s="1" t="s">
        <v>25</v>
      </c>
      <c r="G111" s="1">
        <v>29500</v>
      </c>
      <c r="H111" s="1" t="s">
        <v>41</v>
      </c>
      <c r="I111" s="1" t="s">
        <v>368</v>
      </c>
      <c r="J111" s="1" t="s">
        <v>369</v>
      </c>
      <c r="K111" s="1" t="s">
        <v>77</v>
      </c>
      <c r="L111" s="1" t="s">
        <v>30</v>
      </c>
      <c r="M111" s="1" t="s">
        <v>39</v>
      </c>
      <c r="N111" s="1" t="s">
        <v>32</v>
      </c>
      <c r="O111" s="1" t="s">
        <v>62</v>
      </c>
      <c r="P111" s="1">
        <v>9000</v>
      </c>
      <c r="Q111" s="1">
        <v>2023</v>
      </c>
      <c r="R111" s="1">
        <v>202404</v>
      </c>
      <c r="S111" s="1" t="s">
        <v>362</v>
      </c>
      <c r="T111" s="1" t="s">
        <v>363</v>
      </c>
    </row>
    <row r="112" spans="1:20">
      <c r="A112" s="1" t="s">
        <v>370</v>
      </c>
      <c r="B112" s="1" t="s">
        <v>21</v>
      </c>
      <c r="C112" s="1" t="s">
        <v>37</v>
      </c>
      <c r="D112" s="1" t="s">
        <v>38</v>
      </c>
      <c r="E112" s="1" t="s">
        <v>39</v>
      </c>
      <c r="F112" s="1" t="s">
        <v>40</v>
      </c>
      <c r="G112" s="1">
        <v>27000</v>
      </c>
      <c r="H112" s="1" t="s">
        <v>41</v>
      </c>
      <c r="I112" s="1" t="s">
        <v>371</v>
      </c>
      <c r="J112" s="1" t="s">
        <v>372</v>
      </c>
      <c r="K112" s="1" t="s">
        <v>373</v>
      </c>
      <c r="L112" s="1" t="s">
        <v>69</v>
      </c>
      <c r="M112" s="1" t="s">
        <v>31</v>
      </c>
      <c r="N112" s="1" t="s">
        <v>53</v>
      </c>
      <c r="O112" s="1" t="s">
        <v>33</v>
      </c>
      <c r="P112" s="1">
        <v>20000</v>
      </c>
      <c r="Q112" s="1">
        <v>2022</v>
      </c>
      <c r="R112" s="1">
        <v>202404</v>
      </c>
      <c r="S112" s="1" t="s">
        <v>362</v>
      </c>
      <c r="T112" s="1" t="s">
        <v>363</v>
      </c>
    </row>
    <row r="113" spans="1:20">
      <c r="A113" s="1" t="s">
        <v>374</v>
      </c>
      <c r="B113" s="1" t="s">
        <v>21</v>
      </c>
      <c r="C113" s="1" t="s">
        <v>37</v>
      </c>
      <c r="D113" s="1" t="s">
        <v>38</v>
      </c>
      <c r="E113" s="1" t="s">
        <v>39</v>
      </c>
      <c r="F113" s="1" t="s">
        <v>40</v>
      </c>
      <c r="G113" s="1">
        <v>27000</v>
      </c>
      <c r="H113" s="1" t="s">
        <v>41</v>
      </c>
      <c r="I113" s="1" t="s">
        <v>375</v>
      </c>
      <c r="J113" s="1" t="s">
        <v>238</v>
      </c>
      <c r="K113" s="1" t="s">
        <v>249</v>
      </c>
      <c r="L113" s="1" t="s">
        <v>52</v>
      </c>
      <c r="M113" s="1" t="s">
        <v>31</v>
      </c>
      <c r="N113" s="1" t="s">
        <v>157</v>
      </c>
      <c r="O113" s="1" t="s">
        <v>46</v>
      </c>
      <c r="P113" s="1">
        <v>28000</v>
      </c>
      <c r="Q113" s="1">
        <v>2020</v>
      </c>
      <c r="R113" s="1">
        <v>202405</v>
      </c>
      <c r="S113" s="1" t="s">
        <v>376</v>
      </c>
      <c r="T113" s="1" t="s">
        <v>363</v>
      </c>
    </row>
    <row r="114" spans="1:20">
      <c r="A114" s="1" t="s">
        <v>377</v>
      </c>
      <c r="B114" s="1" t="s">
        <v>21</v>
      </c>
      <c r="C114" s="1" t="s">
        <v>104</v>
      </c>
      <c r="D114" s="1" t="s">
        <v>91</v>
      </c>
      <c r="E114" s="1" t="s">
        <v>106</v>
      </c>
      <c r="F114" s="1" t="s">
        <v>25</v>
      </c>
      <c r="G114" s="1">
        <v>35800</v>
      </c>
      <c r="H114" s="1" t="s">
        <v>41</v>
      </c>
      <c r="I114" s="1" t="s">
        <v>378</v>
      </c>
      <c r="J114" s="1" t="s">
        <v>379</v>
      </c>
      <c r="K114" s="1" t="s">
        <v>29</v>
      </c>
      <c r="L114" s="1" t="s">
        <v>30</v>
      </c>
      <c r="M114" s="1" t="s">
        <v>31</v>
      </c>
      <c r="N114" s="1" t="s">
        <v>61</v>
      </c>
      <c r="O114" s="1" t="s">
        <v>54</v>
      </c>
      <c r="P114" s="1">
        <v>11000</v>
      </c>
      <c r="Q114" s="1">
        <v>2023</v>
      </c>
      <c r="R114" s="1">
        <v>202405</v>
      </c>
      <c r="S114" s="1" t="s">
        <v>376</v>
      </c>
      <c r="T114" s="1" t="s">
        <v>363</v>
      </c>
    </row>
    <row r="115" spans="1:20">
      <c r="A115" s="1" t="s">
        <v>380</v>
      </c>
      <c r="B115" s="1" t="s">
        <v>21</v>
      </c>
      <c r="C115" s="1" t="s">
        <v>37</v>
      </c>
      <c r="D115" s="1" t="s">
        <v>38</v>
      </c>
      <c r="E115" s="1" t="s">
        <v>39</v>
      </c>
      <c r="F115" s="1" t="s">
        <v>40</v>
      </c>
      <c r="G115" s="1">
        <v>27000</v>
      </c>
      <c r="H115" s="1" t="s">
        <v>41</v>
      </c>
      <c r="I115" s="1" t="s">
        <v>381</v>
      </c>
      <c r="J115" s="1" t="s">
        <v>382</v>
      </c>
      <c r="K115" s="1" t="s">
        <v>383</v>
      </c>
      <c r="L115" s="1" t="s">
        <v>86</v>
      </c>
      <c r="M115" s="1" t="s">
        <v>31</v>
      </c>
      <c r="N115" s="1" t="s">
        <v>61</v>
      </c>
      <c r="O115" s="1" t="s">
        <v>62</v>
      </c>
      <c r="P115" s="1">
        <v>24000</v>
      </c>
      <c r="Q115" s="1">
        <v>2021</v>
      </c>
      <c r="R115" s="1">
        <v>202405</v>
      </c>
      <c r="S115" s="1" t="s">
        <v>376</v>
      </c>
      <c r="T115" s="1" t="s">
        <v>363</v>
      </c>
    </row>
    <row r="116" spans="1:20">
      <c r="A116" s="1" t="s">
        <v>384</v>
      </c>
      <c r="B116" s="1" t="s">
        <v>21</v>
      </c>
      <c r="C116" s="1" t="s">
        <v>104</v>
      </c>
      <c r="D116" s="1" t="s">
        <v>91</v>
      </c>
      <c r="E116" s="1" t="s">
        <v>106</v>
      </c>
      <c r="F116" s="1" t="s">
        <v>25</v>
      </c>
      <c r="G116" s="1">
        <v>32000</v>
      </c>
      <c r="H116" s="1" t="s">
        <v>41</v>
      </c>
      <c r="I116" s="1" t="s">
        <v>385</v>
      </c>
      <c r="J116" s="1" t="s">
        <v>386</v>
      </c>
      <c r="K116" s="1" t="s">
        <v>249</v>
      </c>
      <c r="L116" s="1" t="s">
        <v>52</v>
      </c>
      <c r="M116" s="1" t="s">
        <v>31</v>
      </c>
      <c r="N116" s="1" t="s">
        <v>157</v>
      </c>
      <c r="O116" s="1" t="s">
        <v>54</v>
      </c>
      <c r="P116" s="1">
        <v>21000</v>
      </c>
      <c r="Q116" s="1">
        <v>2021</v>
      </c>
      <c r="R116" s="1">
        <v>202405</v>
      </c>
      <c r="S116" s="1" t="s">
        <v>376</v>
      </c>
      <c r="T116" s="1" t="s">
        <v>363</v>
      </c>
    </row>
    <row r="117" spans="1:20">
      <c r="A117" s="1" t="s">
        <v>387</v>
      </c>
      <c r="B117" s="1" t="s">
        <v>21</v>
      </c>
      <c r="C117" s="1" t="s">
        <v>111</v>
      </c>
      <c r="D117" s="1" t="s">
        <v>91</v>
      </c>
      <c r="E117" s="1" t="s">
        <v>92</v>
      </c>
      <c r="F117" s="1" t="s">
        <v>25</v>
      </c>
      <c r="G117" s="1">
        <v>44800</v>
      </c>
      <c r="H117" s="1" t="s">
        <v>93</v>
      </c>
      <c r="I117" s="1" t="s">
        <v>388</v>
      </c>
      <c r="J117" s="1" t="s">
        <v>389</v>
      </c>
      <c r="K117" s="1" t="s">
        <v>29</v>
      </c>
      <c r="L117" s="1" t="s">
        <v>30</v>
      </c>
      <c r="M117" s="1" t="s">
        <v>31</v>
      </c>
      <c r="N117" s="1" t="s">
        <v>78</v>
      </c>
      <c r="O117" s="1" t="s">
        <v>102</v>
      </c>
      <c r="P117" s="1">
        <v>18000</v>
      </c>
      <c r="Q117" s="1">
        <v>2022</v>
      </c>
      <c r="R117" s="1">
        <v>202406</v>
      </c>
      <c r="S117" s="1" t="s">
        <v>390</v>
      </c>
      <c r="T117" s="1" t="s">
        <v>363</v>
      </c>
    </row>
    <row r="118" spans="1:20">
      <c r="A118" s="1" t="s">
        <v>391</v>
      </c>
      <c r="B118" s="1" t="s">
        <v>21</v>
      </c>
      <c r="C118" s="1" t="s">
        <v>111</v>
      </c>
      <c r="D118" s="1" t="s">
        <v>91</v>
      </c>
      <c r="E118" s="1" t="s">
        <v>106</v>
      </c>
      <c r="F118" s="1" t="s">
        <v>112</v>
      </c>
      <c r="G118" s="1">
        <v>43000</v>
      </c>
      <c r="H118" s="1" t="s">
        <v>93</v>
      </c>
      <c r="I118" s="1" t="s">
        <v>392</v>
      </c>
      <c r="J118" s="1" t="s">
        <v>393</v>
      </c>
      <c r="K118" s="1" t="s">
        <v>143</v>
      </c>
      <c r="L118" s="1" t="s">
        <v>86</v>
      </c>
      <c r="M118" s="1" t="s">
        <v>31</v>
      </c>
      <c r="N118" s="1" t="s">
        <v>45</v>
      </c>
      <c r="O118" s="1" t="s">
        <v>54</v>
      </c>
      <c r="P118" s="1">
        <v>20000</v>
      </c>
      <c r="Q118" s="1">
        <v>2021</v>
      </c>
      <c r="R118" s="1">
        <v>202406</v>
      </c>
      <c r="S118" s="1" t="s">
        <v>390</v>
      </c>
      <c r="T118" s="1" t="s">
        <v>363</v>
      </c>
    </row>
    <row r="119" spans="1:20">
      <c r="A119" s="1" t="s">
        <v>394</v>
      </c>
      <c r="B119" s="1" t="s">
        <v>21</v>
      </c>
      <c r="C119" s="1" t="s">
        <v>104</v>
      </c>
      <c r="D119" s="1" t="s">
        <v>91</v>
      </c>
      <c r="E119" s="1" t="s">
        <v>106</v>
      </c>
      <c r="F119" s="1" t="s">
        <v>25</v>
      </c>
      <c r="G119" s="1">
        <v>32000</v>
      </c>
      <c r="H119" s="1" t="s">
        <v>41</v>
      </c>
      <c r="I119" s="1" t="s">
        <v>395</v>
      </c>
      <c r="J119" s="1" t="s">
        <v>396</v>
      </c>
      <c r="K119" s="1" t="s">
        <v>249</v>
      </c>
      <c r="L119" s="1" t="s">
        <v>52</v>
      </c>
      <c r="M119" s="1" t="s">
        <v>31</v>
      </c>
      <c r="N119" s="1" t="s">
        <v>157</v>
      </c>
      <c r="O119" s="1" t="s">
        <v>46</v>
      </c>
      <c r="P119" s="1">
        <v>15000</v>
      </c>
      <c r="Q119" s="1">
        <v>2022</v>
      </c>
      <c r="R119" s="1">
        <v>202406</v>
      </c>
      <c r="S119" s="1" t="s">
        <v>390</v>
      </c>
      <c r="T119" s="1" t="s">
        <v>363</v>
      </c>
    </row>
    <row r="120" spans="1:20">
      <c r="A120" s="1" t="s">
        <v>397</v>
      </c>
      <c r="B120" s="1" t="s">
        <v>21</v>
      </c>
      <c r="C120" s="1" t="s">
        <v>398</v>
      </c>
      <c r="D120" s="1" t="s">
        <v>399</v>
      </c>
      <c r="E120" s="1" t="s">
        <v>400</v>
      </c>
      <c r="F120" s="1" t="s">
        <v>25</v>
      </c>
      <c r="G120" s="1">
        <v>33500</v>
      </c>
      <c r="H120" s="1" t="s">
        <v>41</v>
      </c>
      <c r="I120" s="1" t="s">
        <v>401</v>
      </c>
      <c r="J120" s="1" t="s">
        <v>402</v>
      </c>
      <c r="K120" s="1" t="s">
        <v>29</v>
      </c>
      <c r="L120" s="1" t="s">
        <v>30</v>
      </c>
      <c r="M120" s="1" t="s">
        <v>31</v>
      </c>
      <c r="N120" s="1" t="s">
        <v>134</v>
      </c>
      <c r="O120" s="1" t="s">
        <v>102</v>
      </c>
      <c r="P120" s="1">
        <v>21000</v>
      </c>
      <c r="Q120" s="1">
        <v>2020</v>
      </c>
      <c r="R120" s="1">
        <v>202406</v>
      </c>
      <c r="S120" s="1" t="s">
        <v>390</v>
      </c>
      <c r="T120" s="1" t="s">
        <v>363</v>
      </c>
    </row>
    <row r="121" spans="1:20">
      <c r="A121" s="1" t="s">
        <v>403</v>
      </c>
      <c r="B121" s="1" t="s">
        <v>21</v>
      </c>
      <c r="C121" s="1" t="s">
        <v>111</v>
      </c>
      <c r="D121" s="1" t="s">
        <v>91</v>
      </c>
      <c r="E121" s="1" t="s">
        <v>106</v>
      </c>
      <c r="F121" s="1" t="s">
        <v>112</v>
      </c>
      <c r="G121" s="1">
        <v>43000</v>
      </c>
      <c r="H121" s="1" t="s">
        <v>93</v>
      </c>
      <c r="I121" s="1" t="s">
        <v>404</v>
      </c>
      <c r="J121" s="1" t="s">
        <v>405</v>
      </c>
      <c r="K121" s="1" t="s">
        <v>166</v>
      </c>
      <c r="L121" s="1" t="s">
        <v>30</v>
      </c>
      <c r="M121" s="1" t="s">
        <v>167</v>
      </c>
      <c r="N121" s="1"/>
      <c r="O121" s="1" t="s">
        <v>54</v>
      </c>
      <c r="P121" s="1">
        <v>1000</v>
      </c>
      <c r="Q121" s="1">
        <v>2024</v>
      </c>
      <c r="R121" s="1">
        <v>202406</v>
      </c>
      <c r="S121" s="1" t="s">
        <v>390</v>
      </c>
      <c r="T121" s="1" t="s">
        <v>363</v>
      </c>
    </row>
    <row r="122" spans="1:20">
      <c r="A122" s="1" t="s">
        <v>406</v>
      </c>
      <c r="B122" s="1" t="s">
        <v>208</v>
      </c>
      <c r="C122" s="1" t="s">
        <v>407</v>
      </c>
      <c r="D122" s="1" t="s">
        <v>23</v>
      </c>
      <c r="E122" s="1" t="s">
        <v>74</v>
      </c>
      <c r="F122" s="1" t="s">
        <v>25</v>
      </c>
      <c r="G122" s="1">
        <v>29800</v>
      </c>
      <c r="H122" s="1" t="s">
        <v>41</v>
      </c>
      <c r="I122" s="1" t="s">
        <v>408</v>
      </c>
      <c r="J122" s="1" t="s">
        <v>409</v>
      </c>
      <c r="K122" s="1" t="s">
        <v>148</v>
      </c>
      <c r="L122" s="1" t="s">
        <v>52</v>
      </c>
      <c r="M122" s="1" t="s">
        <v>31</v>
      </c>
      <c r="N122" s="1" t="s">
        <v>53</v>
      </c>
      <c r="O122" s="1" t="s">
        <v>46</v>
      </c>
      <c r="P122" s="1">
        <v>22000</v>
      </c>
      <c r="Q122" s="1">
        <v>2021</v>
      </c>
      <c r="R122" s="1">
        <v>202404</v>
      </c>
      <c r="S122" s="1" t="s">
        <v>362</v>
      </c>
      <c r="T122" s="1" t="s">
        <v>363</v>
      </c>
    </row>
    <row r="123" spans="1:20">
      <c r="A123" s="1" t="s">
        <v>410</v>
      </c>
      <c r="B123" s="1" t="s">
        <v>228</v>
      </c>
      <c r="C123" s="1" t="s">
        <v>411</v>
      </c>
      <c r="D123" s="1" t="s">
        <v>91</v>
      </c>
      <c r="E123" s="1" t="s">
        <v>92</v>
      </c>
      <c r="F123" s="1" t="s">
        <v>112</v>
      </c>
      <c r="G123" s="1">
        <v>10435</v>
      </c>
      <c r="H123" s="1" t="s">
        <v>93</v>
      </c>
      <c r="I123" s="1" t="s">
        <v>412</v>
      </c>
      <c r="J123" s="1" t="s">
        <v>67</v>
      </c>
      <c r="K123" s="1" t="s">
        <v>166</v>
      </c>
      <c r="L123" s="1" t="s">
        <v>30</v>
      </c>
      <c r="M123" s="1" t="s">
        <v>167</v>
      </c>
      <c r="N123" s="1"/>
      <c r="O123" s="1" t="s">
        <v>102</v>
      </c>
      <c r="P123" s="1">
        <v>6000</v>
      </c>
      <c r="Q123" s="1">
        <v>2024</v>
      </c>
      <c r="R123" s="1">
        <v>202405</v>
      </c>
      <c r="S123" s="1" t="s">
        <v>376</v>
      </c>
      <c r="T123" s="1" t="s">
        <v>363</v>
      </c>
    </row>
    <row r="124" spans="1:20">
      <c r="A124" s="1" t="s">
        <v>413</v>
      </c>
      <c r="B124" s="1" t="s">
        <v>21</v>
      </c>
      <c r="C124" s="1" t="s">
        <v>37</v>
      </c>
      <c r="D124" s="1" t="s">
        <v>38</v>
      </c>
      <c r="E124" s="1" t="s">
        <v>39</v>
      </c>
      <c r="F124" s="1" t="s">
        <v>40</v>
      </c>
      <c r="G124" s="1">
        <v>27000</v>
      </c>
      <c r="H124" s="1" t="s">
        <v>41</v>
      </c>
      <c r="I124" s="1" t="s">
        <v>360</v>
      </c>
      <c r="J124" s="1" t="s">
        <v>361</v>
      </c>
      <c r="K124" s="1" t="s">
        <v>249</v>
      </c>
      <c r="L124" s="1" t="s">
        <v>52</v>
      </c>
      <c r="M124" s="1" t="s">
        <v>31</v>
      </c>
      <c r="N124" s="1" t="s">
        <v>191</v>
      </c>
      <c r="O124" s="1" t="s">
        <v>102</v>
      </c>
      <c r="P124" s="1">
        <v>32000</v>
      </c>
      <c r="Q124" s="1">
        <v>2020</v>
      </c>
      <c r="R124" s="1">
        <v>202404</v>
      </c>
      <c r="S124" s="1" t="s">
        <v>362</v>
      </c>
      <c r="T124" s="1" t="s">
        <v>363</v>
      </c>
    </row>
    <row r="125" spans="1:20">
      <c r="A125" s="1" t="s">
        <v>414</v>
      </c>
      <c r="B125" s="1" t="s">
        <v>21</v>
      </c>
      <c r="C125" s="1" t="s">
        <v>37</v>
      </c>
      <c r="D125" s="1" t="s">
        <v>38</v>
      </c>
      <c r="E125" s="1" t="s">
        <v>39</v>
      </c>
      <c r="F125" s="1" t="s">
        <v>40</v>
      </c>
      <c r="G125" s="1">
        <v>27000</v>
      </c>
      <c r="H125" s="1" t="s">
        <v>41</v>
      </c>
      <c r="I125" s="1" t="s">
        <v>365</v>
      </c>
      <c r="J125" s="1" t="s">
        <v>366</v>
      </c>
      <c r="K125" s="1" t="s">
        <v>166</v>
      </c>
      <c r="L125" s="1" t="s">
        <v>30</v>
      </c>
      <c r="M125" s="1" t="s">
        <v>167</v>
      </c>
      <c r="N125" s="1"/>
      <c r="O125" s="1" t="s">
        <v>33</v>
      </c>
      <c r="P125" s="1">
        <v>12000</v>
      </c>
      <c r="Q125" s="1">
        <v>2023</v>
      </c>
      <c r="R125" s="1">
        <v>202404</v>
      </c>
      <c r="S125" s="1" t="s">
        <v>362</v>
      </c>
      <c r="T125" s="1" t="s">
        <v>363</v>
      </c>
    </row>
    <row r="126" spans="1:20">
      <c r="A126" s="1" t="s">
        <v>415</v>
      </c>
      <c r="B126" s="1" t="s">
        <v>21</v>
      </c>
      <c r="C126" s="1" t="s">
        <v>37</v>
      </c>
      <c r="D126" s="1" t="s">
        <v>23</v>
      </c>
      <c r="E126" s="1" t="s">
        <v>74</v>
      </c>
      <c r="F126" s="1" t="s">
        <v>25</v>
      </c>
      <c r="G126" s="1">
        <v>29500</v>
      </c>
      <c r="H126" s="1" t="s">
        <v>41</v>
      </c>
      <c r="I126" s="1" t="s">
        <v>368</v>
      </c>
      <c r="J126" s="1" t="s">
        <v>369</v>
      </c>
      <c r="K126" s="1" t="s">
        <v>77</v>
      </c>
      <c r="L126" s="1" t="s">
        <v>30</v>
      </c>
      <c r="M126" s="1" t="s">
        <v>39</v>
      </c>
      <c r="N126" s="1" t="s">
        <v>32</v>
      </c>
      <c r="O126" s="1" t="s">
        <v>62</v>
      </c>
      <c r="P126" s="1">
        <v>9000</v>
      </c>
      <c r="Q126" s="1">
        <v>2023</v>
      </c>
      <c r="R126" s="1">
        <v>202404</v>
      </c>
      <c r="S126" s="1" t="s">
        <v>362</v>
      </c>
      <c r="T126" s="1" t="s">
        <v>363</v>
      </c>
    </row>
    <row r="127" spans="1:20">
      <c r="A127" s="1" t="s">
        <v>416</v>
      </c>
      <c r="B127" s="1" t="s">
        <v>21</v>
      </c>
      <c r="C127" s="1" t="s">
        <v>37</v>
      </c>
      <c r="D127" s="1" t="s">
        <v>38</v>
      </c>
      <c r="E127" s="1" t="s">
        <v>82</v>
      </c>
      <c r="F127" s="1" t="s">
        <v>40</v>
      </c>
      <c r="G127" s="1">
        <v>27000</v>
      </c>
      <c r="H127" s="1" t="s">
        <v>41</v>
      </c>
      <c r="I127" s="1" t="s">
        <v>371</v>
      </c>
      <c r="J127" s="1" t="s">
        <v>372</v>
      </c>
      <c r="K127" s="1" t="s">
        <v>373</v>
      </c>
      <c r="L127" s="1" t="s">
        <v>69</v>
      </c>
      <c r="M127" s="1" t="s">
        <v>31</v>
      </c>
      <c r="N127" s="1" t="s">
        <v>53</v>
      </c>
      <c r="O127" s="1" t="s">
        <v>33</v>
      </c>
      <c r="P127" s="1">
        <v>20000</v>
      </c>
      <c r="Q127" s="1">
        <v>2022</v>
      </c>
      <c r="R127" s="1">
        <v>202404</v>
      </c>
      <c r="S127" s="1" t="s">
        <v>362</v>
      </c>
      <c r="T127" s="1" t="s">
        <v>363</v>
      </c>
    </row>
    <row r="128" spans="1:20">
      <c r="A128" s="1" t="s">
        <v>417</v>
      </c>
      <c r="B128" s="1" t="s">
        <v>21</v>
      </c>
      <c r="C128" s="1" t="s">
        <v>37</v>
      </c>
      <c r="D128" s="1" t="s">
        <v>38</v>
      </c>
      <c r="E128" s="1" t="s">
        <v>39</v>
      </c>
      <c r="F128" s="1" t="s">
        <v>40</v>
      </c>
      <c r="G128" s="1">
        <v>27000</v>
      </c>
      <c r="H128" s="1" t="s">
        <v>41</v>
      </c>
      <c r="I128" s="1" t="s">
        <v>375</v>
      </c>
      <c r="J128" s="1" t="s">
        <v>238</v>
      </c>
      <c r="K128" s="1" t="s">
        <v>249</v>
      </c>
      <c r="L128" s="1" t="s">
        <v>52</v>
      </c>
      <c r="M128" s="1" t="s">
        <v>31</v>
      </c>
      <c r="N128" s="1" t="s">
        <v>157</v>
      </c>
      <c r="O128" s="1" t="s">
        <v>46</v>
      </c>
      <c r="P128" s="1">
        <v>28000</v>
      </c>
      <c r="Q128" s="1">
        <v>2020</v>
      </c>
      <c r="R128" s="1">
        <v>202405</v>
      </c>
      <c r="S128" s="1" t="s">
        <v>376</v>
      </c>
      <c r="T128" s="1" t="s">
        <v>363</v>
      </c>
    </row>
    <row r="129" spans="1:20">
      <c r="A129" s="1" t="s">
        <v>418</v>
      </c>
      <c r="B129" s="1" t="s">
        <v>21</v>
      </c>
      <c r="C129" s="1" t="s">
        <v>104</v>
      </c>
      <c r="D129" s="1" t="s">
        <v>91</v>
      </c>
      <c r="E129" s="1" t="s">
        <v>106</v>
      </c>
      <c r="F129" s="1" t="s">
        <v>25</v>
      </c>
      <c r="G129" s="1">
        <v>35800</v>
      </c>
      <c r="H129" s="1" t="s">
        <v>41</v>
      </c>
      <c r="I129" s="1" t="s">
        <v>378</v>
      </c>
      <c r="J129" s="1" t="s">
        <v>379</v>
      </c>
      <c r="K129" s="1" t="s">
        <v>29</v>
      </c>
      <c r="L129" s="1" t="s">
        <v>30</v>
      </c>
      <c r="M129" s="1" t="s">
        <v>31</v>
      </c>
      <c r="N129" s="1" t="s">
        <v>61</v>
      </c>
      <c r="O129" s="1" t="s">
        <v>54</v>
      </c>
      <c r="P129" s="1">
        <v>11000</v>
      </c>
      <c r="Q129" s="1">
        <v>2023</v>
      </c>
      <c r="R129" s="1">
        <v>202405</v>
      </c>
      <c r="S129" s="1" t="s">
        <v>376</v>
      </c>
      <c r="T129" s="1" t="s">
        <v>363</v>
      </c>
    </row>
    <row r="130" spans="1:20">
      <c r="A130" s="1" t="s">
        <v>419</v>
      </c>
      <c r="B130" s="1" t="s">
        <v>21</v>
      </c>
      <c r="C130" s="1" t="s">
        <v>37</v>
      </c>
      <c r="D130" s="1" t="s">
        <v>38</v>
      </c>
      <c r="E130" s="1" t="s">
        <v>39</v>
      </c>
      <c r="F130" s="1" t="s">
        <v>40</v>
      </c>
      <c r="G130" s="1">
        <v>27000</v>
      </c>
      <c r="H130" s="1" t="s">
        <v>41</v>
      </c>
      <c r="I130" s="1" t="s">
        <v>381</v>
      </c>
      <c r="J130" s="1" t="s">
        <v>382</v>
      </c>
      <c r="K130" s="1" t="s">
        <v>383</v>
      </c>
      <c r="L130" s="1" t="s">
        <v>86</v>
      </c>
      <c r="M130" s="1" t="s">
        <v>31</v>
      </c>
      <c r="N130" s="1" t="s">
        <v>61</v>
      </c>
      <c r="O130" s="1" t="s">
        <v>62</v>
      </c>
      <c r="P130" s="1">
        <v>24000</v>
      </c>
      <c r="Q130" s="1">
        <v>2021</v>
      </c>
      <c r="R130" s="1">
        <v>202405</v>
      </c>
      <c r="S130" s="1" t="s">
        <v>376</v>
      </c>
      <c r="T130" s="1" t="s">
        <v>363</v>
      </c>
    </row>
    <row r="131" spans="1:20">
      <c r="A131" s="1" t="s">
        <v>420</v>
      </c>
      <c r="B131" s="1" t="s">
        <v>21</v>
      </c>
      <c r="C131" s="1" t="s">
        <v>104</v>
      </c>
      <c r="D131" s="1" t="s">
        <v>91</v>
      </c>
      <c r="E131" s="1" t="s">
        <v>106</v>
      </c>
      <c r="F131" s="1" t="s">
        <v>25</v>
      </c>
      <c r="G131" s="1">
        <v>32000</v>
      </c>
      <c r="H131" s="1" t="s">
        <v>41</v>
      </c>
      <c r="I131" s="1" t="s">
        <v>385</v>
      </c>
      <c r="J131" s="1" t="s">
        <v>386</v>
      </c>
      <c r="K131" s="1" t="s">
        <v>249</v>
      </c>
      <c r="L131" s="1" t="s">
        <v>52</v>
      </c>
      <c r="M131" s="1" t="s">
        <v>31</v>
      </c>
      <c r="N131" s="1" t="s">
        <v>157</v>
      </c>
      <c r="O131" s="1" t="s">
        <v>54</v>
      </c>
      <c r="P131" s="1">
        <v>21000</v>
      </c>
      <c r="Q131" s="1">
        <v>2021</v>
      </c>
      <c r="R131" s="1">
        <v>202405</v>
      </c>
      <c r="S131" s="1" t="s">
        <v>376</v>
      </c>
      <c r="T131" s="1" t="s">
        <v>363</v>
      </c>
    </row>
    <row r="132" spans="1:20">
      <c r="A132" s="1" t="s">
        <v>421</v>
      </c>
      <c r="B132" s="1" t="s">
        <v>21</v>
      </c>
      <c r="C132" s="1" t="s">
        <v>111</v>
      </c>
      <c r="D132" s="1" t="s">
        <v>91</v>
      </c>
      <c r="E132" s="1" t="s">
        <v>92</v>
      </c>
      <c r="F132" s="1" t="s">
        <v>25</v>
      </c>
      <c r="G132" s="1">
        <v>44800</v>
      </c>
      <c r="H132" s="1" t="s">
        <v>93</v>
      </c>
      <c r="I132" s="1" t="s">
        <v>388</v>
      </c>
      <c r="J132" s="1" t="s">
        <v>389</v>
      </c>
      <c r="K132" s="1" t="s">
        <v>29</v>
      </c>
      <c r="L132" s="1" t="s">
        <v>30</v>
      </c>
      <c r="M132" s="1" t="s">
        <v>31</v>
      </c>
      <c r="N132" s="1" t="s">
        <v>78</v>
      </c>
      <c r="O132" s="1" t="s">
        <v>102</v>
      </c>
      <c r="P132" s="1">
        <v>18000</v>
      </c>
      <c r="Q132" s="1">
        <v>2022</v>
      </c>
      <c r="R132" s="1">
        <v>202406</v>
      </c>
      <c r="S132" s="1" t="s">
        <v>390</v>
      </c>
      <c r="T132" s="1" t="s">
        <v>363</v>
      </c>
    </row>
    <row r="133" spans="1:20">
      <c r="A133" s="1" t="s">
        <v>422</v>
      </c>
      <c r="B133" s="1" t="s">
        <v>21</v>
      </c>
      <c r="C133" s="1" t="s">
        <v>111</v>
      </c>
      <c r="D133" s="1" t="s">
        <v>91</v>
      </c>
      <c r="E133" s="1" t="s">
        <v>106</v>
      </c>
      <c r="F133" s="1" t="s">
        <v>112</v>
      </c>
      <c r="G133" s="1">
        <v>43000</v>
      </c>
      <c r="H133" s="1" t="s">
        <v>93</v>
      </c>
      <c r="I133" s="1" t="s">
        <v>392</v>
      </c>
      <c r="J133" s="1" t="s">
        <v>393</v>
      </c>
      <c r="K133" s="1" t="s">
        <v>143</v>
      </c>
      <c r="L133" s="1" t="s">
        <v>86</v>
      </c>
      <c r="M133" s="1" t="s">
        <v>31</v>
      </c>
      <c r="N133" s="1" t="s">
        <v>45</v>
      </c>
      <c r="O133" s="1" t="s">
        <v>54</v>
      </c>
      <c r="P133" s="1">
        <v>20000</v>
      </c>
      <c r="Q133" s="1">
        <v>2021</v>
      </c>
      <c r="R133" s="1">
        <v>202406</v>
      </c>
      <c r="S133" s="1" t="s">
        <v>390</v>
      </c>
      <c r="T133" s="1" t="s">
        <v>363</v>
      </c>
    </row>
    <row r="134" spans="1:20">
      <c r="A134" s="1" t="s">
        <v>423</v>
      </c>
      <c r="B134" s="1" t="s">
        <v>21</v>
      </c>
      <c r="C134" s="1" t="s">
        <v>104</v>
      </c>
      <c r="D134" s="1" t="s">
        <v>91</v>
      </c>
      <c r="E134" s="1" t="s">
        <v>106</v>
      </c>
      <c r="F134" s="1" t="s">
        <v>25</v>
      </c>
      <c r="G134" s="1">
        <v>32000</v>
      </c>
      <c r="H134" s="1" t="s">
        <v>41</v>
      </c>
      <c r="I134" s="1" t="s">
        <v>395</v>
      </c>
      <c r="J134" s="1" t="s">
        <v>396</v>
      </c>
      <c r="K134" s="1" t="s">
        <v>249</v>
      </c>
      <c r="L134" s="1" t="s">
        <v>52</v>
      </c>
      <c r="M134" s="1" t="s">
        <v>31</v>
      </c>
      <c r="N134" s="1" t="s">
        <v>157</v>
      </c>
      <c r="O134" s="1" t="s">
        <v>46</v>
      </c>
      <c r="P134" s="1">
        <v>15000</v>
      </c>
      <c r="Q134" s="1">
        <v>2022</v>
      </c>
      <c r="R134" s="1">
        <v>202406</v>
      </c>
      <c r="S134" s="1" t="s">
        <v>390</v>
      </c>
      <c r="T134" s="1" t="s">
        <v>363</v>
      </c>
    </row>
    <row r="135" spans="1:20">
      <c r="A135" s="1" t="s">
        <v>424</v>
      </c>
      <c r="B135" s="1" t="s">
        <v>21</v>
      </c>
      <c r="C135" s="1" t="s">
        <v>398</v>
      </c>
      <c r="D135" s="1" t="s">
        <v>399</v>
      </c>
      <c r="E135" s="1" t="s">
        <v>400</v>
      </c>
      <c r="F135" s="1" t="s">
        <v>25</v>
      </c>
      <c r="G135" s="1">
        <v>33500</v>
      </c>
      <c r="H135" s="1" t="s">
        <v>41</v>
      </c>
      <c r="I135" s="1" t="s">
        <v>401</v>
      </c>
      <c r="J135" s="1" t="s">
        <v>402</v>
      </c>
      <c r="K135" s="1" t="s">
        <v>29</v>
      </c>
      <c r="L135" s="1" t="s">
        <v>30</v>
      </c>
      <c r="M135" s="1" t="s">
        <v>31</v>
      </c>
      <c r="N135" s="1" t="s">
        <v>134</v>
      </c>
      <c r="O135" s="1" t="s">
        <v>102</v>
      </c>
      <c r="P135" s="1">
        <v>21000</v>
      </c>
      <c r="Q135" s="1">
        <v>2020</v>
      </c>
      <c r="R135" s="1">
        <v>202406</v>
      </c>
      <c r="S135" s="1" t="s">
        <v>390</v>
      </c>
      <c r="T135" s="1" t="s">
        <v>363</v>
      </c>
    </row>
    <row r="136" spans="1:20">
      <c r="A136" s="1" t="s">
        <v>425</v>
      </c>
      <c r="B136" s="1" t="s">
        <v>21</v>
      </c>
      <c r="C136" s="1" t="s">
        <v>111</v>
      </c>
      <c r="D136" s="1" t="s">
        <v>91</v>
      </c>
      <c r="E136" s="1" t="s">
        <v>106</v>
      </c>
      <c r="F136" s="1" t="s">
        <v>112</v>
      </c>
      <c r="G136" s="1">
        <v>43000</v>
      </c>
      <c r="H136" s="1" t="s">
        <v>93</v>
      </c>
      <c r="I136" s="1" t="s">
        <v>404</v>
      </c>
      <c r="J136" s="1" t="s">
        <v>405</v>
      </c>
      <c r="K136" s="1" t="s">
        <v>166</v>
      </c>
      <c r="L136" s="1" t="s">
        <v>30</v>
      </c>
      <c r="M136" s="1" t="s">
        <v>167</v>
      </c>
      <c r="N136" s="1"/>
      <c r="O136" s="1" t="s">
        <v>54</v>
      </c>
      <c r="P136" s="1">
        <v>1000</v>
      </c>
      <c r="Q136" s="1">
        <v>2024</v>
      </c>
      <c r="R136" s="1">
        <v>202406</v>
      </c>
      <c r="S136" s="1" t="s">
        <v>390</v>
      </c>
      <c r="T136" s="1" t="s">
        <v>363</v>
      </c>
    </row>
    <row r="137" spans="1:20">
      <c r="A137" s="1" t="s">
        <v>426</v>
      </c>
      <c r="B137" s="1" t="s">
        <v>208</v>
      </c>
      <c r="C137" s="1" t="s">
        <v>407</v>
      </c>
      <c r="D137" s="1" t="s">
        <v>23</v>
      </c>
      <c r="E137" s="1" t="s">
        <v>74</v>
      </c>
      <c r="F137" s="1" t="s">
        <v>25</v>
      </c>
      <c r="G137" s="1">
        <v>29800</v>
      </c>
      <c r="H137" s="1" t="s">
        <v>41</v>
      </c>
      <c r="I137" s="1" t="s">
        <v>408</v>
      </c>
      <c r="J137" s="1" t="s">
        <v>409</v>
      </c>
      <c r="K137" s="1" t="s">
        <v>148</v>
      </c>
      <c r="L137" s="1" t="s">
        <v>52</v>
      </c>
      <c r="M137" s="1" t="s">
        <v>31</v>
      </c>
      <c r="N137" s="1" t="s">
        <v>53</v>
      </c>
      <c r="O137" s="1" t="s">
        <v>46</v>
      </c>
      <c r="P137" s="1">
        <v>22000</v>
      </c>
      <c r="Q137" s="1">
        <v>2021</v>
      </c>
      <c r="R137" s="1">
        <v>202404</v>
      </c>
      <c r="S137" s="1" t="s">
        <v>362</v>
      </c>
      <c r="T137" s="1" t="s">
        <v>363</v>
      </c>
    </row>
    <row r="138" spans="1:20">
      <c r="A138" s="1" t="s">
        <v>427</v>
      </c>
      <c r="B138" s="1" t="s">
        <v>228</v>
      </c>
      <c r="C138" s="1" t="s">
        <v>411</v>
      </c>
      <c r="D138" s="1" t="s">
        <v>91</v>
      </c>
      <c r="E138" s="1" t="s">
        <v>92</v>
      </c>
      <c r="F138" s="1" t="s">
        <v>112</v>
      </c>
      <c r="G138" s="1">
        <v>10435</v>
      </c>
      <c r="H138" s="1" t="s">
        <v>93</v>
      </c>
      <c r="I138" s="1" t="s">
        <v>412</v>
      </c>
      <c r="J138" s="1" t="s">
        <v>67</v>
      </c>
      <c r="K138" s="1" t="s">
        <v>166</v>
      </c>
      <c r="L138" s="1" t="s">
        <v>30</v>
      </c>
      <c r="M138" s="1" t="s">
        <v>167</v>
      </c>
      <c r="N138" s="1"/>
      <c r="O138" s="1" t="s">
        <v>102</v>
      </c>
      <c r="P138" s="1">
        <v>6000</v>
      </c>
      <c r="Q138" s="1">
        <v>2024</v>
      </c>
      <c r="R138" s="1">
        <v>202405</v>
      </c>
      <c r="S138" s="1" t="s">
        <v>376</v>
      </c>
      <c r="T138" s="1" t="s">
        <v>363</v>
      </c>
    </row>
    <row r="139" spans="1:20">
      <c r="A139" s="1" t="s">
        <v>428</v>
      </c>
      <c r="B139" s="1" t="s">
        <v>21</v>
      </c>
      <c r="C139" s="1" t="s">
        <v>37</v>
      </c>
      <c r="D139" s="1" t="s">
        <v>38</v>
      </c>
      <c r="E139" s="1" t="s">
        <v>39</v>
      </c>
      <c r="F139" s="1" t="s">
        <v>40</v>
      </c>
      <c r="G139" s="1">
        <v>27000</v>
      </c>
      <c r="H139" s="1" t="s">
        <v>41</v>
      </c>
      <c r="I139" s="1" t="s">
        <v>360</v>
      </c>
      <c r="J139" s="1" t="s">
        <v>361</v>
      </c>
      <c r="K139" s="1" t="s">
        <v>249</v>
      </c>
      <c r="L139" s="1" t="s">
        <v>52</v>
      </c>
      <c r="M139" s="1" t="s">
        <v>31</v>
      </c>
      <c r="N139" s="1" t="s">
        <v>191</v>
      </c>
      <c r="O139" s="1" t="s">
        <v>102</v>
      </c>
      <c r="P139" s="1">
        <v>32000</v>
      </c>
      <c r="Q139" s="1">
        <v>2020</v>
      </c>
      <c r="R139" s="1">
        <v>202404</v>
      </c>
      <c r="S139" s="1" t="s">
        <v>362</v>
      </c>
      <c r="T139" s="1" t="s">
        <v>363</v>
      </c>
    </row>
    <row r="140" spans="1:20">
      <c r="A140" s="1" t="s">
        <v>429</v>
      </c>
      <c r="B140" s="1" t="s">
        <v>21</v>
      </c>
      <c r="C140" s="1" t="s">
        <v>37</v>
      </c>
      <c r="D140" s="1" t="s">
        <v>38</v>
      </c>
      <c r="E140" s="1" t="s">
        <v>39</v>
      </c>
      <c r="F140" s="1" t="s">
        <v>40</v>
      </c>
      <c r="G140" s="1">
        <v>27000</v>
      </c>
      <c r="H140" s="1" t="s">
        <v>41</v>
      </c>
      <c r="I140" s="1" t="s">
        <v>365</v>
      </c>
      <c r="J140" s="1" t="s">
        <v>366</v>
      </c>
      <c r="K140" s="1" t="s">
        <v>166</v>
      </c>
      <c r="L140" s="1" t="s">
        <v>30</v>
      </c>
      <c r="M140" s="1" t="s">
        <v>167</v>
      </c>
      <c r="N140" s="1"/>
      <c r="O140" s="1" t="s">
        <v>33</v>
      </c>
      <c r="P140" s="1">
        <v>12000</v>
      </c>
      <c r="Q140" s="1">
        <v>2023</v>
      </c>
      <c r="R140" s="1">
        <v>202404</v>
      </c>
      <c r="S140" s="1" t="s">
        <v>362</v>
      </c>
      <c r="T140" s="1" t="s">
        <v>363</v>
      </c>
    </row>
    <row r="141" spans="1:20">
      <c r="A141" s="1" t="s">
        <v>430</v>
      </c>
      <c r="B141" s="1" t="s">
        <v>21</v>
      </c>
      <c r="C141" s="1" t="s">
        <v>37</v>
      </c>
      <c r="D141" s="1" t="s">
        <v>23</v>
      </c>
      <c r="E141" s="1" t="s">
        <v>74</v>
      </c>
      <c r="F141" s="1" t="s">
        <v>25</v>
      </c>
      <c r="G141" s="1">
        <v>29500</v>
      </c>
      <c r="H141" s="1" t="s">
        <v>41</v>
      </c>
      <c r="I141" s="1" t="s">
        <v>368</v>
      </c>
      <c r="J141" s="1" t="s">
        <v>369</v>
      </c>
      <c r="K141" s="1" t="s">
        <v>77</v>
      </c>
      <c r="L141" s="1" t="s">
        <v>30</v>
      </c>
      <c r="M141" s="1" t="s">
        <v>39</v>
      </c>
      <c r="N141" s="1" t="s">
        <v>32</v>
      </c>
      <c r="O141" s="1" t="s">
        <v>62</v>
      </c>
      <c r="P141" s="1">
        <v>9000</v>
      </c>
      <c r="Q141" s="1">
        <v>2023</v>
      </c>
      <c r="R141" s="1">
        <v>202404</v>
      </c>
      <c r="S141" s="1" t="s">
        <v>362</v>
      </c>
      <c r="T141" s="1" t="s">
        <v>363</v>
      </c>
    </row>
    <row r="142" spans="1:20">
      <c r="A142" s="1" t="s">
        <v>431</v>
      </c>
      <c r="B142" s="1" t="s">
        <v>21</v>
      </c>
      <c r="C142" s="1" t="s">
        <v>37</v>
      </c>
      <c r="D142" s="1" t="s">
        <v>38</v>
      </c>
      <c r="E142" s="1" t="s">
        <v>39</v>
      </c>
      <c r="F142" s="1" t="s">
        <v>40</v>
      </c>
      <c r="G142" s="1">
        <v>27000</v>
      </c>
      <c r="H142" s="1" t="s">
        <v>41</v>
      </c>
      <c r="I142" s="1" t="s">
        <v>371</v>
      </c>
      <c r="J142" s="1" t="s">
        <v>372</v>
      </c>
      <c r="K142" s="1" t="s">
        <v>373</v>
      </c>
      <c r="L142" s="1" t="s">
        <v>69</v>
      </c>
      <c r="M142" s="1" t="s">
        <v>31</v>
      </c>
      <c r="N142" s="1" t="s">
        <v>53</v>
      </c>
      <c r="O142" s="1" t="s">
        <v>33</v>
      </c>
      <c r="P142" s="1">
        <v>20000</v>
      </c>
      <c r="Q142" s="1">
        <v>2022</v>
      </c>
      <c r="R142" s="1">
        <v>202404</v>
      </c>
      <c r="S142" s="1" t="s">
        <v>362</v>
      </c>
      <c r="T142" s="1" t="s">
        <v>363</v>
      </c>
    </row>
    <row r="143" spans="1:20">
      <c r="A143" s="1" t="s">
        <v>432</v>
      </c>
      <c r="B143" s="1" t="s">
        <v>21</v>
      </c>
      <c r="C143" s="1" t="s">
        <v>37</v>
      </c>
      <c r="D143" s="1" t="s">
        <v>38</v>
      </c>
      <c r="E143" s="1" t="s">
        <v>39</v>
      </c>
      <c r="F143" s="1" t="s">
        <v>40</v>
      </c>
      <c r="G143" s="1">
        <v>27000</v>
      </c>
      <c r="H143" s="1" t="s">
        <v>41</v>
      </c>
      <c r="I143" s="1" t="s">
        <v>375</v>
      </c>
      <c r="J143" s="1" t="s">
        <v>238</v>
      </c>
      <c r="K143" s="1" t="s">
        <v>249</v>
      </c>
      <c r="L143" s="1" t="s">
        <v>52</v>
      </c>
      <c r="M143" s="1" t="s">
        <v>31</v>
      </c>
      <c r="N143" s="1" t="s">
        <v>157</v>
      </c>
      <c r="O143" s="1" t="s">
        <v>46</v>
      </c>
      <c r="P143" s="1">
        <v>28000</v>
      </c>
      <c r="Q143" s="1">
        <v>2020</v>
      </c>
      <c r="R143" s="1">
        <v>202405</v>
      </c>
      <c r="S143" s="1" t="s">
        <v>376</v>
      </c>
      <c r="T143" s="1" t="s">
        <v>363</v>
      </c>
    </row>
    <row r="144" spans="1:20">
      <c r="A144" s="1" t="s">
        <v>433</v>
      </c>
      <c r="B144" s="1" t="s">
        <v>21</v>
      </c>
      <c r="C144" s="1" t="s">
        <v>104</v>
      </c>
      <c r="D144" s="1" t="s">
        <v>91</v>
      </c>
      <c r="E144" s="1" t="s">
        <v>106</v>
      </c>
      <c r="F144" s="1" t="s">
        <v>25</v>
      </c>
      <c r="G144" s="1">
        <v>35800</v>
      </c>
      <c r="H144" s="1" t="s">
        <v>41</v>
      </c>
      <c r="I144" s="1" t="s">
        <v>378</v>
      </c>
      <c r="J144" s="1" t="s">
        <v>379</v>
      </c>
      <c r="K144" s="1" t="s">
        <v>29</v>
      </c>
      <c r="L144" s="1" t="s">
        <v>30</v>
      </c>
      <c r="M144" s="1" t="s">
        <v>31</v>
      </c>
      <c r="N144" s="1" t="s">
        <v>61</v>
      </c>
      <c r="O144" s="1" t="s">
        <v>54</v>
      </c>
      <c r="P144" s="1">
        <v>11000</v>
      </c>
      <c r="Q144" s="1">
        <v>2023</v>
      </c>
      <c r="R144" s="1">
        <v>202405</v>
      </c>
      <c r="S144" s="1" t="s">
        <v>376</v>
      </c>
      <c r="T144" s="1" t="s">
        <v>363</v>
      </c>
    </row>
    <row r="145" spans="1:20">
      <c r="A145" s="1" t="s">
        <v>434</v>
      </c>
      <c r="B145" s="1" t="s">
        <v>21</v>
      </c>
      <c r="C145" s="1" t="s">
        <v>37</v>
      </c>
      <c r="D145" s="1" t="s">
        <v>38</v>
      </c>
      <c r="E145" s="1" t="s">
        <v>39</v>
      </c>
      <c r="F145" s="1" t="s">
        <v>40</v>
      </c>
      <c r="G145" s="1">
        <v>27000</v>
      </c>
      <c r="H145" s="1" t="s">
        <v>41</v>
      </c>
      <c r="I145" s="1" t="s">
        <v>381</v>
      </c>
      <c r="J145" s="1" t="s">
        <v>382</v>
      </c>
      <c r="K145" s="1" t="s">
        <v>383</v>
      </c>
      <c r="L145" s="1" t="s">
        <v>86</v>
      </c>
      <c r="M145" s="1" t="s">
        <v>31</v>
      </c>
      <c r="N145" s="1" t="s">
        <v>61</v>
      </c>
      <c r="O145" s="1" t="s">
        <v>62</v>
      </c>
      <c r="P145" s="1">
        <v>24000</v>
      </c>
      <c r="Q145" s="1">
        <v>2021</v>
      </c>
      <c r="R145" s="1">
        <v>202405</v>
      </c>
      <c r="S145" s="1" t="s">
        <v>376</v>
      </c>
      <c r="T145" s="1" t="s">
        <v>363</v>
      </c>
    </row>
    <row r="146" spans="1:20">
      <c r="A146" s="1" t="s">
        <v>435</v>
      </c>
      <c r="B146" s="1" t="s">
        <v>21</v>
      </c>
      <c r="C146" s="1" t="s">
        <v>104</v>
      </c>
      <c r="D146" s="1" t="s">
        <v>91</v>
      </c>
      <c r="E146" s="1" t="s">
        <v>106</v>
      </c>
      <c r="F146" s="1" t="s">
        <v>25</v>
      </c>
      <c r="G146" s="1">
        <v>32000</v>
      </c>
      <c r="H146" s="1" t="s">
        <v>41</v>
      </c>
      <c r="I146" s="1" t="s">
        <v>385</v>
      </c>
      <c r="J146" s="1" t="s">
        <v>386</v>
      </c>
      <c r="K146" s="1" t="s">
        <v>249</v>
      </c>
      <c r="L146" s="1" t="s">
        <v>52</v>
      </c>
      <c r="M146" s="1" t="s">
        <v>31</v>
      </c>
      <c r="N146" s="1" t="s">
        <v>157</v>
      </c>
      <c r="O146" s="1" t="s">
        <v>54</v>
      </c>
      <c r="P146" s="1">
        <v>21000</v>
      </c>
      <c r="Q146" s="1">
        <v>2021</v>
      </c>
      <c r="R146" s="1">
        <v>202405</v>
      </c>
      <c r="S146" s="1" t="s">
        <v>376</v>
      </c>
      <c r="T146" s="1" t="s">
        <v>363</v>
      </c>
    </row>
    <row r="147" spans="1:20">
      <c r="A147" s="1" t="s">
        <v>436</v>
      </c>
      <c r="B147" s="1" t="s">
        <v>21</v>
      </c>
      <c r="C147" s="1" t="s">
        <v>111</v>
      </c>
      <c r="D147" s="1" t="s">
        <v>91</v>
      </c>
      <c r="E147" s="1" t="s">
        <v>92</v>
      </c>
      <c r="F147" s="1" t="s">
        <v>25</v>
      </c>
      <c r="G147" s="1">
        <v>44800</v>
      </c>
      <c r="H147" s="1" t="s">
        <v>93</v>
      </c>
      <c r="I147" s="1" t="s">
        <v>388</v>
      </c>
      <c r="J147" s="1" t="s">
        <v>389</v>
      </c>
      <c r="K147" s="1" t="s">
        <v>29</v>
      </c>
      <c r="L147" s="1" t="s">
        <v>30</v>
      </c>
      <c r="M147" s="1" t="s">
        <v>31</v>
      </c>
      <c r="N147" s="1" t="s">
        <v>78</v>
      </c>
      <c r="O147" s="1" t="s">
        <v>102</v>
      </c>
      <c r="P147" s="1">
        <v>18000</v>
      </c>
      <c r="Q147" s="1">
        <v>2022</v>
      </c>
      <c r="R147" s="1">
        <v>202406</v>
      </c>
      <c r="S147" s="1" t="s">
        <v>390</v>
      </c>
      <c r="T147" s="1" t="s">
        <v>363</v>
      </c>
    </row>
    <row r="148" spans="1:20">
      <c r="A148" s="1" t="s">
        <v>437</v>
      </c>
      <c r="B148" s="1" t="s">
        <v>21</v>
      </c>
      <c r="C148" s="1" t="s">
        <v>111</v>
      </c>
      <c r="D148" s="1" t="s">
        <v>91</v>
      </c>
      <c r="E148" s="1" t="s">
        <v>106</v>
      </c>
      <c r="F148" s="1" t="s">
        <v>112</v>
      </c>
      <c r="G148" s="1">
        <v>43000</v>
      </c>
      <c r="H148" s="1" t="s">
        <v>93</v>
      </c>
      <c r="I148" s="1" t="s">
        <v>392</v>
      </c>
      <c r="J148" s="1" t="s">
        <v>393</v>
      </c>
      <c r="K148" s="1" t="s">
        <v>143</v>
      </c>
      <c r="L148" s="1" t="s">
        <v>86</v>
      </c>
      <c r="M148" s="1" t="s">
        <v>31</v>
      </c>
      <c r="N148" s="1" t="s">
        <v>45</v>
      </c>
      <c r="O148" s="1" t="s">
        <v>54</v>
      </c>
      <c r="P148" s="1">
        <v>20000</v>
      </c>
      <c r="Q148" s="1">
        <v>2021</v>
      </c>
      <c r="R148" s="1">
        <v>202406</v>
      </c>
      <c r="S148" s="1" t="s">
        <v>390</v>
      </c>
      <c r="T148" s="1" t="s">
        <v>363</v>
      </c>
    </row>
    <row r="149" spans="1:20">
      <c r="A149" s="1" t="s">
        <v>438</v>
      </c>
      <c r="B149" s="1" t="s">
        <v>21</v>
      </c>
      <c r="C149" s="1" t="s">
        <v>104</v>
      </c>
      <c r="D149" s="1" t="s">
        <v>91</v>
      </c>
      <c r="E149" s="1" t="s">
        <v>106</v>
      </c>
      <c r="F149" s="1" t="s">
        <v>25</v>
      </c>
      <c r="G149" s="1">
        <v>32000</v>
      </c>
      <c r="H149" s="1" t="s">
        <v>41</v>
      </c>
      <c r="I149" s="1" t="s">
        <v>395</v>
      </c>
      <c r="J149" s="1" t="s">
        <v>396</v>
      </c>
      <c r="K149" s="1" t="s">
        <v>249</v>
      </c>
      <c r="L149" s="1" t="s">
        <v>52</v>
      </c>
      <c r="M149" s="1" t="s">
        <v>31</v>
      </c>
      <c r="N149" s="1" t="s">
        <v>157</v>
      </c>
      <c r="O149" s="1" t="s">
        <v>46</v>
      </c>
      <c r="P149" s="1">
        <v>15000</v>
      </c>
      <c r="Q149" s="1">
        <v>2022</v>
      </c>
      <c r="R149" s="1">
        <v>202406</v>
      </c>
      <c r="S149" s="1" t="s">
        <v>390</v>
      </c>
      <c r="T149" s="1" t="s">
        <v>363</v>
      </c>
    </row>
    <row r="150" spans="1:20">
      <c r="A150" s="1" t="s">
        <v>439</v>
      </c>
      <c r="B150" s="1" t="s">
        <v>21</v>
      </c>
      <c r="C150" s="1" t="s">
        <v>398</v>
      </c>
      <c r="D150" s="1" t="s">
        <v>399</v>
      </c>
      <c r="E150" s="1" t="s">
        <v>400</v>
      </c>
      <c r="F150" s="1" t="s">
        <v>25</v>
      </c>
      <c r="G150" s="1">
        <v>33500</v>
      </c>
      <c r="H150" s="1" t="s">
        <v>41</v>
      </c>
      <c r="I150" s="1" t="s">
        <v>401</v>
      </c>
      <c r="J150" s="1" t="s">
        <v>402</v>
      </c>
      <c r="K150" s="1" t="s">
        <v>29</v>
      </c>
      <c r="L150" s="1" t="s">
        <v>30</v>
      </c>
      <c r="M150" s="1" t="s">
        <v>31</v>
      </c>
      <c r="N150" s="1" t="s">
        <v>134</v>
      </c>
      <c r="O150" s="1" t="s">
        <v>102</v>
      </c>
      <c r="P150" s="1">
        <v>21000</v>
      </c>
      <c r="Q150" s="1">
        <v>2020</v>
      </c>
      <c r="R150" s="1">
        <v>202406</v>
      </c>
      <c r="S150" s="1" t="s">
        <v>390</v>
      </c>
      <c r="T150" s="1" t="s">
        <v>363</v>
      </c>
    </row>
    <row r="151" spans="1:20">
      <c r="A151" s="1" t="s">
        <v>440</v>
      </c>
      <c r="B151" s="1" t="s">
        <v>21</v>
      </c>
      <c r="C151" s="1" t="s">
        <v>111</v>
      </c>
      <c r="D151" s="1" t="s">
        <v>91</v>
      </c>
      <c r="E151" s="1" t="s">
        <v>106</v>
      </c>
      <c r="F151" s="1" t="s">
        <v>112</v>
      </c>
      <c r="G151" s="1">
        <v>43000</v>
      </c>
      <c r="H151" s="1" t="s">
        <v>93</v>
      </c>
      <c r="I151" s="1" t="s">
        <v>404</v>
      </c>
      <c r="J151" s="1" t="s">
        <v>405</v>
      </c>
      <c r="K151" s="1" t="s">
        <v>166</v>
      </c>
      <c r="L151" s="1" t="s">
        <v>30</v>
      </c>
      <c r="M151" s="1" t="s">
        <v>167</v>
      </c>
      <c r="N151" s="1"/>
      <c r="O151" s="1" t="s">
        <v>54</v>
      </c>
      <c r="P151" s="1">
        <v>1000</v>
      </c>
      <c r="Q151" s="1">
        <v>2024</v>
      </c>
      <c r="R151" s="1">
        <v>202406</v>
      </c>
      <c r="S151" s="1" t="s">
        <v>390</v>
      </c>
      <c r="T151" s="1" t="s">
        <v>363</v>
      </c>
    </row>
    <row r="152" spans="1:20">
      <c r="A152" s="1" t="s">
        <v>441</v>
      </c>
      <c r="B152" s="1" t="s">
        <v>208</v>
      </c>
      <c r="C152" s="1" t="s">
        <v>407</v>
      </c>
      <c r="D152" s="1" t="s">
        <v>23</v>
      </c>
      <c r="E152" s="1" t="s">
        <v>74</v>
      </c>
      <c r="F152" s="1" t="s">
        <v>25</v>
      </c>
      <c r="G152" s="1">
        <v>29800</v>
      </c>
      <c r="H152" s="1" t="s">
        <v>41</v>
      </c>
      <c r="I152" s="1" t="s">
        <v>408</v>
      </c>
      <c r="J152" s="1" t="s">
        <v>409</v>
      </c>
      <c r="K152" s="1" t="s">
        <v>148</v>
      </c>
      <c r="L152" s="1" t="s">
        <v>52</v>
      </c>
      <c r="M152" s="1" t="s">
        <v>31</v>
      </c>
      <c r="N152" s="1" t="s">
        <v>53</v>
      </c>
      <c r="O152" s="1" t="s">
        <v>46</v>
      </c>
      <c r="P152" s="1">
        <v>22000</v>
      </c>
      <c r="Q152" s="1">
        <v>2021</v>
      </c>
      <c r="R152" s="1">
        <v>202404</v>
      </c>
      <c r="S152" s="1" t="s">
        <v>362</v>
      </c>
      <c r="T152" s="1" t="s">
        <v>363</v>
      </c>
    </row>
    <row r="153" spans="1:20">
      <c r="A153" s="1" t="s">
        <v>442</v>
      </c>
      <c r="B153" s="1" t="s">
        <v>228</v>
      </c>
      <c r="C153" s="1" t="s">
        <v>411</v>
      </c>
      <c r="D153" s="1" t="s">
        <v>91</v>
      </c>
      <c r="E153" s="1" t="s">
        <v>92</v>
      </c>
      <c r="F153" s="1" t="s">
        <v>112</v>
      </c>
      <c r="G153" s="1">
        <v>10436</v>
      </c>
      <c r="H153" s="1" t="s">
        <v>93</v>
      </c>
      <c r="I153" s="1" t="s">
        <v>412</v>
      </c>
      <c r="J153" s="1" t="s">
        <v>67</v>
      </c>
      <c r="K153" s="1" t="s">
        <v>166</v>
      </c>
      <c r="L153" s="1" t="s">
        <v>30</v>
      </c>
      <c r="M153" s="1" t="s">
        <v>167</v>
      </c>
      <c r="N153" s="1"/>
      <c r="O153" s="1" t="s">
        <v>102</v>
      </c>
      <c r="P153" s="1">
        <v>6000</v>
      </c>
      <c r="Q153" s="1">
        <v>2024</v>
      </c>
      <c r="R153" s="1">
        <v>202405</v>
      </c>
      <c r="S153" s="1" t="s">
        <v>376</v>
      </c>
      <c r="T153" s="1" t="s">
        <v>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E14C4-53F1-44A5-89FF-A212166A2071}">
  <dimension ref="A1:AE151"/>
  <sheetViews>
    <sheetView topLeftCell="L1" workbookViewId="0">
      <selection activeCell="AI40" sqref="AI40"/>
    </sheetView>
  </sheetViews>
  <sheetFormatPr defaultRowHeight="15"/>
  <cols>
    <col min="1" max="1" width="26.5703125" customWidth="1"/>
    <col min="2" max="2" width="17.7109375" customWidth="1"/>
    <col min="3" max="3" width="20.5703125" customWidth="1"/>
    <col min="4" max="4" width="15.7109375" customWidth="1"/>
    <col min="5" max="5" width="27.28515625" customWidth="1"/>
    <col min="6" max="6" width="25.85546875" customWidth="1"/>
    <col min="7" max="7" width="20" customWidth="1"/>
    <col min="8" max="8" width="20.7109375" customWidth="1"/>
    <col min="9" max="9" width="23.28515625" customWidth="1"/>
    <col min="10" max="10" width="29.42578125" customWidth="1"/>
    <col min="11" max="11" width="18.28515625" customWidth="1"/>
    <col min="12" max="12" width="22.140625" customWidth="1"/>
    <col min="23" max="23" width="27.7109375" bestFit="1" customWidth="1"/>
    <col min="24" max="24" width="19.85546875" bestFit="1" customWidth="1"/>
    <col min="25" max="25" width="12" bestFit="1" customWidth="1"/>
    <col min="29" max="29" width="16.7109375" customWidth="1"/>
    <col min="30" max="30" width="18.42578125" customWidth="1"/>
    <col min="31" max="31" width="16.7109375" bestFit="1" customWidth="1"/>
  </cols>
  <sheetData>
    <row r="1" spans="1:30" s="13" customFormat="1" ht="18.75">
      <c r="A1" s="12" t="s">
        <v>0</v>
      </c>
      <c r="B1" s="12" t="s">
        <v>1</v>
      </c>
      <c r="C1" s="12" t="s">
        <v>1</v>
      </c>
      <c r="D1" s="12" t="s">
        <v>2</v>
      </c>
      <c r="E1" s="12" t="s">
        <v>443</v>
      </c>
      <c r="F1" s="12" t="s">
        <v>4</v>
      </c>
      <c r="G1" s="12" t="s">
        <v>5</v>
      </c>
      <c r="H1" s="12" t="s">
        <v>6</v>
      </c>
      <c r="I1" s="12" t="s">
        <v>7</v>
      </c>
      <c r="J1" s="12" t="s">
        <v>8</v>
      </c>
      <c r="K1" s="12" t="s">
        <v>9</v>
      </c>
      <c r="L1" s="12" t="s">
        <v>10</v>
      </c>
      <c r="M1" s="12" t="s">
        <v>11</v>
      </c>
      <c r="N1" s="12" t="s">
        <v>12</v>
      </c>
      <c r="O1" s="12" t="s">
        <v>13</v>
      </c>
      <c r="P1" s="12" t="s">
        <v>14</v>
      </c>
      <c r="Q1" s="12" t="s">
        <v>15</v>
      </c>
      <c r="R1" s="12" t="s">
        <v>16</v>
      </c>
      <c r="S1" s="12" t="s">
        <v>17</v>
      </c>
      <c r="T1" s="12" t="s">
        <v>18</v>
      </c>
      <c r="U1" s="12" t="s">
        <v>19</v>
      </c>
    </row>
    <row r="2" spans="1:30">
      <c r="A2" s="3" t="s">
        <v>20</v>
      </c>
      <c r="B2" s="3" t="s">
        <v>21</v>
      </c>
      <c r="C2" s="3" t="s">
        <v>21</v>
      </c>
      <c r="D2" s="3" t="s">
        <v>22</v>
      </c>
      <c r="E2" s="3" t="s">
        <v>23</v>
      </c>
      <c r="F2" s="3" t="s">
        <v>24</v>
      </c>
      <c r="G2" s="3" t="s">
        <v>25</v>
      </c>
      <c r="H2" s="3">
        <v>24500</v>
      </c>
      <c r="I2" s="3" t="s">
        <v>26</v>
      </c>
      <c r="J2" s="3" t="s">
        <v>27</v>
      </c>
      <c r="K2" s="3" t="s">
        <v>28</v>
      </c>
      <c r="L2" s="3" t="s">
        <v>29</v>
      </c>
      <c r="M2" s="3" t="s">
        <v>30</v>
      </c>
      <c r="N2" s="3" t="s">
        <v>31</v>
      </c>
      <c r="O2" s="3" t="s">
        <v>32</v>
      </c>
      <c r="P2" s="3" t="s">
        <v>33</v>
      </c>
      <c r="Q2" s="3">
        <v>8500</v>
      </c>
      <c r="R2" s="3">
        <v>2021</v>
      </c>
      <c r="S2" s="3">
        <v>202401</v>
      </c>
      <c r="T2" s="3" t="s">
        <v>34</v>
      </c>
      <c r="U2" s="3" t="s">
        <v>35</v>
      </c>
    </row>
    <row r="3" spans="1:30">
      <c r="A3" s="3" t="s">
        <v>36</v>
      </c>
      <c r="B3" s="3" t="s">
        <v>21</v>
      </c>
      <c r="C3" s="3" t="s">
        <v>21</v>
      </c>
      <c r="D3" s="3" t="s">
        <v>37</v>
      </c>
      <c r="E3" s="3" t="s">
        <v>38</v>
      </c>
      <c r="F3" s="3" t="s">
        <v>39</v>
      </c>
      <c r="G3" s="3" t="s">
        <v>40</v>
      </c>
      <c r="H3" s="3">
        <v>27000</v>
      </c>
      <c r="I3" s="3"/>
      <c r="J3" s="3" t="s">
        <v>42</v>
      </c>
      <c r="K3" s="3" t="s">
        <v>43</v>
      </c>
      <c r="L3" s="3" t="s">
        <v>44</v>
      </c>
      <c r="M3" s="3" t="s">
        <v>30</v>
      </c>
      <c r="N3" s="3" t="s">
        <v>31</v>
      </c>
      <c r="O3" s="3" t="s">
        <v>45</v>
      </c>
      <c r="P3" s="3" t="s">
        <v>46</v>
      </c>
      <c r="Q3" s="3">
        <v>28000</v>
      </c>
      <c r="R3" s="3">
        <v>2019</v>
      </c>
      <c r="S3" s="3">
        <v>202402</v>
      </c>
      <c r="T3" s="3" t="s">
        <v>47</v>
      </c>
      <c r="U3" s="3" t="s">
        <v>35</v>
      </c>
    </row>
    <row r="4" spans="1:30">
      <c r="A4" s="3" t="s">
        <v>48</v>
      </c>
      <c r="B4" s="3" t="s">
        <v>21</v>
      </c>
      <c r="C4" s="3" t="s">
        <v>21</v>
      </c>
      <c r="D4" s="3" t="s">
        <v>22</v>
      </c>
      <c r="E4" s="3" t="s">
        <v>23</v>
      </c>
      <c r="F4" s="3" t="s">
        <v>24</v>
      </c>
      <c r="G4" s="3" t="s">
        <v>25</v>
      </c>
      <c r="H4" s="3">
        <v>22000</v>
      </c>
      <c r="I4" s="3" t="s">
        <v>26</v>
      </c>
      <c r="J4" s="3" t="s">
        <v>49</v>
      </c>
      <c r="K4" s="3" t="s">
        <v>50</v>
      </c>
      <c r="L4" s="3" t="s">
        <v>51</v>
      </c>
      <c r="M4" s="3" t="s">
        <v>52</v>
      </c>
      <c r="N4" s="3" t="s">
        <v>31</v>
      </c>
      <c r="O4" s="3" t="s">
        <v>53</v>
      </c>
      <c r="P4" s="3" t="s">
        <v>54</v>
      </c>
      <c r="Q4" s="3">
        <v>19000</v>
      </c>
      <c r="R4" s="3">
        <v>2021</v>
      </c>
      <c r="S4" s="3">
        <v>202403</v>
      </c>
      <c r="T4" s="3" t="s">
        <v>55</v>
      </c>
      <c r="U4" s="3" t="s">
        <v>35</v>
      </c>
    </row>
    <row r="5" spans="1:30">
      <c r="A5" s="3" t="s">
        <v>56</v>
      </c>
      <c r="B5" s="3" t="s">
        <v>21</v>
      </c>
      <c r="C5" s="3" t="s">
        <v>21</v>
      </c>
      <c r="D5" s="3" t="s">
        <v>22</v>
      </c>
      <c r="E5" s="3" t="s">
        <v>23</v>
      </c>
      <c r="F5" s="3" t="s">
        <v>24</v>
      </c>
      <c r="G5" s="3" t="s">
        <v>25</v>
      </c>
      <c r="H5" s="3">
        <v>22000</v>
      </c>
      <c r="I5" s="3" t="s">
        <v>26</v>
      </c>
      <c r="J5" s="3" t="s">
        <v>49</v>
      </c>
      <c r="K5" s="3" t="s">
        <v>50</v>
      </c>
      <c r="L5" s="3" t="s">
        <v>51</v>
      </c>
      <c r="M5" s="3" t="s">
        <v>52</v>
      </c>
      <c r="N5" s="3" t="s">
        <v>31</v>
      </c>
      <c r="O5" s="3" t="s">
        <v>53</v>
      </c>
      <c r="P5" s="3" t="s">
        <v>54</v>
      </c>
      <c r="Q5" s="3">
        <v>19000</v>
      </c>
      <c r="R5" s="3">
        <v>2021</v>
      </c>
      <c r="S5" s="3">
        <v>202403</v>
      </c>
      <c r="T5" s="3" t="s">
        <v>55</v>
      </c>
      <c r="U5" s="3" t="s">
        <v>35</v>
      </c>
      <c r="W5" s="5" t="s">
        <v>443</v>
      </c>
      <c r="X5" t="s">
        <v>444</v>
      </c>
      <c r="Y5" t="s">
        <v>445</v>
      </c>
      <c r="AC5" s="5" t="s">
        <v>19</v>
      </c>
      <c r="AD5" t="s">
        <v>444</v>
      </c>
    </row>
    <row r="6" spans="1:30">
      <c r="A6" s="3" t="s">
        <v>58</v>
      </c>
      <c r="B6" s="3" t="s">
        <v>21</v>
      </c>
      <c r="C6" s="3" t="s">
        <v>21</v>
      </c>
      <c r="D6" s="3" t="s">
        <v>22</v>
      </c>
      <c r="E6" s="3" t="s">
        <v>23</v>
      </c>
      <c r="F6" s="3" t="s">
        <v>24</v>
      </c>
      <c r="G6" s="3" t="s">
        <v>25</v>
      </c>
      <c r="H6" s="3">
        <v>22000</v>
      </c>
      <c r="I6" s="3" t="s">
        <v>26</v>
      </c>
      <c r="J6" s="3" t="s">
        <v>59</v>
      </c>
      <c r="K6" s="3" t="s">
        <v>60</v>
      </c>
      <c r="L6" s="3" t="s">
        <v>29</v>
      </c>
      <c r="M6" s="3" t="s">
        <v>30</v>
      </c>
      <c r="N6" s="3" t="s">
        <v>39</v>
      </c>
      <c r="O6" s="3" t="s">
        <v>61</v>
      </c>
      <c r="P6" s="3" t="s">
        <v>62</v>
      </c>
      <c r="Q6" s="3">
        <v>14000</v>
      </c>
      <c r="R6" s="3">
        <v>2022</v>
      </c>
      <c r="S6" s="3">
        <v>202403</v>
      </c>
      <c r="T6" s="3" t="s">
        <v>55</v>
      </c>
      <c r="U6" s="3" t="s">
        <v>35</v>
      </c>
      <c r="W6" t="s">
        <v>263</v>
      </c>
      <c r="X6" s="6">
        <v>111328.57142857143</v>
      </c>
      <c r="Y6" s="6">
        <v>7</v>
      </c>
      <c r="AC6" t="s">
        <v>35</v>
      </c>
      <c r="AD6" s="6">
        <v>34582.142857142855</v>
      </c>
    </row>
    <row r="7" spans="1:30">
      <c r="A7" s="3" t="s">
        <v>63</v>
      </c>
      <c r="B7" s="3" t="s">
        <v>21</v>
      </c>
      <c r="C7" s="3" t="s">
        <v>21</v>
      </c>
      <c r="D7" s="3" t="s">
        <v>64</v>
      </c>
      <c r="E7" s="3" t="s">
        <v>23</v>
      </c>
      <c r="F7" s="3" t="s">
        <v>65</v>
      </c>
      <c r="G7" s="3" t="s">
        <v>25</v>
      </c>
      <c r="H7" s="3">
        <v>28000</v>
      </c>
      <c r="I7" s="3" t="s">
        <v>41</v>
      </c>
      <c r="J7" s="3" t="s">
        <v>66</v>
      </c>
      <c r="K7" s="3" t="s">
        <v>67</v>
      </c>
      <c r="L7" s="3" t="s">
        <v>68</v>
      </c>
      <c r="M7" s="3" t="s">
        <v>69</v>
      </c>
      <c r="N7" s="3" t="s">
        <v>31</v>
      </c>
      <c r="O7" s="3" t="s">
        <v>70</v>
      </c>
      <c r="P7" s="3" t="s">
        <v>71</v>
      </c>
      <c r="Q7" s="3">
        <v>21000</v>
      </c>
      <c r="R7" s="3">
        <v>2021</v>
      </c>
      <c r="S7" s="3">
        <v>202403</v>
      </c>
      <c r="T7" s="3" t="s">
        <v>55</v>
      </c>
      <c r="U7" s="3" t="s">
        <v>35</v>
      </c>
      <c r="W7" t="s">
        <v>38</v>
      </c>
      <c r="X7" s="6">
        <v>27000</v>
      </c>
      <c r="Y7" s="6">
        <v>19</v>
      </c>
      <c r="AC7" t="s">
        <v>363</v>
      </c>
      <c r="AD7" s="6">
        <v>31255.68888888889</v>
      </c>
    </row>
    <row r="8" spans="1:30">
      <c r="A8" s="3" t="s">
        <v>72</v>
      </c>
      <c r="B8" s="3" t="s">
        <v>21</v>
      </c>
      <c r="C8" s="3" t="s">
        <v>21</v>
      </c>
      <c r="D8" s="3" t="s">
        <v>73</v>
      </c>
      <c r="E8" s="3" t="s">
        <v>23</v>
      </c>
      <c r="F8" s="3" t="s">
        <v>74</v>
      </c>
      <c r="G8" s="3" t="s">
        <v>25</v>
      </c>
      <c r="H8" s="3">
        <v>39500</v>
      </c>
      <c r="I8" s="3" t="s">
        <v>41</v>
      </c>
      <c r="J8" s="3" t="s">
        <v>75</v>
      </c>
      <c r="K8" s="3" t="s">
        <v>76</v>
      </c>
      <c r="L8" s="3" t="s">
        <v>77</v>
      </c>
      <c r="M8" s="3" t="s">
        <v>30</v>
      </c>
      <c r="N8" s="3" t="s">
        <v>31</v>
      </c>
      <c r="O8" s="3" t="s">
        <v>78</v>
      </c>
      <c r="P8" s="3" t="s">
        <v>46</v>
      </c>
      <c r="Q8" s="3">
        <v>17000</v>
      </c>
      <c r="R8" s="3">
        <v>2021</v>
      </c>
      <c r="S8" s="3">
        <v>202407</v>
      </c>
      <c r="T8" s="3" t="s">
        <v>79</v>
      </c>
      <c r="U8" s="3" t="s">
        <v>80</v>
      </c>
      <c r="W8" t="s">
        <v>23</v>
      </c>
      <c r="X8" s="6">
        <v>38412.5</v>
      </c>
      <c r="Y8" s="6">
        <v>48</v>
      </c>
      <c r="AC8" t="s">
        <v>80</v>
      </c>
      <c r="AD8" s="6">
        <v>42002.7027027027</v>
      </c>
    </row>
    <row r="9" spans="1:30">
      <c r="A9" s="3" t="s">
        <v>81</v>
      </c>
      <c r="B9" s="3" t="s">
        <v>21</v>
      </c>
      <c r="C9" s="3" t="s">
        <v>21</v>
      </c>
      <c r="D9" s="3" t="s">
        <v>37</v>
      </c>
      <c r="E9" s="3" t="s">
        <v>38</v>
      </c>
      <c r="F9" s="3" t="s">
        <v>82</v>
      </c>
      <c r="G9" s="3" t="s">
        <v>40</v>
      </c>
      <c r="H9" s="3">
        <v>27000</v>
      </c>
      <c r="I9" s="3" t="s">
        <v>41</v>
      </c>
      <c r="J9" s="3" t="s">
        <v>83</v>
      </c>
      <c r="K9" s="3" t="s">
        <v>84</v>
      </c>
      <c r="L9" s="3" t="s">
        <v>85</v>
      </c>
      <c r="M9" s="3" t="s">
        <v>86</v>
      </c>
      <c r="N9" s="3" t="s">
        <v>31</v>
      </c>
      <c r="O9" s="3" t="s">
        <v>87</v>
      </c>
      <c r="P9" s="3" t="s">
        <v>88</v>
      </c>
      <c r="Q9" s="3">
        <v>11000</v>
      </c>
      <c r="R9" s="3">
        <v>2023</v>
      </c>
      <c r="S9" s="3">
        <v>202407</v>
      </c>
      <c r="T9" s="3" t="s">
        <v>79</v>
      </c>
      <c r="U9" s="3" t="s">
        <v>80</v>
      </c>
      <c r="W9" t="s">
        <v>91</v>
      </c>
      <c r="X9" s="6">
        <v>35248.027397260274</v>
      </c>
      <c r="Y9" s="6">
        <v>73</v>
      </c>
      <c r="AC9" t="s">
        <v>159</v>
      </c>
      <c r="AD9" s="6">
        <v>47020</v>
      </c>
    </row>
    <row r="10" spans="1:30">
      <c r="A10" s="3" t="s">
        <v>89</v>
      </c>
      <c r="B10" s="3" t="s">
        <v>21</v>
      </c>
      <c r="C10" s="3" t="s">
        <v>21</v>
      </c>
      <c r="D10" s="3" t="s">
        <v>90</v>
      </c>
      <c r="E10" s="3" t="s">
        <v>91</v>
      </c>
      <c r="F10" s="3" t="s">
        <v>92</v>
      </c>
      <c r="G10" s="3" t="s">
        <v>25</v>
      </c>
      <c r="H10" s="3">
        <v>56900</v>
      </c>
      <c r="I10" s="3" t="s">
        <v>93</v>
      </c>
      <c r="J10" s="3" t="s">
        <v>94</v>
      </c>
      <c r="K10" s="3" t="s">
        <v>95</v>
      </c>
      <c r="L10" s="3" t="s">
        <v>29</v>
      </c>
      <c r="M10" s="3" t="s">
        <v>30</v>
      </c>
      <c r="N10" s="3" t="s">
        <v>31</v>
      </c>
      <c r="O10" s="3" t="s">
        <v>96</v>
      </c>
      <c r="P10" s="3" t="s">
        <v>46</v>
      </c>
      <c r="Q10" s="3">
        <v>28000</v>
      </c>
      <c r="R10" s="3">
        <v>2019</v>
      </c>
      <c r="S10" s="3">
        <v>202407</v>
      </c>
      <c r="T10" s="3" t="s">
        <v>79</v>
      </c>
      <c r="U10" s="3" t="s">
        <v>80</v>
      </c>
      <c r="W10" t="s">
        <v>399</v>
      </c>
      <c r="X10" s="6">
        <v>33500</v>
      </c>
      <c r="Y10" s="6">
        <v>3</v>
      </c>
      <c r="AC10" t="s">
        <v>446</v>
      </c>
      <c r="AD10" s="6">
        <v>38731.373333333337</v>
      </c>
    </row>
    <row r="11" spans="1:30">
      <c r="A11" s="3" t="s">
        <v>97</v>
      </c>
      <c r="B11" s="3" t="s">
        <v>21</v>
      </c>
      <c r="C11" s="3" t="s">
        <v>21</v>
      </c>
      <c r="D11" s="3" t="s">
        <v>22</v>
      </c>
      <c r="E11" s="3" t="s">
        <v>23</v>
      </c>
      <c r="F11" s="3" t="s">
        <v>24</v>
      </c>
      <c r="G11" s="3" t="s">
        <v>25</v>
      </c>
      <c r="H11" s="3">
        <v>22000</v>
      </c>
      <c r="I11" s="3" t="s">
        <v>26</v>
      </c>
      <c r="J11" s="3" t="s">
        <v>98</v>
      </c>
      <c r="K11" s="3" t="s">
        <v>99</v>
      </c>
      <c r="L11" s="3" t="s">
        <v>100</v>
      </c>
      <c r="M11" s="3" t="s">
        <v>69</v>
      </c>
      <c r="N11" s="3" t="s">
        <v>31</v>
      </c>
      <c r="O11" s="3" t="s">
        <v>101</v>
      </c>
      <c r="P11" s="3" t="s">
        <v>102</v>
      </c>
      <c r="Q11" s="3">
        <v>25000</v>
      </c>
      <c r="R11" s="3">
        <v>2020</v>
      </c>
      <c r="S11" s="3">
        <v>202407</v>
      </c>
      <c r="T11" s="3" t="s">
        <v>79</v>
      </c>
      <c r="U11" s="3" t="s">
        <v>80</v>
      </c>
      <c r="W11" t="s">
        <v>446</v>
      </c>
      <c r="X11" s="6">
        <v>38731.373333333337</v>
      </c>
      <c r="Y11" s="6">
        <v>150</v>
      </c>
    </row>
    <row r="12" spans="1:30">
      <c r="A12" s="3" t="s">
        <v>103</v>
      </c>
      <c r="B12" s="3" t="s">
        <v>21</v>
      </c>
      <c r="C12" s="3" t="s">
        <v>21</v>
      </c>
      <c r="D12" s="3" t="s">
        <v>104</v>
      </c>
      <c r="E12" s="3" t="s">
        <v>91</v>
      </c>
      <c r="F12" s="3" t="s">
        <v>106</v>
      </c>
      <c r="G12" s="3" t="s">
        <v>25</v>
      </c>
      <c r="H12" s="3">
        <v>32000</v>
      </c>
      <c r="I12" s="3" t="s">
        <v>41</v>
      </c>
      <c r="J12" s="3" t="s">
        <v>107</v>
      </c>
      <c r="K12" s="3" t="s">
        <v>108</v>
      </c>
      <c r="L12" s="3" t="s">
        <v>51</v>
      </c>
      <c r="M12" s="3" t="s">
        <v>52</v>
      </c>
      <c r="N12" s="3" t="s">
        <v>31</v>
      </c>
      <c r="O12" s="3" t="s">
        <v>78</v>
      </c>
      <c r="P12" s="3" t="s">
        <v>54</v>
      </c>
      <c r="Q12" s="3">
        <v>22000</v>
      </c>
      <c r="R12" s="3">
        <v>2021</v>
      </c>
      <c r="S12" s="3">
        <v>202408</v>
      </c>
      <c r="T12" s="3" t="s">
        <v>109</v>
      </c>
      <c r="U12" s="3" t="s">
        <v>80</v>
      </c>
    </row>
    <row r="13" spans="1:30">
      <c r="A13" s="3" t="s">
        <v>110</v>
      </c>
      <c r="B13" s="3" t="s">
        <v>21</v>
      </c>
      <c r="C13" s="3" t="s">
        <v>21</v>
      </c>
      <c r="D13" s="3" t="s">
        <v>111</v>
      </c>
      <c r="E13" s="3" t="s">
        <v>91</v>
      </c>
      <c r="F13" s="3" t="s">
        <v>106</v>
      </c>
      <c r="G13" s="3" t="s">
        <v>112</v>
      </c>
      <c r="H13" s="3">
        <v>43000</v>
      </c>
      <c r="I13" s="3" t="s">
        <v>93</v>
      </c>
      <c r="J13" s="3" t="s">
        <v>113</v>
      </c>
      <c r="K13" s="3" t="s">
        <v>114</v>
      </c>
      <c r="L13" s="3" t="s">
        <v>29</v>
      </c>
      <c r="M13" s="3" t="s">
        <v>30</v>
      </c>
      <c r="N13" s="3" t="s">
        <v>39</v>
      </c>
      <c r="O13" s="3" t="s">
        <v>61</v>
      </c>
      <c r="P13" s="3" t="s">
        <v>33</v>
      </c>
      <c r="Q13" s="3">
        <v>15000</v>
      </c>
      <c r="R13" s="3">
        <v>2022</v>
      </c>
      <c r="S13" s="3">
        <v>202408</v>
      </c>
      <c r="T13" s="3" t="s">
        <v>109</v>
      </c>
      <c r="U13" s="3" t="s">
        <v>80</v>
      </c>
    </row>
    <row r="14" spans="1:30">
      <c r="A14" s="3" t="s">
        <v>115</v>
      </c>
      <c r="B14" s="3" t="s">
        <v>21</v>
      </c>
      <c r="C14" s="3" t="s">
        <v>21</v>
      </c>
      <c r="D14" s="3" t="s">
        <v>116</v>
      </c>
      <c r="E14" s="3" t="s">
        <v>23</v>
      </c>
      <c r="F14" s="3" t="s">
        <v>74</v>
      </c>
      <c r="G14" s="3" t="s">
        <v>25</v>
      </c>
      <c r="H14" s="3">
        <v>58500</v>
      </c>
      <c r="I14" s="3" t="s">
        <v>93</v>
      </c>
      <c r="J14" s="3" t="s">
        <v>117</v>
      </c>
      <c r="K14" s="3" t="s">
        <v>118</v>
      </c>
      <c r="L14" s="3" t="s">
        <v>44</v>
      </c>
      <c r="M14" s="3" t="s">
        <v>30</v>
      </c>
      <c r="N14" s="3" t="s">
        <v>119</v>
      </c>
      <c r="O14" s="3"/>
      <c r="P14" s="3" t="s">
        <v>62</v>
      </c>
      <c r="Q14" s="3">
        <v>27000</v>
      </c>
      <c r="R14" s="3">
        <v>2019</v>
      </c>
      <c r="S14" s="3">
        <v>202408</v>
      </c>
      <c r="T14" s="3" t="s">
        <v>109</v>
      </c>
      <c r="U14" s="3" t="s">
        <v>80</v>
      </c>
    </row>
    <row r="15" spans="1:30">
      <c r="A15" s="3" t="s">
        <v>120</v>
      </c>
      <c r="B15" s="3" t="s">
        <v>21</v>
      </c>
      <c r="C15" s="3" t="s">
        <v>21</v>
      </c>
      <c r="D15" s="3" t="s">
        <v>121</v>
      </c>
      <c r="E15" s="3" t="s">
        <v>91</v>
      </c>
      <c r="F15" s="3" t="s">
        <v>92</v>
      </c>
      <c r="G15" s="3" t="s">
        <v>25</v>
      </c>
      <c r="H15" s="3">
        <v>31500</v>
      </c>
      <c r="I15" s="3" t="s">
        <v>41</v>
      </c>
      <c r="J15" s="3" t="s">
        <v>122</v>
      </c>
      <c r="K15" s="3" t="s">
        <v>123</v>
      </c>
      <c r="L15" s="3" t="s">
        <v>29</v>
      </c>
      <c r="M15" s="3" t="s">
        <v>30</v>
      </c>
      <c r="N15" s="3" t="s">
        <v>31</v>
      </c>
      <c r="O15" s="3" t="s">
        <v>124</v>
      </c>
      <c r="P15" s="3" t="s">
        <v>125</v>
      </c>
      <c r="Q15" s="3">
        <v>40000</v>
      </c>
      <c r="R15" s="3">
        <v>2017</v>
      </c>
      <c r="S15" s="3">
        <v>202408</v>
      </c>
      <c r="T15" s="3" t="s">
        <v>109</v>
      </c>
      <c r="U15" s="3" t="s">
        <v>80</v>
      </c>
    </row>
    <row r="16" spans="1:30">
      <c r="A16" s="3" t="s">
        <v>126</v>
      </c>
      <c r="B16" s="3" t="s">
        <v>21</v>
      </c>
      <c r="C16" s="3" t="s">
        <v>21</v>
      </c>
      <c r="D16" s="3" t="s">
        <v>111</v>
      </c>
      <c r="E16" s="3" t="s">
        <v>91</v>
      </c>
      <c r="F16" s="3" t="s">
        <v>106</v>
      </c>
      <c r="G16" s="3" t="s">
        <v>112</v>
      </c>
      <c r="H16" s="3">
        <v>43000</v>
      </c>
      <c r="I16" s="3" t="s">
        <v>93</v>
      </c>
      <c r="J16" s="3" t="s">
        <v>127</v>
      </c>
      <c r="K16" s="3" t="s">
        <v>128</v>
      </c>
      <c r="L16" s="3" t="s">
        <v>44</v>
      </c>
      <c r="M16" s="3" t="s">
        <v>30</v>
      </c>
      <c r="N16" s="3" t="s">
        <v>31</v>
      </c>
      <c r="O16" s="3" t="s">
        <v>129</v>
      </c>
      <c r="P16" s="3" t="s">
        <v>46</v>
      </c>
      <c r="Q16" s="3">
        <v>42000</v>
      </c>
      <c r="R16" s="3">
        <v>2017</v>
      </c>
      <c r="S16" s="3">
        <v>202408</v>
      </c>
      <c r="T16" s="3" t="s">
        <v>109</v>
      </c>
      <c r="U16" s="3" t="s">
        <v>80</v>
      </c>
    </row>
    <row r="17" spans="1:31">
      <c r="A17" s="3" t="s">
        <v>130</v>
      </c>
      <c r="B17" s="3" t="s">
        <v>21</v>
      </c>
      <c r="C17" s="3" t="s">
        <v>21</v>
      </c>
      <c r="D17" s="3" t="s">
        <v>131</v>
      </c>
      <c r="E17" s="3" t="s">
        <v>91</v>
      </c>
      <c r="F17" s="3" t="s">
        <v>92</v>
      </c>
      <c r="G17" s="3" t="s">
        <v>25</v>
      </c>
      <c r="H17" s="3">
        <v>35800</v>
      </c>
      <c r="I17" s="3" t="s">
        <v>41</v>
      </c>
      <c r="J17" s="3" t="s">
        <v>132</v>
      </c>
      <c r="K17" s="3" t="s">
        <v>133</v>
      </c>
      <c r="L17" s="3" t="s">
        <v>29</v>
      </c>
      <c r="M17" s="3" t="s">
        <v>30</v>
      </c>
      <c r="N17" s="3" t="s">
        <v>31</v>
      </c>
      <c r="O17" s="3" t="s">
        <v>134</v>
      </c>
      <c r="P17" s="3" t="s">
        <v>54</v>
      </c>
      <c r="Q17" s="3">
        <v>24000</v>
      </c>
      <c r="R17" s="3">
        <v>2020</v>
      </c>
      <c r="S17" s="3">
        <v>202409</v>
      </c>
      <c r="T17" s="3" t="s">
        <v>135</v>
      </c>
      <c r="U17" s="3" t="s">
        <v>80</v>
      </c>
    </row>
    <row r="18" spans="1:31">
      <c r="A18" s="3" t="s">
        <v>136</v>
      </c>
      <c r="B18" s="3" t="s">
        <v>21</v>
      </c>
      <c r="C18" s="3" t="s">
        <v>21</v>
      </c>
      <c r="D18" s="3" t="s">
        <v>37</v>
      </c>
      <c r="E18" s="3" t="s">
        <v>38</v>
      </c>
      <c r="F18" s="3" t="s">
        <v>82</v>
      </c>
      <c r="G18" s="3" t="s">
        <v>40</v>
      </c>
      <c r="H18" s="3">
        <v>27000</v>
      </c>
      <c r="I18" s="3" t="s">
        <v>41</v>
      </c>
      <c r="J18" s="3" t="s">
        <v>137</v>
      </c>
      <c r="K18" s="3" t="s">
        <v>138</v>
      </c>
      <c r="L18" s="3" t="s">
        <v>139</v>
      </c>
      <c r="M18" s="3" t="s">
        <v>30</v>
      </c>
      <c r="N18" s="3" t="s">
        <v>31</v>
      </c>
      <c r="O18" s="3" t="s">
        <v>45</v>
      </c>
      <c r="P18" s="3" t="s">
        <v>62</v>
      </c>
      <c r="Q18" s="3">
        <v>31000</v>
      </c>
      <c r="R18" s="3">
        <v>2019</v>
      </c>
      <c r="S18" s="3">
        <v>202409</v>
      </c>
      <c r="T18" s="3" t="s">
        <v>135</v>
      </c>
      <c r="U18" s="3" t="s">
        <v>80</v>
      </c>
    </row>
    <row r="19" spans="1:31">
      <c r="A19" s="3" t="s">
        <v>140</v>
      </c>
      <c r="B19" s="3" t="s">
        <v>21</v>
      </c>
      <c r="C19" s="3" t="s">
        <v>21</v>
      </c>
      <c r="D19" s="3" t="s">
        <v>111</v>
      </c>
      <c r="E19" s="3" t="s">
        <v>91</v>
      </c>
      <c r="F19" s="3" t="s">
        <v>106</v>
      </c>
      <c r="G19" s="3" t="s">
        <v>112</v>
      </c>
      <c r="H19" s="3">
        <v>43000</v>
      </c>
      <c r="I19" s="3" t="s">
        <v>93</v>
      </c>
      <c r="J19" s="3" t="s">
        <v>141</v>
      </c>
      <c r="K19" s="3" t="s">
        <v>142</v>
      </c>
      <c r="L19" s="3" t="s">
        <v>143</v>
      </c>
      <c r="M19" s="3" t="s">
        <v>86</v>
      </c>
      <c r="N19" s="3" t="s">
        <v>31</v>
      </c>
      <c r="O19" s="3" t="s">
        <v>45</v>
      </c>
      <c r="P19" s="3" t="s">
        <v>144</v>
      </c>
      <c r="Q19" s="3">
        <v>34000</v>
      </c>
      <c r="R19" s="3">
        <v>2018</v>
      </c>
      <c r="S19" s="3">
        <v>202409</v>
      </c>
      <c r="T19" s="3" t="s">
        <v>135</v>
      </c>
      <c r="U19" s="3" t="s">
        <v>80</v>
      </c>
    </row>
    <row r="20" spans="1:31">
      <c r="A20" s="3" t="s">
        <v>145</v>
      </c>
      <c r="B20" s="3" t="s">
        <v>21</v>
      </c>
      <c r="C20" s="3" t="s">
        <v>21</v>
      </c>
      <c r="D20" s="3" t="s">
        <v>111</v>
      </c>
      <c r="E20" s="3" t="s">
        <v>91</v>
      </c>
      <c r="F20" s="3" t="s">
        <v>106</v>
      </c>
      <c r="G20" s="3" t="s">
        <v>112</v>
      </c>
      <c r="H20" s="3">
        <v>43000</v>
      </c>
      <c r="I20" s="3" t="s">
        <v>93</v>
      </c>
      <c r="J20" s="3" t="s">
        <v>146</v>
      </c>
      <c r="K20" s="3" t="s">
        <v>147</v>
      </c>
      <c r="L20" s="3" t="s">
        <v>148</v>
      </c>
      <c r="M20" s="3" t="s">
        <v>52</v>
      </c>
      <c r="N20" s="3" t="s">
        <v>31</v>
      </c>
      <c r="O20" s="3" t="s">
        <v>53</v>
      </c>
      <c r="P20" s="3" t="s">
        <v>62</v>
      </c>
      <c r="Q20" s="3">
        <v>21000</v>
      </c>
      <c r="R20" s="3">
        <v>2021</v>
      </c>
      <c r="S20" s="3">
        <v>202409</v>
      </c>
      <c r="T20" s="3" t="s">
        <v>135</v>
      </c>
      <c r="U20" s="3" t="s">
        <v>80</v>
      </c>
    </row>
    <row r="21" spans="1:31">
      <c r="A21" s="3" t="s">
        <v>149</v>
      </c>
      <c r="B21" s="3" t="s">
        <v>21</v>
      </c>
      <c r="C21" s="3" t="s">
        <v>21</v>
      </c>
      <c r="D21" s="3" t="s">
        <v>150</v>
      </c>
      <c r="E21" s="3" t="s">
        <v>23</v>
      </c>
      <c r="F21" s="3" t="s">
        <v>24</v>
      </c>
      <c r="G21" s="3" t="s">
        <v>25</v>
      </c>
      <c r="H21" s="3">
        <v>18500</v>
      </c>
      <c r="I21" s="3" t="s">
        <v>26</v>
      </c>
      <c r="J21" s="3" t="s">
        <v>151</v>
      </c>
      <c r="K21" s="3" t="s">
        <v>152</v>
      </c>
      <c r="L21" s="3" t="s">
        <v>77</v>
      </c>
      <c r="M21" s="3" t="s">
        <v>30</v>
      </c>
      <c r="N21" s="3" t="s">
        <v>31</v>
      </c>
      <c r="O21" s="3" t="s">
        <v>53</v>
      </c>
      <c r="P21" s="3" t="s">
        <v>71</v>
      </c>
      <c r="Q21" s="3">
        <v>18000</v>
      </c>
      <c r="R21" s="3">
        <v>2022</v>
      </c>
      <c r="S21" s="3">
        <v>202409</v>
      </c>
      <c r="T21" s="3" t="s">
        <v>135</v>
      </c>
      <c r="U21" s="3" t="s">
        <v>80</v>
      </c>
    </row>
    <row r="22" spans="1:31">
      <c r="A22" s="3" t="s">
        <v>153</v>
      </c>
      <c r="B22" s="3" t="s">
        <v>21</v>
      </c>
      <c r="C22" s="3" t="s">
        <v>21</v>
      </c>
      <c r="D22" s="3" t="s">
        <v>154</v>
      </c>
      <c r="E22" s="3" t="s">
        <v>91</v>
      </c>
      <c r="F22" s="3" t="s">
        <v>92</v>
      </c>
      <c r="G22" s="3" t="s">
        <v>25</v>
      </c>
      <c r="H22" s="3">
        <v>26500</v>
      </c>
      <c r="I22" s="3" t="s">
        <v>41</v>
      </c>
      <c r="J22" s="3" t="s">
        <v>155</v>
      </c>
      <c r="K22" s="3" t="s">
        <v>156</v>
      </c>
      <c r="L22" s="3" t="s">
        <v>29</v>
      </c>
      <c r="M22" s="3" t="s">
        <v>30</v>
      </c>
      <c r="N22" s="3" t="s">
        <v>31</v>
      </c>
      <c r="O22" s="3" t="s">
        <v>157</v>
      </c>
      <c r="P22" s="3" t="s">
        <v>46</v>
      </c>
      <c r="Q22" s="3">
        <v>18000</v>
      </c>
      <c r="R22" s="3">
        <v>2022</v>
      </c>
      <c r="S22" s="3">
        <v>202410</v>
      </c>
      <c r="T22" s="3" t="s">
        <v>158</v>
      </c>
      <c r="U22" s="3" t="s">
        <v>159</v>
      </c>
    </row>
    <row r="23" spans="1:31">
      <c r="A23" s="3" t="s">
        <v>160</v>
      </c>
      <c r="B23" s="3" t="s">
        <v>21</v>
      </c>
      <c r="C23" s="3" t="s">
        <v>21</v>
      </c>
      <c r="D23" s="3" t="s">
        <v>64</v>
      </c>
      <c r="E23" s="3" t="s">
        <v>23</v>
      </c>
      <c r="F23" s="3" t="s">
        <v>65</v>
      </c>
      <c r="G23" s="3" t="s">
        <v>25</v>
      </c>
      <c r="H23" s="3">
        <v>28000</v>
      </c>
      <c r="I23" s="3" t="s">
        <v>41</v>
      </c>
      <c r="J23" s="3" t="s">
        <v>161</v>
      </c>
      <c r="K23" s="3" t="s">
        <v>162</v>
      </c>
      <c r="L23" s="3" t="s">
        <v>44</v>
      </c>
      <c r="M23" s="3" t="s">
        <v>30</v>
      </c>
      <c r="N23" s="3" t="s">
        <v>31</v>
      </c>
      <c r="O23" s="3" t="s">
        <v>157</v>
      </c>
      <c r="P23" s="3" t="s">
        <v>62</v>
      </c>
      <c r="Q23" s="3">
        <v>15000</v>
      </c>
      <c r="R23" s="3">
        <v>2022</v>
      </c>
      <c r="S23" s="3">
        <v>202410</v>
      </c>
      <c r="T23" s="3" t="s">
        <v>158</v>
      </c>
      <c r="U23" s="3" t="s">
        <v>159</v>
      </c>
    </row>
    <row r="24" spans="1:31">
      <c r="A24" s="3" t="s">
        <v>163</v>
      </c>
      <c r="B24" s="3" t="s">
        <v>21</v>
      </c>
      <c r="C24" s="3" t="s">
        <v>21</v>
      </c>
      <c r="D24" s="3" t="s">
        <v>104</v>
      </c>
      <c r="E24" s="3" t="s">
        <v>91</v>
      </c>
      <c r="F24" s="3" t="s">
        <v>106</v>
      </c>
      <c r="G24" s="3" t="s">
        <v>25</v>
      </c>
      <c r="H24" s="3">
        <v>32000</v>
      </c>
      <c r="I24" s="3" t="s">
        <v>41</v>
      </c>
      <c r="J24" s="3" t="s">
        <v>164</v>
      </c>
      <c r="K24" s="3" t="s">
        <v>165</v>
      </c>
      <c r="L24" s="3" t="s">
        <v>166</v>
      </c>
      <c r="M24" s="3" t="s">
        <v>30</v>
      </c>
      <c r="N24" s="3" t="s">
        <v>167</v>
      </c>
      <c r="O24" s="3"/>
      <c r="P24" s="3" t="s">
        <v>54</v>
      </c>
      <c r="Q24" s="3">
        <v>2500</v>
      </c>
      <c r="R24" s="3">
        <v>2024</v>
      </c>
      <c r="S24" s="3">
        <v>202410</v>
      </c>
      <c r="T24" s="3" t="s">
        <v>158</v>
      </c>
      <c r="U24" s="3" t="s">
        <v>159</v>
      </c>
    </row>
    <row r="25" spans="1:31">
      <c r="A25" s="3" t="s">
        <v>168</v>
      </c>
      <c r="B25" s="3" t="s">
        <v>21</v>
      </c>
      <c r="C25" s="3" t="s">
        <v>21</v>
      </c>
      <c r="D25" s="3" t="s">
        <v>37</v>
      </c>
      <c r="E25" s="3" t="s">
        <v>38</v>
      </c>
      <c r="F25" s="3" t="s">
        <v>82</v>
      </c>
      <c r="G25" s="3" t="s">
        <v>40</v>
      </c>
      <c r="H25" s="3">
        <v>27000</v>
      </c>
      <c r="I25" s="3" t="s">
        <v>41</v>
      </c>
      <c r="J25" s="3" t="s">
        <v>169</v>
      </c>
      <c r="K25" s="3" t="s">
        <v>170</v>
      </c>
      <c r="L25" s="3" t="s">
        <v>148</v>
      </c>
      <c r="M25" s="3" t="s">
        <v>52</v>
      </c>
      <c r="N25" s="3" t="s">
        <v>39</v>
      </c>
      <c r="O25" s="3" t="s">
        <v>53</v>
      </c>
      <c r="P25" s="3" t="s">
        <v>33</v>
      </c>
      <c r="Q25" s="3">
        <v>11000</v>
      </c>
      <c r="R25" s="3">
        <v>2023</v>
      </c>
      <c r="S25" s="3">
        <v>202410</v>
      </c>
      <c r="T25" s="3" t="s">
        <v>158</v>
      </c>
      <c r="U25" s="3" t="s">
        <v>159</v>
      </c>
    </row>
    <row r="26" spans="1:31">
      <c r="A26" s="3" t="s">
        <v>171</v>
      </c>
      <c r="B26" s="3" t="s">
        <v>21</v>
      </c>
      <c r="C26" s="3" t="s">
        <v>21</v>
      </c>
      <c r="D26" s="3" t="s">
        <v>116</v>
      </c>
      <c r="E26" s="3" t="s">
        <v>23</v>
      </c>
      <c r="F26" s="3" t="s">
        <v>74</v>
      </c>
      <c r="G26" s="3" t="s">
        <v>25</v>
      </c>
      <c r="H26" s="3">
        <v>58500</v>
      </c>
      <c r="I26" s="3" t="s">
        <v>93</v>
      </c>
      <c r="J26" s="3" t="s">
        <v>172</v>
      </c>
      <c r="K26" s="3" t="s">
        <v>173</v>
      </c>
      <c r="L26" s="3" t="s">
        <v>29</v>
      </c>
      <c r="M26" s="3" t="s">
        <v>30</v>
      </c>
      <c r="N26" s="3" t="s">
        <v>119</v>
      </c>
      <c r="O26" s="3"/>
      <c r="P26" s="3" t="s">
        <v>62</v>
      </c>
      <c r="Q26" s="3">
        <v>5000</v>
      </c>
      <c r="R26" s="3">
        <v>2024</v>
      </c>
      <c r="S26" s="3">
        <v>202410</v>
      </c>
      <c r="T26" s="3" t="s">
        <v>158</v>
      </c>
      <c r="U26" s="3" t="s">
        <v>159</v>
      </c>
    </row>
    <row r="27" spans="1:31">
      <c r="A27" s="3" t="s">
        <v>174</v>
      </c>
      <c r="B27" s="3" t="s">
        <v>21</v>
      </c>
      <c r="C27" s="3" t="s">
        <v>21</v>
      </c>
      <c r="D27" s="3" t="s">
        <v>104</v>
      </c>
      <c r="E27" s="3" t="s">
        <v>91</v>
      </c>
      <c r="F27" s="3" t="s">
        <v>106</v>
      </c>
      <c r="G27" s="3" t="s">
        <v>25</v>
      </c>
      <c r="H27" s="3">
        <v>32000</v>
      </c>
      <c r="I27" s="3" t="s">
        <v>41</v>
      </c>
      <c r="J27" s="3" t="s">
        <v>175</v>
      </c>
      <c r="K27" s="3" t="s">
        <v>176</v>
      </c>
      <c r="L27" s="3" t="s">
        <v>143</v>
      </c>
      <c r="M27" s="3" t="s">
        <v>86</v>
      </c>
      <c r="N27" s="3" t="s">
        <v>39</v>
      </c>
      <c r="O27" s="3" t="s">
        <v>157</v>
      </c>
      <c r="P27" s="3" t="s">
        <v>46</v>
      </c>
      <c r="Q27" s="3">
        <v>6000</v>
      </c>
      <c r="R27" s="3">
        <v>2024</v>
      </c>
      <c r="S27" s="3">
        <v>202410</v>
      </c>
      <c r="T27" s="3" t="s">
        <v>158</v>
      </c>
      <c r="U27" s="3" t="s">
        <v>159</v>
      </c>
    </row>
    <row r="28" spans="1:31">
      <c r="A28" s="3" t="s">
        <v>177</v>
      </c>
      <c r="B28" s="3" t="s">
        <v>21</v>
      </c>
      <c r="C28" s="3" t="s">
        <v>21</v>
      </c>
      <c r="D28" s="3" t="s">
        <v>111</v>
      </c>
      <c r="E28" s="3" t="s">
        <v>91</v>
      </c>
      <c r="F28" s="3" t="s">
        <v>106</v>
      </c>
      <c r="G28" s="3" t="s">
        <v>112</v>
      </c>
      <c r="H28" s="3">
        <v>43000</v>
      </c>
      <c r="I28" s="3" t="s">
        <v>93</v>
      </c>
      <c r="J28" s="3" t="s">
        <v>178</v>
      </c>
      <c r="K28" s="3" t="s">
        <v>179</v>
      </c>
      <c r="L28" s="3" t="s">
        <v>29</v>
      </c>
      <c r="M28" s="3" t="s">
        <v>30</v>
      </c>
      <c r="N28" s="3" t="s">
        <v>167</v>
      </c>
      <c r="O28" s="3"/>
      <c r="P28" s="3" t="s">
        <v>62</v>
      </c>
      <c r="Q28" s="3">
        <v>4500</v>
      </c>
      <c r="R28" s="3">
        <v>2024</v>
      </c>
      <c r="S28" s="3">
        <v>202411</v>
      </c>
      <c r="T28" s="3" t="s">
        <v>180</v>
      </c>
      <c r="U28" s="3" t="s">
        <v>159</v>
      </c>
    </row>
    <row r="29" spans="1:31">
      <c r="A29" s="3" t="s">
        <v>181</v>
      </c>
      <c r="B29" s="3" t="s">
        <v>21</v>
      </c>
      <c r="C29" s="3" t="s">
        <v>21</v>
      </c>
      <c r="D29" s="3" t="s">
        <v>64</v>
      </c>
      <c r="E29" s="3" t="s">
        <v>23</v>
      </c>
      <c r="F29" s="3" t="s">
        <v>65</v>
      </c>
      <c r="G29" s="3" t="s">
        <v>25</v>
      </c>
      <c r="H29" s="3">
        <v>28000</v>
      </c>
      <c r="I29" s="3" t="s">
        <v>41</v>
      </c>
      <c r="J29" s="3" t="s">
        <v>182</v>
      </c>
      <c r="K29" s="3" t="s">
        <v>183</v>
      </c>
      <c r="L29" s="3" t="s">
        <v>184</v>
      </c>
      <c r="M29" s="3" t="s">
        <v>86</v>
      </c>
      <c r="N29" s="3" t="s">
        <v>167</v>
      </c>
      <c r="O29" s="3"/>
      <c r="P29" s="3" t="s">
        <v>46</v>
      </c>
      <c r="Q29" s="3">
        <v>3500</v>
      </c>
      <c r="R29" s="3">
        <v>2024</v>
      </c>
      <c r="S29" s="3">
        <v>202411</v>
      </c>
      <c r="T29" s="3" t="s">
        <v>180</v>
      </c>
      <c r="U29" s="3" t="s">
        <v>159</v>
      </c>
      <c r="AC29" s="5" t="s">
        <v>1</v>
      </c>
      <c r="AD29" s="5" t="s">
        <v>19</v>
      </c>
      <c r="AE29" t="s">
        <v>447</v>
      </c>
    </row>
    <row r="30" spans="1:31">
      <c r="A30" s="3" t="s">
        <v>185</v>
      </c>
      <c r="B30" s="3" t="s">
        <v>21</v>
      </c>
      <c r="C30" s="3" t="s">
        <v>21</v>
      </c>
      <c r="D30" s="3" t="s">
        <v>116</v>
      </c>
      <c r="E30" s="3" t="s">
        <v>23</v>
      </c>
      <c r="F30" s="3" t="s">
        <v>74</v>
      </c>
      <c r="G30" s="3" t="s">
        <v>25</v>
      </c>
      <c r="H30" s="3">
        <v>58500</v>
      </c>
      <c r="I30" s="3" t="s">
        <v>93</v>
      </c>
      <c r="J30" s="3" t="s">
        <v>186</v>
      </c>
      <c r="K30" s="3" t="s">
        <v>187</v>
      </c>
      <c r="L30" s="3" t="s">
        <v>77</v>
      </c>
      <c r="M30" s="3" t="s">
        <v>30</v>
      </c>
      <c r="N30" s="3" t="s">
        <v>119</v>
      </c>
      <c r="O30" s="3"/>
      <c r="P30" s="3" t="s">
        <v>125</v>
      </c>
      <c r="Q30" s="3">
        <v>6000</v>
      </c>
      <c r="R30" s="3">
        <v>2023</v>
      </c>
      <c r="S30" s="3">
        <v>202411</v>
      </c>
      <c r="T30" s="3" t="s">
        <v>180</v>
      </c>
      <c r="U30" s="3" t="s">
        <v>159</v>
      </c>
      <c r="AC30" t="s">
        <v>245</v>
      </c>
      <c r="AD30" t="s">
        <v>80</v>
      </c>
      <c r="AE30" s="6">
        <v>379600</v>
      </c>
    </row>
    <row r="31" spans="1:31">
      <c r="A31" s="3" t="s">
        <v>188</v>
      </c>
      <c r="B31" s="3" t="s">
        <v>21</v>
      </c>
      <c r="C31" s="3" t="s">
        <v>21</v>
      </c>
      <c r="D31" s="3" t="s">
        <v>64</v>
      </c>
      <c r="E31" s="3" t="s">
        <v>23</v>
      </c>
      <c r="F31" s="3" t="s">
        <v>65</v>
      </c>
      <c r="G31" s="3" t="s">
        <v>25</v>
      </c>
      <c r="H31" s="3">
        <v>28000</v>
      </c>
      <c r="I31" s="3" t="s">
        <v>41</v>
      </c>
      <c r="J31" s="3" t="s">
        <v>189</v>
      </c>
      <c r="K31" s="3" t="s">
        <v>190</v>
      </c>
      <c r="L31" s="3" t="s">
        <v>184</v>
      </c>
      <c r="M31" s="3" t="s">
        <v>86</v>
      </c>
      <c r="N31" s="3" t="s">
        <v>31</v>
      </c>
      <c r="O31" s="3" t="s">
        <v>191</v>
      </c>
      <c r="P31" s="3" t="s">
        <v>54</v>
      </c>
      <c r="Q31" s="3">
        <v>4000</v>
      </c>
      <c r="R31" s="3">
        <v>2024</v>
      </c>
      <c r="S31" s="3">
        <v>202411</v>
      </c>
      <c r="T31" s="3" t="s">
        <v>180</v>
      </c>
      <c r="U31" s="3" t="s">
        <v>159</v>
      </c>
      <c r="AD31" t="s">
        <v>159</v>
      </c>
      <c r="AE31" s="6">
        <v>279600</v>
      </c>
    </row>
    <row r="32" spans="1:31">
      <c r="A32" s="3" t="s">
        <v>192</v>
      </c>
      <c r="B32" s="3" t="s">
        <v>21</v>
      </c>
      <c r="C32" s="3" t="s">
        <v>21</v>
      </c>
      <c r="D32" s="3" t="s">
        <v>111</v>
      </c>
      <c r="E32" s="3" t="s">
        <v>91</v>
      </c>
      <c r="F32" s="3" t="s">
        <v>106</v>
      </c>
      <c r="G32" s="3" t="s">
        <v>112</v>
      </c>
      <c r="H32" s="3">
        <v>43000</v>
      </c>
      <c r="I32" s="3" t="s">
        <v>93</v>
      </c>
      <c r="J32" s="3" t="s">
        <v>193</v>
      </c>
      <c r="K32" s="3" t="s">
        <v>194</v>
      </c>
      <c r="L32" s="3" t="s">
        <v>143</v>
      </c>
      <c r="M32" s="3" t="s">
        <v>86</v>
      </c>
      <c r="N32" s="3" t="s">
        <v>31</v>
      </c>
      <c r="O32" s="3" t="s">
        <v>96</v>
      </c>
      <c r="P32" s="3" t="s">
        <v>46</v>
      </c>
      <c r="Q32" s="3">
        <v>8000</v>
      </c>
      <c r="R32" s="3">
        <v>2023</v>
      </c>
      <c r="S32" s="3">
        <v>202411</v>
      </c>
      <c r="T32" s="3" t="s">
        <v>180</v>
      </c>
      <c r="U32" s="3" t="s">
        <v>159</v>
      </c>
      <c r="AC32" t="s">
        <v>448</v>
      </c>
      <c r="AE32" s="6">
        <v>659200</v>
      </c>
    </row>
    <row r="33" spans="1:31">
      <c r="A33" s="3" t="s">
        <v>195</v>
      </c>
      <c r="B33" s="3" t="s">
        <v>21</v>
      </c>
      <c r="C33" s="3" t="s">
        <v>21</v>
      </c>
      <c r="D33" s="3" t="s">
        <v>116</v>
      </c>
      <c r="E33" s="3" t="s">
        <v>23</v>
      </c>
      <c r="F33" s="3" t="s">
        <v>74</v>
      </c>
      <c r="G33" s="3" t="s">
        <v>25</v>
      </c>
      <c r="H33" s="3">
        <v>58500</v>
      </c>
      <c r="I33" s="3" t="s">
        <v>93</v>
      </c>
      <c r="J33" s="3" t="s">
        <v>196</v>
      </c>
      <c r="K33" s="3" t="s">
        <v>197</v>
      </c>
      <c r="L33" s="3" t="s">
        <v>29</v>
      </c>
      <c r="M33" s="3" t="s">
        <v>30</v>
      </c>
      <c r="N33" s="3" t="s">
        <v>119</v>
      </c>
      <c r="O33" s="3"/>
      <c r="P33" s="3" t="s">
        <v>62</v>
      </c>
      <c r="Q33" s="3">
        <v>3000</v>
      </c>
      <c r="R33" s="3">
        <v>2024</v>
      </c>
      <c r="S33" s="3">
        <v>202412</v>
      </c>
      <c r="T33" s="3" t="s">
        <v>198</v>
      </c>
      <c r="U33" s="3" t="s">
        <v>159</v>
      </c>
      <c r="AC33" t="s">
        <v>274</v>
      </c>
      <c r="AD33" t="s">
        <v>80</v>
      </c>
      <c r="AE33" s="6">
        <v>140800</v>
      </c>
    </row>
    <row r="34" spans="1:31">
      <c r="A34" s="3" t="s">
        <v>199</v>
      </c>
      <c r="B34" s="3" t="s">
        <v>21</v>
      </c>
      <c r="C34" s="3" t="s">
        <v>21</v>
      </c>
      <c r="D34" s="3" t="s">
        <v>104</v>
      </c>
      <c r="E34" s="3" t="s">
        <v>91</v>
      </c>
      <c r="F34" s="3" t="s">
        <v>106</v>
      </c>
      <c r="G34" s="3" t="s">
        <v>25</v>
      </c>
      <c r="H34" s="3">
        <v>32000</v>
      </c>
      <c r="I34" s="3" t="s">
        <v>41</v>
      </c>
      <c r="J34" s="3" t="s">
        <v>200</v>
      </c>
      <c r="K34" s="3" t="s">
        <v>201</v>
      </c>
      <c r="L34" s="3" t="s">
        <v>44</v>
      </c>
      <c r="M34" s="3" t="s">
        <v>30</v>
      </c>
      <c r="N34" s="3" t="s">
        <v>31</v>
      </c>
      <c r="O34" s="3" t="s">
        <v>202</v>
      </c>
      <c r="P34" s="3" t="s">
        <v>54</v>
      </c>
      <c r="Q34" s="3">
        <v>3500</v>
      </c>
      <c r="R34" s="3">
        <v>2024</v>
      </c>
      <c r="S34" s="3">
        <v>202412</v>
      </c>
      <c r="T34" s="3" t="s">
        <v>198</v>
      </c>
      <c r="U34" s="3" t="s">
        <v>159</v>
      </c>
      <c r="AD34" t="s">
        <v>159</v>
      </c>
      <c r="AE34" s="6">
        <v>80700</v>
      </c>
    </row>
    <row r="35" spans="1:31">
      <c r="A35" s="3" t="s">
        <v>203</v>
      </c>
      <c r="B35" s="3" t="s">
        <v>21</v>
      </c>
      <c r="C35" s="3" t="s">
        <v>21</v>
      </c>
      <c r="D35" s="3" t="s">
        <v>64</v>
      </c>
      <c r="E35" s="3" t="s">
        <v>23</v>
      </c>
      <c r="F35" s="3" t="s">
        <v>65</v>
      </c>
      <c r="G35" s="3" t="s">
        <v>25</v>
      </c>
      <c r="H35" s="3">
        <v>28000</v>
      </c>
      <c r="I35" s="3" t="s">
        <v>41</v>
      </c>
      <c r="J35" s="3" t="s">
        <v>204</v>
      </c>
      <c r="K35" s="3" t="s">
        <v>205</v>
      </c>
      <c r="L35" s="3" t="s">
        <v>143</v>
      </c>
      <c r="M35" s="3" t="s">
        <v>86</v>
      </c>
      <c r="N35" s="3" t="s">
        <v>31</v>
      </c>
      <c r="O35" s="3" t="s">
        <v>206</v>
      </c>
      <c r="P35" s="3" t="s">
        <v>102</v>
      </c>
      <c r="Q35" s="3">
        <v>5000</v>
      </c>
      <c r="R35" s="3">
        <v>2024</v>
      </c>
      <c r="S35" s="3">
        <v>202412</v>
      </c>
      <c r="T35" s="3" t="s">
        <v>198</v>
      </c>
      <c r="U35" s="3" t="s">
        <v>159</v>
      </c>
      <c r="AC35" t="s">
        <v>449</v>
      </c>
      <c r="AE35" s="6">
        <v>221500</v>
      </c>
    </row>
    <row r="36" spans="1:31">
      <c r="A36" s="3" t="s">
        <v>207</v>
      </c>
      <c r="B36" s="3" t="s">
        <v>208</v>
      </c>
      <c r="C36" s="3" t="s">
        <v>208</v>
      </c>
      <c r="D36" s="3" t="s">
        <v>209</v>
      </c>
      <c r="E36" s="3" t="s">
        <v>23</v>
      </c>
      <c r="F36" s="3" t="s">
        <v>24</v>
      </c>
      <c r="G36" s="3" t="s">
        <v>25</v>
      </c>
      <c r="H36" s="3">
        <v>24500</v>
      </c>
      <c r="I36" s="3" t="s">
        <v>26</v>
      </c>
      <c r="J36" s="3" t="s">
        <v>210</v>
      </c>
      <c r="K36" s="3" t="s">
        <v>211</v>
      </c>
      <c r="L36" s="3" t="s">
        <v>148</v>
      </c>
      <c r="M36" s="3" t="s">
        <v>52</v>
      </c>
      <c r="N36" s="3" t="s">
        <v>31</v>
      </c>
      <c r="O36" s="3" t="s">
        <v>53</v>
      </c>
      <c r="P36" s="3" t="s">
        <v>62</v>
      </c>
      <c r="Q36" s="3">
        <v>15000</v>
      </c>
      <c r="R36" s="3">
        <v>2021</v>
      </c>
      <c r="S36" s="3">
        <v>202401</v>
      </c>
      <c r="T36" s="3" t="s">
        <v>34</v>
      </c>
      <c r="U36" s="3" t="s">
        <v>35</v>
      </c>
      <c r="AC36" t="s">
        <v>256</v>
      </c>
      <c r="AD36" t="s">
        <v>80</v>
      </c>
      <c r="AE36" s="6">
        <v>169400</v>
      </c>
    </row>
    <row r="37" spans="1:31">
      <c r="A37" s="3" t="s">
        <v>212</v>
      </c>
      <c r="B37" s="3" t="s">
        <v>213</v>
      </c>
      <c r="C37" s="3" t="s">
        <v>213</v>
      </c>
      <c r="D37" s="3" t="s">
        <v>214</v>
      </c>
      <c r="E37" s="3" t="s">
        <v>23</v>
      </c>
      <c r="F37" s="3" t="s">
        <v>74</v>
      </c>
      <c r="G37" s="3" t="s">
        <v>25</v>
      </c>
      <c r="H37" s="3">
        <v>26800</v>
      </c>
      <c r="I37" s="3" t="s">
        <v>41</v>
      </c>
      <c r="J37" s="3" t="s">
        <v>215</v>
      </c>
      <c r="K37" s="3" t="s">
        <v>216</v>
      </c>
      <c r="L37" s="3"/>
      <c r="M37" s="3" t="s">
        <v>52</v>
      </c>
      <c r="N37" s="3" t="s">
        <v>31</v>
      </c>
      <c r="O37" s="3" t="s">
        <v>61</v>
      </c>
      <c r="P37" s="3" t="s">
        <v>54</v>
      </c>
      <c r="Q37" s="3">
        <v>22000</v>
      </c>
      <c r="R37" s="3">
        <v>2020</v>
      </c>
      <c r="S37" s="3">
        <v>202402</v>
      </c>
      <c r="T37" s="3" t="s">
        <v>47</v>
      </c>
      <c r="U37" s="3" t="s">
        <v>35</v>
      </c>
      <c r="AD37" t="s">
        <v>159</v>
      </c>
      <c r="AE37" s="6">
        <v>119200</v>
      </c>
    </row>
    <row r="38" spans="1:31">
      <c r="A38" s="3" t="s">
        <v>217</v>
      </c>
      <c r="B38" s="3" t="s">
        <v>218</v>
      </c>
      <c r="C38" s="3" t="s">
        <v>218</v>
      </c>
      <c r="D38" s="3" t="s">
        <v>219</v>
      </c>
      <c r="E38" s="3" t="s">
        <v>23</v>
      </c>
      <c r="F38" s="3" t="s">
        <v>24</v>
      </c>
      <c r="G38" s="3" t="s">
        <v>25</v>
      </c>
      <c r="H38" s="3">
        <v>22900</v>
      </c>
      <c r="I38" s="3" t="s">
        <v>26</v>
      </c>
      <c r="J38" s="3" t="s">
        <v>220</v>
      </c>
      <c r="K38" s="3" t="s">
        <v>221</v>
      </c>
      <c r="L38" s="3" t="s">
        <v>44</v>
      </c>
      <c r="M38" s="3" t="s">
        <v>30</v>
      </c>
      <c r="N38" s="3" t="s">
        <v>31</v>
      </c>
      <c r="O38" s="3" t="s">
        <v>157</v>
      </c>
      <c r="P38" s="3" t="s">
        <v>71</v>
      </c>
      <c r="Q38" s="3">
        <v>12000</v>
      </c>
      <c r="R38" s="3">
        <v>2022</v>
      </c>
      <c r="S38" s="3">
        <v>202402</v>
      </c>
      <c r="T38" s="3" t="s">
        <v>47</v>
      </c>
      <c r="U38" s="3" t="s">
        <v>35</v>
      </c>
      <c r="AC38" t="s">
        <v>450</v>
      </c>
      <c r="AE38" s="6">
        <v>288600</v>
      </c>
    </row>
    <row r="39" spans="1:31">
      <c r="A39" s="3" t="s">
        <v>222</v>
      </c>
      <c r="B39" s="3" t="s">
        <v>223</v>
      </c>
      <c r="C39" s="3" t="s">
        <v>223</v>
      </c>
      <c r="D39" s="3" t="s">
        <v>224</v>
      </c>
      <c r="E39" s="3" t="s">
        <v>91</v>
      </c>
      <c r="F39" s="3" t="s">
        <v>92</v>
      </c>
      <c r="G39" s="3" t="s">
        <v>25</v>
      </c>
      <c r="H39" s="3">
        <v>38900</v>
      </c>
      <c r="I39" s="3" t="s">
        <v>41</v>
      </c>
      <c r="J39" s="3" t="s">
        <v>225</v>
      </c>
      <c r="K39" s="3" t="s">
        <v>226</v>
      </c>
      <c r="L39" s="3" t="s">
        <v>143</v>
      </c>
      <c r="M39" s="3" t="s">
        <v>86</v>
      </c>
      <c r="N39" s="3" t="s">
        <v>31</v>
      </c>
      <c r="O39" s="3" t="s">
        <v>87</v>
      </c>
      <c r="P39" s="3" t="s">
        <v>102</v>
      </c>
      <c r="Q39" s="3">
        <v>35000</v>
      </c>
      <c r="R39" s="3">
        <v>2020</v>
      </c>
      <c r="S39" s="3">
        <v>202402</v>
      </c>
      <c r="T39" s="3" t="s">
        <v>47</v>
      </c>
      <c r="U39" s="3" t="s">
        <v>35</v>
      </c>
      <c r="AC39" t="s">
        <v>208</v>
      </c>
      <c r="AD39" t="s">
        <v>35</v>
      </c>
      <c r="AE39" s="6">
        <v>49000</v>
      </c>
    </row>
    <row r="40" spans="1:31">
      <c r="A40" s="3" t="s">
        <v>227</v>
      </c>
      <c r="B40" s="3" t="s">
        <v>228</v>
      </c>
      <c r="C40" s="3" t="s">
        <v>228</v>
      </c>
      <c r="D40" s="3" t="s">
        <v>229</v>
      </c>
      <c r="E40" s="3" t="s">
        <v>23</v>
      </c>
      <c r="F40" s="3" t="s">
        <v>74</v>
      </c>
      <c r="G40" s="3" t="s">
        <v>112</v>
      </c>
      <c r="H40" s="3">
        <v>89500</v>
      </c>
      <c r="I40" s="3" t="s">
        <v>230</v>
      </c>
      <c r="J40" s="3" t="s">
        <v>231</v>
      </c>
      <c r="K40" s="3" t="s">
        <v>232</v>
      </c>
      <c r="L40" s="3" t="s">
        <v>166</v>
      </c>
      <c r="M40" s="3" t="s">
        <v>30</v>
      </c>
      <c r="N40" s="3" t="s">
        <v>167</v>
      </c>
      <c r="O40" s="3"/>
      <c r="P40" s="3" t="s">
        <v>71</v>
      </c>
      <c r="Q40" s="3">
        <v>8000</v>
      </c>
      <c r="R40" s="3">
        <v>2023</v>
      </c>
      <c r="S40" s="3">
        <v>202403</v>
      </c>
      <c r="T40" s="3" t="s">
        <v>55</v>
      </c>
      <c r="U40" s="3" t="s">
        <v>35</v>
      </c>
      <c r="AD40" t="s">
        <v>363</v>
      </c>
      <c r="AE40" s="6">
        <v>89400</v>
      </c>
    </row>
    <row r="41" spans="1:31">
      <c r="A41" s="3" t="s">
        <v>233</v>
      </c>
      <c r="B41" s="3" t="s">
        <v>213</v>
      </c>
      <c r="C41" s="3" t="s">
        <v>213</v>
      </c>
      <c r="D41" s="3" t="s">
        <v>214</v>
      </c>
      <c r="E41" s="3" t="s">
        <v>23</v>
      </c>
      <c r="F41" s="3" t="s">
        <v>74</v>
      </c>
      <c r="G41" s="3" t="s">
        <v>25</v>
      </c>
      <c r="H41" s="3">
        <v>27500</v>
      </c>
      <c r="I41" s="3" t="s">
        <v>41</v>
      </c>
      <c r="J41" s="3" t="s">
        <v>234</v>
      </c>
      <c r="K41" s="3" t="s">
        <v>235</v>
      </c>
      <c r="L41" s="3" t="s">
        <v>184</v>
      </c>
      <c r="M41" s="3" t="s">
        <v>86</v>
      </c>
      <c r="N41" s="3" t="s">
        <v>31</v>
      </c>
      <c r="O41" s="3" t="s">
        <v>61</v>
      </c>
      <c r="P41" s="3"/>
      <c r="Q41" s="3">
        <v>26000</v>
      </c>
      <c r="R41" s="3">
        <v>2020</v>
      </c>
      <c r="S41" s="3">
        <v>202403</v>
      </c>
      <c r="T41" s="3" t="s">
        <v>55</v>
      </c>
      <c r="U41" s="3" t="s">
        <v>35</v>
      </c>
      <c r="AC41" t="s">
        <v>451</v>
      </c>
      <c r="AE41" s="6">
        <v>138400</v>
      </c>
    </row>
    <row r="42" spans="1:31">
      <c r="A42" s="3" t="s">
        <v>236</v>
      </c>
      <c r="B42" s="3" t="s">
        <v>223</v>
      </c>
      <c r="C42" s="3" t="s">
        <v>223</v>
      </c>
      <c r="D42" s="3" t="s">
        <v>224</v>
      </c>
      <c r="E42" s="3" t="s">
        <v>91</v>
      </c>
      <c r="F42" s="3" t="s">
        <v>92</v>
      </c>
      <c r="G42" s="3" t="s">
        <v>25</v>
      </c>
      <c r="H42" s="3">
        <v>41200</v>
      </c>
      <c r="I42" s="3" t="s">
        <v>93</v>
      </c>
      <c r="J42" s="3" t="s">
        <v>237</v>
      </c>
      <c r="K42" s="3" t="s">
        <v>238</v>
      </c>
      <c r="L42" s="3" t="s">
        <v>85</v>
      </c>
      <c r="M42" s="3" t="s">
        <v>86</v>
      </c>
      <c r="N42" s="3" t="s">
        <v>31</v>
      </c>
      <c r="O42" s="3" t="s">
        <v>87</v>
      </c>
      <c r="P42" s="3" t="s">
        <v>46</v>
      </c>
      <c r="Q42" s="3">
        <v>29000</v>
      </c>
      <c r="R42" s="3">
        <v>2020</v>
      </c>
      <c r="S42" s="3">
        <v>202403</v>
      </c>
      <c r="T42" s="3" t="s">
        <v>55</v>
      </c>
      <c r="U42" s="3" t="s">
        <v>35</v>
      </c>
      <c r="AC42" t="s">
        <v>218</v>
      </c>
      <c r="AD42" t="s">
        <v>35</v>
      </c>
      <c r="AE42" s="6">
        <v>68700</v>
      </c>
    </row>
    <row r="43" spans="1:31">
      <c r="A43" s="3" t="s">
        <v>239</v>
      </c>
      <c r="B43" s="3" t="s">
        <v>218</v>
      </c>
      <c r="C43" s="3" t="s">
        <v>218</v>
      </c>
      <c r="D43" s="3" t="s">
        <v>240</v>
      </c>
      <c r="E43" s="3" t="s">
        <v>23</v>
      </c>
      <c r="F43" s="3" t="s">
        <v>24</v>
      </c>
      <c r="G43" s="3" t="s">
        <v>25</v>
      </c>
      <c r="H43" s="3">
        <v>18900</v>
      </c>
      <c r="I43" s="3" t="s">
        <v>26</v>
      </c>
      <c r="J43" s="3" t="s">
        <v>241</v>
      </c>
      <c r="K43" s="3" t="s">
        <v>242</v>
      </c>
      <c r="L43" s="3" t="s">
        <v>44</v>
      </c>
      <c r="M43" s="3" t="s">
        <v>30</v>
      </c>
      <c r="N43" s="3" t="s">
        <v>31</v>
      </c>
      <c r="O43" s="3" t="s">
        <v>243</v>
      </c>
      <c r="P43" s="3" t="s">
        <v>71</v>
      </c>
      <c r="Q43" s="3">
        <v>14000</v>
      </c>
      <c r="R43" s="3">
        <v>2022</v>
      </c>
      <c r="S43" s="3">
        <v>202407</v>
      </c>
      <c r="T43" s="3" t="s">
        <v>79</v>
      </c>
      <c r="U43" s="3" t="s">
        <v>80</v>
      </c>
      <c r="AD43" t="s">
        <v>80</v>
      </c>
      <c r="AE43" s="6">
        <v>18900</v>
      </c>
    </row>
    <row r="44" spans="1:31">
      <c r="A44" s="3" t="s">
        <v>244</v>
      </c>
      <c r="B44" s="3" t="s">
        <v>245</v>
      </c>
      <c r="C44" s="3" t="s">
        <v>452</v>
      </c>
      <c r="D44" s="3" t="s">
        <v>246</v>
      </c>
      <c r="E44" s="3" t="s">
        <v>23</v>
      </c>
      <c r="F44" s="3" t="s">
        <v>74</v>
      </c>
      <c r="G44" s="3" t="s">
        <v>112</v>
      </c>
      <c r="H44" s="3">
        <v>89900</v>
      </c>
      <c r="I44" s="3" t="s">
        <v>230</v>
      </c>
      <c r="J44" s="3" t="s">
        <v>247</v>
      </c>
      <c r="K44" s="3" t="s">
        <v>248</v>
      </c>
      <c r="L44" s="3" t="s">
        <v>249</v>
      </c>
      <c r="M44" s="3" t="s">
        <v>52</v>
      </c>
      <c r="N44" s="3" t="s">
        <v>31</v>
      </c>
      <c r="O44" s="3" t="s">
        <v>191</v>
      </c>
      <c r="P44" s="3" t="s">
        <v>102</v>
      </c>
      <c r="Q44" s="3">
        <v>26000</v>
      </c>
      <c r="R44" s="3">
        <v>2020</v>
      </c>
      <c r="S44" s="3">
        <v>202407</v>
      </c>
      <c r="T44" s="3" t="s">
        <v>79</v>
      </c>
      <c r="U44" s="3" t="s">
        <v>80</v>
      </c>
      <c r="AD44" t="s">
        <v>159</v>
      </c>
      <c r="AE44" s="6">
        <v>103500</v>
      </c>
    </row>
    <row r="45" spans="1:31">
      <c r="A45" s="3" t="s">
        <v>250</v>
      </c>
      <c r="B45" s="3" t="s">
        <v>213</v>
      </c>
      <c r="C45" s="3" t="s">
        <v>213</v>
      </c>
      <c r="D45" s="3" t="s">
        <v>251</v>
      </c>
      <c r="E45" s="3" t="s">
        <v>91</v>
      </c>
      <c r="F45" s="3" t="s">
        <v>92</v>
      </c>
      <c r="G45" s="3" t="s">
        <v>25</v>
      </c>
      <c r="H45" s="3">
        <v>51200</v>
      </c>
      <c r="I45" s="3" t="s">
        <v>93</v>
      </c>
      <c r="J45" s="3" t="s">
        <v>252</v>
      </c>
      <c r="K45" s="3" t="s">
        <v>253</v>
      </c>
      <c r="L45" s="3" t="s">
        <v>184</v>
      </c>
      <c r="M45" s="3" t="s">
        <v>86</v>
      </c>
      <c r="N45" s="3" t="s">
        <v>31</v>
      </c>
      <c r="O45" s="3" t="s">
        <v>254</v>
      </c>
      <c r="P45" s="3" t="s">
        <v>62</v>
      </c>
      <c r="Q45" s="3">
        <v>30000</v>
      </c>
      <c r="R45" s="3">
        <v>2020</v>
      </c>
      <c r="S45" s="3">
        <v>202407</v>
      </c>
      <c r="T45" s="3" t="s">
        <v>79</v>
      </c>
      <c r="U45" s="3" t="s">
        <v>80</v>
      </c>
      <c r="AC45" t="s">
        <v>453</v>
      </c>
      <c r="AE45" s="6">
        <v>191100</v>
      </c>
    </row>
    <row r="46" spans="1:31">
      <c r="A46" s="3" t="s">
        <v>255</v>
      </c>
      <c r="B46" s="3" t="s">
        <v>256</v>
      </c>
      <c r="C46" s="3" t="s">
        <v>256</v>
      </c>
      <c r="D46" s="3" t="s">
        <v>257</v>
      </c>
      <c r="E46" s="3" t="s">
        <v>91</v>
      </c>
      <c r="F46" s="3" t="s">
        <v>92</v>
      </c>
      <c r="G46" s="3" t="s">
        <v>25</v>
      </c>
      <c r="H46" s="3">
        <v>38900</v>
      </c>
      <c r="I46" s="3" t="s">
        <v>41</v>
      </c>
      <c r="J46" s="3" t="s">
        <v>258</v>
      </c>
      <c r="K46" s="3" t="s">
        <v>259</v>
      </c>
      <c r="L46" s="3" t="s">
        <v>68</v>
      </c>
      <c r="M46" s="3" t="s">
        <v>69</v>
      </c>
      <c r="N46" s="3" t="s">
        <v>31</v>
      </c>
      <c r="O46" s="3" t="s">
        <v>260</v>
      </c>
      <c r="P46" s="3" t="s">
        <v>144</v>
      </c>
      <c r="Q46" s="3">
        <v>9000</v>
      </c>
      <c r="R46" s="3">
        <v>2023</v>
      </c>
      <c r="S46" s="3">
        <v>202407</v>
      </c>
      <c r="T46" s="3" t="s">
        <v>79</v>
      </c>
      <c r="U46" s="3" t="s">
        <v>80</v>
      </c>
      <c r="AC46" t="s">
        <v>223</v>
      </c>
      <c r="AD46" t="s">
        <v>35</v>
      </c>
      <c r="AE46" s="6">
        <v>363900</v>
      </c>
    </row>
    <row r="47" spans="1:31">
      <c r="A47" s="3" t="s">
        <v>261</v>
      </c>
      <c r="B47" s="3" t="s">
        <v>245</v>
      </c>
      <c r="C47" s="3" t="s">
        <v>452</v>
      </c>
      <c r="D47" s="3" t="s">
        <v>262</v>
      </c>
      <c r="E47" s="3" t="s">
        <v>263</v>
      </c>
      <c r="F47" s="3" t="s">
        <v>264</v>
      </c>
      <c r="G47" s="3" t="s">
        <v>112</v>
      </c>
      <c r="H47" s="3">
        <v>99900</v>
      </c>
      <c r="I47" s="3" t="s">
        <v>265</v>
      </c>
      <c r="J47" s="3" t="s">
        <v>266</v>
      </c>
      <c r="K47" s="3" t="s">
        <v>267</v>
      </c>
      <c r="L47" s="3" t="s">
        <v>249</v>
      </c>
      <c r="M47" s="3" t="s">
        <v>52</v>
      </c>
      <c r="N47" s="3" t="s">
        <v>31</v>
      </c>
      <c r="O47" s="3" t="s">
        <v>191</v>
      </c>
      <c r="P47" s="3" t="s">
        <v>62</v>
      </c>
      <c r="Q47" s="3">
        <v>18000</v>
      </c>
      <c r="R47" s="3">
        <v>2022</v>
      </c>
      <c r="S47" s="3">
        <v>202407</v>
      </c>
      <c r="T47" s="3" t="s">
        <v>79</v>
      </c>
      <c r="U47" s="3" t="s">
        <v>80</v>
      </c>
      <c r="AD47" t="s">
        <v>80</v>
      </c>
      <c r="AE47" s="6">
        <v>68700</v>
      </c>
    </row>
    <row r="48" spans="1:31">
      <c r="A48" s="3" t="s">
        <v>268</v>
      </c>
      <c r="B48" s="3" t="s">
        <v>223</v>
      </c>
      <c r="C48" s="3" t="s">
        <v>223</v>
      </c>
      <c r="D48" s="3" t="s">
        <v>269</v>
      </c>
      <c r="E48" s="3" t="s">
        <v>91</v>
      </c>
      <c r="F48" s="3" t="s">
        <v>92</v>
      </c>
      <c r="G48" s="3" t="s">
        <v>25</v>
      </c>
      <c r="H48" s="3">
        <v>22900</v>
      </c>
      <c r="I48" s="3" t="s">
        <v>26</v>
      </c>
      <c r="J48" s="3" t="s">
        <v>270</v>
      </c>
      <c r="K48" s="3" t="s">
        <v>271</v>
      </c>
      <c r="L48" s="3" t="s">
        <v>143</v>
      </c>
      <c r="M48" s="3" t="s">
        <v>86</v>
      </c>
      <c r="N48" s="3" t="s">
        <v>31</v>
      </c>
      <c r="O48" s="3" t="s">
        <v>272</v>
      </c>
      <c r="P48" s="3" t="s">
        <v>54</v>
      </c>
      <c r="Q48" s="3">
        <v>45000</v>
      </c>
      <c r="R48" s="3">
        <v>2016</v>
      </c>
      <c r="S48" s="3">
        <v>202408</v>
      </c>
      <c r="T48" s="3" t="s">
        <v>109</v>
      </c>
      <c r="U48" s="3" t="s">
        <v>80</v>
      </c>
      <c r="AD48" t="s">
        <v>159</v>
      </c>
      <c r="AE48" s="6">
        <v>195300</v>
      </c>
    </row>
    <row r="49" spans="1:31">
      <c r="A49" s="3" t="s">
        <v>273</v>
      </c>
      <c r="B49" s="3" t="s">
        <v>274</v>
      </c>
      <c r="C49" s="3" t="s">
        <v>274</v>
      </c>
      <c r="D49" s="3" t="s">
        <v>275</v>
      </c>
      <c r="E49" s="3" t="s">
        <v>91</v>
      </c>
      <c r="F49" s="3" t="s">
        <v>92</v>
      </c>
      <c r="G49" s="3" t="s">
        <v>25</v>
      </c>
      <c r="H49" s="3">
        <v>35200</v>
      </c>
      <c r="I49" s="3" t="s">
        <v>41</v>
      </c>
      <c r="J49" s="3" t="s">
        <v>276</v>
      </c>
      <c r="K49" s="3" t="s">
        <v>277</v>
      </c>
      <c r="L49" s="3" t="s">
        <v>100</v>
      </c>
      <c r="M49" s="3" t="s">
        <v>69</v>
      </c>
      <c r="N49" s="3" t="s">
        <v>31</v>
      </c>
      <c r="O49" s="3" t="s">
        <v>61</v>
      </c>
      <c r="P49" s="3" t="s">
        <v>46</v>
      </c>
      <c r="Q49" s="3">
        <v>25000</v>
      </c>
      <c r="R49" s="3">
        <v>2020</v>
      </c>
      <c r="S49" s="3">
        <v>202409</v>
      </c>
      <c r="T49" s="3" t="s">
        <v>135</v>
      </c>
      <c r="U49" s="3" t="s">
        <v>80</v>
      </c>
      <c r="AC49" t="s">
        <v>454</v>
      </c>
      <c r="AE49" s="6">
        <v>627900</v>
      </c>
    </row>
    <row r="50" spans="1:31">
      <c r="A50" s="3" t="s">
        <v>278</v>
      </c>
      <c r="B50" s="3" t="s">
        <v>256</v>
      </c>
      <c r="C50" s="3" t="s">
        <v>256</v>
      </c>
      <c r="D50" s="3" t="s">
        <v>279</v>
      </c>
      <c r="E50" s="3" t="s">
        <v>91</v>
      </c>
      <c r="F50" s="3" t="s">
        <v>92</v>
      </c>
      <c r="G50" s="3" t="s">
        <v>25</v>
      </c>
      <c r="H50" s="3">
        <v>22900</v>
      </c>
      <c r="I50" s="3" t="s">
        <v>26</v>
      </c>
      <c r="J50" s="3" t="s">
        <v>280</v>
      </c>
      <c r="K50" s="3" t="s">
        <v>281</v>
      </c>
      <c r="L50" s="3" t="s">
        <v>68</v>
      </c>
      <c r="M50" s="3" t="s">
        <v>69</v>
      </c>
      <c r="N50" s="3" t="s">
        <v>31</v>
      </c>
      <c r="O50" s="3" t="s">
        <v>282</v>
      </c>
      <c r="P50" s="3" t="s">
        <v>33</v>
      </c>
      <c r="Q50" s="3">
        <v>19000</v>
      </c>
      <c r="R50" s="3">
        <v>2021</v>
      </c>
      <c r="S50" s="3">
        <v>202409</v>
      </c>
      <c r="T50" s="3" t="s">
        <v>135</v>
      </c>
      <c r="U50" s="3" t="s">
        <v>80</v>
      </c>
      <c r="AC50" t="s">
        <v>213</v>
      </c>
      <c r="AD50" t="s">
        <v>35</v>
      </c>
      <c r="AE50" s="6">
        <v>162200</v>
      </c>
    </row>
    <row r="51" spans="1:31">
      <c r="A51" s="3" t="s">
        <v>283</v>
      </c>
      <c r="B51" s="3" t="s">
        <v>223</v>
      </c>
      <c r="C51" s="3" t="s">
        <v>223</v>
      </c>
      <c r="D51" s="3" t="s">
        <v>284</v>
      </c>
      <c r="E51" s="3" t="s">
        <v>91</v>
      </c>
      <c r="F51" s="3" t="s">
        <v>92</v>
      </c>
      <c r="G51" s="3" t="s">
        <v>25</v>
      </c>
      <c r="H51" s="3">
        <v>27900</v>
      </c>
      <c r="I51" s="3" t="s">
        <v>41</v>
      </c>
      <c r="J51" s="3" t="s">
        <v>285</v>
      </c>
      <c r="K51" s="3" t="s">
        <v>286</v>
      </c>
      <c r="L51" s="3" t="s">
        <v>143</v>
      </c>
      <c r="M51" s="3" t="s">
        <v>86</v>
      </c>
      <c r="N51" s="3" t="s">
        <v>31</v>
      </c>
      <c r="O51" s="3" t="s">
        <v>287</v>
      </c>
      <c r="P51" s="3" t="s">
        <v>54</v>
      </c>
      <c r="Q51" s="3">
        <v>13000</v>
      </c>
      <c r="R51" s="3">
        <v>2023</v>
      </c>
      <c r="S51" s="3">
        <v>202410</v>
      </c>
      <c r="T51" s="3" t="s">
        <v>158</v>
      </c>
      <c r="U51" s="3" t="s">
        <v>159</v>
      </c>
      <c r="AD51" t="s">
        <v>80</v>
      </c>
      <c r="AE51" s="6">
        <v>256000</v>
      </c>
    </row>
    <row r="52" spans="1:31">
      <c r="A52" s="3" t="s">
        <v>288</v>
      </c>
      <c r="B52" s="3" t="s">
        <v>274</v>
      </c>
      <c r="C52" s="3" t="s">
        <v>274</v>
      </c>
      <c r="D52" s="3" t="s">
        <v>289</v>
      </c>
      <c r="E52" s="3" t="s">
        <v>23</v>
      </c>
      <c r="F52" s="3" t="s">
        <v>74</v>
      </c>
      <c r="G52" s="3" t="s">
        <v>25</v>
      </c>
      <c r="H52" s="3">
        <v>26900</v>
      </c>
      <c r="I52" s="3" t="s">
        <v>41</v>
      </c>
      <c r="J52" s="3" t="s">
        <v>290</v>
      </c>
      <c r="K52" s="3" t="s">
        <v>291</v>
      </c>
      <c r="L52" s="3" t="s">
        <v>100</v>
      </c>
      <c r="M52" s="3" t="s">
        <v>69</v>
      </c>
      <c r="N52" s="3" t="s">
        <v>167</v>
      </c>
      <c r="O52" s="3"/>
      <c r="P52" s="3" t="s">
        <v>71</v>
      </c>
      <c r="Q52" s="3">
        <v>8000</v>
      </c>
      <c r="R52" s="3">
        <v>2023</v>
      </c>
      <c r="S52" s="3">
        <v>202410</v>
      </c>
      <c r="T52" s="3" t="s">
        <v>158</v>
      </c>
      <c r="U52" s="3" t="s">
        <v>159</v>
      </c>
      <c r="AD52" t="s">
        <v>159</v>
      </c>
      <c r="AE52" s="6">
        <v>579500</v>
      </c>
    </row>
    <row r="53" spans="1:31">
      <c r="A53" s="3" t="s">
        <v>292</v>
      </c>
      <c r="B53" s="3" t="s">
        <v>218</v>
      </c>
      <c r="C53" s="3" t="s">
        <v>218</v>
      </c>
      <c r="D53" s="3" t="s">
        <v>293</v>
      </c>
      <c r="E53" s="3" t="s">
        <v>23</v>
      </c>
      <c r="F53" s="3" t="s">
        <v>74</v>
      </c>
      <c r="G53" s="3" t="s">
        <v>25</v>
      </c>
      <c r="H53" s="3">
        <v>34500</v>
      </c>
      <c r="I53" s="3" t="s">
        <v>41</v>
      </c>
      <c r="J53" s="3" t="s">
        <v>294</v>
      </c>
      <c r="K53" s="3" t="s">
        <v>295</v>
      </c>
      <c r="L53" s="3" t="s">
        <v>139</v>
      </c>
      <c r="M53" s="3" t="s">
        <v>30</v>
      </c>
      <c r="N53" s="3" t="s">
        <v>31</v>
      </c>
      <c r="O53" s="3" t="s">
        <v>157</v>
      </c>
      <c r="P53" s="3" t="s">
        <v>71</v>
      </c>
      <c r="Q53" s="3">
        <v>5000</v>
      </c>
      <c r="R53" s="3">
        <v>2024</v>
      </c>
      <c r="S53" s="3">
        <v>202411</v>
      </c>
      <c r="T53" s="3" t="s">
        <v>180</v>
      </c>
      <c r="U53" s="3" t="s">
        <v>159</v>
      </c>
      <c r="AC53" t="s">
        <v>455</v>
      </c>
      <c r="AE53" s="6">
        <v>997700</v>
      </c>
    </row>
    <row r="54" spans="1:31">
      <c r="A54" s="3" t="s">
        <v>296</v>
      </c>
      <c r="B54" s="3" t="s">
        <v>256</v>
      </c>
      <c r="C54" s="3" t="s">
        <v>256</v>
      </c>
      <c r="D54" s="3" t="s">
        <v>297</v>
      </c>
      <c r="E54" s="3" t="s">
        <v>91</v>
      </c>
      <c r="F54" s="3" t="s">
        <v>92</v>
      </c>
      <c r="G54" s="3" t="s">
        <v>25</v>
      </c>
      <c r="H54" s="3">
        <v>29800</v>
      </c>
      <c r="I54" s="3" t="s">
        <v>41</v>
      </c>
      <c r="J54" s="3" t="s">
        <v>298</v>
      </c>
      <c r="K54" s="3" t="s">
        <v>299</v>
      </c>
      <c r="L54" s="3" t="s">
        <v>68</v>
      </c>
      <c r="M54" s="3" t="s">
        <v>69</v>
      </c>
      <c r="N54" s="3" t="s">
        <v>31</v>
      </c>
      <c r="O54" s="3" t="s">
        <v>53</v>
      </c>
      <c r="P54" s="3" t="s">
        <v>144</v>
      </c>
      <c r="Q54" s="3">
        <v>9000</v>
      </c>
      <c r="R54" s="3">
        <v>2023</v>
      </c>
      <c r="S54" s="3">
        <v>202411</v>
      </c>
      <c r="T54" s="3" t="s">
        <v>180</v>
      </c>
      <c r="U54" s="3" t="s">
        <v>159</v>
      </c>
      <c r="AC54" t="s">
        <v>228</v>
      </c>
      <c r="AD54" t="s">
        <v>35</v>
      </c>
      <c r="AE54" s="6">
        <v>179000</v>
      </c>
    </row>
    <row r="55" spans="1:31">
      <c r="A55" s="3" t="s">
        <v>300</v>
      </c>
      <c r="B55" s="3" t="s">
        <v>245</v>
      </c>
      <c r="C55" s="3" t="s">
        <v>452</v>
      </c>
      <c r="D55" s="3" t="s">
        <v>301</v>
      </c>
      <c r="E55" s="3" t="s">
        <v>23</v>
      </c>
      <c r="F55" s="3" t="s">
        <v>74</v>
      </c>
      <c r="G55" s="3" t="s">
        <v>112</v>
      </c>
      <c r="H55" s="3">
        <v>69900</v>
      </c>
      <c r="I55" s="3" t="s">
        <v>230</v>
      </c>
      <c r="J55" s="3" t="s">
        <v>302</v>
      </c>
      <c r="K55" s="3" t="s">
        <v>303</v>
      </c>
      <c r="L55" s="3" t="s">
        <v>249</v>
      </c>
      <c r="M55" s="3" t="s">
        <v>52</v>
      </c>
      <c r="N55" s="3" t="s">
        <v>31</v>
      </c>
      <c r="O55" s="3" t="s">
        <v>191</v>
      </c>
      <c r="P55" s="3" t="s">
        <v>33</v>
      </c>
      <c r="Q55" s="3">
        <v>6000</v>
      </c>
      <c r="R55" s="3">
        <v>2023</v>
      </c>
      <c r="S55" s="3">
        <v>202412</v>
      </c>
      <c r="T55" s="3" t="s">
        <v>198</v>
      </c>
      <c r="U55" s="3" t="s">
        <v>159</v>
      </c>
      <c r="AD55" t="s">
        <v>363</v>
      </c>
      <c r="AE55" s="6">
        <v>31306</v>
      </c>
    </row>
    <row r="56" spans="1:31">
      <c r="A56" s="3" t="s">
        <v>304</v>
      </c>
      <c r="B56" s="3" t="s">
        <v>213</v>
      </c>
      <c r="C56" s="3" t="s">
        <v>213</v>
      </c>
      <c r="D56" s="3" t="s">
        <v>305</v>
      </c>
      <c r="E56" s="3" t="s">
        <v>263</v>
      </c>
      <c r="F56" s="3" t="s">
        <v>306</v>
      </c>
      <c r="G56" s="3" t="s">
        <v>25</v>
      </c>
      <c r="H56" s="3">
        <v>115900</v>
      </c>
      <c r="I56" s="3" t="s">
        <v>265</v>
      </c>
      <c r="J56" s="3" t="s">
        <v>307</v>
      </c>
      <c r="K56" s="3" t="s">
        <v>308</v>
      </c>
      <c r="L56" s="3" t="s">
        <v>184</v>
      </c>
      <c r="M56" s="3" t="s">
        <v>86</v>
      </c>
      <c r="N56" s="3" t="s">
        <v>31</v>
      </c>
      <c r="O56" s="3" t="s">
        <v>129</v>
      </c>
      <c r="P56" s="3" t="s">
        <v>46</v>
      </c>
      <c r="Q56" s="3">
        <v>2500</v>
      </c>
      <c r="R56" s="3">
        <v>2024</v>
      </c>
      <c r="S56" s="3">
        <v>202412</v>
      </c>
      <c r="T56" s="3" t="s">
        <v>198</v>
      </c>
      <c r="U56" s="3" t="s">
        <v>159</v>
      </c>
      <c r="AC56" t="s">
        <v>456</v>
      </c>
      <c r="AE56" s="6">
        <v>210306</v>
      </c>
    </row>
    <row r="57" spans="1:31">
      <c r="A57" s="3" t="s">
        <v>309</v>
      </c>
      <c r="B57" s="3" t="s">
        <v>223</v>
      </c>
      <c r="C57" s="3" t="s">
        <v>223</v>
      </c>
      <c r="D57" s="3" t="s">
        <v>224</v>
      </c>
      <c r="E57" s="3" t="s">
        <v>91</v>
      </c>
      <c r="F57" s="3" t="s">
        <v>92</v>
      </c>
      <c r="G57" s="3" t="s">
        <v>25</v>
      </c>
      <c r="H57" s="3">
        <v>41200</v>
      </c>
      <c r="I57" s="3" t="s">
        <v>93</v>
      </c>
      <c r="J57" s="3" t="s">
        <v>237</v>
      </c>
      <c r="K57" s="3" t="s">
        <v>238</v>
      </c>
      <c r="L57" s="3" t="s">
        <v>85</v>
      </c>
      <c r="M57" s="3" t="s">
        <v>86</v>
      </c>
      <c r="N57" s="3" t="s">
        <v>31</v>
      </c>
      <c r="O57" s="3" t="s">
        <v>87</v>
      </c>
      <c r="P57" s="3" t="s">
        <v>46</v>
      </c>
      <c r="Q57" s="3">
        <v>29000</v>
      </c>
      <c r="R57" s="3">
        <v>2020</v>
      </c>
      <c r="S57" s="3">
        <v>202403</v>
      </c>
      <c r="T57" s="3" t="s">
        <v>55</v>
      </c>
      <c r="U57" s="3" t="s">
        <v>35</v>
      </c>
      <c r="AC57" t="s">
        <v>21</v>
      </c>
      <c r="AD57" t="s">
        <v>35</v>
      </c>
      <c r="AE57" s="6">
        <v>145500</v>
      </c>
    </row>
    <row r="58" spans="1:31">
      <c r="A58" s="3" t="s">
        <v>310</v>
      </c>
      <c r="B58" s="3" t="s">
        <v>256</v>
      </c>
      <c r="C58" s="3" t="s">
        <v>256</v>
      </c>
      <c r="D58" s="3" t="s">
        <v>279</v>
      </c>
      <c r="E58" s="3" t="s">
        <v>91</v>
      </c>
      <c r="F58" s="3" t="s">
        <v>92</v>
      </c>
      <c r="G58" s="3" t="s">
        <v>25</v>
      </c>
      <c r="H58" s="3">
        <v>22900</v>
      </c>
      <c r="I58" s="3" t="s">
        <v>26</v>
      </c>
      <c r="J58" s="3" t="s">
        <v>280</v>
      </c>
      <c r="K58" s="3" t="s">
        <v>281</v>
      </c>
      <c r="L58" s="3" t="s">
        <v>68</v>
      </c>
      <c r="M58" s="3" t="s">
        <v>69</v>
      </c>
      <c r="N58" s="3" t="s">
        <v>31</v>
      </c>
      <c r="O58" s="3" t="s">
        <v>282</v>
      </c>
      <c r="P58" s="3" t="s">
        <v>33</v>
      </c>
      <c r="Q58" s="3">
        <v>19000</v>
      </c>
      <c r="R58" s="3">
        <v>2021</v>
      </c>
      <c r="S58" s="3">
        <v>202409</v>
      </c>
      <c r="T58" s="3" t="s">
        <v>135</v>
      </c>
      <c r="U58" s="3" t="s">
        <v>80</v>
      </c>
      <c r="AD58" t="s">
        <v>363</v>
      </c>
      <c r="AE58" s="6">
        <v>1285800</v>
      </c>
    </row>
    <row r="59" spans="1:31">
      <c r="A59" s="3" t="s">
        <v>311</v>
      </c>
      <c r="B59" s="3" t="s">
        <v>213</v>
      </c>
      <c r="C59" s="3" t="s">
        <v>213</v>
      </c>
      <c r="D59" s="3" t="s">
        <v>251</v>
      </c>
      <c r="E59" s="3" t="s">
        <v>91</v>
      </c>
      <c r="F59" s="3" t="s">
        <v>92</v>
      </c>
      <c r="G59" s="3" t="s">
        <v>25</v>
      </c>
      <c r="H59" s="3">
        <v>51200</v>
      </c>
      <c r="I59" s="3" t="s">
        <v>93</v>
      </c>
      <c r="J59" s="3" t="s">
        <v>252</v>
      </c>
      <c r="K59" s="3" t="s">
        <v>253</v>
      </c>
      <c r="L59" s="3" t="s">
        <v>184</v>
      </c>
      <c r="M59" s="3" t="s">
        <v>86</v>
      </c>
      <c r="N59" s="3" t="s">
        <v>31</v>
      </c>
      <c r="O59" s="3" t="s">
        <v>254</v>
      </c>
      <c r="P59" s="3" t="s">
        <v>62</v>
      </c>
      <c r="Q59" s="3">
        <v>30000</v>
      </c>
      <c r="R59" s="3">
        <v>2020</v>
      </c>
      <c r="S59" s="3">
        <v>202407</v>
      </c>
      <c r="T59" s="3" t="s">
        <v>79</v>
      </c>
      <c r="U59" s="3" t="s">
        <v>80</v>
      </c>
      <c r="AD59" t="s">
        <v>80</v>
      </c>
      <c r="AE59" s="6">
        <v>520700</v>
      </c>
    </row>
    <row r="60" spans="1:31">
      <c r="A60" s="3" t="s">
        <v>312</v>
      </c>
      <c r="B60" s="3" t="s">
        <v>223</v>
      </c>
      <c r="C60" s="3" t="s">
        <v>223</v>
      </c>
      <c r="D60" s="3" t="s">
        <v>284</v>
      </c>
      <c r="E60" s="3" t="s">
        <v>91</v>
      </c>
      <c r="F60" s="3" t="s">
        <v>92</v>
      </c>
      <c r="G60" s="3" t="s">
        <v>25</v>
      </c>
      <c r="H60" s="3">
        <v>27900</v>
      </c>
      <c r="I60" s="3" t="s">
        <v>41</v>
      </c>
      <c r="J60" s="3" t="s">
        <v>285</v>
      </c>
      <c r="K60" s="3" t="s">
        <v>286</v>
      </c>
      <c r="L60" s="3" t="s">
        <v>143</v>
      </c>
      <c r="M60" s="3" t="s">
        <v>86</v>
      </c>
      <c r="N60" s="3" t="s">
        <v>31</v>
      </c>
      <c r="O60" s="3" t="s">
        <v>287</v>
      </c>
      <c r="P60" s="3" t="s">
        <v>54</v>
      </c>
      <c r="Q60" s="3">
        <v>13000</v>
      </c>
      <c r="R60" s="3">
        <v>2023</v>
      </c>
      <c r="S60" s="3">
        <v>202410</v>
      </c>
      <c r="T60" s="3" t="s">
        <v>158</v>
      </c>
      <c r="U60" s="3" t="s">
        <v>159</v>
      </c>
      <c r="AD60" t="s">
        <v>159</v>
      </c>
      <c r="AE60" s="6">
        <v>523000</v>
      </c>
    </row>
    <row r="61" spans="1:31">
      <c r="A61" s="3" t="s">
        <v>313</v>
      </c>
      <c r="B61" s="3" t="s">
        <v>223</v>
      </c>
      <c r="C61" s="3" t="s">
        <v>223</v>
      </c>
      <c r="D61" s="3" t="s">
        <v>224</v>
      </c>
      <c r="E61" s="3" t="s">
        <v>91</v>
      </c>
      <c r="F61" s="3" t="s">
        <v>92</v>
      </c>
      <c r="G61" s="3" t="s">
        <v>25</v>
      </c>
      <c r="H61" s="3">
        <v>41200</v>
      </c>
      <c r="I61" s="3" t="s">
        <v>93</v>
      </c>
      <c r="J61" s="3" t="s">
        <v>237</v>
      </c>
      <c r="K61" s="3" t="s">
        <v>238</v>
      </c>
      <c r="L61" s="3" t="s">
        <v>85</v>
      </c>
      <c r="M61" s="3" t="s">
        <v>86</v>
      </c>
      <c r="N61" s="3" t="s">
        <v>31</v>
      </c>
      <c r="O61" s="3" t="s">
        <v>87</v>
      </c>
      <c r="P61" s="3" t="s">
        <v>46</v>
      </c>
      <c r="Q61" s="3">
        <v>29000</v>
      </c>
      <c r="R61" s="3">
        <v>2020</v>
      </c>
      <c r="S61" s="3">
        <v>202403</v>
      </c>
      <c r="T61" s="3" t="s">
        <v>55</v>
      </c>
      <c r="U61" s="3" t="s">
        <v>35</v>
      </c>
      <c r="AC61" t="s">
        <v>457</v>
      </c>
      <c r="AE61" s="6">
        <v>2475000</v>
      </c>
    </row>
    <row r="62" spans="1:31">
      <c r="A62" s="3" t="s">
        <v>314</v>
      </c>
      <c r="B62" s="3" t="s">
        <v>213</v>
      </c>
      <c r="C62" s="3" t="s">
        <v>213</v>
      </c>
      <c r="D62" s="3" t="s">
        <v>305</v>
      </c>
      <c r="E62" s="3" t="s">
        <v>263</v>
      </c>
      <c r="F62" s="3" t="s">
        <v>306</v>
      </c>
      <c r="G62" s="3" t="s">
        <v>25</v>
      </c>
      <c r="H62" s="3">
        <v>115900</v>
      </c>
      <c r="I62" s="3" t="s">
        <v>265</v>
      </c>
      <c r="J62" s="3" t="s">
        <v>307</v>
      </c>
      <c r="K62" s="3" t="s">
        <v>308</v>
      </c>
      <c r="L62" s="3" t="s">
        <v>184</v>
      </c>
      <c r="M62" s="3" t="s">
        <v>86</v>
      </c>
      <c r="N62" s="3" t="s">
        <v>31</v>
      </c>
      <c r="O62" s="3" t="s">
        <v>129</v>
      </c>
      <c r="P62" s="3" t="s">
        <v>46</v>
      </c>
      <c r="Q62" s="3">
        <v>2500</v>
      </c>
      <c r="R62" s="3">
        <v>2024</v>
      </c>
      <c r="S62" s="3">
        <v>202412</v>
      </c>
      <c r="T62" s="3" t="s">
        <v>198</v>
      </c>
      <c r="U62" s="3" t="s">
        <v>159</v>
      </c>
      <c r="AC62" t="s">
        <v>446</v>
      </c>
      <c r="AE62" s="6">
        <v>5809706</v>
      </c>
    </row>
    <row r="63" spans="1:31">
      <c r="A63" s="3" t="s">
        <v>315</v>
      </c>
      <c r="B63" s="3" t="s">
        <v>274</v>
      </c>
      <c r="C63" s="3" t="s">
        <v>274</v>
      </c>
      <c r="D63" s="3" t="s">
        <v>275</v>
      </c>
      <c r="E63" s="3" t="s">
        <v>91</v>
      </c>
      <c r="F63" s="3" t="s">
        <v>92</v>
      </c>
      <c r="G63" s="3" t="s">
        <v>25</v>
      </c>
      <c r="H63" s="3">
        <v>35200</v>
      </c>
      <c r="I63" s="3" t="s">
        <v>41</v>
      </c>
      <c r="J63" s="3" t="s">
        <v>276</v>
      </c>
      <c r="K63" s="3" t="s">
        <v>277</v>
      </c>
      <c r="L63" s="3" t="s">
        <v>100</v>
      </c>
      <c r="M63" s="3" t="s">
        <v>69</v>
      </c>
      <c r="N63" s="3" t="s">
        <v>31</v>
      </c>
      <c r="O63" s="3" t="s">
        <v>61</v>
      </c>
      <c r="P63" s="3" t="s">
        <v>46</v>
      </c>
      <c r="Q63" s="3">
        <v>25000</v>
      </c>
      <c r="R63" s="3">
        <v>2020</v>
      </c>
      <c r="S63" s="3">
        <v>202409</v>
      </c>
      <c r="T63" s="3" t="s">
        <v>135</v>
      </c>
      <c r="U63" s="3" t="s">
        <v>80</v>
      </c>
    </row>
    <row r="64" spans="1:31">
      <c r="A64" s="3" t="s">
        <v>316</v>
      </c>
      <c r="B64" s="3" t="s">
        <v>218</v>
      </c>
      <c r="C64" s="3" t="s">
        <v>218</v>
      </c>
      <c r="D64" s="3" t="s">
        <v>293</v>
      </c>
      <c r="E64" s="3" t="s">
        <v>23</v>
      </c>
      <c r="F64" s="3" t="s">
        <v>74</v>
      </c>
      <c r="G64" s="3" t="s">
        <v>25</v>
      </c>
      <c r="H64" s="3">
        <v>34500</v>
      </c>
      <c r="I64" s="3" t="s">
        <v>41</v>
      </c>
      <c r="J64" s="3" t="s">
        <v>294</v>
      </c>
      <c r="K64" s="3" t="s">
        <v>295</v>
      </c>
      <c r="L64" s="3" t="s">
        <v>139</v>
      </c>
      <c r="M64" s="3" t="s">
        <v>30</v>
      </c>
      <c r="N64" s="3" t="s">
        <v>31</v>
      </c>
      <c r="O64" s="3" t="s">
        <v>157</v>
      </c>
      <c r="P64" s="3" t="s">
        <v>71</v>
      </c>
      <c r="Q64" s="3">
        <v>5000</v>
      </c>
      <c r="R64" s="3">
        <v>2024</v>
      </c>
      <c r="S64" s="3">
        <v>202411</v>
      </c>
      <c r="T64" s="3" t="s">
        <v>180</v>
      </c>
      <c r="U64" s="3" t="s">
        <v>159</v>
      </c>
    </row>
    <row r="65" spans="1:21">
      <c r="A65" s="3" t="s">
        <v>317</v>
      </c>
      <c r="B65" s="3" t="s">
        <v>256</v>
      </c>
      <c r="C65" s="3" t="s">
        <v>256</v>
      </c>
      <c r="D65" s="3" t="s">
        <v>297</v>
      </c>
      <c r="E65" s="3" t="s">
        <v>91</v>
      </c>
      <c r="F65" s="3" t="s">
        <v>92</v>
      </c>
      <c r="G65" s="3" t="s">
        <v>25</v>
      </c>
      <c r="H65" s="3">
        <v>29800</v>
      </c>
      <c r="I65" s="3" t="s">
        <v>41</v>
      </c>
      <c r="J65" s="3" t="s">
        <v>298</v>
      </c>
      <c r="K65" s="3" t="s">
        <v>299</v>
      </c>
      <c r="L65" s="3" t="s">
        <v>68</v>
      </c>
      <c r="M65" s="3" t="s">
        <v>69</v>
      </c>
      <c r="N65" s="3" t="s">
        <v>31</v>
      </c>
      <c r="O65" s="3" t="s">
        <v>53</v>
      </c>
      <c r="P65" s="3" t="s">
        <v>144</v>
      </c>
      <c r="Q65" s="3">
        <v>9000</v>
      </c>
      <c r="R65" s="3">
        <v>2023</v>
      </c>
      <c r="S65" s="3">
        <v>202411</v>
      </c>
      <c r="T65" s="3" t="s">
        <v>180</v>
      </c>
      <c r="U65" s="3" t="s">
        <v>159</v>
      </c>
    </row>
    <row r="66" spans="1:21">
      <c r="A66" s="3" t="s">
        <v>318</v>
      </c>
      <c r="B66" s="3" t="s">
        <v>223</v>
      </c>
      <c r="C66" s="3" t="s">
        <v>223</v>
      </c>
      <c r="D66" s="3" t="s">
        <v>284</v>
      </c>
      <c r="E66" s="3" t="s">
        <v>91</v>
      </c>
      <c r="F66" s="3" t="s">
        <v>92</v>
      </c>
      <c r="G66" s="3" t="s">
        <v>25</v>
      </c>
      <c r="H66" s="3">
        <v>27900</v>
      </c>
      <c r="I66" s="3" t="s">
        <v>41</v>
      </c>
      <c r="J66" s="3" t="s">
        <v>285</v>
      </c>
      <c r="K66" s="3" t="s">
        <v>286</v>
      </c>
      <c r="L66" s="3" t="s">
        <v>143</v>
      </c>
      <c r="M66" s="3" t="s">
        <v>86</v>
      </c>
      <c r="N66" s="3" t="s">
        <v>31</v>
      </c>
      <c r="O66" s="3" t="s">
        <v>287</v>
      </c>
      <c r="P66" s="3" t="s">
        <v>54</v>
      </c>
      <c r="Q66" s="3">
        <v>13000</v>
      </c>
      <c r="R66" s="3">
        <v>2023</v>
      </c>
      <c r="S66" s="3">
        <v>202410</v>
      </c>
      <c r="T66" s="3" t="s">
        <v>158</v>
      </c>
      <c r="U66" s="3" t="s">
        <v>159</v>
      </c>
    </row>
    <row r="67" spans="1:21">
      <c r="A67" s="3" t="s">
        <v>319</v>
      </c>
      <c r="B67" s="3" t="s">
        <v>223</v>
      </c>
      <c r="C67" s="3" t="s">
        <v>223</v>
      </c>
      <c r="D67" s="3" t="s">
        <v>224</v>
      </c>
      <c r="E67" s="3" t="s">
        <v>91</v>
      </c>
      <c r="F67" s="3" t="s">
        <v>92</v>
      </c>
      <c r="G67" s="3" t="s">
        <v>25</v>
      </c>
      <c r="H67" s="3">
        <v>38900</v>
      </c>
      <c r="I67" s="3" t="s">
        <v>41</v>
      </c>
      <c r="J67" s="3" t="s">
        <v>225</v>
      </c>
      <c r="K67" s="3" t="s">
        <v>226</v>
      </c>
      <c r="L67" s="3" t="s">
        <v>143</v>
      </c>
      <c r="M67" s="3" t="s">
        <v>86</v>
      </c>
      <c r="N67" s="3" t="s">
        <v>31</v>
      </c>
      <c r="O67" s="3" t="s">
        <v>87</v>
      </c>
      <c r="P67" s="3" t="s">
        <v>102</v>
      </c>
      <c r="Q67" s="3">
        <v>35000</v>
      </c>
      <c r="R67" s="3">
        <v>2020</v>
      </c>
      <c r="S67" s="3">
        <v>202402</v>
      </c>
      <c r="T67" s="3" t="s">
        <v>47</v>
      </c>
      <c r="U67" s="3" t="s">
        <v>35</v>
      </c>
    </row>
    <row r="68" spans="1:21">
      <c r="A68" s="3" t="s">
        <v>320</v>
      </c>
      <c r="B68" s="3" t="s">
        <v>256</v>
      </c>
      <c r="C68" s="3" t="s">
        <v>256</v>
      </c>
      <c r="D68" s="3" t="s">
        <v>297</v>
      </c>
      <c r="E68" s="3" t="s">
        <v>91</v>
      </c>
      <c r="F68" s="3" t="s">
        <v>92</v>
      </c>
      <c r="G68" s="3" t="s">
        <v>25</v>
      </c>
      <c r="H68" s="3">
        <v>29800</v>
      </c>
      <c r="I68" s="3" t="s">
        <v>41</v>
      </c>
      <c r="J68" s="3" t="s">
        <v>298</v>
      </c>
      <c r="K68" s="3" t="s">
        <v>299</v>
      </c>
      <c r="L68" s="3" t="s">
        <v>68</v>
      </c>
      <c r="M68" s="3" t="s">
        <v>69</v>
      </c>
      <c r="N68" s="3" t="s">
        <v>31</v>
      </c>
      <c r="O68" s="3" t="s">
        <v>53</v>
      </c>
      <c r="P68" s="3" t="s">
        <v>144</v>
      </c>
      <c r="Q68" s="3">
        <v>9000</v>
      </c>
      <c r="R68" s="3">
        <v>2023</v>
      </c>
      <c r="S68" s="3">
        <v>202411</v>
      </c>
      <c r="T68" s="3" t="s">
        <v>180</v>
      </c>
      <c r="U68" s="3" t="s">
        <v>159</v>
      </c>
    </row>
    <row r="69" spans="1:21">
      <c r="A69" s="3" t="s">
        <v>321</v>
      </c>
      <c r="B69" s="3" t="s">
        <v>218</v>
      </c>
      <c r="C69" s="3" t="s">
        <v>218</v>
      </c>
      <c r="D69" s="3" t="s">
        <v>219</v>
      </c>
      <c r="E69" s="3" t="s">
        <v>23</v>
      </c>
      <c r="F69" s="3" t="s">
        <v>24</v>
      </c>
      <c r="G69" s="3" t="s">
        <v>25</v>
      </c>
      <c r="H69" s="3">
        <v>22900</v>
      </c>
      <c r="I69" s="3" t="s">
        <v>26</v>
      </c>
      <c r="J69" s="3" t="s">
        <v>220</v>
      </c>
      <c r="K69" s="3" t="s">
        <v>221</v>
      </c>
      <c r="L69" s="3" t="s">
        <v>44</v>
      </c>
      <c r="M69" s="3" t="s">
        <v>30</v>
      </c>
      <c r="N69" s="3" t="s">
        <v>31</v>
      </c>
      <c r="O69" s="3" t="s">
        <v>157</v>
      </c>
      <c r="P69" s="3" t="s">
        <v>71</v>
      </c>
      <c r="Q69" s="3">
        <v>12000</v>
      </c>
      <c r="R69" s="3">
        <v>2022</v>
      </c>
      <c r="S69" s="3">
        <v>202402</v>
      </c>
      <c r="T69" s="3" t="s">
        <v>47</v>
      </c>
      <c r="U69" s="3" t="s">
        <v>35</v>
      </c>
    </row>
    <row r="70" spans="1:21">
      <c r="A70" s="3" t="s">
        <v>322</v>
      </c>
      <c r="B70" s="3" t="s">
        <v>274</v>
      </c>
      <c r="C70" s="3" t="s">
        <v>274</v>
      </c>
      <c r="D70" s="3" t="s">
        <v>289</v>
      </c>
      <c r="E70" s="3" t="s">
        <v>23</v>
      </c>
      <c r="F70" s="3" t="s">
        <v>74</v>
      </c>
      <c r="G70" s="3" t="s">
        <v>25</v>
      </c>
      <c r="H70" s="3">
        <v>26900</v>
      </c>
      <c r="I70" s="3" t="s">
        <v>41</v>
      </c>
      <c r="J70" s="3" t="s">
        <v>290</v>
      </c>
      <c r="K70" s="3" t="s">
        <v>291</v>
      </c>
      <c r="L70" s="3" t="s">
        <v>100</v>
      </c>
      <c r="M70" s="3" t="s">
        <v>69</v>
      </c>
      <c r="N70" s="3" t="s">
        <v>167</v>
      </c>
      <c r="O70" s="3"/>
      <c r="P70" s="3" t="s">
        <v>71</v>
      </c>
      <c r="Q70" s="3">
        <v>8000</v>
      </c>
      <c r="R70" s="3">
        <v>2023</v>
      </c>
      <c r="S70" s="3">
        <v>202410</v>
      </c>
      <c r="T70" s="3" t="s">
        <v>158</v>
      </c>
      <c r="U70" s="3" t="s">
        <v>159</v>
      </c>
    </row>
    <row r="71" spans="1:21">
      <c r="A71" s="3" t="s">
        <v>323</v>
      </c>
      <c r="B71" s="3" t="s">
        <v>223</v>
      </c>
      <c r="C71" s="3" t="s">
        <v>223</v>
      </c>
      <c r="D71" s="3" t="s">
        <v>284</v>
      </c>
      <c r="E71" s="3" t="s">
        <v>91</v>
      </c>
      <c r="F71" s="3" t="s">
        <v>92</v>
      </c>
      <c r="G71" s="3" t="s">
        <v>25</v>
      </c>
      <c r="H71" s="3">
        <v>27900</v>
      </c>
      <c r="I71" s="3" t="s">
        <v>41</v>
      </c>
      <c r="J71" s="3" t="s">
        <v>285</v>
      </c>
      <c r="K71" s="3" t="s">
        <v>286</v>
      </c>
      <c r="L71" s="3" t="s">
        <v>143</v>
      </c>
      <c r="M71" s="3" t="s">
        <v>86</v>
      </c>
      <c r="N71" s="3" t="s">
        <v>31</v>
      </c>
      <c r="O71" s="3" t="s">
        <v>287</v>
      </c>
      <c r="P71" s="3" t="s">
        <v>54</v>
      </c>
      <c r="Q71" s="3">
        <v>13000</v>
      </c>
      <c r="R71" s="3">
        <v>2023</v>
      </c>
      <c r="S71" s="3">
        <v>202410</v>
      </c>
      <c r="T71" s="3" t="s">
        <v>158</v>
      </c>
      <c r="U71" s="3" t="s">
        <v>159</v>
      </c>
    </row>
    <row r="72" spans="1:21">
      <c r="A72" s="3" t="s">
        <v>324</v>
      </c>
      <c r="B72" s="3" t="s">
        <v>213</v>
      </c>
      <c r="C72" s="3" t="s">
        <v>213</v>
      </c>
      <c r="D72" s="3" t="s">
        <v>214</v>
      </c>
      <c r="E72" s="3" t="s">
        <v>23</v>
      </c>
      <c r="F72" s="3" t="s">
        <v>74</v>
      </c>
      <c r="G72" s="3" t="s">
        <v>25</v>
      </c>
      <c r="H72" s="3">
        <v>26800</v>
      </c>
      <c r="I72" s="3" t="s">
        <v>41</v>
      </c>
      <c r="J72" s="3" t="s">
        <v>215</v>
      </c>
      <c r="K72" s="3" t="s">
        <v>216</v>
      </c>
      <c r="L72" s="3"/>
      <c r="M72" s="3" t="s">
        <v>52</v>
      </c>
      <c r="N72" s="3" t="s">
        <v>31</v>
      </c>
      <c r="O72" s="3" t="s">
        <v>61</v>
      </c>
      <c r="P72" s="3" t="s">
        <v>54</v>
      </c>
      <c r="Q72" s="3">
        <v>22000</v>
      </c>
      <c r="R72" s="3">
        <v>2020</v>
      </c>
      <c r="S72" s="3">
        <v>202402</v>
      </c>
      <c r="T72" s="3" t="s">
        <v>47</v>
      </c>
      <c r="U72" s="3" t="s">
        <v>35</v>
      </c>
    </row>
    <row r="73" spans="1:21">
      <c r="A73" s="3" t="s">
        <v>325</v>
      </c>
      <c r="B73" s="3" t="s">
        <v>256</v>
      </c>
      <c r="C73" s="3" t="s">
        <v>256</v>
      </c>
      <c r="D73" s="3" t="s">
        <v>297</v>
      </c>
      <c r="E73" s="3" t="s">
        <v>91</v>
      </c>
      <c r="F73" s="3" t="s">
        <v>92</v>
      </c>
      <c r="G73" s="3" t="s">
        <v>25</v>
      </c>
      <c r="H73" s="3">
        <v>29800</v>
      </c>
      <c r="I73" s="3" t="s">
        <v>41</v>
      </c>
      <c r="J73" s="3" t="s">
        <v>298</v>
      </c>
      <c r="K73" s="3" t="s">
        <v>299</v>
      </c>
      <c r="L73" s="3" t="s">
        <v>68</v>
      </c>
      <c r="M73" s="3" t="s">
        <v>69</v>
      </c>
      <c r="N73" s="3" t="s">
        <v>31</v>
      </c>
      <c r="O73" s="3" t="s">
        <v>53</v>
      </c>
      <c r="P73" s="3" t="s">
        <v>144</v>
      </c>
      <c r="Q73" s="3">
        <v>9000</v>
      </c>
      <c r="R73" s="3">
        <v>2023</v>
      </c>
      <c r="S73" s="3">
        <v>202411</v>
      </c>
      <c r="T73" s="3" t="s">
        <v>180</v>
      </c>
      <c r="U73" s="3" t="s">
        <v>159</v>
      </c>
    </row>
    <row r="74" spans="1:21">
      <c r="A74" s="3" t="s">
        <v>326</v>
      </c>
      <c r="B74" s="3" t="s">
        <v>213</v>
      </c>
      <c r="C74" s="3" t="s">
        <v>213</v>
      </c>
      <c r="D74" s="3" t="s">
        <v>214</v>
      </c>
      <c r="E74" s="3" t="s">
        <v>23</v>
      </c>
      <c r="F74" s="3" t="s">
        <v>74</v>
      </c>
      <c r="G74" s="3" t="s">
        <v>25</v>
      </c>
      <c r="H74" s="3">
        <v>27500</v>
      </c>
      <c r="I74" s="3" t="s">
        <v>41</v>
      </c>
      <c r="J74" s="3" t="s">
        <v>234</v>
      </c>
      <c r="K74" s="3" t="s">
        <v>235</v>
      </c>
      <c r="L74" s="3" t="s">
        <v>184</v>
      </c>
      <c r="M74" s="3" t="s">
        <v>86</v>
      </c>
      <c r="N74" s="3" t="s">
        <v>31</v>
      </c>
      <c r="O74" s="3" t="s">
        <v>61</v>
      </c>
      <c r="P74" s="3"/>
      <c r="Q74" s="3">
        <v>26000</v>
      </c>
      <c r="R74" s="3">
        <v>2020</v>
      </c>
      <c r="S74" s="3">
        <v>202403</v>
      </c>
      <c r="T74" s="3" t="s">
        <v>55</v>
      </c>
      <c r="U74" s="3" t="s">
        <v>35</v>
      </c>
    </row>
    <row r="75" spans="1:21">
      <c r="A75" s="3" t="s">
        <v>327</v>
      </c>
      <c r="B75" s="3" t="s">
        <v>213</v>
      </c>
      <c r="C75" s="3" t="s">
        <v>213</v>
      </c>
      <c r="D75" s="3" t="s">
        <v>214</v>
      </c>
      <c r="E75" s="3" t="s">
        <v>23</v>
      </c>
      <c r="F75" s="3" t="s">
        <v>74</v>
      </c>
      <c r="G75" s="3" t="s">
        <v>25</v>
      </c>
      <c r="H75" s="3">
        <v>26800</v>
      </c>
      <c r="I75" s="3" t="s">
        <v>41</v>
      </c>
      <c r="J75" s="3" t="s">
        <v>215</v>
      </c>
      <c r="K75" s="3" t="s">
        <v>216</v>
      </c>
      <c r="L75" s="3"/>
      <c r="M75" s="3" t="s">
        <v>52</v>
      </c>
      <c r="N75" s="3" t="s">
        <v>31</v>
      </c>
      <c r="O75" s="3" t="s">
        <v>61</v>
      </c>
      <c r="P75" s="3" t="s">
        <v>54</v>
      </c>
      <c r="Q75" s="3">
        <v>22000</v>
      </c>
      <c r="R75" s="3">
        <v>2020</v>
      </c>
      <c r="S75" s="3">
        <v>202402</v>
      </c>
      <c r="T75" s="3" t="s">
        <v>47</v>
      </c>
      <c r="U75" s="3" t="s">
        <v>35</v>
      </c>
    </row>
    <row r="76" spans="1:21">
      <c r="A76" s="3" t="s">
        <v>328</v>
      </c>
      <c r="B76" s="3" t="s">
        <v>223</v>
      </c>
      <c r="C76" s="3" t="s">
        <v>223</v>
      </c>
      <c r="D76" s="3" t="s">
        <v>284</v>
      </c>
      <c r="E76" s="3" t="s">
        <v>91</v>
      </c>
      <c r="F76" s="3" t="s">
        <v>92</v>
      </c>
      <c r="G76" s="3" t="s">
        <v>25</v>
      </c>
      <c r="H76" s="3">
        <v>27900</v>
      </c>
      <c r="I76" s="3" t="s">
        <v>41</v>
      </c>
      <c r="J76" s="3" t="s">
        <v>285</v>
      </c>
      <c r="K76" s="3" t="s">
        <v>286</v>
      </c>
      <c r="L76" s="3" t="s">
        <v>143</v>
      </c>
      <c r="M76" s="3" t="s">
        <v>86</v>
      </c>
      <c r="N76" s="3" t="s">
        <v>31</v>
      </c>
      <c r="O76" s="3" t="s">
        <v>287</v>
      </c>
      <c r="P76" s="3" t="s">
        <v>54</v>
      </c>
      <c r="Q76" s="3">
        <v>13000</v>
      </c>
      <c r="R76" s="3">
        <v>2023</v>
      </c>
      <c r="S76" s="3">
        <v>202410</v>
      </c>
      <c r="T76" s="3" t="s">
        <v>158</v>
      </c>
      <c r="U76" s="3" t="s">
        <v>159</v>
      </c>
    </row>
    <row r="77" spans="1:21">
      <c r="A77" s="3" t="s">
        <v>329</v>
      </c>
      <c r="B77" s="3" t="s">
        <v>208</v>
      </c>
      <c r="C77" s="3" t="s">
        <v>208</v>
      </c>
      <c r="D77" s="3" t="s">
        <v>209</v>
      </c>
      <c r="E77" s="3" t="s">
        <v>23</v>
      </c>
      <c r="F77" s="3" t="s">
        <v>24</v>
      </c>
      <c r="G77" s="3" t="s">
        <v>25</v>
      </c>
      <c r="H77" s="3">
        <v>24500</v>
      </c>
      <c r="I77" s="3" t="s">
        <v>26</v>
      </c>
      <c r="J77" s="3" t="s">
        <v>210</v>
      </c>
      <c r="K77" s="3" t="s">
        <v>211</v>
      </c>
      <c r="L77" s="3" t="s">
        <v>148</v>
      </c>
      <c r="M77" s="3" t="s">
        <v>52</v>
      </c>
      <c r="N77" s="3" t="s">
        <v>31</v>
      </c>
      <c r="O77" s="3" t="s">
        <v>53</v>
      </c>
      <c r="P77" s="3" t="s">
        <v>62</v>
      </c>
      <c r="Q77" s="3">
        <v>15000</v>
      </c>
      <c r="R77" s="3">
        <v>2021</v>
      </c>
      <c r="S77" s="3">
        <v>202401</v>
      </c>
      <c r="T77" s="3" t="s">
        <v>34</v>
      </c>
      <c r="U77" s="3" t="s">
        <v>35</v>
      </c>
    </row>
    <row r="78" spans="1:21">
      <c r="A78" s="3" t="s">
        <v>330</v>
      </c>
      <c r="B78" s="3" t="s">
        <v>213</v>
      </c>
      <c r="C78" s="3" t="s">
        <v>213</v>
      </c>
      <c r="D78" s="3" t="s">
        <v>305</v>
      </c>
      <c r="E78" s="3" t="s">
        <v>263</v>
      </c>
      <c r="F78" s="3" t="s">
        <v>306</v>
      </c>
      <c r="G78" s="3" t="s">
        <v>25</v>
      </c>
      <c r="H78" s="3">
        <v>115900</v>
      </c>
      <c r="I78" s="3" t="s">
        <v>265</v>
      </c>
      <c r="J78" s="3" t="s">
        <v>307</v>
      </c>
      <c r="K78" s="3" t="s">
        <v>308</v>
      </c>
      <c r="L78" s="3" t="s">
        <v>184</v>
      </c>
      <c r="M78" s="3" t="s">
        <v>86</v>
      </c>
      <c r="N78" s="3" t="s">
        <v>31</v>
      </c>
      <c r="O78" s="3" t="s">
        <v>129</v>
      </c>
      <c r="P78" s="3" t="s">
        <v>46</v>
      </c>
      <c r="Q78" s="3">
        <v>2500</v>
      </c>
      <c r="R78" s="3">
        <v>2024</v>
      </c>
      <c r="S78" s="3">
        <v>202412</v>
      </c>
      <c r="T78" s="3" t="s">
        <v>198</v>
      </c>
      <c r="U78" s="3" t="s">
        <v>159</v>
      </c>
    </row>
    <row r="79" spans="1:21">
      <c r="A79" s="3" t="s">
        <v>331</v>
      </c>
      <c r="B79" s="3" t="s">
        <v>274</v>
      </c>
      <c r="C79" s="3" t="s">
        <v>274</v>
      </c>
      <c r="D79" s="3" t="s">
        <v>289</v>
      </c>
      <c r="E79" s="3" t="s">
        <v>23</v>
      </c>
      <c r="F79" s="3" t="s">
        <v>74</v>
      </c>
      <c r="G79" s="3" t="s">
        <v>25</v>
      </c>
      <c r="H79" s="3">
        <v>26900</v>
      </c>
      <c r="I79" s="3" t="s">
        <v>41</v>
      </c>
      <c r="J79" s="3" t="s">
        <v>290</v>
      </c>
      <c r="K79" s="3" t="s">
        <v>291</v>
      </c>
      <c r="L79" s="3" t="s">
        <v>100</v>
      </c>
      <c r="M79" s="3" t="s">
        <v>69</v>
      </c>
      <c r="N79" s="3" t="s">
        <v>167</v>
      </c>
      <c r="O79" s="3"/>
      <c r="P79" s="3" t="s">
        <v>71</v>
      </c>
      <c r="Q79" s="3">
        <v>8000</v>
      </c>
      <c r="R79" s="3">
        <v>2023</v>
      </c>
      <c r="S79" s="3">
        <v>202410</v>
      </c>
      <c r="T79" s="3" t="s">
        <v>158</v>
      </c>
      <c r="U79" s="3" t="s">
        <v>159</v>
      </c>
    </row>
    <row r="80" spans="1:21">
      <c r="A80" s="3" t="s">
        <v>332</v>
      </c>
      <c r="B80" s="3" t="s">
        <v>245</v>
      </c>
      <c r="C80" s="3" t="s">
        <v>452</v>
      </c>
      <c r="D80" s="3" t="s">
        <v>301</v>
      </c>
      <c r="E80" s="3" t="s">
        <v>23</v>
      </c>
      <c r="F80" s="3" t="s">
        <v>74</v>
      </c>
      <c r="G80" s="3" t="s">
        <v>112</v>
      </c>
      <c r="H80" s="3">
        <v>69900</v>
      </c>
      <c r="I80" s="3" t="s">
        <v>230</v>
      </c>
      <c r="J80" s="3" t="s">
        <v>302</v>
      </c>
      <c r="K80" s="3" t="s">
        <v>303</v>
      </c>
      <c r="L80" s="3" t="s">
        <v>249</v>
      </c>
      <c r="M80" s="3" t="s">
        <v>52</v>
      </c>
      <c r="N80" s="3" t="s">
        <v>31</v>
      </c>
      <c r="O80" s="3" t="s">
        <v>191</v>
      </c>
      <c r="P80" s="3" t="s">
        <v>33</v>
      </c>
      <c r="Q80" s="3">
        <v>6000</v>
      </c>
      <c r="R80" s="3">
        <v>2023</v>
      </c>
      <c r="S80" s="3">
        <v>202412</v>
      </c>
      <c r="T80" s="3" t="s">
        <v>198</v>
      </c>
      <c r="U80" s="3" t="s">
        <v>159</v>
      </c>
    </row>
    <row r="81" spans="1:21">
      <c r="A81" s="3" t="s">
        <v>333</v>
      </c>
      <c r="B81" s="3" t="s">
        <v>245</v>
      </c>
      <c r="C81" s="3" t="s">
        <v>452</v>
      </c>
      <c r="D81" s="3" t="s">
        <v>262</v>
      </c>
      <c r="E81" s="3" t="s">
        <v>263</v>
      </c>
      <c r="F81" s="3" t="s">
        <v>264</v>
      </c>
      <c r="G81" s="3" t="s">
        <v>112</v>
      </c>
      <c r="H81" s="3">
        <v>99900</v>
      </c>
      <c r="I81" s="3" t="s">
        <v>265</v>
      </c>
      <c r="J81" s="3" t="s">
        <v>266</v>
      </c>
      <c r="K81" s="3" t="s">
        <v>267</v>
      </c>
      <c r="L81" s="3" t="s">
        <v>249</v>
      </c>
      <c r="M81" s="3" t="s">
        <v>52</v>
      </c>
      <c r="N81" s="3" t="s">
        <v>31</v>
      </c>
      <c r="O81" s="3" t="s">
        <v>191</v>
      </c>
      <c r="P81" s="3" t="s">
        <v>62</v>
      </c>
      <c r="Q81" s="3">
        <v>18000</v>
      </c>
      <c r="R81" s="3">
        <v>2022</v>
      </c>
      <c r="S81" s="3">
        <v>202407</v>
      </c>
      <c r="T81" s="3" t="s">
        <v>79</v>
      </c>
      <c r="U81" s="3" t="s">
        <v>80</v>
      </c>
    </row>
    <row r="82" spans="1:21">
      <c r="A82" s="3" t="s">
        <v>334</v>
      </c>
      <c r="B82" s="3" t="s">
        <v>256</v>
      </c>
      <c r="C82" s="3" t="s">
        <v>256</v>
      </c>
      <c r="D82" s="3" t="s">
        <v>257</v>
      </c>
      <c r="E82" s="3" t="s">
        <v>91</v>
      </c>
      <c r="F82" s="3" t="s">
        <v>92</v>
      </c>
      <c r="G82" s="3" t="s">
        <v>25</v>
      </c>
      <c r="H82" s="3">
        <v>38900</v>
      </c>
      <c r="I82" s="3" t="s">
        <v>41</v>
      </c>
      <c r="J82" s="3" t="s">
        <v>258</v>
      </c>
      <c r="K82" s="3" t="s">
        <v>259</v>
      </c>
      <c r="L82" s="3" t="s">
        <v>68</v>
      </c>
      <c r="M82" s="3" t="s">
        <v>69</v>
      </c>
      <c r="N82" s="3" t="s">
        <v>31</v>
      </c>
      <c r="O82" s="3" t="s">
        <v>260</v>
      </c>
      <c r="P82" s="3" t="s">
        <v>144</v>
      </c>
      <c r="Q82" s="3">
        <v>9000</v>
      </c>
      <c r="R82" s="3">
        <v>2023</v>
      </c>
      <c r="S82" s="3">
        <v>202407</v>
      </c>
      <c r="T82" s="3" t="s">
        <v>79</v>
      </c>
      <c r="U82" s="3" t="s">
        <v>80</v>
      </c>
    </row>
    <row r="83" spans="1:21">
      <c r="A83" s="3" t="s">
        <v>335</v>
      </c>
      <c r="B83" s="3" t="s">
        <v>213</v>
      </c>
      <c r="C83" s="3" t="s">
        <v>213</v>
      </c>
      <c r="D83" s="3" t="s">
        <v>251</v>
      </c>
      <c r="E83" s="3" t="s">
        <v>91</v>
      </c>
      <c r="F83" s="3" t="s">
        <v>92</v>
      </c>
      <c r="G83" s="3" t="s">
        <v>25</v>
      </c>
      <c r="H83" s="3">
        <v>51200</v>
      </c>
      <c r="I83" s="3" t="s">
        <v>93</v>
      </c>
      <c r="J83" s="3" t="s">
        <v>252</v>
      </c>
      <c r="K83" s="3" t="s">
        <v>253</v>
      </c>
      <c r="L83" s="3" t="s">
        <v>184</v>
      </c>
      <c r="M83" s="3" t="s">
        <v>86</v>
      </c>
      <c r="N83" s="3" t="s">
        <v>31</v>
      </c>
      <c r="O83" s="3" t="s">
        <v>254</v>
      </c>
      <c r="P83" s="3" t="s">
        <v>62</v>
      </c>
      <c r="Q83" s="3">
        <v>30000</v>
      </c>
      <c r="R83" s="3">
        <v>2020</v>
      </c>
      <c r="S83" s="3">
        <v>202407</v>
      </c>
      <c r="T83" s="3" t="s">
        <v>79</v>
      </c>
      <c r="U83" s="3" t="s">
        <v>80</v>
      </c>
    </row>
    <row r="84" spans="1:21">
      <c r="A84" s="3" t="s">
        <v>336</v>
      </c>
      <c r="B84" s="3" t="s">
        <v>213</v>
      </c>
      <c r="C84" s="3" t="s">
        <v>213</v>
      </c>
      <c r="D84" s="3" t="s">
        <v>251</v>
      </c>
      <c r="E84" s="3" t="s">
        <v>91</v>
      </c>
      <c r="F84" s="3" t="s">
        <v>92</v>
      </c>
      <c r="G84" s="3" t="s">
        <v>25</v>
      </c>
      <c r="H84" s="3">
        <v>51200</v>
      </c>
      <c r="I84" s="3" t="s">
        <v>93</v>
      </c>
      <c r="J84" s="3" t="s">
        <v>252</v>
      </c>
      <c r="K84" s="3" t="s">
        <v>253</v>
      </c>
      <c r="L84" s="3" t="s">
        <v>184</v>
      </c>
      <c r="M84" s="3" t="s">
        <v>86</v>
      </c>
      <c r="N84" s="3" t="s">
        <v>31</v>
      </c>
      <c r="O84" s="3" t="s">
        <v>254</v>
      </c>
      <c r="P84" s="3" t="s">
        <v>62</v>
      </c>
      <c r="Q84" s="3">
        <v>30000</v>
      </c>
      <c r="R84" s="3">
        <v>2020</v>
      </c>
      <c r="S84" s="3">
        <v>202407</v>
      </c>
      <c r="T84" s="3" t="s">
        <v>79</v>
      </c>
      <c r="U84" s="3" t="s">
        <v>80</v>
      </c>
    </row>
    <row r="85" spans="1:21">
      <c r="A85" s="3" t="s">
        <v>337</v>
      </c>
      <c r="B85" s="3" t="s">
        <v>274</v>
      </c>
      <c r="C85" s="3" t="s">
        <v>274</v>
      </c>
      <c r="D85" s="3" t="s">
        <v>275</v>
      </c>
      <c r="E85" s="3" t="s">
        <v>91</v>
      </c>
      <c r="F85" s="3" t="s">
        <v>92</v>
      </c>
      <c r="G85" s="3" t="s">
        <v>25</v>
      </c>
      <c r="H85" s="3">
        <v>35200</v>
      </c>
      <c r="I85" s="3" t="s">
        <v>41</v>
      </c>
      <c r="J85" s="3" t="s">
        <v>276</v>
      </c>
      <c r="K85" s="3" t="s">
        <v>277</v>
      </c>
      <c r="L85" s="3" t="s">
        <v>100</v>
      </c>
      <c r="M85" s="3" t="s">
        <v>69</v>
      </c>
      <c r="N85" s="3" t="s">
        <v>31</v>
      </c>
      <c r="O85" s="3" t="s">
        <v>61</v>
      </c>
      <c r="P85" s="3" t="s">
        <v>46</v>
      </c>
      <c r="Q85" s="3">
        <v>25000</v>
      </c>
      <c r="R85" s="3">
        <v>2020</v>
      </c>
      <c r="S85" s="3">
        <v>202409</v>
      </c>
      <c r="T85" s="3" t="s">
        <v>135</v>
      </c>
      <c r="U85" s="3" t="s">
        <v>80</v>
      </c>
    </row>
    <row r="86" spans="1:21">
      <c r="A86" s="3" t="s">
        <v>338</v>
      </c>
      <c r="B86" s="3" t="s">
        <v>218</v>
      </c>
      <c r="C86" s="3" t="s">
        <v>218</v>
      </c>
      <c r="D86" s="3" t="s">
        <v>293</v>
      </c>
      <c r="E86" s="3" t="s">
        <v>23</v>
      </c>
      <c r="F86" s="3" t="s">
        <v>74</v>
      </c>
      <c r="G86" s="3" t="s">
        <v>25</v>
      </c>
      <c r="H86" s="3">
        <v>34500</v>
      </c>
      <c r="I86" s="3" t="s">
        <v>41</v>
      </c>
      <c r="J86" s="3" t="s">
        <v>294</v>
      </c>
      <c r="K86" s="3" t="s">
        <v>295</v>
      </c>
      <c r="L86" s="3" t="s">
        <v>139</v>
      </c>
      <c r="M86" s="3" t="s">
        <v>30</v>
      </c>
      <c r="N86" s="3" t="s">
        <v>31</v>
      </c>
      <c r="O86" s="3" t="s">
        <v>157</v>
      </c>
      <c r="P86" s="3" t="s">
        <v>71</v>
      </c>
      <c r="Q86" s="3">
        <v>5000</v>
      </c>
      <c r="R86" s="3">
        <v>2024</v>
      </c>
      <c r="S86" s="3">
        <v>202411</v>
      </c>
      <c r="T86" s="3" t="s">
        <v>180</v>
      </c>
      <c r="U86" s="3" t="s">
        <v>159</v>
      </c>
    </row>
    <row r="87" spans="1:21">
      <c r="A87" s="3" t="s">
        <v>339</v>
      </c>
      <c r="B87" s="3" t="s">
        <v>256</v>
      </c>
      <c r="C87" s="3" t="s">
        <v>256</v>
      </c>
      <c r="D87" s="3" t="s">
        <v>279</v>
      </c>
      <c r="E87" s="3" t="s">
        <v>91</v>
      </c>
      <c r="F87" s="3" t="s">
        <v>92</v>
      </c>
      <c r="G87" s="3" t="s">
        <v>25</v>
      </c>
      <c r="H87" s="3">
        <v>22900</v>
      </c>
      <c r="I87" s="3" t="s">
        <v>26</v>
      </c>
      <c r="J87" s="3" t="s">
        <v>280</v>
      </c>
      <c r="K87" s="3" t="s">
        <v>281</v>
      </c>
      <c r="L87" s="3" t="s">
        <v>68</v>
      </c>
      <c r="M87" s="3" t="s">
        <v>69</v>
      </c>
      <c r="N87" s="3" t="s">
        <v>31</v>
      </c>
      <c r="O87" s="3" t="s">
        <v>282</v>
      </c>
      <c r="P87" s="3" t="s">
        <v>33</v>
      </c>
      <c r="Q87" s="3">
        <v>19000</v>
      </c>
      <c r="R87" s="3">
        <v>2021</v>
      </c>
      <c r="S87" s="3">
        <v>202409</v>
      </c>
      <c r="T87" s="3" t="s">
        <v>135</v>
      </c>
      <c r="U87" s="3" t="s">
        <v>80</v>
      </c>
    </row>
    <row r="88" spans="1:21">
      <c r="A88" s="3" t="s">
        <v>340</v>
      </c>
      <c r="B88" s="3" t="s">
        <v>245</v>
      </c>
      <c r="C88" s="3" t="s">
        <v>452</v>
      </c>
      <c r="D88" s="3" t="s">
        <v>301</v>
      </c>
      <c r="E88" s="3" t="s">
        <v>23</v>
      </c>
      <c r="F88" s="3" t="s">
        <v>74</v>
      </c>
      <c r="G88" s="3" t="s">
        <v>112</v>
      </c>
      <c r="H88" s="3">
        <v>69900</v>
      </c>
      <c r="I88" s="3" t="s">
        <v>230</v>
      </c>
      <c r="J88" s="3" t="s">
        <v>302</v>
      </c>
      <c r="K88" s="3" t="s">
        <v>303</v>
      </c>
      <c r="L88" s="3" t="s">
        <v>249</v>
      </c>
      <c r="M88" s="3" t="s">
        <v>52</v>
      </c>
      <c r="N88" s="3" t="s">
        <v>31</v>
      </c>
      <c r="O88" s="3" t="s">
        <v>191</v>
      </c>
      <c r="P88" s="3" t="s">
        <v>33</v>
      </c>
      <c r="Q88" s="3">
        <v>6000</v>
      </c>
      <c r="R88" s="3">
        <v>2023</v>
      </c>
      <c r="S88" s="3">
        <v>202412</v>
      </c>
      <c r="T88" s="3" t="s">
        <v>198</v>
      </c>
      <c r="U88" s="3" t="s">
        <v>159</v>
      </c>
    </row>
    <row r="89" spans="1:21">
      <c r="A89" s="3" t="s">
        <v>341</v>
      </c>
      <c r="B89" s="3" t="s">
        <v>218</v>
      </c>
      <c r="C89" s="3" t="s">
        <v>218</v>
      </c>
      <c r="D89" s="3" t="s">
        <v>219</v>
      </c>
      <c r="E89" s="3" t="s">
        <v>23</v>
      </c>
      <c r="F89" s="3" t="s">
        <v>24</v>
      </c>
      <c r="G89" s="3" t="s">
        <v>25</v>
      </c>
      <c r="H89" s="3">
        <v>22900</v>
      </c>
      <c r="I89" s="3" t="s">
        <v>26</v>
      </c>
      <c r="J89" s="3" t="s">
        <v>220</v>
      </c>
      <c r="K89" s="3" t="s">
        <v>221</v>
      </c>
      <c r="L89" s="3" t="s">
        <v>44</v>
      </c>
      <c r="M89" s="3" t="s">
        <v>30</v>
      </c>
      <c r="N89" s="3" t="s">
        <v>31</v>
      </c>
      <c r="O89" s="3" t="s">
        <v>157</v>
      </c>
      <c r="P89" s="3" t="s">
        <v>71</v>
      </c>
      <c r="Q89" s="3">
        <v>12000</v>
      </c>
      <c r="R89" s="3">
        <v>2022</v>
      </c>
      <c r="S89" s="3">
        <v>202402</v>
      </c>
      <c r="T89" s="3" t="s">
        <v>47</v>
      </c>
      <c r="U89" s="3" t="s">
        <v>35</v>
      </c>
    </row>
    <row r="90" spans="1:21">
      <c r="A90" s="3" t="s">
        <v>342</v>
      </c>
      <c r="B90" s="3" t="s">
        <v>228</v>
      </c>
      <c r="C90" s="3" t="s">
        <v>228</v>
      </c>
      <c r="D90" s="3" t="s">
        <v>229</v>
      </c>
      <c r="E90" s="3" t="s">
        <v>23</v>
      </c>
      <c r="F90" s="3" t="s">
        <v>74</v>
      </c>
      <c r="G90" s="3" t="s">
        <v>112</v>
      </c>
      <c r="H90" s="3">
        <v>89500</v>
      </c>
      <c r="I90" s="3" t="s">
        <v>230</v>
      </c>
      <c r="J90" s="3" t="s">
        <v>231</v>
      </c>
      <c r="K90" s="3" t="s">
        <v>232</v>
      </c>
      <c r="L90" s="3" t="s">
        <v>166</v>
      </c>
      <c r="M90" s="3" t="s">
        <v>30</v>
      </c>
      <c r="N90" s="3" t="s">
        <v>167</v>
      </c>
      <c r="O90" s="3"/>
      <c r="P90" s="3" t="s">
        <v>71</v>
      </c>
      <c r="Q90" s="3">
        <v>8000</v>
      </c>
      <c r="R90" s="3">
        <v>2023</v>
      </c>
      <c r="S90" s="3">
        <v>202403</v>
      </c>
      <c r="T90" s="3" t="s">
        <v>55</v>
      </c>
      <c r="U90" s="3" t="s">
        <v>35</v>
      </c>
    </row>
    <row r="91" spans="1:21">
      <c r="A91" s="3" t="s">
        <v>343</v>
      </c>
      <c r="B91" s="3" t="s">
        <v>274</v>
      </c>
      <c r="C91" s="3" t="s">
        <v>274</v>
      </c>
      <c r="D91" s="3" t="s">
        <v>275</v>
      </c>
      <c r="E91" s="3" t="s">
        <v>91</v>
      </c>
      <c r="F91" s="3" t="s">
        <v>92</v>
      </c>
      <c r="G91" s="3" t="s">
        <v>25</v>
      </c>
      <c r="H91" s="3">
        <v>35200</v>
      </c>
      <c r="I91" s="3" t="s">
        <v>41</v>
      </c>
      <c r="J91" s="3" t="s">
        <v>276</v>
      </c>
      <c r="K91" s="3" t="s">
        <v>277</v>
      </c>
      <c r="L91" s="3" t="s">
        <v>100</v>
      </c>
      <c r="M91" s="3" t="s">
        <v>69</v>
      </c>
      <c r="N91" s="3" t="s">
        <v>31</v>
      </c>
      <c r="O91" s="3" t="s">
        <v>61</v>
      </c>
      <c r="P91" s="3" t="s">
        <v>46</v>
      </c>
      <c r="Q91" s="3">
        <v>25000</v>
      </c>
      <c r="R91" s="3">
        <v>2020</v>
      </c>
      <c r="S91" s="3">
        <v>202409</v>
      </c>
      <c r="T91" s="3" t="s">
        <v>135</v>
      </c>
      <c r="U91" s="3" t="s">
        <v>80</v>
      </c>
    </row>
    <row r="92" spans="1:21">
      <c r="A92" s="3" t="s">
        <v>344</v>
      </c>
      <c r="B92" s="3" t="s">
        <v>223</v>
      </c>
      <c r="C92" s="3" t="s">
        <v>223</v>
      </c>
      <c r="D92" s="3" t="s">
        <v>224</v>
      </c>
      <c r="E92" s="3" t="s">
        <v>91</v>
      </c>
      <c r="F92" s="3" t="s">
        <v>92</v>
      </c>
      <c r="G92" s="3" t="s">
        <v>25</v>
      </c>
      <c r="H92" s="3">
        <v>41200</v>
      </c>
      <c r="I92" s="3" t="s">
        <v>93</v>
      </c>
      <c r="J92" s="3" t="s">
        <v>237</v>
      </c>
      <c r="K92" s="3" t="s">
        <v>238</v>
      </c>
      <c r="L92" s="3" t="s">
        <v>85</v>
      </c>
      <c r="M92" s="3" t="s">
        <v>86</v>
      </c>
      <c r="N92" s="3" t="s">
        <v>31</v>
      </c>
      <c r="O92" s="3" t="s">
        <v>87</v>
      </c>
      <c r="P92" s="3" t="s">
        <v>46</v>
      </c>
      <c r="Q92" s="3">
        <v>29000</v>
      </c>
      <c r="R92" s="3">
        <v>2020</v>
      </c>
      <c r="S92" s="3">
        <v>202403</v>
      </c>
      <c r="T92" s="3" t="s">
        <v>55</v>
      </c>
      <c r="U92" s="3" t="s">
        <v>35</v>
      </c>
    </row>
    <row r="93" spans="1:21">
      <c r="A93" s="3" t="s">
        <v>345</v>
      </c>
      <c r="B93" s="3" t="s">
        <v>223</v>
      </c>
      <c r="C93" s="3" t="s">
        <v>223</v>
      </c>
      <c r="D93" s="3" t="s">
        <v>284</v>
      </c>
      <c r="E93" s="3" t="s">
        <v>91</v>
      </c>
      <c r="F93" s="3" t="s">
        <v>92</v>
      </c>
      <c r="G93" s="3" t="s">
        <v>25</v>
      </c>
      <c r="H93" s="3">
        <v>27900</v>
      </c>
      <c r="I93" s="3" t="s">
        <v>41</v>
      </c>
      <c r="J93" s="3" t="s">
        <v>285</v>
      </c>
      <c r="K93" s="3" t="s">
        <v>286</v>
      </c>
      <c r="L93" s="3" t="s">
        <v>143</v>
      </c>
      <c r="M93" s="3" t="s">
        <v>86</v>
      </c>
      <c r="N93" s="3" t="s">
        <v>31</v>
      </c>
      <c r="O93" s="3" t="s">
        <v>287</v>
      </c>
      <c r="P93" s="3" t="s">
        <v>54</v>
      </c>
      <c r="Q93" s="3">
        <v>13000</v>
      </c>
      <c r="R93" s="3">
        <v>2023</v>
      </c>
      <c r="S93" s="3">
        <v>202410</v>
      </c>
      <c r="T93" s="3" t="s">
        <v>158</v>
      </c>
      <c r="U93" s="3" t="s">
        <v>159</v>
      </c>
    </row>
    <row r="94" spans="1:21">
      <c r="A94" s="3" t="s">
        <v>346</v>
      </c>
      <c r="B94" s="3" t="s">
        <v>223</v>
      </c>
      <c r="C94" s="3" t="s">
        <v>223</v>
      </c>
      <c r="D94" s="3" t="s">
        <v>224</v>
      </c>
      <c r="E94" s="3" t="s">
        <v>91</v>
      </c>
      <c r="F94" s="3" t="s">
        <v>92</v>
      </c>
      <c r="G94" s="3" t="s">
        <v>25</v>
      </c>
      <c r="H94" s="3">
        <v>41200</v>
      </c>
      <c r="I94" s="3" t="s">
        <v>93</v>
      </c>
      <c r="J94" s="3" t="s">
        <v>237</v>
      </c>
      <c r="K94" s="3" t="s">
        <v>238</v>
      </c>
      <c r="L94" s="3" t="s">
        <v>85</v>
      </c>
      <c r="M94" s="3" t="s">
        <v>86</v>
      </c>
      <c r="N94" s="3" t="s">
        <v>31</v>
      </c>
      <c r="O94" s="3" t="s">
        <v>87</v>
      </c>
      <c r="P94" s="3" t="s">
        <v>46</v>
      </c>
      <c r="Q94" s="3">
        <v>29000</v>
      </c>
      <c r="R94" s="3">
        <v>2020</v>
      </c>
      <c r="S94" s="3">
        <v>202403</v>
      </c>
      <c r="T94" s="3" t="s">
        <v>55</v>
      </c>
      <c r="U94" s="3" t="s">
        <v>35</v>
      </c>
    </row>
    <row r="95" spans="1:21">
      <c r="A95" s="3" t="s">
        <v>347</v>
      </c>
      <c r="B95" s="3" t="s">
        <v>223</v>
      </c>
      <c r="C95" s="3" t="s">
        <v>223</v>
      </c>
      <c r="D95" s="3" t="s">
        <v>269</v>
      </c>
      <c r="E95" s="3" t="s">
        <v>91</v>
      </c>
      <c r="F95" s="3" t="s">
        <v>92</v>
      </c>
      <c r="G95" s="3" t="s">
        <v>25</v>
      </c>
      <c r="H95" s="3">
        <v>22900</v>
      </c>
      <c r="I95" s="3" t="s">
        <v>26</v>
      </c>
      <c r="J95" s="3" t="s">
        <v>270</v>
      </c>
      <c r="K95" s="3" t="s">
        <v>271</v>
      </c>
      <c r="L95" s="3" t="s">
        <v>143</v>
      </c>
      <c r="M95" s="3" t="s">
        <v>86</v>
      </c>
      <c r="N95" s="3" t="s">
        <v>31</v>
      </c>
      <c r="O95" s="3" t="s">
        <v>272</v>
      </c>
      <c r="P95" s="3" t="s">
        <v>54</v>
      </c>
      <c r="Q95" s="3">
        <v>45000</v>
      </c>
      <c r="R95" s="3">
        <v>2016</v>
      </c>
      <c r="S95" s="3">
        <v>202408</v>
      </c>
      <c r="T95" s="3" t="s">
        <v>109</v>
      </c>
      <c r="U95" s="3" t="s">
        <v>80</v>
      </c>
    </row>
    <row r="96" spans="1:21">
      <c r="A96" s="3" t="s">
        <v>348</v>
      </c>
      <c r="B96" s="3" t="s">
        <v>223</v>
      </c>
      <c r="C96" s="3" t="s">
        <v>223</v>
      </c>
      <c r="D96" s="3" t="s">
        <v>224</v>
      </c>
      <c r="E96" s="3" t="s">
        <v>91</v>
      </c>
      <c r="F96" s="3" t="s">
        <v>92</v>
      </c>
      <c r="G96" s="3" t="s">
        <v>25</v>
      </c>
      <c r="H96" s="3">
        <v>38900</v>
      </c>
      <c r="I96" s="3" t="s">
        <v>41</v>
      </c>
      <c r="J96" s="3" t="s">
        <v>225</v>
      </c>
      <c r="K96" s="3" t="s">
        <v>226</v>
      </c>
      <c r="L96" s="3" t="s">
        <v>143</v>
      </c>
      <c r="M96" s="3" t="s">
        <v>86</v>
      </c>
      <c r="N96" s="3" t="s">
        <v>31</v>
      </c>
      <c r="O96" s="3" t="s">
        <v>87</v>
      </c>
      <c r="P96" s="3" t="s">
        <v>102</v>
      </c>
      <c r="Q96" s="3">
        <v>35000</v>
      </c>
      <c r="R96" s="3">
        <v>2020</v>
      </c>
      <c r="S96" s="3">
        <v>202402</v>
      </c>
      <c r="T96" s="3" t="s">
        <v>47</v>
      </c>
      <c r="U96" s="3" t="s">
        <v>35</v>
      </c>
    </row>
    <row r="97" spans="1:21">
      <c r="A97" s="3" t="s">
        <v>349</v>
      </c>
      <c r="B97" s="3" t="s">
        <v>245</v>
      </c>
      <c r="C97" s="3" t="s">
        <v>452</v>
      </c>
      <c r="D97" s="3" t="s">
        <v>301</v>
      </c>
      <c r="E97" s="3" t="s">
        <v>23</v>
      </c>
      <c r="F97" s="3" t="s">
        <v>74</v>
      </c>
      <c r="G97" s="3" t="s">
        <v>112</v>
      </c>
      <c r="H97" s="3">
        <v>69900</v>
      </c>
      <c r="I97" s="3" t="s">
        <v>230</v>
      </c>
      <c r="J97" s="3" t="s">
        <v>302</v>
      </c>
      <c r="K97" s="3" t="s">
        <v>303</v>
      </c>
      <c r="L97" s="3" t="s">
        <v>249</v>
      </c>
      <c r="M97" s="3" t="s">
        <v>52</v>
      </c>
      <c r="N97" s="3" t="s">
        <v>31</v>
      </c>
      <c r="O97" s="3" t="s">
        <v>191</v>
      </c>
      <c r="P97" s="3" t="s">
        <v>33</v>
      </c>
      <c r="Q97" s="3">
        <v>6000</v>
      </c>
      <c r="R97" s="3">
        <v>2023</v>
      </c>
      <c r="S97" s="3">
        <v>202412</v>
      </c>
      <c r="T97" s="3" t="s">
        <v>198</v>
      </c>
      <c r="U97" s="3" t="s">
        <v>159</v>
      </c>
    </row>
    <row r="98" spans="1:21">
      <c r="A98" s="3" t="s">
        <v>350</v>
      </c>
      <c r="B98" s="3" t="s">
        <v>245</v>
      </c>
      <c r="C98" s="3" t="s">
        <v>452</v>
      </c>
      <c r="D98" s="3" t="s">
        <v>246</v>
      </c>
      <c r="E98" s="3" t="s">
        <v>23</v>
      </c>
      <c r="F98" s="3" t="s">
        <v>74</v>
      </c>
      <c r="G98" s="3" t="s">
        <v>112</v>
      </c>
      <c r="H98" s="3">
        <v>89900</v>
      </c>
      <c r="I98" s="3" t="s">
        <v>230</v>
      </c>
      <c r="J98" s="3" t="s">
        <v>247</v>
      </c>
      <c r="K98" s="3" t="s">
        <v>248</v>
      </c>
      <c r="L98" s="3" t="s">
        <v>249</v>
      </c>
      <c r="M98" s="3" t="s">
        <v>52</v>
      </c>
      <c r="N98" s="3" t="s">
        <v>31</v>
      </c>
      <c r="O98" s="3" t="s">
        <v>191</v>
      </c>
      <c r="P98" s="3" t="s">
        <v>102</v>
      </c>
      <c r="Q98" s="3">
        <v>26000</v>
      </c>
      <c r="R98" s="3">
        <v>2020</v>
      </c>
      <c r="S98" s="3">
        <v>202407</v>
      </c>
      <c r="T98" s="3" t="s">
        <v>79</v>
      </c>
      <c r="U98" s="3" t="s">
        <v>80</v>
      </c>
    </row>
    <row r="99" spans="1:21">
      <c r="A99" s="3" t="s">
        <v>351</v>
      </c>
      <c r="B99" s="3" t="s">
        <v>223</v>
      </c>
      <c r="C99" s="3" t="s">
        <v>223</v>
      </c>
      <c r="D99" s="3" t="s">
        <v>269</v>
      </c>
      <c r="E99" s="3" t="s">
        <v>91</v>
      </c>
      <c r="F99" s="3" t="s">
        <v>92</v>
      </c>
      <c r="G99" s="3" t="s">
        <v>25</v>
      </c>
      <c r="H99" s="3">
        <v>22900</v>
      </c>
      <c r="I99" s="3" t="s">
        <v>26</v>
      </c>
      <c r="J99" s="3" t="s">
        <v>270</v>
      </c>
      <c r="K99" s="3" t="s">
        <v>271</v>
      </c>
      <c r="L99" s="3" t="s">
        <v>143</v>
      </c>
      <c r="M99" s="3" t="s">
        <v>86</v>
      </c>
      <c r="N99" s="3" t="s">
        <v>31</v>
      </c>
      <c r="O99" s="3" t="s">
        <v>272</v>
      </c>
      <c r="P99" s="3" t="s">
        <v>54</v>
      </c>
      <c r="Q99" s="3">
        <v>45000</v>
      </c>
      <c r="R99" s="3">
        <v>2016</v>
      </c>
      <c r="S99" s="3">
        <v>202408</v>
      </c>
      <c r="T99" s="3" t="s">
        <v>109</v>
      </c>
      <c r="U99" s="3" t="s">
        <v>80</v>
      </c>
    </row>
    <row r="100" spans="1:21">
      <c r="A100" s="3" t="s">
        <v>352</v>
      </c>
      <c r="B100" s="3" t="s">
        <v>213</v>
      </c>
      <c r="C100" s="3" t="s">
        <v>213</v>
      </c>
      <c r="D100" s="3" t="s">
        <v>305</v>
      </c>
      <c r="E100" s="3" t="s">
        <v>263</v>
      </c>
      <c r="F100" s="3" t="s">
        <v>306</v>
      </c>
      <c r="G100" s="3" t="s">
        <v>25</v>
      </c>
      <c r="H100" s="3">
        <v>115900</v>
      </c>
      <c r="I100" s="3" t="s">
        <v>265</v>
      </c>
      <c r="J100" s="3" t="s">
        <v>307</v>
      </c>
      <c r="K100" s="3" t="s">
        <v>308</v>
      </c>
      <c r="L100" s="3" t="s">
        <v>184</v>
      </c>
      <c r="M100" s="3" t="s">
        <v>86</v>
      </c>
      <c r="N100" s="3" t="s">
        <v>31</v>
      </c>
      <c r="O100" s="3" t="s">
        <v>129</v>
      </c>
      <c r="P100" s="3" t="s">
        <v>46</v>
      </c>
      <c r="Q100" s="3">
        <v>2500</v>
      </c>
      <c r="R100" s="3">
        <v>2024</v>
      </c>
      <c r="S100" s="3">
        <v>202412</v>
      </c>
      <c r="T100" s="3" t="s">
        <v>198</v>
      </c>
      <c r="U100" s="3" t="s">
        <v>159</v>
      </c>
    </row>
    <row r="101" spans="1:21">
      <c r="A101" s="3" t="s">
        <v>353</v>
      </c>
      <c r="B101" s="3" t="s">
        <v>213</v>
      </c>
      <c r="C101" s="3" t="s">
        <v>213</v>
      </c>
      <c r="D101" s="3" t="s">
        <v>305</v>
      </c>
      <c r="E101" s="3" t="s">
        <v>263</v>
      </c>
      <c r="F101" s="3" t="s">
        <v>306</v>
      </c>
      <c r="G101" s="3" t="s">
        <v>25</v>
      </c>
      <c r="H101" s="3">
        <v>115900</v>
      </c>
      <c r="I101" s="3" t="s">
        <v>265</v>
      </c>
      <c r="J101" s="3" t="s">
        <v>307</v>
      </c>
      <c r="K101" s="3" t="s">
        <v>308</v>
      </c>
      <c r="L101" s="3" t="s">
        <v>184</v>
      </c>
      <c r="M101" s="3" t="s">
        <v>86</v>
      </c>
      <c r="N101" s="3" t="s">
        <v>31</v>
      </c>
      <c r="O101" s="3" t="s">
        <v>129</v>
      </c>
      <c r="P101" s="3" t="s">
        <v>46</v>
      </c>
      <c r="Q101" s="3">
        <v>2500</v>
      </c>
      <c r="R101" s="3">
        <v>2024</v>
      </c>
      <c r="S101" s="3">
        <v>202412</v>
      </c>
      <c r="T101" s="3" t="s">
        <v>198</v>
      </c>
      <c r="U101" s="3" t="s">
        <v>159</v>
      </c>
    </row>
    <row r="102" spans="1:21">
      <c r="A102" s="3" t="s">
        <v>354</v>
      </c>
      <c r="B102" s="3" t="s">
        <v>223</v>
      </c>
      <c r="C102" s="3" t="s">
        <v>223</v>
      </c>
      <c r="D102" s="3" t="s">
        <v>284</v>
      </c>
      <c r="E102" s="3" t="s">
        <v>91</v>
      </c>
      <c r="F102" s="3" t="s">
        <v>92</v>
      </c>
      <c r="G102" s="3" t="s">
        <v>25</v>
      </c>
      <c r="H102" s="3">
        <v>27900</v>
      </c>
      <c r="I102" s="3" t="s">
        <v>41</v>
      </c>
      <c r="J102" s="3" t="s">
        <v>285</v>
      </c>
      <c r="K102" s="3" t="s">
        <v>286</v>
      </c>
      <c r="L102" s="3" t="s">
        <v>143</v>
      </c>
      <c r="M102" s="3" t="s">
        <v>86</v>
      </c>
      <c r="N102" s="3" t="s">
        <v>31</v>
      </c>
      <c r="O102" s="3" t="s">
        <v>287</v>
      </c>
      <c r="P102" s="3" t="s">
        <v>54</v>
      </c>
      <c r="Q102" s="3">
        <v>13000</v>
      </c>
      <c r="R102" s="3">
        <v>2023</v>
      </c>
      <c r="S102" s="3">
        <v>202410</v>
      </c>
      <c r="T102" s="3" t="s">
        <v>158</v>
      </c>
      <c r="U102" s="3" t="s">
        <v>159</v>
      </c>
    </row>
    <row r="103" spans="1:21">
      <c r="A103" s="3" t="s">
        <v>355</v>
      </c>
      <c r="B103" s="3" t="s">
        <v>213</v>
      </c>
      <c r="C103" s="3" t="s">
        <v>213</v>
      </c>
      <c r="D103" s="3" t="s">
        <v>214</v>
      </c>
      <c r="E103" s="3" t="s">
        <v>23</v>
      </c>
      <c r="F103" s="3" t="s">
        <v>74</v>
      </c>
      <c r="G103" s="3" t="s">
        <v>25</v>
      </c>
      <c r="H103" s="3">
        <v>26800</v>
      </c>
      <c r="I103" s="3" t="s">
        <v>41</v>
      </c>
      <c r="J103" s="3" t="s">
        <v>215</v>
      </c>
      <c r="K103" s="3" t="s">
        <v>216</v>
      </c>
      <c r="L103" s="3"/>
      <c r="M103" s="3" t="s">
        <v>52</v>
      </c>
      <c r="N103" s="3" t="s">
        <v>31</v>
      </c>
      <c r="O103" s="3" t="s">
        <v>61</v>
      </c>
      <c r="P103" s="3" t="s">
        <v>54</v>
      </c>
      <c r="Q103" s="3">
        <v>22000</v>
      </c>
      <c r="R103" s="3">
        <v>2020</v>
      </c>
      <c r="S103" s="3">
        <v>202402</v>
      </c>
      <c r="T103" s="3" t="s">
        <v>47</v>
      </c>
      <c r="U103" s="3" t="s">
        <v>35</v>
      </c>
    </row>
    <row r="104" spans="1:21">
      <c r="A104" s="3" t="s">
        <v>356</v>
      </c>
      <c r="B104" s="3" t="s">
        <v>256</v>
      </c>
      <c r="C104" s="3" t="s">
        <v>256</v>
      </c>
      <c r="D104" s="3" t="s">
        <v>279</v>
      </c>
      <c r="E104" s="3" t="s">
        <v>91</v>
      </c>
      <c r="F104" s="3" t="s">
        <v>92</v>
      </c>
      <c r="G104" s="3" t="s">
        <v>25</v>
      </c>
      <c r="H104" s="3">
        <v>22900</v>
      </c>
      <c r="I104" s="3" t="s">
        <v>26</v>
      </c>
      <c r="J104" s="3" t="s">
        <v>280</v>
      </c>
      <c r="K104" s="3" t="s">
        <v>281</v>
      </c>
      <c r="L104" s="3" t="s">
        <v>68</v>
      </c>
      <c r="M104" s="3" t="s">
        <v>69</v>
      </c>
      <c r="N104" s="3" t="s">
        <v>31</v>
      </c>
      <c r="O104" s="3" t="s">
        <v>282</v>
      </c>
      <c r="P104" s="3" t="s">
        <v>33</v>
      </c>
      <c r="Q104" s="3">
        <v>19000</v>
      </c>
      <c r="R104" s="3">
        <v>2021</v>
      </c>
      <c r="S104" s="3">
        <v>202409</v>
      </c>
      <c r="T104" s="3" t="s">
        <v>135</v>
      </c>
      <c r="U104" s="3" t="s">
        <v>80</v>
      </c>
    </row>
    <row r="105" spans="1:21">
      <c r="A105" s="3" t="s">
        <v>357</v>
      </c>
      <c r="B105" s="3" t="s">
        <v>213</v>
      </c>
      <c r="C105" s="3" t="s">
        <v>213</v>
      </c>
      <c r="D105" s="3" t="s">
        <v>251</v>
      </c>
      <c r="E105" s="3" t="s">
        <v>91</v>
      </c>
      <c r="F105" s="3" t="s">
        <v>92</v>
      </c>
      <c r="G105" s="3" t="s">
        <v>25</v>
      </c>
      <c r="H105" s="3">
        <v>51200</v>
      </c>
      <c r="I105" s="3" t="s">
        <v>93</v>
      </c>
      <c r="J105" s="3" t="s">
        <v>252</v>
      </c>
      <c r="K105" s="3" t="s">
        <v>253</v>
      </c>
      <c r="L105" s="3" t="s">
        <v>184</v>
      </c>
      <c r="M105" s="3" t="s">
        <v>86</v>
      </c>
      <c r="N105" s="3" t="s">
        <v>31</v>
      </c>
      <c r="O105" s="3" t="s">
        <v>254</v>
      </c>
      <c r="P105" s="3" t="s">
        <v>62</v>
      </c>
      <c r="Q105" s="3">
        <v>30000</v>
      </c>
      <c r="R105" s="3">
        <v>2020</v>
      </c>
      <c r="S105" s="3">
        <v>202407</v>
      </c>
      <c r="T105" s="3" t="s">
        <v>79</v>
      </c>
      <c r="U105" s="3" t="s">
        <v>80</v>
      </c>
    </row>
    <row r="106" spans="1:21">
      <c r="A106" s="3" t="s">
        <v>358</v>
      </c>
      <c r="B106" s="3" t="s">
        <v>223</v>
      </c>
      <c r="C106" s="3" t="s">
        <v>223</v>
      </c>
      <c r="D106" s="3" t="s">
        <v>224</v>
      </c>
      <c r="E106" s="3" t="s">
        <v>91</v>
      </c>
      <c r="F106" s="3" t="s">
        <v>92</v>
      </c>
      <c r="G106" s="3" t="s">
        <v>25</v>
      </c>
      <c r="H106" s="3">
        <v>41200</v>
      </c>
      <c r="I106" s="3" t="s">
        <v>93</v>
      </c>
      <c r="J106" s="3" t="s">
        <v>237</v>
      </c>
      <c r="K106" s="3" t="s">
        <v>238</v>
      </c>
      <c r="L106" s="3" t="s">
        <v>85</v>
      </c>
      <c r="M106" s="3" t="s">
        <v>86</v>
      </c>
      <c r="N106" s="3" t="s">
        <v>31</v>
      </c>
      <c r="O106" s="3" t="s">
        <v>87</v>
      </c>
      <c r="P106" s="3" t="s">
        <v>46</v>
      </c>
      <c r="Q106" s="3">
        <v>29000</v>
      </c>
      <c r="R106" s="3">
        <v>2020</v>
      </c>
      <c r="S106" s="3">
        <v>202403</v>
      </c>
      <c r="T106" s="3" t="s">
        <v>55</v>
      </c>
      <c r="U106" s="3" t="s">
        <v>35</v>
      </c>
    </row>
    <row r="107" spans="1:21">
      <c r="A107" s="3" t="s">
        <v>359</v>
      </c>
      <c r="B107" s="3" t="s">
        <v>21</v>
      </c>
      <c r="C107" s="3" t="s">
        <v>21</v>
      </c>
      <c r="D107" s="3" t="s">
        <v>37</v>
      </c>
      <c r="E107" s="3" t="s">
        <v>38</v>
      </c>
      <c r="F107" s="3" t="s">
        <v>82</v>
      </c>
      <c r="G107" s="3" t="s">
        <v>40</v>
      </c>
      <c r="H107" s="3">
        <v>27000</v>
      </c>
      <c r="I107" s="3" t="s">
        <v>41</v>
      </c>
      <c r="J107" s="3" t="s">
        <v>360</v>
      </c>
      <c r="K107" s="3" t="s">
        <v>361</v>
      </c>
      <c r="L107" s="3" t="s">
        <v>249</v>
      </c>
      <c r="M107" s="3" t="s">
        <v>52</v>
      </c>
      <c r="N107" s="3" t="s">
        <v>31</v>
      </c>
      <c r="O107" s="3" t="s">
        <v>191</v>
      </c>
      <c r="P107" s="3" t="s">
        <v>102</v>
      </c>
      <c r="Q107" s="3">
        <v>32000</v>
      </c>
      <c r="R107" s="3">
        <v>2020</v>
      </c>
      <c r="S107" s="3">
        <v>202404</v>
      </c>
      <c r="T107" s="3" t="s">
        <v>362</v>
      </c>
      <c r="U107" s="3" t="s">
        <v>363</v>
      </c>
    </row>
    <row r="108" spans="1:21">
      <c r="A108" s="3" t="s">
        <v>364</v>
      </c>
      <c r="B108" s="3" t="s">
        <v>21</v>
      </c>
      <c r="C108" s="3" t="s">
        <v>21</v>
      </c>
      <c r="D108" s="3" t="s">
        <v>37</v>
      </c>
      <c r="E108" s="3" t="s">
        <v>38</v>
      </c>
      <c r="F108" s="3" t="s">
        <v>39</v>
      </c>
      <c r="G108" s="3" t="s">
        <v>40</v>
      </c>
      <c r="H108" s="3">
        <v>27000</v>
      </c>
      <c r="I108" s="3" t="s">
        <v>41</v>
      </c>
      <c r="J108" s="3" t="s">
        <v>365</v>
      </c>
      <c r="K108" s="3" t="s">
        <v>366</v>
      </c>
      <c r="L108" s="3" t="s">
        <v>166</v>
      </c>
      <c r="M108" s="3" t="s">
        <v>30</v>
      </c>
      <c r="N108" s="3" t="s">
        <v>167</v>
      </c>
      <c r="O108" s="3"/>
      <c r="P108" s="3" t="s">
        <v>33</v>
      </c>
      <c r="Q108" s="3">
        <v>12000</v>
      </c>
      <c r="R108" s="3">
        <v>2023</v>
      </c>
      <c r="S108" s="3">
        <v>202404</v>
      </c>
      <c r="T108" s="3" t="s">
        <v>362</v>
      </c>
      <c r="U108" s="3" t="s">
        <v>363</v>
      </c>
    </row>
    <row r="109" spans="1:21">
      <c r="A109" s="3" t="s">
        <v>367</v>
      </c>
      <c r="B109" s="3" t="s">
        <v>21</v>
      </c>
      <c r="C109" s="3" t="s">
        <v>21</v>
      </c>
      <c r="D109" s="3" t="s">
        <v>37</v>
      </c>
      <c r="E109" s="3" t="s">
        <v>23</v>
      </c>
      <c r="F109" s="3" t="s">
        <v>74</v>
      </c>
      <c r="G109" s="3" t="s">
        <v>25</v>
      </c>
      <c r="H109" s="3">
        <v>29500</v>
      </c>
      <c r="I109" s="3" t="s">
        <v>41</v>
      </c>
      <c r="J109" s="3" t="s">
        <v>368</v>
      </c>
      <c r="K109" s="3" t="s">
        <v>369</v>
      </c>
      <c r="L109" s="3" t="s">
        <v>77</v>
      </c>
      <c r="M109" s="3" t="s">
        <v>30</v>
      </c>
      <c r="N109" s="3" t="s">
        <v>39</v>
      </c>
      <c r="O109" s="3" t="s">
        <v>32</v>
      </c>
      <c r="P109" s="3" t="s">
        <v>62</v>
      </c>
      <c r="Q109" s="3">
        <v>9000</v>
      </c>
      <c r="R109" s="3">
        <v>2023</v>
      </c>
      <c r="S109" s="3">
        <v>202404</v>
      </c>
      <c r="T109" s="3" t="s">
        <v>362</v>
      </c>
      <c r="U109" s="3" t="s">
        <v>363</v>
      </c>
    </row>
    <row r="110" spans="1:21">
      <c r="A110" s="3" t="s">
        <v>370</v>
      </c>
      <c r="B110" s="3" t="s">
        <v>21</v>
      </c>
      <c r="C110" s="3" t="s">
        <v>21</v>
      </c>
      <c r="D110" s="3" t="s">
        <v>37</v>
      </c>
      <c r="E110" s="3" t="s">
        <v>38</v>
      </c>
      <c r="F110" s="3" t="s">
        <v>39</v>
      </c>
      <c r="G110" s="3" t="s">
        <v>40</v>
      </c>
      <c r="H110" s="3">
        <v>27000</v>
      </c>
      <c r="I110" s="3" t="s">
        <v>41</v>
      </c>
      <c r="J110" s="3" t="s">
        <v>371</v>
      </c>
      <c r="K110" s="3" t="s">
        <v>372</v>
      </c>
      <c r="L110" s="3" t="s">
        <v>373</v>
      </c>
      <c r="M110" s="3" t="s">
        <v>69</v>
      </c>
      <c r="N110" s="3" t="s">
        <v>31</v>
      </c>
      <c r="O110" s="3" t="s">
        <v>53</v>
      </c>
      <c r="P110" s="3" t="s">
        <v>33</v>
      </c>
      <c r="Q110" s="3">
        <v>20000</v>
      </c>
      <c r="R110" s="3">
        <v>2022</v>
      </c>
      <c r="S110" s="3">
        <v>202404</v>
      </c>
      <c r="T110" s="3" t="s">
        <v>362</v>
      </c>
      <c r="U110" s="3" t="s">
        <v>363</v>
      </c>
    </row>
    <row r="111" spans="1:21">
      <c r="A111" s="3" t="s">
        <v>374</v>
      </c>
      <c r="B111" s="3" t="s">
        <v>21</v>
      </c>
      <c r="C111" s="3" t="s">
        <v>21</v>
      </c>
      <c r="D111" s="3" t="s">
        <v>37</v>
      </c>
      <c r="E111" s="3" t="s">
        <v>38</v>
      </c>
      <c r="F111" s="3" t="s">
        <v>39</v>
      </c>
      <c r="G111" s="3" t="s">
        <v>40</v>
      </c>
      <c r="H111" s="3">
        <v>27000</v>
      </c>
      <c r="I111" s="3" t="s">
        <v>41</v>
      </c>
      <c r="J111" s="3" t="s">
        <v>375</v>
      </c>
      <c r="K111" s="3" t="s">
        <v>238</v>
      </c>
      <c r="L111" s="3" t="s">
        <v>249</v>
      </c>
      <c r="M111" s="3" t="s">
        <v>52</v>
      </c>
      <c r="N111" s="3" t="s">
        <v>31</v>
      </c>
      <c r="O111" s="3" t="s">
        <v>157</v>
      </c>
      <c r="P111" s="3" t="s">
        <v>46</v>
      </c>
      <c r="Q111" s="3">
        <v>28000</v>
      </c>
      <c r="R111" s="3">
        <v>2020</v>
      </c>
      <c r="S111" s="3">
        <v>202405</v>
      </c>
      <c r="T111" s="3" t="s">
        <v>376</v>
      </c>
      <c r="U111" s="3" t="s">
        <v>363</v>
      </c>
    </row>
    <row r="112" spans="1:21">
      <c r="A112" s="3" t="s">
        <v>377</v>
      </c>
      <c r="B112" s="3" t="s">
        <v>21</v>
      </c>
      <c r="C112" s="3" t="s">
        <v>21</v>
      </c>
      <c r="D112" s="3" t="s">
        <v>104</v>
      </c>
      <c r="E112" s="3" t="s">
        <v>91</v>
      </c>
      <c r="F112" s="3" t="s">
        <v>106</v>
      </c>
      <c r="G112" s="3" t="s">
        <v>25</v>
      </c>
      <c r="H112" s="3">
        <v>35800</v>
      </c>
      <c r="I112" s="3" t="s">
        <v>41</v>
      </c>
      <c r="J112" s="3" t="s">
        <v>378</v>
      </c>
      <c r="K112" s="3" t="s">
        <v>379</v>
      </c>
      <c r="L112" s="3" t="s">
        <v>29</v>
      </c>
      <c r="M112" s="3" t="s">
        <v>30</v>
      </c>
      <c r="N112" s="3" t="s">
        <v>31</v>
      </c>
      <c r="O112" s="3" t="s">
        <v>61</v>
      </c>
      <c r="P112" s="3" t="s">
        <v>54</v>
      </c>
      <c r="Q112" s="3">
        <v>11000</v>
      </c>
      <c r="R112" s="3">
        <v>2023</v>
      </c>
      <c r="S112" s="3">
        <v>202405</v>
      </c>
      <c r="T112" s="3" t="s">
        <v>376</v>
      </c>
      <c r="U112" s="3" t="s">
        <v>363</v>
      </c>
    </row>
    <row r="113" spans="1:21">
      <c r="A113" s="3" t="s">
        <v>380</v>
      </c>
      <c r="B113" s="3" t="s">
        <v>21</v>
      </c>
      <c r="C113" s="3" t="s">
        <v>21</v>
      </c>
      <c r="D113" s="3" t="s">
        <v>37</v>
      </c>
      <c r="E113" s="3" t="s">
        <v>38</v>
      </c>
      <c r="F113" s="3" t="s">
        <v>39</v>
      </c>
      <c r="G113" s="3" t="s">
        <v>40</v>
      </c>
      <c r="H113" s="3">
        <v>27000</v>
      </c>
      <c r="I113" s="3" t="s">
        <v>41</v>
      </c>
      <c r="J113" s="3" t="s">
        <v>381</v>
      </c>
      <c r="K113" s="3" t="s">
        <v>382</v>
      </c>
      <c r="L113" s="3" t="s">
        <v>383</v>
      </c>
      <c r="M113" s="3" t="s">
        <v>86</v>
      </c>
      <c r="N113" s="3" t="s">
        <v>31</v>
      </c>
      <c r="O113" s="3" t="s">
        <v>61</v>
      </c>
      <c r="P113" s="3" t="s">
        <v>62</v>
      </c>
      <c r="Q113" s="3">
        <v>24000</v>
      </c>
      <c r="R113" s="3">
        <v>2021</v>
      </c>
      <c r="S113" s="3">
        <v>202405</v>
      </c>
      <c r="T113" s="3" t="s">
        <v>376</v>
      </c>
      <c r="U113" s="3" t="s">
        <v>363</v>
      </c>
    </row>
    <row r="114" spans="1:21">
      <c r="A114" s="3" t="s">
        <v>384</v>
      </c>
      <c r="B114" s="3" t="s">
        <v>21</v>
      </c>
      <c r="C114" s="3" t="s">
        <v>21</v>
      </c>
      <c r="D114" s="3" t="s">
        <v>104</v>
      </c>
      <c r="E114" s="3" t="s">
        <v>91</v>
      </c>
      <c r="F114" s="3" t="s">
        <v>106</v>
      </c>
      <c r="G114" s="3" t="s">
        <v>25</v>
      </c>
      <c r="H114" s="3">
        <v>32000</v>
      </c>
      <c r="I114" s="3" t="s">
        <v>41</v>
      </c>
      <c r="J114" s="3" t="s">
        <v>385</v>
      </c>
      <c r="K114" s="3" t="s">
        <v>386</v>
      </c>
      <c r="L114" s="3" t="s">
        <v>249</v>
      </c>
      <c r="M114" s="3" t="s">
        <v>52</v>
      </c>
      <c r="N114" s="3" t="s">
        <v>31</v>
      </c>
      <c r="O114" s="3" t="s">
        <v>157</v>
      </c>
      <c r="P114" s="3" t="s">
        <v>54</v>
      </c>
      <c r="Q114" s="3">
        <v>21000</v>
      </c>
      <c r="R114" s="3">
        <v>2021</v>
      </c>
      <c r="S114" s="3">
        <v>202405</v>
      </c>
      <c r="T114" s="3" t="s">
        <v>376</v>
      </c>
      <c r="U114" s="3" t="s">
        <v>363</v>
      </c>
    </row>
    <row r="115" spans="1:21">
      <c r="A115" s="3" t="s">
        <v>387</v>
      </c>
      <c r="B115" s="3" t="s">
        <v>21</v>
      </c>
      <c r="C115" s="3" t="s">
        <v>21</v>
      </c>
      <c r="D115" s="3" t="s">
        <v>111</v>
      </c>
      <c r="E115" s="3" t="s">
        <v>91</v>
      </c>
      <c r="F115" s="3" t="s">
        <v>92</v>
      </c>
      <c r="G115" s="3" t="s">
        <v>25</v>
      </c>
      <c r="H115" s="3">
        <v>44800</v>
      </c>
      <c r="I115" s="3" t="s">
        <v>93</v>
      </c>
      <c r="J115" s="3" t="s">
        <v>388</v>
      </c>
      <c r="K115" s="3" t="s">
        <v>389</v>
      </c>
      <c r="L115" s="3" t="s">
        <v>29</v>
      </c>
      <c r="M115" s="3" t="s">
        <v>30</v>
      </c>
      <c r="N115" s="3" t="s">
        <v>31</v>
      </c>
      <c r="O115" s="3" t="s">
        <v>78</v>
      </c>
      <c r="P115" s="3" t="s">
        <v>102</v>
      </c>
      <c r="Q115" s="3">
        <v>18000</v>
      </c>
      <c r="R115" s="3">
        <v>2022</v>
      </c>
      <c r="S115" s="3">
        <v>202406</v>
      </c>
      <c r="T115" s="3" t="s">
        <v>390</v>
      </c>
      <c r="U115" s="3" t="s">
        <v>363</v>
      </c>
    </row>
    <row r="116" spans="1:21">
      <c r="A116" s="3" t="s">
        <v>391</v>
      </c>
      <c r="B116" s="3" t="s">
        <v>21</v>
      </c>
      <c r="C116" s="3" t="s">
        <v>21</v>
      </c>
      <c r="D116" s="3" t="s">
        <v>111</v>
      </c>
      <c r="E116" s="3" t="s">
        <v>91</v>
      </c>
      <c r="F116" s="3" t="s">
        <v>106</v>
      </c>
      <c r="G116" s="3" t="s">
        <v>112</v>
      </c>
      <c r="H116" s="3">
        <v>43000</v>
      </c>
      <c r="I116" s="3" t="s">
        <v>93</v>
      </c>
      <c r="J116" s="3" t="s">
        <v>392</v>
      </c>
      <c r="K116" s="3" t="s">
        <v>393</v>
      </c>
      <c r="L116" s="3" t="s">
        <v>143</v>
      </c>
      <c r="M116" s="3" t="s">
        <v>86</v>
      </c>
      <c r="N116" s="3" t="s">
        <v>31</v>
      </c>
      <c r="O116" s="3" t="s">
        <v>45</v>
      </c>
      <c r="P116" s="3" t="s">
        <v>54</v>
      </c>
      <c r="Q116" s="3">
        <v>20000</v>
      </c>
      <c r="R116" s="3">
        <v>2021</v>
      </c>
      <c r="S116" s="3">
        <v>202406</v>
      </c>
      <c r="T116" s="3" t="s">
        <v>390</v>
      </c>
      <c r="U116" s="3" t="s">
        <v>363</v>
      </c>
    </row>
    <row r="117" spans="1:21">
      <c r="A117" s="3" t="s">
        <v>394</v>
      </c>
      <c r="B117" s="3" t="s">
        <v>21</v>
      </c>
      <c r="C117" s="3" t="s">
        <v>21</v>
      </c>
      <c r="D117" s="3" t="s">
        <v>104</v>
      </c>
      <c r="E117" s="3" t="s">
        <v>91</v>
      </c>
      <c r="F117" s="3" t="s">
        <v>106</v>
      </c>
      <c r="G117" s="3" t="s">
        <v>25</v>
      </c>
      <c r="H117" s="3">
        <v>32000</v>
      </c>
      <c r="I117" s="3" t="s">
        <v>41</v>
      </c>
      <c r="J117" s="3" t="s">
        <v>395</v>
      </c>
      <c r="K117" s="3" t="s">
        <v>396</v>
      </c>
      <c r="L117" s="3" t="s">
        <v>249</v>
      </c>
      <c r="M117" s="3" t="s">
        <v>52</v>
      </c>
      <c r="N117" s="3" t="s">
        <v>31</v>
      </c>
      <c r="O117" s="3" t="s">
        <v>157</v>
      </c>
      <c r="P117" s="3" t="s">
        <v>46</v>
      </c>
      <c r="Q117" s="3">
        <v>15000</v>
      </c>
      <c r="R117" s="3">
        <v>2022</v>
      </c>
      <c r="S117" s="3">
        <v>202406</v>
      </c>
      <c r="T117" s="3" t="s">
        <v>390</v>
      </c>
      <c r="U117" s="3" t="s">
        <v>363</v>
      </c>
    </row>
    <row r="118" spans="1:21">
      <c r="A118" s="3" t="s">
        <v>397</v>
      </c>
      <c r="B118" s="3" t="s">
        <v>21</v>
      </c>
      <c r="C118" s="3" t="s">
        <v>21</v>
      </c>
      <c r="D118" s="3" t="s">
        <v>398</v>
      </c>
      <c r="E118" s="3" t="s">
        <v>399</v>
      </c>
      <c r="F118" s="3" t="s">
        <v>400</v>
      </c>
      <c r="G118" s="3" t="s">
        <v>25</v>
      </c>
      <c r="H118" s="3">
        <v>33500</v>
      </c>
      <c r="I118" s="3" t="s">
        <v>41</v>
      </c>
      <c r="J118" s="3" t="s">
        <v>401</v>
      </c>
      <c r="K118" s="3" t="s">
        <v>402</v>
      </c>
      <c r="L118" s="3" t="s">
        <v>29</v>
      </c>
      <c r="M118" s="3" t="s">
        <v>30</v>
      </c>
      <c r="N118" s="3" t="s">
        <v>31</v>
      </c>
      <c r="O118" s="3" t="s">
        <v>134</v>
      </c>
      <c r="P118" s="3" t="s">
        <v>102</v>
      </c>
      <c r="Q118" s="3">
        <v>21000</v>
      </c>
      <c r="R118" s="3">
        <v>2020</v>
      </c>
      <c r="S118" s="3">
        <v>202406</v>
      </c>
      <c r="T118" s="3" t="s">
        <v>390</v>
      </c>
      <c r="U118" s="3" t="s">
        <v>363</v>
      </c>
    </row>
    <row r="119" spans="1:21">
      <c r="A119" s="3" t="s">
        <v>403</v>
      </c>
      <c r="B119" s="3" t="s">
        <v>21</v>
      </c>
      <c r="C119" s="3" t="s">
        <v>21</v>
      </c>
      <c r="D119" s="3" t="s">
        <v>111</v>
      </c>
      <c r="E119" s="3" t="s">
        <v>91</v>
      </c>
      <c r="F119" s="3" t="s">
        <v>106</v>
      </c>
      <c r="G119" s="3" t="s">
        <v>112</v>
      </c>
      <c r="H119" s="3">
        <v>43000</v>
      </c>
      <c r="I119" s="3" t="s">
        <v>93</v>
      </c>
      <c r="J119" s="3" t="s">
        <v>404</v>
      </c>
      <c r="K119" s="3" t="s">
        <v>405</v>
      </c>
      <c r="L119" s="3" t="s">
        <v>166</v>
      </c>
      <c r="M119" s="3" t="s">
        <v>30</v>
      </c>
      <c r="N119" s="3" t="s">
        <v>167</v>
      </c>
      <c r="O119" s="3"/>
      <c r="P119" s="3" t="s">
        <v>54</v>
      </c>
      <c r="Q119" s="3">
        <v>1000</v>
      </c>
      <c r="R119" s="3">
        <v>2024</v>
      </c>
      <c r="S119" s="3">
        <v>202406</v>
      </c>
      <c r="T119" s="3" t="s">
        <v>390</v>
      </c>
      <c r="U119" s="3" t="s">
        <v>363</v>
      </c>
    </row>
    <row r="120" spans="1:21">
      <c r="A120" s="3" t="s">
        <v>406</v>
      </c>
      <c r="B120" s="3" t="s">
        <v>208</v>
      </c>
      <c r="C120" s="3" t="s">
        <v>208</v>
      </c>
      <c r="D120" s="3" t="s">
        <v>407</v>
      </c>
      <c r="E120" s="3" t="s">
        <v>23</v>
      </c>
      <c r="F120" s="3" t="s">
        <v>74</v>
      </c>
      <c r="G120" s="3" t="s">
        <v>25</v>
      </c>
      <c r="H120" s="3">
        <v>29800</v>
      </c>
      <c r="I120" s="3" t="s">
        <v>41</v>
      </c>
      <c r="J120" s="3" t="s">
        <v>408</v>
      </c>
      <c r="K120" s="3" t="s">
        <v>409</v>
      </c>
      <c r="L120" s="3" t="s">
        <v>148</v>
      </c>
      <c r="M120" s="3" t="s">
        <v>52</v>
      </c>
      <c r="N120" s="3" t="s">
        <v>31</v>
      </c>
      <c r="O120" s="3" t="s">
        <v>53</v>
      </c>
      <c r="P120" s="3" t="s">
        <v>46</v>
      </c>
      <c r="Q120" s="3">
        <v>22000</v>
      </c>
      <c r="R120" s="3">
        <v>2021</v>
      </c>
      <c r="S120" s="3">
        <v>202404</v>
      </c>
      <c r="T120" s="3" t="s">
        <v>362</v>
      </c>
      <c r="U120" s="3" t="s">
        <v>363</v>
      </c>
    </row>
    <row r="121" spans="1:21">
      <c r="A121" s="3" t="s">
        <v>410</v>
      </c>
      <c r="B121" s="3" t="s">
        <v>228</v>
      </c>
      <c r="C121" s="3" t="s">
        <v>228</v>
      </c>
      <c r="D121" s="3" t="s">
        <v>411</v>
      </c>
      <c r="E121" s="3" t="s">
        <v>91</v>
      </c>
      <c r="F121" s="3" t="s">
        <v>92</v>
      </c>
      <c r="G121" s="3" t="s">
        <v>112</v>
      </c>
      <c r="H121" s="3">
        <v>10435</v>
      </c>
      <c r="I121" s="3" t="s">
        <v>93</v>
      </c>
      <c r="J121" s="3" t="s">
        <v>412</v>
      </c>
      <c r="K121" s="3" t="s">
        <v>67</v>
      </c>
      <c r="L121" s="3" t="s">
        <v>166</v>
      </c>
      <c r="M121" s="3" t="s">
        <v>30</v>
      </c>
      <c r="N121" s="3" t="s">
        <v>167</v>
      </c>
      <c r="O121" s="3"/>
      <c r="P121" s="3" t="s">
        <v>102</v>
      </c>
      <c r="Q121" s="3">
        <v>6000</v>
      </c>
      <c r="R121" s="3">
        <v>2024</v>
      </c>
      <c r="S121" s="3">
        <v>202405</v>
      </c>
      <c r="T121" s="3" t="s">
        <v>376</v>
      </c>
      <c r="U121" s="3" t="s">
        <v>363</v>
      </c>
    </row>
    <row r="122" spans="1:21">
      <c r="A122" s="3" t="s">
        <v>413</v>
      </c>
      <c r="B122" s="3" t="s">
        <v>21</v>
      </c>
      <c r="C122" s="3" t="s">
        <v>21</v>
      </c>
      <c r="D122" s="3" t="s">
        <v>37</v>
      </c>
      <c r="E122" s="3" t="s">
        <v>38</v>
      </c>
      <c r="F122" s="3" t="s">
        <v>39</v>
      </c>
      <c r="G122" s="3" t="s">
        <v>40</v>
      </c>
      <c r="H122" s="3">
        <v>27000</v>
      </c>
      <c r="I122" s="3" t="s">
        <v>41</v>
      </c>
      <c r="J122" s="3" t="s">
        <v>360</v>
      </c>
      <c r="K122" s="3" t="s">
        <v>361</v>
      </c>
      <c r="L122" s="3" t="s">
        <v>249</v>
      </c>
      <c r="M122" s="3" t="s">
        <v>52</v>
      </c>
      <c r="N122" s="3" t="s">
        <v>31</v>
      </c>
      <c r="O122" s="3" t="s">
        <v>191</v>
      </c>
      <c r="P122" s="3" t="s">
        <v>102</v>
      </c>
      <c r="Q122" s="3">
        <v>32000</v>
      </c>
      <c r="R122" s="3">
        <v>2020</v>
      </c>
      <c r="S122" s="3">
        <v>202404</v>
      </c>
      <c r="T122" s="3" t="s">
        <v>362</v>
      </c>
      <c r="U122" s="3" t="s">
        <v>363</v>
      </c>
    </row>
    <row r="123" spans="1:21">
      <c r="A123" s="3" t="s">
        <v>414</v>
      </c>
      <c r="B123" s="3" t="s">
        <v>21</v>
      </c>
      <c r="C123" s="3" t="s">
        <v>21</v>
      </c>
      <c r="D123" s="3" t="s">
        <v>37</v>
      </c>
      <c r="E123" s="3" t="s">
        <v>38</v>
      </c>
      <c r="F123" s="3" t="s">
        <v>39</v>
      </c>
      <c r="G123" s="3" t="s">
        <v>40</v>
      </c>
      <c r="H123" s="3">
        <v>27000</v>
      </c>
      <c r="I123" s="3" t="s">
        <v>41</v>
      </c>
      <c r="J123" s="3" t="s">
        <v>365</v>
      </c>
      <c r="K123" s="3" t="s">
        <v>366</v>
      </c>
      <c r="L123" s="3" t="s">
        <v>166</v>
      </c>
      <c r="M123" s="3" t="s">
        <v>30</v>
      </c>
      <c r="N123" s="3" t="s">
        <v>167</v>
      </c>
      <c r="O123" s="3"/>
      <c r="P123" s="3" t="s">
        <v>33</v>
      </c>
      <c r="Q123" s="3">
        <v>12000</v>
      </c>
      <c r="R123" s="3">
        <v>2023</v>
      </c>
      <c r="S123" s="3">
        <v>202404</v>
      </c>
      <c r="T123" s="3" t="s">
        <v>362</v>
      </c>
      <c r="U123" s="3" t="s">
        <v>363</v>
      </c>
    </row>
    <row r="124" spans="1:21">
      <c r="A124" s="3" t="s">
        <v>415</v>
      </c>
      <c r="B124" s="3" t="s">
        <v>21</v>
      </c>
      <c r="C124" s="3" t="s">
        <v>21</v>
      </c>
      <c r="D124" s="3" t="s">
        <v>37</v>
      </c>
      <c r="E124" s="3" t="s">
        <v>23</v>
      </c>
      <c r="F124" s="3" t="s">
        <v>74</v>
      </c>
      <c r="G124" s="3" t="s">
        <v>25</v>
      </c>
      <c r="H124" s="3">
        <v>29500</v>
      </c>
      <c r="I124" s="3" t="s">
        <v>41</v>
      </c>
      <c r="J124" s="3" t="s">
        <v>368</v>
      </c>
      <c r="K124" s="3" t="s">
        <v>369</v>
      </c>
      <c r="L124" s="3" t="s">
        <v>77</v>
      </c>
      <c r="M124" s="3" t="s">
        <v>30</v>
      </c>
      <c r="N124" s="3" t="s">
        <v>39</v>
      </c>
      <c r="O124" s="3" t="s">
        <v>32</v>
      </c>
      <c r="P124" s="3" t="s">
        <v>62</v>
      </c>
      <c r="Q124" s="3">
        <v>9000</v>
      </c>
      <c r="R124" s="3">
        <v>2023</v>
      </c>
      <c r="S124" s="3">
        <v>202404</v>
      </c>
      <c r="T124" s="3" t="s">
        <v>362</v>
      </c>
      <c r="U124" s="3" t="s">
        <v>363</v>
      </c>
    </row>
    <row r="125" spans="1:21">
      <c r="A125" s="3" t="s">
        <v>416</v>
      </c>
      <c r="B125" s="3" t="s">
        <v>21</v>
      </c>
      <c r="C125" s="3" t="s">
        <v>21</v>
      </c>
      <c r="D125" s="3" t="s">
        <v>37</v>
      </c>
      <c r="E125" s="3" t="s">
        <v>38</v>
      </c>
      <c r="F125" s="3" t="s">
        <v>82</v>
      </c>
      <c r="G125" s="3" t="s">
        <v>40</v>
      </c>
      <c r="H125" s="3">
        <v>27000</v>
      </c>
      <c r="I125" s="3" t="s">
        <v>41</v>
      </c>
      <c r="J125" s="3" t="s">
        <v>371</v>
      </c>
      <c r="K125" s="3" t="s">
        <v>372</v>
      </c>
      <c r="L125" s="3" t="s">
        <v>373</v>
      </c>
      <c r="M125" s="3" t="s">
        <v>69</v>
      </c>
      <c r="N125" s="3" t="s">
        <v>31</v>
      </c>
      <c r="O125" s="3" t="s">
        <v>53</v>
      </c>
      <c r="P125" s="3" t="s">
        <v>33</v>
      </c>
      <c r="Q125" s="3">
        <v>20000</v>
      </c>
      <c r="R125" s="3">
        <v>2022</v>
      </c>
      <c r="S125" s="3">
        <v>202404</v>
      </c>
      <c r="T125" s="3" t="s">
        <v>362</v>
      </c>
      <c r="U125" s="3" t="s">
        <v>363</v>
      </c>
    </row>
    <row r="126" spans="1:21">
      <c r="A126" s="3" t="s">
        <v>417</v>
      </c>
      <c r="B126" s="3" t="s">
        <v>21</v>
      </c>
      <c r="C126" s="3" t="s">
        <v>21</v>
      </c>
      <c r="D126" s="3" t="s">
        <v>37</v>
      </c>
      <c r="E126" s="3" t="s">
        <v>38</v>
      </c>
      <c r="F126" s="3" t="s">
        <v>39</v>
      </c>
      <c r="G126" s="3" t="s">
        <v>40</v>
      </c>
      <c r="H126" s="3">
        <v>27000</v>
      </c>
      <c r="I126" s="3" t="s">
        <v>41</v>
      </c>
      <c r="J126" s="3" t="s">
        <v>375</v>
      </c>
      <c r="K126" s="3" t="s">
        <v>238</v>
      </c>
      <c r="L126" s="3" t="s">
        <v>249</v>
      </c>
      <c r="M126" s="3" t="s">
        <v>52</v>
      </c>
      <c r="N126" s="3" t="s">
        <v>31</v>
      </c>
      <c r="O126" s="3" t="s">
        <v>157</v>
      </c>
      <c r="P126" s="3" t="s">
        <v>46</v>
      </c>
      <c r="Q126" s="3">
        <v>28000</v>
      </c>
      <c r="R126" s="3">
        <v>2020</v>
      </c>
      <c r="S126" s="3">
        <v>202405</v>
      </c>
      <c r="T126" s="3" t="s">
        <v>376</v>
      </c>
      <c r="U126" s="3" t="s">
        <v>363</v>
      </c>
    </row>
    <row r="127" spans="1:21">
      <c r="A127" s="3" t="s">
        <v>418</v>
      </c>
      <c r="B127" s="3" t="s">
        <v>21</v>
      </c>
      <c r="C127" s="3" t="s">
        <v>21</v>
      </c>
      <c r="D127" s="3" t="s">
        <v>104</v>
      </c>
      <c r="E127" s="3" t="s">
        <v>91</v>
      </c>
      <c r="F127" s="3" t="s">
        <v>106</v>
      </c>
      <c r="G127" s="3" t="s">
        <v>25</v>
      </c>
      <c r="H127" s="3">
        <v>35800</v>
      </c>
      <c r="I127" s="3" t="s">
        <v>41</v>
      </c>
      <c r="J127" s="3" t="s">
        <v>378</v>
      </c>
      <c r="K127" s="3" t="s">
        <v>379</v>
      </c>
      <c r="L127" s="3" t="s">
        <v>29</v>
      </c>
      <c r="M127" s="3" t="s">
        <v>30</v>
      </c>
      <c r="N127" s="3" t="s">
        <v>31</v>
      </c>
      <c r="O127" s="3" t="s">
        <v>61</v>
      </c>
      <c r="P127" s="3" t="s">
        <v>54</v>
      </c>
      <c r="Q127" s="3">
        <v>11000</v>
      </c>
      <c r="R127" s="3">
        <v>2023</v>
      </c>
      <c r="S127" s="3">
        <v>202405</v>
      </c>
      <c r="T127" s="3" t="s">
        <v>376</v>
      </c>
      <c r="U127" s="3" t="s">
        <v>363</v>
      </c>
    </row>
    <row r="128" spans="1:21">
      <c r="A128" s="3" t="s">
        <v>419</v>
      </c>
      <c r="B128" s="3" t="s">
        <v>21</v>
      </c>
      <c r="C128" s="3" t="s">
        <v>21</v>
      </c>
      <c r="D128" s="3" t="s">
        <v>37</v>
      </c>
      <c r="E128" s="3" t="s">
        <v>38</v>
      </c>
      <c r="F128" s="3" t="s">
        <v>39</v>
      </c>
      <c r="G128" s="3" t="s">
        <v>40</v>
      </c>
      <c r="H128" s="3">
        <v>27000</v>
      </c>
      <c r="I128" s="3" t="s">
        <v>41</v>
      </c>
      <c r="J128" s="3" t="s">
        <v>381</v>
      </c>
      <c r="K128" s="3" t="s">
        <v>382</v>
      </c>
      <c r="L128" s="3" t="s">
        <v>383</v>
      </c>
      <c r="M128" s="3" t="s">
        <v>86</v>
      </c>
      <c r="N128" s="3" t="s">
        <v>31</v>
      </c>
      <c r="O128" s="3" t="s">
        <v>61</v>
      </c>
      <c r="P128" s="3" t="s">
        <v>62</v>
      </c>
      <c r="Q128" s="3">
        <v>24000</v>
      </c>
      <c r="R128" s="3">
        <v>2021</v>
      </c>
      <c r="S128" s="3">
        <v>202405</v>
      </c>
      <c r="T128" s="3" t="s">
        <v>376</v>
      </c>
      <c r="U128" s="3" t="s">
        <v>363</v>
      </c>
    </row>
    <row r="129" spans="1:21">
      <c r="A129" s="3" t="s">
        <v>420</v>
      </c>
      <c r="B129" s="3" t="s">
        <v>21</v>
      </c>
      <c r="C129" s="3" t="s">
        <v>21</v>
      </c>
      <c r="D129" s="3" t="s">
        <v>104</v>
      </c>
      <c r="E129" s="3" t="s">
        <v>91</v>
      </c>
      <c r="F129" s="3" t="s">
        <v>106</v>
      </c>
      <c r="G129" s="3" t="s">
        <v>25</v>
      </c>
      <c r="H129" s="3">
        <v>32000</v>
      </c>
      <c r="I129" s="3" t="s">
        <v>41</v>
      </c>
      <c r="J129" s="3" t="s">
        <v>385</v>
      </c>
      <c r="K129" s="3" t="s">
        <v>386</v>
      </c>
      <c r="L129" s="3" t="s">
        <v>249</v>
      </c>
      <c r="M129" s="3" t="s">
        <v>52</v>
      </c>
      <c r="N129" s="3" t="s">
        <v>31</v>
      </c>
      <c r="O129" s="3" t="s">
        <v>157</v>
      </c>
      <c r="P129" s="3" t="s">
        <v>54</v>
      </c>
      <c r="Q129" s="3">
        <v>21000</v>
      </c>
      <c r="R129" s="3">
        <v>2021</v>
      </c>
      <c r="S129" s="3">
        <v>202405</v>
      </c>
      <c r="T129" s="3" t="s">
        <v>376</v>
      </c>
      <c r="U129" s="3" t="s">
        <v>363</v>
      </c>
    </row>
    <row r="130" spans="1:21">
      <c r="A130" s="3" t="s">
        <v>421</v>
      </c>
      <c r="B130" s="3" t="s">
        <v>21</v>
      </c>
      <c r="C130" s="3" t="s">
        <v>21</v>
      </c>
      <c r="D130" s="3" t="s">
        <v>111</v>
      </c>
      <c r="E130" s="3" t="s">
        <v>91</v>
      </c>
      <c r="F130" s="3" t="s">
        <v>92</v>
      </c>
      <c r="G130" s="3" t="s">
        <v>25</v>
      </c>
      <c r="H130" s="3">
        <v>44800</v>
      </c>
      <c r="I130" s="3" t="s">
        <v>93</v>
      </c>
      <c r="J130" s="3" t="s">
        <v>388</v>
      </c>
      <c r="K130" s="3" t="s">
        <v>389</v>
      </c>
      <c r="L130" s="3" t="s">
        <v>29</v>
      </c>
      <c r="M130" s="3" t="s">
        <v>30</v>
      </c>
      <c r="N130" s="3" t="s">
        <v>31</v>
      </c>
      <c r="O130" s="3" t="s">
        <v>78</v>
      </c>
      <c r="P130" s="3" t="s">
        <v>102</v>
      </c>
      <c r="Q130" s="3">
        <v>18000</v>
      </c>
      <c r="R130" s="3">
        <v>2022</v>
      </c>
      <c r="S130" s="3">
        <v>202406</v>
      </c>
      <c r="T130" s="3" t="s">
        <v>390</v>
      </c>
      <c r="U130" s="3" t="s">
        <v>363</v>
      </c>
    </row>
    <row r="131" spans="1:21">
      <c r="A131" s="3" t="s">
        <v>422</v>
      </c>
      <c r="B131" s="3" t="s">
        <v>21</v>
      </c>
      <c r="C131" s="3" t="s">
        <v>21</v>
      </c>
      <c r="D131" s="3" t="s">
        <v>111</v>
      </c>
      <c r="E131" s="3" t="s">
        <v>91</v>
      </c>
      <c r="F131" s="3" t="s">
        <v>106</v>
      </c>
      <c r="G131" s="3" t="s">
        <v>112</v>
      </c>
      <c r="H131" s="3">
        <v>43000</v>
      </c>
      <c r="I131" s="3" t="s">
        <v>93</v>
      </c>
      <c r="J131" s="3" t="s">
        <v>392</v>
      </c>
      <c r="K131" s="3" t="s">
        <v>393</v>
      </c>
      <c r="L131" s="3" t="s">
        <v>143</v>
      </c>
      <c r="M131" s="3" t="s">
        <v>86</v>
      </c>
      <c r="N131" s="3" t="s">
        <v>31</v>
      </c>
      <c r="O131" s="3" t="s">
        <v>45</v>
      </c>
      <c r="P131" s="3" t="s">
        <v>54</v>
      </c>
      <c r="Q131" s="3">
        <v>20000</v>
      </c>
      <c r="R131" s="3">
        <v>2021</v>
      </c>
      <c r="S131" s="3">
        <v>202406</v>
      </c>
      <c r="T131" s="3" t="s">
        <v>390</v>
      </c>
      <c r="U131" s="3" t="s">
        <v>363</v>
      </c>
    </row>
    <row r="132" spans="1:21">
      <c r="A132" s="3" t="s">
        <v>423</v>
      </c>
      <c r="B132" s="3" t="s">
        <v>21</v>
      </c>
      <c r="C132" s="3" t="s">
        <v>21</v>
      </c>
      <c r="D132" s="3" t="s">
        <v>104</v>
      </c>
      <c r="E132" s="3" t="s">
        <v>91</v>
      </c>
      <c r="F132" s="3" t="s">
        <v>106</v>
      </c>
      <c r="G132" s="3" t="s">
        <v>25</v>
      </c>
      <c r="H132" s="3">
        <v>32000</v>
      </c>
      <c r="I132" s="3" t="s">
        <v>41</v>
      </c>
      <c r="J132" s="3" t="s">
        <v>395</v>
      </c>
      <c r="K132" s="3" t="s">
        <v>396</v>
      </c>
      <c r="L132" s="3" t="s">
        <v>249</v>
      </c>
      <c r="M132" s="3" t="s">
        <v>52</v>
      </c>
      <c r="N132" s="3" t="s">
        <v>31</v>
      </c>
      <c r="O132" s="3" t="s">
        <v>157</v>
      </c>
      <c r="P132" s="3" t="s">
        <v>46</v>
      </c>
      <c r="Q132" s="3">
        <v>15000</v>
      </c>
      <c r="R132" s="3">
        <v>2022</v>
      </c>
      <c r="S132" s="3">
        <v>202406</v>
      </c>
      <c r="T132" s="3" t="s">
        <v>390</v>
      </c>
      <c r="U132" s="3" t="s">
        <v>363</v>
      </c>
    </row>
    <row r="133" spans="1:21">
      <c r="A133" s="3" t="s">
        <v>424</v>
      </c>
      <c r="B133" s="3" t="s">
        <v>21</v>
      </c>
      <c r="C133" s="3" t="s">
        <v>21</v>
      </c>
      <c r="D133" s="3" t="s">
        <v>398</v>
      </c>
      <c r="E133" s="3" t="s">
        <v>399</v>
      </c>
      <c r="F133" s="3" t="s">
        <v>400</v>
      </c>
      <c r="G133" s="3" t="s">
        <v>25</v>
      </c>
      <c r="H133" s="3">
        <v>33500</v>
      </c>
      <c r="I133" s="3" t="s">
        <v>41</v>
      </c>
      <c r="J133" s="3" t="s">
        <v>401</v>
      </c>
      <c r="K133" s="3" t="s">
        <v>402</v>
      </c>
      <c r="L133" s="3" t="s">
        <v>29</v>
      </c>
      <c r="M133" s="3" t="s">
        <v>30</v>
      </c>
      <c r="N133" s="3" t="s">
        <v>31</v>
      </c>
      <c r="O133" s="3" t="s">
        <v>134</v>
      </c>
      <c r="P133" s="3" t="s">
        <v>102</v>
      </c>
      <c r="Q133" s="3">
        <v>21000</v>
      </c>
      <c r="R133" s="3">
        <v>2020</v>
      </c>
      <c r="S133" s="3">
        <v>202406</v>
      </c>
      <c r="T133" s="3" t="s">
        <v>390</v>
      </c>
      <c r="U133" s="3" t="s">
        <v>363</v>
      </c>
    </row>
    <row r="134" spans="1:21">
      <c r="A134" s="3" t="s">
        <v>425</v>
      </c>
      <c r="B134" s="3" t="s">
        <v>21</v>
      </c>
      <c r="C134" s="3" t="s">
        <v>21</v>
      </c>
      <c r="D134" s="3" t="s">
        <v>111</v>
      </c>
      <c r="E134" s="3" t="s">
        <v>91</v>
      </c>
      <c r="F134" s="3" t="s">
        <v>106</v>
      </c>
      <c r="G134" s="3" t="s">
        <v>112</v>
      </c>
      <c r="H134" s="3">
        <v>43000</v>
      </c>
      <c r="I134" s="3" t="s">
        <v>93</v>
      </c>
      <c r="J134" s="3" t="s">
        <v>404</v>
      </c>
      <c r="K134" s="3" t="s">
        <v>405</v>
      </c>
      <c r="L134" s="3" t="s">
        <v>166</v>
      </c>
      <c r="M134" s="3" t="s">
        <v>30</v>
      </c>
      <c r="N134" s="3" t="s">
        <v>167</v>
      </c>
      <c r="O134" s="3"/>
      <c r="P134" s="3" t="s">
        <v>54</v>
      </c>
      <c r="Q134" s="3">
        <v>1000</v>
      </c>
      <c r="R134" s="3">
        <v>2024</v>
      </c>
      <c r="S134" s="3">
        <v>202406</v>
      </c>
      <c r="T134" s="3" t="s">
        <v>390</v>
      </c>
      <c r="U134" s="3" t="s">
        <v>363</v>
      </c>
    </row>
    <row r="135" spans="1:21">
      <c r="A135" s="3" t="s">
        <v>426</v>
      </c>
      <c r="B135" s="3" t="s">
        <v>208</v>
      </c>
      <c r="C135" s="3" t="s">
        <v>208</v>
      </c>
      <c r="D135" s="3" t="s">
        <v>407</v>
      </c>
      <c r="E135" s="3" t="s">
        <v>23</v>
      </c>
      <c r="F135" s="3" t="s">
        <v>74</v>
      </c>
      <c r="G135" s="3" t="s">
        <v>25</v>
      </c>
      <c r="H135" s="3">
        <v>29800</v>
      </c>
      <c r="I135" s="3" t="s">
        <v>41</v>
      </c>
      <c r="J135" s="3" t="s">
        <v>408</v>
      </c>
      <c r="K135" s="3" t="s">
        <v>409</v>
      </c>
      <c r="L135" s="3" t="s">
        <v>148</v>
      </c>
      <c r="M135" s="3" t="s">
        <v>52</v>
      </c>
      <c r="N135" s="3" t="s">
        <v>31</v>
      </c>
      <c r="O135" s="3" t="s">
        <v>53</v>
      </c>
      <c r="P135" s="3" t="s">
        <v>46</v>
      </c>
      <c r="Q135" s="3">
        <v>22000</v>
      </c>
      <c r="R135" s="3">
        <v>2021</v>
      </c>
      <c r="S135" s="3">
        <v>202404</v>
      </c>
      <c r="T135" s="3" t="s">
        <v>362</v>
      </c>
      <c r="U135" s="3" t="s">
        <v>363</v>
      </c>
    </row>
    <row r="136" spans="1:21">
      <c r="A136" s="3" t="s">
        <v>427</v>
      </c>
      <c r="B136" s="3" t="s">
        <v>228</v>
      </c>
      <c r="C136" s="3" t="s">
        <v>228</v>
      </c>
      <c r="D136" s="3" t="s">
        <v>411</v>
      </c>
      <c r="E136" s="3" t="s">
        <v>91</v>
      </c>
      <c r="F136" s="3" t="s">
        <v>92</v>
      </c>
      <c r="G136" s="3" t="s">
        <v>112</v>
      </c>
      <c r="H136" s="3">
        <v>10435</v>
      </c>
      <c r="I136" s="3" t="s">
        <v>93</v>
      </c>
      <c r="J136" s="3" t="s">
        <v>412</v>
      </c>
      <c r="K136" s="3" t="s">
        <v>67</v>
      </c>
      <c r="L136" s="3" t="s">
        <v>166</v>
      </c>
      <c r="M136" s="3" t="s">
        <v>30</v>
      </c>
      <c r="N136" s="3" t="s">
        <v>167</v>
      </c>
      <c r="O136" s="3"/>
      <c r="P136" s="3" t="s">
        <v>102</v>
      </c>
      <c r="Q136" s="3">
        <v>6000</v>
      </c>
      <c r="R136" s="3">
        <v>2024</v>
      </c>
      <c r="S136" s="3">
        <v>202405</v>
      </c>
      <c r="T136" s="3" t="s">
        <v>376</v>
      </c>
      <c r="U136" s="3" t="s">
        <v>363</v>
      </c>
    </row>
    <row r="137" spans="1:21">
      <c r="A137" s="3" t="s">
        <v>428</v>
      </c>
      <c r="B137" s="3" t="s">
        <v>21</v>
      </c>
      <c r="C137" s="3" t="s">
        <v>21</v>
      </c>
      <c r="D137" s="3" t="s">
        <v>37</v>
      </c>
      <c r="E137" s="3" t="s">
        <v>38</v>
      </c>
      <c r="F137" s="3" t="s">
        <v>39</v>
      </c>
      <c r="G137" s="3" t="s">
        <v>40</v>
      </c>
      <c r="H137" s="3">
        <v>27000</v>
      </c>
      <c r="I137" s="3" t="s">
        <v>41</v>
      </c>
      <c r="J137" s="3" t="s">
        <v>360</v>
      </c>
      <c r="K137" s="3" t="s">
        <v>361</v>
      </c>
      <c r="L137" s="3" t="s">
        <v>249</v>
      </c>
      <c r="M137" s="3" t="s">
        <v>52</v>
      </c>
      <c r="N137" s="3" t="s">
        <v>31</v>
      </c>
      <c r="O137" s="3" t="s">
        <v>191</v>
      </c>
      <c r="P137" s="3" t="s">
        <v>102</v>
      </c>
      <c r="Q137" s="3">
        <v>32000</v>
      </c>
      <c r="R137" s="3">
        <v>2020</v>
      </c>
      <c r="S137" s="3">
        <v>202404</v>
      </c>
      <c r="T137" s="3" t="s">
        <v>362</v>
      </c>
      <c r="U137" s="3" t="s">
        <v>363</v>
      </c>
    </row>
    <row r="138" spans="1:21">
      <c r="A138" s="3" t="s">
        <v>429</v>
      </c>
      <c r="B138" s="3" t="s">
        <v>21</v>
      </c>
      <c r="C138" s="3" t="s">
        <v>21</v>
      </c>
      <c r="D138" s="3" t="s">
        <v>37</v>
      </c>
      <c r="E138" s="3" t="s">
        <v>38</v>
      </c>
      <c r="F138" s="3" t="s">
        <v>39</v>
      </c>
      <c r="G138" s="3" t="s">
        <v>40</v>
      </c>
      <c r="H138" s="3">
        <v>27000</v>
      </c>
      <c r="I138" s="3" t="s">
        <v>41</v>
      </c>
      <c r="J138" s="3" t="s">
        <v>365</v>
      </c>
      <c r="K138" s="3" t="s">
        <v>366</v>
      </c>
      <c r="L138" s="3" t="s">
        <v>166</v>
      </c>
      <c r="M138" s="3" t="s">
        <v>30</v>
      </c>
      <c r="N138" s="3" t="s">
        <v>167</v>
      </c>
      <c r="O138" s="3"/>
      <c r="P138" s="3" t="s">
        <v>33</v>
      </c>
      <c r="Q138" s="3">
        <v>12000</v>
      </c>
      <c r="R138" s="3">
        <v>2023</v>
      </c>
      <c r="S138" s="3">
        <v>202404</v>
      </c>
      <c r="T138" s="3" t="s">
        <v>362</v>
      </c>
      <c r="U138" s="3" t="s">
        <v>363</v>
      </c>
    </row>
    <row r="139" spans="1:21">
      <c r="A139" s="3" t="s">
        <v>430</v>
      </c>
      <c r="B139" s="3" t="s">
        <v>21</v>
      </c>
      <c r="C139" s="3" t="s">
        <v>21</v>
      </c>
      <c r="D139" s="3" t="s">
        <v>37</v>
      </c>
      <c r="E139" s="3" t="s">
        <v>23</v>
      </c>
      <c r="F139" s="3" t="s">
        <v>74</v>
      </c>
      <c r="G139" s="3" t="s">
        <v>25</v>
      </c>
      <c r="H139" s="3">
        <v>29500</v>
      </c>
      <c r="I139" s="3" t="s">
        <v>41</v>
      </c>
      <c r="J139" s="3" t="s">
        <v>368</v>
      </c>
      <c r="K139" s="3" t="s">
        <v>369</v>
      </c>
      <c r="L139" s="3" t="s">
        <v>77</v>
      </c>
      <c r="M139" s="3" t="s">
        <v>30</v>
      </c>
      <c r="N139" s="3" t="s">
        <v>39</v>
      </c>
      <c r="O139" s="3" t="s">
        <v>32</v>
      </c>
      <c r="P139" s="3" t="s">
        <v>62</v>
      </c>
      <c r="Q139" s="3">
        <v>9000</v>
      </c>
      <c r="R139" s="3">
        <v>2023</v>
      </c>
      <c r="S139" s="3">
        <v>202404</v>
      </c>
      <c r="T139" s="3" t="s">
        <v>362</v>
      </c>
      <c r="U139" s="3" t="s">
        <v>363</v>
      </c>
    </row>
    <row r="140" spans="1:21">
      <c r="A140" s="3" t="s">
        <v>431</v>
      </c>
      <c r="B140" s="3" t="s">
        <v>21</v>
      </c>
      <c r="C140" s="3" t="s">
        <v>21</v>
      </c>
      <c r="D140" s="3" t="s">
        <v>37</v>
      </c>
      <c r="E140" s="3" t="s">
        <v>38</v>
      </c>
      <c r="F140" s="3" t="s">
        <v>39</v>
      </c>
      <c r="G140" s="3" t="s">
        <v>40</v>
      </c>
      <c r="H140" s="3">
        <v>27000</v>
      </c>
      <c r="I140" s="3" t="s">
        <v>41</v>
      </c>
      <c r="J140" s="3" t="s">
        <v>371</v>
      </c>
      <c r="K140" s="3" t="s">
        <v>372</v>
      </c>
      <c r="L140" s="3" t="s">
        <v>373</v>
      </c>
      <c r="M140" s="3" t="s">
        <v>69</v>
      </c>
      <c r="N140" s="3" t="s">
        <v>31</v>
      </c>
      <c r="O140" s="3" t="s">
        <v>53</v>
      </c>
      <c r="P140" s="3" t="s">
        <v>33</v>
      </c>
      <c r="Q140" s="3">
        <v>20000</v>
      </c>
      <c r="R140" s="3">
        <v>2022</v>
      </c>
      <c r="S140" s="3">
        <v>202404</v>
      </c>
      <c r="T140" s="3" t="s">
        <v>362</v>
      </c>
      <c r="U140" s="3" t="s">
        <v>363</v>
      </c>
    </row>
    <row r="141" spans="1:21">
      <c r="A141" s="3" t="s">
        <v>432</v>
      </c>
      <c r="B141" s="3" t="s">
        <v>21</v>
      </c>
      <c r="C141" s="3" t="s">
        <v>21</v>
      </c>
      <c r="D141" s="3" t="s">
        <v>37</v>
      </c>
      <c r="E141" s="3" t="s">
        <v>38</v>
      </c>
      <c r="F141" s="3" t="s">
        <v>39</v>
      </c>
      <c r="G141" s="3" t="s">
        <v>40</v>
      </c>
      <c r="H141" s="3">
        <v>27000</v>
      </c>
      <c r="I141" s="3" t="s">
        <v>41</v>
      </c>
      <c r="J141" s="3" t="s">
        <v>375</v>
      </c>
      <c r="K141" s="3" t="s">
        <v>238</v>
      </c>
      <c r="L141" s="3" t="s">
        <v>249</v>
      </c>
      <c r="M141" s="3" t="s">
        <v>52</v>
      </c>
      <c r="N141" s="3" t="s">
        <v>31</v>
      </c>
      <c r="O141" s="3" t="s">
        <v>157</v>
      </c>
      <c r="P141" s="3" t="s">
        <v>46</v>
      </c>
      <c r="Q141" s="3">
        <v>28000</v>
      </c>
      <c r="R141" s="3">
        <v>2020</v>
      </c>
      <c r="S141" s="3">
        <v>202405</v>
      </c>
      <c r="T141" s="3" t="s">
        <v>376</v>
      </c>
      <c r="U141" s="3" t="s">
        <v>363</v>
      </c>
    </row>
    <row r="142" spans="1:21">
      <c r="A142" s="3" t="s">
        <v>433</v>
      </c>
      <c r="B142" s="3" t="s">
        <v>21</v>
      </c>
      <c r="C142" s="3" t="s">
        <v>21</v>
      </c>
      <c r="D142" s="3" t="s">
        <v>104</v>
      </c>
      <c r="E142" s="3" t="s">
        <v>91</v>
      </c>
      <c r="F142" s="3" t="s">
        <v>106</v>
      </c>
      <c r="G142" s="3" t="s">
        <v>25</v>
      </c>
      <c r="H142" s="3">
        <v>35800</v>
      </c>
      <c r="I142" s="3" t="s">
        <v>41</v>
      </c>
      <c r="J142" s="3" t="s">
        <v>378</v>
      </c>
      <c r="K142" s="3" t="s">
        <v>379</v>
      </c>
      <c r="L142" s="3" t="s">
        <v>29</v>
      </c>
      <c r="M142" s="3" t="s">
        <v>30</v>
      </c>
      <c r="N142" s="3" t="s">
        <v>31</v>
      </c>
      <c r="O142" s="3" t="s">
        <v>61</v>
      </c>
      <c r="P142" s="3" t="s">
        <v>54</v>
      </c>
      <c r="Q142" s="3">
        <v>11000</v>
      </c>
      <c r="R142" s="3">
        <v>2023</v>
      </c>
      <c r="S142" s="3">
        <v>202405</v>
      </c>
      <c r="T142" s="3" t="s">
        <v>376</v>
      </c>
      <c r="U142" s="3" t="s">
        <v>363</v>
      </c>
    </row>
    <row r="143" spans="1:21">
      <c r="A143" s="3" t="s">
        <v>434</v>
      </c>
      <c r="B143" s="3" t="s">
        <v>21</v>
      </c>
      <c r="C143" s="3" t="s">
        <v>21</v>
      </c>
      <c r="D143" s="3" t="s">
        <v>37</v>
      </c>
      <c r="E143" s="3" t="s">
        <v>38</v>
      </c>
      <c r="F143" s="3" t="s">
        <v>39</v>
      </c>
      <c r="G143" s="3" t="s">
        <v>40</v>
      </c>
      <c r="H143" s="3">
        <v>27000</v>
      </c>
      <c r="I143" s="3" t="s">
        <v>41</v>
      </c>
      <c r="J143" s="3" t="s">
        <v>381</v>
      </c>
      <c r="K143" s="3" t="s">
        <v>382</v>
      </c>
      <c r="L143" s="3" t="s">
        <v>383</v>
      </c>
      <c r="M143" s="3" t="s">
        <v>86</v>
      </c>
      <c r="N143" s="3" t="s">
        <v>31</v>
      </c>
      <c r="O143" s="3" t="s">
        <v>61</v>
      </c>
      <c r="P143" s="3" t="s">
        <v>62</v>
      </c>
      <c r="Q143" s="3">
        <v>24000</v>
      </c>
      <c r="R143" s="3">
        <v>2021</v>
      </c>
      <c r="S143" s="3">
        <v>202405</v>
      </c>
      <c r="T143" s="3" t="s">
        <v>376</v>
      </c>
      <c r="U143" s="3" t="s">
        <v>363</v>
      </c>
    </row>
    <row r="144" spans="1:21">
      <c r="A144" s="3" t="s">
        <v>435</v>
      </c>
      <c r="B144" s="3" t="s">
        <v>21</v>
      </c>
      <c r="C144" s="3" t="s">
        <v>21</v>
      </c>
      <c r="D144" s="3" t="s">
        <v>104</v>
      </c>
      <c r="E144" s="3" t="s">
        <v>91</v>
      </c>
      <c r="F144" s="3" t="s">
        <v>106</v>
      </c>
      <c r="G144" s="3" t="s">
        <v>25</v>
      </c>
      <c r="H144" s="3">
        <v>32000</v>
      </c>
      <c r="I144" s="3" t="s">
        <v>41</v>
      </c>
      <c r="J144" s="3" t="s">
        <v>385</v>
      </c>
      <c r="K144" s="3" t="s">
        <v>386</v>
      </c>
      <c r="L144" s="3" t="s">
        <v>249</v>
      </c>
      <c r="M144" s="3" t="s">
        <v>52</v>
      </c>
      <c r="N144" s="3" t="s">
        <v>31</v>
      </c>
      <c r="O144" s="3" t="s">
        <v>157</v>
      </c>
      <c r="P144" s="3" t="s">
        <v>54</v>
      </c>
      <c r="Q144" s="3">
        <v>21000</v>
      </c>
      <c r="R144" s="3">
        <v>2021</v>
      </c>
      <c r="S144" s="3">
        <v>202405</v>
      </c>
      <c r="T144" s="3" t="s">
        <v>376</v>
      </c>
      <c r="U144" s="3" t="s">
        <v>363</v>
      </c>
    </row>
    <row r="145" spans="1:21">
      <c r="A145" s="3" t="s">
        <v>436</v>
      </c>
      <c r="B145" s="3" t="s">
        <v>21</v>
      </c>
      <c r="C145" s="3" t="s">
        <v>21</v>
      </c>
      <c r="D145" s="3" t="s">
        <v>111</v>
      </c>
      <c r="E145" s="3" t="s">
        <v>91</v>
      </c>
      <c r="F145" s="3" t="s">
        <v>92</v>
      </c>
      <c r="G145" s="3" t="s">
        <v>25</v>
      </c>
      <c r="H145" s="3">
        <v>44800</v>
      </c>
      <c r="I145" s="3" t="s">
        <v>93</v>
      </c>
      <c r="J145" s="3" t="s">
        <v>388</v>
      </c>
      <c r="K145" s="3" t="s">
        <v>389</v>
      </c>
      <c r="L145" s="3" t="s">
        <v>29</v>
      </c>
      <c r="M145" s="3" t="s">
        <v>30</v>
      </c>
      <c r="N145" s="3" t="s">
        <v>31</v>
      </c>
      <c r="O145" s="3" t="s">
        <v>78</v>
      </c>
      <c r="P145" s="3" t="s">
        <v>102</v>
      </c>
      <c r="Q145" s="3">
        <v>18000</v>
      </c>
      <c r="R145" s="3">
        <v>2022</v>
      </c>
      <c r="S145" s="3">
        <v>202406</v>
      </c>
      <c r="T145" s="3" t="s">
        <v>390</v>
      </c>
      <c r="U145" s="3" t="s">
        <v>363</v>
      </c>
    </row>
    <row r="146" spans="1:21">
      <c r="A146" s="3" t="s">
        <v>437</v>
      </c>
      <c r="B146" s="3" t="s">
        <v>21</v>
      </c>
      <c r="C146" s="3" t="s">
        <v>21</v>
      </c>
      <c r="D146" s="3" t="s">
        <v>111</v>
      </c>
      <c r="E146" s="3" t="s">
        <v>91</v>
      </c>
      <c r="F146" s="3" t="s">
        <v>106</v>
      </c>
      <c r="G146" s="3" t="s">
        <v>112</v>
      </c>
      <c r="H146" s="3">
        <v>43000</v>
      </c>
      <c r="I146" s="3" t="s">
        <v>93</v>
      </c>
      <c r="J146" s="3" t="s">
        <v>392</v>
      </c>
      <c r="K146" s="3" t="s">
        <v>393</v>
      </c>
      <c r="L146" s="3" t="s">
        <v>143</v>
      </c>
      <c r="M146" s="3" t="s">
        <v>86</v>
      </c>
      <c r="N146" s="3" t="s">
        <v>31</v>
      </c>
      <c r="O146" s="3" t="s">
        <v>45</v>
      </c>
      <c r="P146" s="3" t="s">
        <v>54</v>
      </c>
      <c r="Q146" s="3">
        <v>20000</v>
      </c>
      <c r="R146" s="3">
        <v>2021</v>
      </c>
      <c r="S146" s="3">
        <v>202406</v>
      </c>
      <c r="T146" s="3" t="s">
        <v>390</v>
      </c>
      <c r="U146" s="3" t="s">
        <v>363</v>
      </c>
    </row>
    <row r="147" spans="1:21">
      <c r="A147" s="3" t="s">
        <v>438</v>
      </c>
      <c r="B147" s="3" t="s">
        <v>21</v>
      </c>
      <c r="C147" s="3" t="s">
        <v>21</v>
      </c>
      <c r="D147" s="3" t="s">
        <v>104</v>
      </c>
      <c r="E147" s="3" t="s">
        <v>91</v>
      </c>
      <c r="F147" s="3" t="s">
        <v>106</v>
      </c>
      <c r="G147" s="3" t="s">
        <v>25</v>
      </c>
      <c r="H147" s="3">
        <v>32000</v>
      </c>
      <c r="I147" s="3" t="s">
        <v>41</v>
      </c>
      <c r="J147" s="3" t="s">
        <v>395</v>
      </c>
      <c r="K147" s="3" t="s">
        <v>396</v>
      </c>
      <c r="L147" s="3" t="s">
        <v>249</v>
      </c>
      <c r="M147" s="3" t="s">
        <v>52</v>
      </c>
      <c r="N147" s="3" t="s">
        <v>31</v>
      </c>
      <c r="O147" s="3" t="s">
        <v>157</v>
      </c>
      <c r="P147" s="3" t="s">
        <v>46</v>
      </c>
      <c r="Q147" s="3">
        <v>15000</v>
      </c>
      <c r="R147" s="3">
        <v>2022</v>
      </c>
      <c r="S147" s="3">
        <v>202406</v>
      </c>
      <c r="T147" s="3" t="s">
        <v>390</v>
      </c>
      <c r="U147" s="3" t="s">
        <v>363</v>
      </c>
    </row>
    <row r="148" spans="1:21">
      <c r="A148" s="3" t="s">
        <v>439</v>
      </c>
      <c r="B148" s="3" t="s">
        <v>21</v>
      </c>
      <c r="C148" s="3" t="s">
        <v>21</v>
      </c>
      <c r="D148" s="3" t="s">
        <v>398</v>
      </c>
      <c r="E148" s="3" t="s">
        <v>399</v>
      </c>
      <c r="F148" s="3" t="s">
        <v>400</v>
      </c>
      <c r="G148" s="3" t="s">
        <v>25</v>
      </c>
      <c r="H148" s="3">
        <v>33500</v>
      </c>
      <c r="I148" s="3" t="s">
        <v>41</v>
      </c>
      <c r="J148" s="3" t="s">
        <v>401</v>
      </c>
      <c r="K148" s="3" t="s">
        <v>402</v>
      </c>
      <c r="L148" s="3" t="s">
        <v>29</v>
      </c>
      <c r="M148" s="3" t="s">
        <v>30</v>
      </c>
      <c r="N148" s="3" t="s">
        <v>31</v>
      </c>
      <c r="O148" s="3" t="s">
        <v>134</v>
      </c>
      <c r="P148" s="3" t="s">
        <v>102</v>
      </c>
      <c r="Q148" s="3">
        <v>21000</v>
      </c>
      <c r="R148" s="3">
        <v>2020</v>
      </c>
      <c r="S148" s="3">
        <v>202406</v>
      </c>
      <c r="T148" s="3" t="s">
        <v>390</v>
      </c>
      <c r="U148" s="3" t="s">
        <v>363</v>
      </c>
    </row>
    <row r="149" spans="1:21">
      <c r="A149" s="3" t="s">
        <v>440</v>
      </c>
      <c r="B149" s="3" t="s">
        <v>21</v>
      </c>
      <c r="C149" s="3" t="s">
        <v>21</v>
      </c>
      <c r="D149" s="3" t="s">
        <v>111</v>
      </c>
      <c r="E149" s="3" t="s">
        <v>91</v>
      </c>
      <c r="F149" s="3" t="s">
        <v>106</v>
      </c>
      <c r="G149" s="3" t="s">
        <v>112</v>
      </c>
      <c r="H149" s="3">
        <v>43000</v>
      </c>
      <c r="I149" s="3" t="s">
        <v>93</v>
      </c>
      <c r="J149" s="3" t="s">
        <v>404</v>
      </c>
      <c r="K149" s="3" t="s">
        <v>405</v>
      </c>
      <c r="L149" s="3" t="s">
        <v>166</v>
      </c>
      <c r="M149" s="3" t="s">
        <v>30</v>
      </c>
      <c r="N149" s="3" t="s">
        <v>167</v>
      </c>
      <c r="O149" s="3"/>
      <c r="P149" s="3" t="s">
        <v>54</v>
      </c>
      <c r="Q149" s="3">
        <v>1000</v>
      </c>
      <c r="R149" s="3">
        <v>2024</v>
      </c>
      <c r="S149" s="3">
        <v>202406</v>
      </c>
      <c r="T149" s="3" t="s">
        <v>390</v>
      </c>
      <c r="U149" s="3" t="s">
        <v>363</v>
      </c>
    </row>
    <row r="150" spans="1:21">
      <c r="A150" s="3" t="s">
        <v>441</v>
      </c>
      <c r="B150" s="3" t="s">
        <v>208</v>
      </c>
      <c r="C150" s="3" t="s">
        <v>208</v>
      </c>
      <c r="D150" s="3" t="s">
        <v>407</v>
      </c>
      <c r="E150" s="3" t="s">
        <v>23</v>
      </c>
      <c r="F150" s="3" t="s">
        <v>74</v>
      </c>
      <c r="G150" s="3" t="s">
        <v>25</v>
      </c>
      <c r="H150" s="3">
        <v>29800</v>
      </c>
      <c r="I150" s="3" t="s">
        <v>41</v>
      </c>
      <c r="J150" s="3" t="s">
        <v>408</v>
      </c>
      <c r="K150" s="3" t="s">
        <v>409</v>
      </c>
      <c r="L150" s="3" t="s">
        <v>148</v>
      </c>
      <c r="M150" s="3" t="s">
        <v>52</v>
      </c>
      <c r="N150" s="3" t="s">
        <v>31</v>
      </c>
      <c r="O150" s="3" t="s">
        <v>53</v>
      </c>
      <c r="P150" s="3" t="s">
        <v>46</v>
      </c>
      <c r="Q150" s="3">
        <v>22000</v>
      </c>
      <c r="R150" s="3">
        <v>2021</v>
      </c>
      <c r="S150" s="3">
        <v>202404</v>
      </c>
      <c r="T150" s="3" t="s">
        <v>362</v>
      </c>
      <c r="U150" s="3" t="s">
        <v>363</v>
      </c>
    </row>
    <row r="151" spans="1:21">
      <c r="A151" s="3" t="s">
        <v>442</v>
      </c>
      <c r="B151" s="3" t="s">
        <v>228</v>
      </c>
      <c r="C151" s="3" t="s">
        <v>228</v>
      </c>
      <c r="D151" s="3" t="s">
        <v>411</v>
      </c>
      <c r="E151" s="3" t="s">
        <v>91</v>
      </c>
      <c r="F151" s="3" t="s">
        <v>92</v>
      </c>
      <c r="G151" s="3" t="s">
        <v>112</v>
      </c>
      <c r="H151" s="3">
        <v>10436</v>
      </c>
      <c r="I151" s="3" t="s">
        <v>93</v>
      </c>
      <c r="J151" s="3" t="s">
        <v>412</v>
      </c>
      <c r="K151" s="3" t="s">
        <v>67</v>
      </c>
      <c r="L151" s="3" t="s">
        <v>166</v>
      </c>
      <c r="M151" s="3" t="s">
        <v>30</v>
      </c>
      <c r="N151" s="3" t="s">
        <v>167</v>
      </c>
      <c r="O151" s="3"/>
      <c r="P151" s="3" t="s">
        <v>102</v>
      </c>
      <c r="Q151" s="3">
        <v>6000</v>
      </c>
      <c r="R151" s="3">
        <v>2024</v>
      </c>
      <c r="S151" s="3">
        <v>202405</v>
      </c>
      <c r="T151" s="3" t="s">
        <v>376</v>
      </c>
      <c r="U151" s="3" t="s">
        <v>363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0B268-1F28-408A-A1F2-BE5C48CF9D93}">
  <dimension ref="A1:AB222"/>
  <sheetViews>
    <sheetView topLeftCell="T204" workbookViewId="0">
      <selection activeCell="AH176" sqref="AH176"/>
    </sheetView>
  </sheetViews>
  <sheetFormatPr defaultRowHeight="15"/>
  <cols>
    <col min="1" max="1" width="23" style="3" customWidth="1"/>
    <col min="2" max="2" width="18.85546875" style="3" customWidth="1"/>
    <col min="3" max="3" width="23.42578125" style="3" customWidth="1"/>
    <col min="4" max="4" width="16.140625" style="3" customWidth="1"/>
    <col min="5" max="5" width="30.28515625" style="3" customWidth="1"/>
    <col min="6" max="6" width="25.140625" style="3" customWidth="1"/>
    <col min="7" max="7" width="21.85546875" style="3" customWidth="1"/>
    <col min="8" max="8" width="16.7109375" style="3" customWidth="1"/>
    <col min="9" max="9" width="22.85546875" style="3" customWidth="1"/>
    <col min="10" max="10" width="20.85546875" style="3" customWidth="1"/>
    <col min="11" max="11" width="28.42578125" style="3" customWidth="1"/>
    <col min="12" max="12" width="26.85546875" style="3" customWidth="1"/>
    <col min="13" max="13" width="25" style="3" customWidth="1"/>
    <col min="14" max="14" width="17.42578125" style="3" customWidth="1"/>
    <col min="15" max="15" width="15.7109375" style="3" customWidth="1"/>
    <col min="16" max="16" width="13" style="3" customWidth="1"/>
    <col min="17" max="17" width="14.42578125" style="3" customWidth="1"/>
    <col min="18" max="18" width="16.140625" style="3" customWidth="1"/>
    <col min="19" max="19" width="19" style="3" customWidth="1"/>
    <col min="20" max="20" width="13.85546875" style="3" customWidth="1"/>
    <col min="21" max="23" width="9.140625" style="3"/>
    <col min="24" max="24" width="18.85546875" style="3" customWidth="1"/>
    <col min="25" max="25" width="23.85546875" style="3" customWidth="1"/>
    <col min="26" max="26" width="14.5703125" style="3" customWidth="1"/>
    <col min="27" max="27" width="16.7109375" style="3" bestFit="1" customWidth="1"/>
    <col min="28" max="28" width="26.85546875" style="3" bestFit="1" customWidth="1"/>
    <col min="29" max="16384" width="9.140625" style="3"/>
  </cols>
  <sheetData>
    <row r="1" spans="1:26" s="11" customFormat="1" ht="15.75">
      <c r="A1" s="11" t="s">
        <v>0</v>
      </c>
      <c r="B1" s="11" t="s">
        <v>1</v>
      </c>
      <c r="C1" s="11" t="s">
        <v>1</v>
      </c>
      <c r="D1" s="11" t="s">
        <v>2</v>
      </c>
      <c r="E1" s="11" t="s">
        <v>443</v>
      </c>
      <c r="F1" s="11" t="s">
        <v>4</v>
      </c>
      <c r="G1" s="11" t="s">
        <v>5</v>
      </c>
      <c r="H1" s="11" t="s">
        <v>6</v>
      </c>
      <c r="I1" s="11" t="s">
        <v>7</v>
      </c>
      <c r="J1" s="11" t="s">
        <v>8</v>
      </c>
      <c r="K1" s="11" t="s">
        <v>9</v>
      </c>
      <c r="L1" s="11" t="s">
        <v>10</v>
      </c>
      <c r="M1" s="11" t="s">
        <v>11</v>
      </c>
      <c r="N1" s="11" t="s">
        <v>12</v>
      </c>
      <c r="O1" s="11" t="s">
        <v>13</v>
      </c>
      <c r="P1" s="11" t="s">
        <v>14</v>
      </c>
      <c r="Q1" s="11" t="s">
        <v>15</v>
      </c>
      <c r="R1" s="11" t="s">
        <v>16</v>
      </c>
      <c r="S1" s="11" t="s">
        <v>17</v>
      </c>
      <c r="T1" s="11" t="s">
        <v>18</v>
      </c>
      <c r="U1" s="11" t="s">
        <v>19</v>
      </c>
    </row>
    <row r="2" spans="1:26">
      <c r="A2" s="3" t="s">
        <v>20</v>
      </c>
      <c r="B2" s="3" t="s">
        <v>21</v>
      </c>
      <c r="C2" s="3" t="s">
        <v>21</v>
      </c>
      <c r="D2" s="3" t="s">
        <v>22</v>
      </c>
      <c r="E2" s="3" t="s">
        <v>23</v>
      </c>
      <c r="F2" s="3" t="s">
        <v>24</v>
      </c>
      <c r="G2" s="3" t="s">
        <v>25</v>
      </c>
      <c r="H2" s="3">
        <v>24500</v>
      </c>
      <c r="I2" s="3" t="s">
        <v>26</v>
      </c>
      <c r="J2" s="3" t="s">
        <v>27</v>
      </c>
      <c r="K2" s="3" t="s">
        <v>28</v>
      </c>
      <c r="L2" s="3" t="s">
        <v>29</v>
      </c>
      <c r="M2" s="3" t="s">
        <v>30</v>
      </c>
      <c r="N2" s="3" t="s">
        <v>31</v>
      </c>
      <c r="O2" s="3" t="s">
        <v>32</v>
      </c>
      <c r="P2" s="3" t="s">
        <v>33</v>
      </c>
      <c r="Q2" s="3">
        <v>8500</v>
      </c>
      <c r="R2" s="3">
        <v>2021</v>
      </c>
      <c r="S2" s="3">
        <v>202401</v>
      </c>
      <c r="T2" s="3" t="s">
        <v>34</v>
      </c>
      <c r="U2" s="3" t="s">
        <v>35</v>
      </c>
    </row>
    <row r="3" spans="1:26">
      <c r="A3" s="3" t="s">
        <v>36</v>
      </c>
      <c r="B3" s="3" t="s">
        <v>21</v>
      </c>
      <c r="C3" s="3" t="s">
        <v>21</v>
      </c>
      <c r="D3" s="3" t="s">
        <v>37</v>
      </c>
      <c r="E3" s="3" t="s">
        <v>38</v>
      </c>
      <c r="F3" s="3" t="s">
        <v>39</v>
      </c>
      <c r="G3" s="3" t="s">
        <v>40</v>
      </c>
      <c r="H3" s="3">
        <v>27000</v>
      </c>
      <c r="J3" s="3" t="s">
        <v>42</v>
      </c>
      <c r="K3" s="3" t="s">
        <v>43</v>
      </c>
      <c r="L3" s="3" t="s">
        <v>44</v>
      </c>
      <c r="M3" s="3" t="s">
        <v>30</v>
      </c>
      <c r="N3" s="3" t="s">
        <v>31</v>
      </c>
      <c r="O3" s="3" t="s">
        <v>45</v>
      </c>
      <c r="P3" s="3" t="s">
        <v>46</v>
      </c>
      <c r="Q3" s="3">
        <v>28000</v>
      </c>
      <c r="R3" s="3">
        <v>2019</v>
      </c>
      <c r="S3" s="3">
        <v>202402</v>
      </c>
      <c r="T3" s="3" t="s">
        <v>47</v>
      </c>
      <c r="U3" s="3" t="s">
        <v>35</v>
      </c>
    </row>
    <row r="4" spans="1:26">
      <c r="A4" s="3" t="s">
        <v>48</v>
      </c>
      <c r="B4" s="3" t="s">
        <v>21</v>
      </c>
      <c r="C4" s="3" t="s">
        <v>21</v>
      </c>
      <c r="D4" s="3" t="s">
        <v>22</v>
      </c>
      <c r="E4" s="3" t="s">
        <v>23</v>
      </c>
      <c r="F4" s="3" t="s">
        <v>24</v>
      </c>
      <c r="G4" s="3" t="s">
        <v>25</v>
      </c>
      <c r="H4" s="3">
        <v>22000</v>
      </c>
      <c r="I4" s="3" t="s">
        <v>26</v>
      </c>
      <c r="J4" s="3" t="s">
        <v>49</v>
      </c>
      <c r="K4" s="3" t="s">
        <v>50</v>
      </c>
      <c r="L4" s="3" t="s">
        <v>51</v>
      </c>
      <c r="M4" s="3" t="s">
        <v>52</v>
      </c>
      <c r="N4" s="3" t="s">
        <v>31</v>
      </c>
      <c r="O4" s="3" t="s">
        <v>53</v>
      </c>
      <c r="P4" s="3" t="s">
        <v>54</v>
      </c>
      <c r="Q4" s="3">
        <v>19000</v>
      </c>
      <c r="R4" s="3">
        <v>2021</v>
      </c>
      <c r="S4" s="3">
        <v>202403</v>
      </c>
      <c r="T4" s="3" t="s">
        <v>55</v>
      </c>
      <c r="U4" s="3" t="s">
        <v>35</v>
      </c>
    </row>
    <row r="5" spans="1:26">
      <c r="A5" s="3" t="s">
        <v>56</v>
      </c>
      <c r="B5" s="3" t="s">
        <v>21</v>
      </c>
      <c r="C5" s="3" t="s">
        <v>21</v>
      </c>
      <c r="D5" s="3" t="s">
        <v>22</v>
      </c>
      <c r="E5" s="3" t="s">
        <v>23</v>
      </c>
      <c r="F5" s="3" t="s">
        <v>24</v>
      </c>
      <c r="G5" s="3" t="s">
        <v>25</v>
      </c>
      <c r="H5" s="3">
        <v>22000</v>
      </c>
      <c r="I5" s="3" t="s">
        <v>26</v>
      </c>
      <c r="J5" s="3" t="s">
        <v>49</v>
      </c>
      <c r="K5" s="3" t="s">
        <v>50</v>
      </c>
      <c r="L5" s="3" t="s">
        <v>51</v>
      </c>
      <c r="M5" s="3" t="s">
        <v>52</v>
      </c>
      <c r="N5" s="3" t="s">
        <v>31</v>
      </c>
      <c r="O5" s="3" t="s">
        <v>53</v>
      </c>
      <c r="P5" s="3" t="s">
        <v>54</v>
      </c>
      <c r="Q5" s="3">
        <v>19000</v>
      </c>
      <c r="R5" s="3">
        <v>2021</v>
      </c>
      <c r="S5" s="3">
        <v>202403</v>
      </c>
      <c r="T5" s="3" t="s">
        <v>55</v>
      </c>
      <c r="U5" s="3" t="s">
        <v>35</v>
      </c>
    </row>
    <row r="6" spans="1:26">
      <c r="A6" s="3" t="s">
        <v>58</v>
      </c>
      <c r="B6" s="3" t="s">
        <v>21</v>
      </c>
      <c r="C6" s="3" t="s">
        <v>21</v>
      </c>
      <c r="D6" s="3" t="s">
        <v>22</v>
      </c>
      <c r="E6" s="3" t="s">
        <v>23</v>
      </c>
      <c r="F6" s="3" t="s">
        <v>24</v>
      </c>
      <c r="G6" s="3" t="s">
        <v>25</v>
      </c>
      <c r="H6" s="3">
        <v>22000</v>
      </c>
      <c r="I6" s="3" t="s">
        <v>26</v>
      </c>
      <c r="J6" s="3" t="s">
        <v>59</v>
      </c>
      <c r="K6" s="3" t="s">
        <v>60</v>
      </c>
      <c r="L6" s="3" t="s">
        <v>29</v>
      </c>
      <c r="M6" s="3" t="s">
        <v>30</v>
      </c>
      <c r="N6" s="3" t="s">
        <v>39</v>
      </c>
      <c r="O6" s="3" t="s">
        <v>61</v>
      </c>
      <c r="P6" s="3" t="s">
        <v>62</v>
      </c>
      <c r="Q6" s="3">
        <v>14000</v>
      </c>
      <c r="R6" s="3">
        <v>2022</v>
      </c>
      <c r="S6" s="3">
        <v>202403</v>
      </c>
      <c r="T6" s="3" t="s">
        <v>55</v>
      </c>
      <c r="U6" s="3" t="s">
        <v>35</v>
      </c>
    </row>
    <row r="7" spans="1:26">
      <c r="A7" s="3" t="s">
        <v>63</v>
      </c>
      <c r="B7" s="3" t="s">
        <v>21</v>
      </c>
      <c r="C7" s="3" t="s">
        <v>21</v>
      </c>
      <c r="D7" s="3" t="s">
        <v>64</v>
      </c>
      <c r="E7" s="3" t="s">
        <v>23</v>
      </c>
      <c r="F7" s="3" t="s">
        <v>65</v>
      </c>
      <c r="G7" s="3" t="s">
        <v>25</v>
      </c>
      <c r="H7" s="3">
        <v>28000</v>
      </c>
      <c r="I7" s="3" t="s">
        <v>41</v>
      </c>
      <c r="J7" s="3" t="s">
        <v>66</v>
      </c>
      <c r="K7" s="3" t="s">
        <v>67</v>
      </c>
      <c r="L7" s="3" t="s">
        <v>68</v>
      </c>
      <c r="M7" s="3" t="s">
        <v>69</v>
      </c>
      <c r="N7" s="3" t="s">
        <v>31</v>
      </c>
      <c r="O7" s="3" t="s">
        <v>70</v>
      </c>
      <c r="P7" s="3" t="s">
        <v>71</v>
      </c>
      <c r="Q7" s="3">
        <v>21000</v>
      </c>
      <c r="R7" s="3">
        <v>2021</v>
      </c>
      <c r="S7" s="3">
        <v>202403</v>
      </c>
      <c r="T7" s="3" t="s">
        <v>55</v>
      </c>
      <c r="U7" s="3" t="s">
        <v>35</v>
      </c>
    </row>
    <row r="8" spans="1:26">
      <c r="A8" s="3" t="s">
        <v>72</v>
      </c>
      <c r="B8" s="3" t="s">
        <v>21</v>
      </c>
      <c r="C8" s="3" t="s">
        <v>21</v>
      </c>
      <c r="D8" s="3" t="s">
        <v>73</v>
      </c>
      <c r="E8" s="3" t="s">
        <v>23</v>
      </c>
      <c r="F8" s="3" t="s">
        <v>74</v>
      </c>
      <c r="G8" s="3" t="s">
        <v>25</v>
      </c>
      <c r="H8" s="3">
        <v>39500</v>
      </c>
      <c r="I8" s="3" t="s">
        <v>41</v>
      </c>
      <c r="J8" s="3" t="s">
        <v>75</v>
      </c>
      <c r="K8" s="3" t="s">
        <v>76</v>
      </c>
      <c r="L8" s="3" t="s">
        <v>77</v>
      </c>
      <c r="M8" s="3" t="s">
        <v>30</v>
      </c>
      <c r="N8" s="3" t="s">
        <v>31</v>
      </c>
      <c r="O8" s="3" t="s">
        <v>78</v>
      </c>
      <c r="P8" s="3" t="s">
        <v>46</v>
      </c>
      <c r="Q8" s="3">
        <v>17000</v>
      </c>
      <c r="R8" s="3">
        <v>2021</v>
      </c>
      <c r="S8" s="3">
        <v>202407</v>
      </c>
      <c r="T8" s="3" t="s">
        <v>79</v>
      </c>
      <c r="U8" s="3" t="s">
        <v>80</v>
      </c>
      <c r="X8" s="9" t="s">
        <v>443</v>
      </c>
      <c r="Y8" s="3" t="s">
        <v>447</v>
      </c>
      <c r="Z8" s="3" t="s">
        <v>445</v>
      </c>
    </row>
    <row r="9" spans="1:26">
      <c r="A9" s="3" t="s">
        <v>81</v>
      </c>
      <c r="B9" s="3" t="s">
        <v>21</v>
      </c>
      <c r="C9" s="3" t="s">
        <v>21</v>
      </c>
      <c r="D9" s="3" t="s">
        <v>37</v>
      </c>
      <c r="E9" s="3" t="s">
        <v>38</v>
      </c>
      <c r="F9" s="3" t="s">
        <v>82</v>
      </c>
      <c r="G9" s="3" t="s">
        <v>40</v>
      </c>
      <c r="H9" s="3">
        <v>27000</v>
      </c>
      <c r="I9" s="3" t="s">
        <v>41</v>
      </c>
      <c r="J9" s="3" t="s">
        <v>83</v>
      </c>
      <c r="K9" s="3" t="s">
        <v>84</v>
      </c>
      <c r="L9" s="3" t="s">
        <v>85</v>
      </c>
      <c r="M9" s="3" t="s">
        <v>86</v>
      </c>
      <c r="N9" s="3" t="s">
        <v>31</v>
      </c>
      <c r="O9" s="3" t="s">
        <v>87</v>
      </c>
      <c r="P9" s="3" t="s">
        <v>88</v>
      </c>
      <c r="Q9" s="3">
        <v>11000</v>
      </c>
      <c r="R9" s="3">
        <v>2023</v>
      </c>
      <c r="S9" s="3">
        <v>202407</v>
      </c>
      <c r="T9" s="3" t="s">
        <v>79</v>
      </c>
      <c r="U9" s="3" t="s">
        <v>80</v>
      </c>
      <c r="X9" s="3" t="s">
        <v>263</v>
      </c>
      <c r="Y9" s="10">
        <v>779300</v>
      </c>
      <c r="Z9" s="10">
        <v>7</v>
      </c>
    </row>
    <row r="10" spans="1:26">
      <c r="A10" s="3" t="s">
        <v>89</v>
      </c>
      <c r="B10" s="3" t="s">
        <v>21</v>
      </c>
      <c r="C10" s="3" t="s">
        <v>21</v>
      </c>
      <c r="D10" s="3" t="s">
        <v>90</v>
      </c>
      <c r="E10" s="3" t="s">
        <v>91</v>
      </c>
      <c r="F10" s="3" t="s">
        <v>92</v>
      </c>
      <c r="G10" s="3" t="s">
        <v>25</v>
      </c>
      <c r="H10" s="3">
        <v>56900</v>
      </c>
      <c r="I10" s="3" t="s">
        <v>93</v>
      </c>
      <c r="J10" s="3" t="s">
        <v>94</v>
      </c>
      <c r="K10" s="3" t="s">
        <v>95</v>
      </c>
      <c r="L10" s="3" t="s">
        <v>29</v>
      </c>
      <c r="M10" s="3" t="s">
        <v>30</v>
      </c>
      <c r="N10" s="3" t="s">
        <v>31</v>
      </c>
      <c r="O10" s="3" t="s">
        <v>96</v>
      </c>
      <c r="P10" s="3" t="s">
        <v>46</v>
      </c>
      <c r="Q10" s="3">
        <v>28000</v>
      </c>
      <c r="R10" s="3">
        <v>2019</v>
      </c>
      <c r="S10" s="3">
        <v>202407</v>
      </c>
      <c r="T10" s="3" t="s">
        <v>79</v>
      </c>
      <c r="U10" s="3" t="s">
        <v>80</v>
      </c>
      <c r="X10" s="3" t="s">
        <v>38</v>
      </c>
      <c r="Y10" s="10">
        <v>513000</v>
      </c>
      <c r="Z10" s="10">
        <v>19</v>
      </c>
    </row>
    <row r="11" spans="1:26">
      <c r="A11" s="3" t="s">
        <v>97</v>
      </c>
      <c r="B11" s="3" t="s">
        <v>21</v>
      </c>
      <c r="C11" s="3" t="s">
        <v>21</v>
      </c>
      <c r="D11" s="3" t="s">
        <v>22</v>
      </c>
      <c r="E11" s="3" t="s">
        <v>23</v>
      </c>
      <c r="F11" s="3" t="s">
        <v>24</v>
      </c>
      <c r="G11" s="3" t="s">
        <v>25</v>
      </c>
      <c r="H11" s="3">
        <v>22000</v>
      </c>
      <c r="I11" s="3" t="s">
        <v>26</v>
      </c>
      <c r="J11" s="3" t="s">
        <v>98</v>
      </c>
      <c r="K11" s="3" t="s">
        <v>99</v>
      </c>
      <c r="L11" s="3" t="s">
        <v>100</v>
      </c>
      <c r="M11" s="3" t="s">
        <v>69</v>
      </c>
      <c r="N11" s="3" t="s">
        <v>31</v>
      </c>
      <c r="O11" s="3" t="s">
        <v>101</v>
      </c>
      <c r="P11" s="3" t="s">
        <v>102</v>
      </c>
      <c r="Q11" s="3">
        <v>25000</v>
      </c>
      <c r="R11" s="3">
        <v>2020</v>
      </c>
      <c r="S11" s="3">
        <v>202407</v>
      </c>
      <c r="T11" s="3" t="s">
        <v>79</v>
      </c>
      <c r="U11" s="3" t="s">
        <v>80</v>
      </c>
      <c r="X11" s="3" t="s">
        <v>23</v>
      </c>
      <c r="Y11" s="10">
        <v>1843800</v>
      </c>
      <c r="Z11" s="10">
        <v>48</v>
      </c>
    </row>
    <row r="12" spans="1:26">
      <c r="A12" s="3" t="s">
        <v>103</v>
      </c>
      <c r="B12" s="3" t="s">
        <v>21</v>
      </c>
      <c r="C12" s="3" t="s">
        <v>21</v>
      </c>
      <c r="D12" s="3" t="s">
        <v>104</v>
      </c>
      <c r="E12" s="3" t="s">
        <v>91</v>
      </c>
      <c r="F12" s="3" t="s">
        <v>106</v>
      </c>
      <c r="G12" s="3" t="s">
        <v>25</v>
      </c>
      <c r="H12" s="3">
        <v>32000</v>
      </c>
      <c r="I12" s="3" t="s">
        <v>41</v>
      </c>
      <c r="J12" s="3" t="s">
        <v>107</v>
      </c>
      <c r="K12" s="3" t="s">
        <v>108</v>
      </c>
      <c r="L12" s="3" t="s">
        <v>51</v>
      </c>
      <c r="M12" s="3" t="s">
        <v>52</v>
      </c>
      <c r="N12" s="3" t="s">
        <v>31</v>
      </c>
      <c r="O12" s="3" t="s">
        <v>78</v>
      </c>
      <c r="P12" s="3" t="s">
        <v>54</v>
      </c>
      <c r="Q12" s="3">
        <v>22000</v>
      </c>
      <c r="R12" s="3">
        <v>2021</v>
      </c>
      <c r="S12" s="3">
        <v>202408</v>
      </c>
      <c r="T12" s="3" t="s">
        <v>109</v>
      </c>
      <c r="U12" s="3" t="s">
        <v>80</v>
      </c>
      <c r="X12" s="3" t="s">
        <v>91</v>
      </c>
      <c r="Y12" s="10">
        <v>2573106</v>
      </c>
      <c r="Z12" s="10">
        <v>73</v>
      </c>
    </row>
    <row r="13" spans="1:26">
      <c r="A13" s="3" t="s">
        <v>110</v>
      </c>
      <c r="B13" s="3" t="s">
        <v>21</v>
      </c>
      <c r="C13" s="3" t="s">
        <v>21</v>
      </c>
      <c r="D13" s="3" t="s">
        <v>111</v>
      </c>
      <c r="E13" s="3" t="s">
        <v>91</v>
      </c>
      <c r="F13" s="3" t="s">
        <v>106</v>
      </c>
      <c r="G13" s="3" t="s">
        <v>112</v>
      </c>
      <c r="H13" s="3">
        <v>43000</v>
      </c>
      <c r="I13" s="3" t="s">
        <v>93</v>
      </c>
      <c r="J13" s="3" t="s">
        <v>113</v>
      </c>
      <c r="K13" s="3" t="s">
        <v>114</v>
      </c>
      <c r="L13" s="3" t="s">
        <v>29</v>
      </c>
      <c r="M13" s="3" t="s">
        <v>30</v>
      </c>
      <c r="N13" s="3" t="s">
        <v>39</v>
      </c>
      <c r="O13" s="3" t="s">
        <v>61</v>
      </c>
      <c r="P13" s="3" t="s">
        <v>33</v>
      </c>
      <c r="Q13" s="3">
        <v>15000</v>
      </c>
      <c r="R13" s="3">
        <v>2022</v>
      </c>
      <c r="S13" s="3">
        <v>202408</v>
      </c>
      <c r="T13" s="3" t="s">
        <v>109</v>
      </c>
      <c r="U13" s="3" t="s">
        <v>80</v>
      </c>
      <c r="X13" s="3" t="s">
        <v>399</v>
      </c>
      <c r="Y13" s="10">
        <v>100500</v>
      </c>
      <c r="Z13" s="10">
        <v>3</v>
      </c>
    </row>
    <row r="14" spans="1:26">
      <c r="A14" s="3" t="s">
        <v>115</v>
      </c>
      <c r="B14" s="3" t="s">
        <v>21</v>
      </c>
      <c r="C14" s="3" t="s">
        <v>21</v>
      </c>
      <c r="D14" s="3" t="s">
        <v>116</v>
      </c>
      <c r="E14" s="3" t="s">
        <v>23</v>
      </c>
      <c r="F14" s="3" t="s">
        <v>74</v>
      </c>
      <c r="G14" s="3" t="s">
        <v>25</v>
      </c>
      <c r="H14" s="3">
        <v>58500</v>
      </c>
      <c r="I14" s="3" t="s">
        <v>93</v>
      </c>
      <c r="J14" s="3" t="s">
        <v>117</v>
      </c>
      <c r="K14" s="3" t="s">
        <v>118</v>
      </c>
      <c r="L14" s="3" t="s">
        <v>44</v>
      </c>
      <c r="M14" s="3" t="s">
        <v>30</v>
      </c>
      <c r="N14" s="3" t="s">
        <v>119</v>
      </c>
      <c r="P14" s="3" t="s">
        <v>62</v>
      </c>
      <c r="Q14" s="3">
        <v>27000</v>
      </c>
      <c r="R14" s="3">
        <v>2019</v>
      </c>
      <c r="S14" s="3">
        <v>202408</v>
      </c>
      <c r="T14" s="3" t="s">
        <v>109</v>
      </c>
      <c r="U14" s="3" t="s">
        <v>80</v>
      </c>
      <c r="X14" s="3" t="s">
        <v>446</v>
      </c>
      <c r="Y14" s="10">
        <v>5809706</v>
      </c>
      <c r="Z14" s="10">
        <v>150</v>
      </c>
    </row>
    <row r="15" spans="1:26">
      <c r="A15" s="3" t="s">
        <v>120</v>
      </c>
      <c r="B15" s="3" t="s">
        <v>21</v>
      </c>
      <c r="C15" s="3" t="s">
        <v>21</v>
      </c>
      <c r="D15" s="3" t="s">
        <v>121</v>
      </c>
      <c r="E15" s="3" t="s">
        <v>91</v>
      </c>
      <c r="F15" s="3" t="s">
        <v>92</v>
      </c>
      <c r="G15" s="3" t="s">
        <v>25</v>
      </c>
      <c r="H15" s="3">
        <v>31500</v>
      </c>
      <c r="I15" s="3" t="s">
        <v>41</v>
      </c>
      <c r="J15" s="3" t="s">
        <v>122</v>
      </c>
      <c r="K15" s="3" t="s">
        <v>123</v>
      </c>
      <c r="L15" s="3" t="s">
        <v>29</v>
      </c>
      <c r="M15" s="3" t="s">
        <v>30</v>
      </c>
      <c r="N15" s="3" t="s">
        <v>31</v>
      </c>
      <c r="O15" s="3" t="s">
        <v>124</v>
      </c>
      <c r="P15" s="3" t="s">
        <v>125</v>
      </c>
      <c r="Q15" s="3">
        <v>40000</v>
      </c>
      <c r="R15" s="3">
        <v>2017</v>
      </c>
      <c r="S15" s="3">
        <v>202408</v>
      </c>
      <c r="T15" s="3" t="s">
        <v>109</v>
      </c>
      <c r="U15" s="3" t="s">
        <v>80</v>
      </c>
    </row>
    <row r="16" spans="1:26">
      <c r="A16" s="3" t="s">
        <v>126</v>
      </c>
      <c r="B16" s="3" t="s">
        <v>21</v>
      </c>
      <c r="C16" s="3" t="s">
        <v>21</v>
      </c>
      <c r="D16" s="3" t="s">
        <v>111</v>
      </c>
      <c r="E16" s="3" t="s">
        <v>91</v>
      </c>
      <c r="F16" s="3" t="s">
        <v>106</v>
      </c>
      <c r="G16" s="3" t="s">
        <v>112</v>
      </c>
      <c r="H16" s="3">
        <v>43000</v>
      </c>
      <c r="I16" s="3" t="s">
        <v>93</v>
      </c>
      <c r="J16" s="3" t="s">
        <v>127</v>
      </c>
      <c r="K16" s="3" t="s">
        <v>128</v>
      </c>
      <c r="L16" s="3" t="s">
        <v>44</v>
      </c>
      <c r="M16" s="3" t="s">
        <v>30</v>
      </c>
      <c r="N16" s="3" t="s">
        <v>31</v>
      </c>
      <c r="O16" s="3" t="s">
        <v>129</v>
      </c>
      <c r="P16" s="3" t="s">
        <v>46</v>
      </c>
      <c r="Q16" s="3">
        <v>42000</v>
      </c>
      <c r="R16" s="3">
        <v>2017</v>
      </c>
      <c r="S16" s="3">
        <v>202408</v>
      </c>
      <c r="T16" s="3" t="s">
        <v>109</v>
      </c>
      <c r="U16" s="3" t="s">
        <v>80</v>
      </c>
    </row>
    <row r="17" spans="1:25">
      <c r="A17" s="3" t="s">
        <v>130</v>
      </c>
      <c r="B17" s="3" t="s">
        <v>21</v>
      </c>
      <c r="C17" s="3" t="s">
        <v>21</v>
      </c>
      <c r="D17" s="3" t="s">
        <v>131</v>
      </c>
      <c r="E17" s="3" t="s">
        <v>91</v>
      </c>
      <c r="F17" s="3" t="s">
        <v>92</v>
      </c>
      <c r="G17" s="3" t="s">
        <v>25</v>
      </c>
      <c r="H17" s="3">
        <v>35800</v>
      </c>
      <c r="I17" s="3" t="s">
        <v>41</v>
      </c>
      <c r="J17" s="3" t="s">
        <v>132</v>
      </c>
      <c r="K17" s="3" t="s">
        <v>133</v>
      </c>
      <c r="L17" s="3" t="s">
        <v>29</v>
      </c>
      <c r="M17" s="3" t="s">
        <v>30</v>
      </c>
      <c r="N17" s="3" t="s">
        <v>31</v>
      </c>
      <c r="O17" s="3" t="s">
        <v>134</v>
      </c>
      <c r="P17" s="3" t="s">
        <v>54</v>
      </c>
      <c r="Q17" s="3">
        <v>24000</v>
      </c>
      <c r="R17" s="3">
        <v>2020</v>
      </c>
      <c r="S17" s="3">
        <v>202409</v>
      </c>
      <c r="T17" s="3" t="s">
        <v>135</v>
      </c>
      <c r="U17" s="3" t="s">
        <v>80</v>
      </c>
    </row>
    <row r="18" spans="1:25">
      <c r="A18" s="3" t="s">
        <v>136</v>
      </c>
      <c r="B18" s="3" t="s">
        <v>21</v>
      </c>
      <c r="C18" s="3" t="s">
        <v>21</v>
      </c>
      <c r="D18" s="3" t="s">
        <v>37</v>
      </c>
      <c r="E18" s="3" t="s">
        <v>38</v>
      </c>
      <c r="F18" s="3" t="s">
        <v>82</v>
      </c>
      <c r="G18" s="3" t="s">
        <v>40</v>
      </c>
      <c r="H18" s="3">
        <v>27000</v>
      </c>
      <c r="I18" s="3" t="s">
        <v>41</v>
      </c>
      <c r="J18" s="3" t="s">
        <v>137</v>
      </c>
      <c r="K18" s="3" t="s">
        <v>138</v>
      </c>
      <c r="L18" s="3" t="s">
        <v>139</v>
      </c>
      <c r="M18" s="3" t="s">
        <v>30</v>
      </c>
      <c r="N18" s="3" t="s">
        <v>31</v>
      </c>
      <c r="O18" s="3" t="s">
        <v>45</v>
      </c>
      <c r="P18" s="3" t="s">
        <v>62</v>
      </c>
      <c r="Q18" s="3">
        <v>31000</v>
      </c>
      <c r="R18" s="3">
        <v>2019</v>
      </c>
      <c r="S18" s="3">
        <v>202409</v>
      </c>
      <c r="T18" s="3" t="s">
        <v>135</v>
      </c>
      <c r="U18" s="3" t="s">
        <v>80</v>
      </c>
    </row>
    <row r="19" spans="1:25">
      <c r="A19" s="3" t="s">
        <v>140</v>
      </c>
      <c r="B19" s="3" t="s">
        <v>21</v>
      </c>
      <c r="C19" s="3" t="s">
        <v>21</v>
      </c>
      <c r="D19" s="3" t="s">
        <v>111</v>
      </c>
      <c r="E19" s="3" t="s">
        <v>91</v>
      </c>
      <c r="F19" s="3" t="s">
        <v>106</v>
      </c>
      <c r="G19" s="3" t="s">
        <v>112</v>
      </c>
      <c r="H19" s="3">
        <v>43000</v>
      </c>
      <c r="I19" s="3" t="s">
        <v>93</v>
      </c>
      <c r="J19" s="3" t="s">
        <v>141</v>
      </c>
      <c r="K19" s="3" t="s">
        <v>142</v>
      </c>
      <c r="L19" s="3" t="s">
        <v>143</v>
      </c>
      <c r="M19" s="3" t="s">
        <v>86</v>
      </c>
      <c r="N19" s="3" t="s">
        <v>31</v>
      </c>
      <c r="O19" s="3" t="s">
        <v>45</v>
      </c>
      <c r="P19" s="3" t="s">
        <v>144</v>
      </c>
      <c r="Q19" s="3">
        <v>34000</v>
      </c>
      <c r="R19" s="3">
        <v>2018</v>
      </c>
      <c r="S19" s="3">
        <v>202409</v>
      </c>
      <c r="T19" s="3" t="s">
        <v>135</v>
      </c>
      <c r="U19" s="3" t="s">
        <v>80</v>
      </c>
    </row>
    <row r="20" spans="1:25">
      <c r="A20" s="3" t="s">
        <v>145</v>
      </c>
      <c r="B20" s="3" t="s">
        <v>21</v>
      </c>
      <c r="C20" s="3" t="s">
        <v>21</v>
      </c>
      <c r="D20" s="3" t="s">
        <v>111</v>
      </c>
      <c r="E20" s="3" t="s">
        <v>91</v>
      </c>
      <c r="F20" s="3" t="s">
        <v>106</v>
      </c>
      <c r="G20" s="3" t="s">
        <v>112</v>
      </c>
      <c r="H20" s="3">
        <v>43000</v>
      </c>
      <c r="I20" s="3" t="s">
        <v>93</v>
      </c>
      <c r="J20" s="3" t="s">
        <v>146</v>
      </c>
      <c r="K20" s="3" t="s">
        <v>147</v>
      </c>
      <c r="L20" s="3" t="s">
        <v>148</v>
      </c>
      <c r="M20" s="3" t="s">
        <v>52</v>
      </c>
      <c r="N20" s="3" t="s">
        <v>31</v>
      </c>
      <c r="O20" s="3" t="s">
        <v>53</v>
      </c>
      <c r="P20" s="3" t="s">
        <v>62</v>
      </c>
      <c r="Q20" s="3">
        <v>21000</v>
      </c>
      <c r="R20" s="3">
        <v>2021</v>
      </c>
      <c r="S20" s="3">
        <v>202409</v>
      </c>
      <c r="T20" s="3" t="s">
        <v>135</v>
      </c>
      <c r="U20" s="3" t="s">
        <v>80</v>
      </c>
    </row>
    <row r="21" spans="1:25">
      <c r="A21" s="3" t="s">
        <v>149</v>
      </c>
      <c r="B21" s="3" t="s">
        <v>21</v>
      </c>
      <c r="C21" s="3" t="s">
        <v>21</v>
      </c>
      <c r="D21" s="3" t="s">
        <v>150</v>
      </c>
      <c r="E21" s="3" t="s">
        <v>23</v>
      </c>
      <c r="F21" s="3" t="s">
        <v>24</v>
      </c>
      <c r="G21" s="3" t="s">
        <v>25</v>
      </c>
      <c r="H21" s="3">
        <v>18500</v>
      </c>
      <c r="I21" s="3" t="s">
        <v>26</v>
      </c>
      <c r="J21" s="3" t="s">
        <v>151</v>
      </c>
      <c r="K21" s="3" t="s">
        <v>152</v>
      </c>
      <c r="L21" s="3" t="s">
        <v>77</v>
      </c>
      <c r="M21" s="3" t="s">
        <v>30</v>
      </c>
      <c r="N21" s="3" t="s">
        <v>31</v>
      </c>
      <c r="O21" s="3" t="s">
        <v>53</v>
      </c>
      <c r="P21" s="3" t="s">
        <v>71</v>
      </c>
      <c r="Q21" s="3">
        <v>18000</v>
      </c>
      <c r="R21" s="3">
        <v>2022</v>
      </c>
      <c r="S21" s="3">
        <v>202409</v>
      </c>
      <c r="T21" s="3" t="s">
        <v>135</v>
      </c>
      <c r="U21" s="3" t="s">
        <v>80</v>
      </c>
    </row>
    <row r="22" spans="1:25">
      <c r="A22" s="3" t="s">
        <v>153</v>
      </c>
      <c r="B22" s="3" t="s">
        <v>21</v>
      </c>
      <c r="C22" s="3" t="s">
        <v>21</v>
      </c>
      <c r="D22" s="3" t="s">
        <v>154</v>
      </c>
      <c r="E22" s="3" t="s">
        <v>91</v>
      </c>
      <c r="F22" s="3" t="s">
        <v>92</v>
      </c>
      <c r="G22" s="3" t="s">
        <v>25</v>
      </c>
      <c r="H22" s="3">
        <v>26500</v>
      </c>
      <c r="I22" s="3" t="s">
        <v>41</v>
      </c>
      <c r="J22" s="3" t="s">
        <v>155</v>
      </c>
      <c r="K22" s="3" t="s">
        <v>156</v>
      </c>
      <c r="L22" s="3" t="s">
        <v>29</v>
      </c>
      <c r="M22" s="3" t="s">
        <v>30</v>
      </c>
      <c r="N22" s="3" t="s">
        <v>31</v>
      </c>
      <c r="O22" s="3" t="s">
        <v>157</v>
      </c>
      <c r="P22" s="3" t="s">
        <v>46</v>
      </c>
      <c r="Q22" s="3">
        <v>18000</v>
      </c>
      <c r="R22" s="3">
        <v>2022</v>
      </c>
      <c r="S22" s="3">
        <v>202410</v>
      </c>
      <c r="T22" s="3" t="s">
        <v>158</v>
      </c>
      <c r="U22" s="3" t="s">
        <v>159</v>
      </c>
    </row>
    <row r="23" spans="1:25">
      <c r="A23" s="3" t="s">
        <v>160</v>
      </c>
      <c r="B23" s="3" t="s">
        <v>21</v>
      </c>
      <c r="C23" s="3" t="s">
        <v>21</v>
      </c>
      <c r="D23" s="3" t="s">
        <v>64</v>
      </c>
      <c r="E23" s="3" t="s">
        <v>23</v>
      </c>
      <c r="F23" s="3" t="s">
        <v>65</v>
      </c>
      <c r="G23" s="3" t="s">
        <v>25</v>
      </c>
      <c r="H23" s="3">
        <v>28000</v>
      </c>
      <c r="I23" s="3" t="s">
        <v>41</v>
      </c>
      <c r="J23" s="3" t="s">
        <v>161</v>
      </c>
      <c r="K23" s="3" t="s">
        <v>162</v>
      </c>
      <c r="L23" s="3" t="s">
        <v>44</v>
      </c>
      <c r="M23" s="3" t="s">
        <v>30</v>
      </c>
      <c r="N23" s="3" t="s">
        <v>31</v>
      </c>
      <c r="O23" s="3" t="s">
        <v>157</v>
      </c>
      <c r="P23" s="3" t="s">
        <v>62</v>
      </c>
      <c r="Q23" s="3">
        <v>15000</v>
      </c>
      <c r="R23" s="3">
        <v>2022</v>
      </c>
      <c r="S23" s="3">
        <v>202410</v>
      </c>
      <c r="T23" s="3" t="s">
        <v>158</v>
      </c>
      <c r="U23" s="3" t="s">
        <v>159</v>
      </c>
    </row>
    <row r="24" spans="1:25">
      <c r="A24" s="3" t="s">
        <v>163</v>
      </c>
      <c r="B24" s="3" t="s">
        <v>21</v>
      </c>
      <c r="C24" s="3" t="s">
        <v>21</v>
      </c>
      <c r="D24" s="3" t="s">
        <v>104</v>
      </c>
      <c r="E24" s="3" t="s">
        <v>91</v>
      </c>
      <c r="F24" s="3" t="s">
        <v>106</v>
      </c>
      <c r="G24" s="3" t="s">
        <v>25</v>
      </c>
      <c r="H24" s="3">
        <v>32000</v>
      </c>
      <c r="I24" s="3" t="s">
        <v>41</v>
      </c>
      <c r="J24" s="3" t="s">
        <v>164</v>
      </c>
      <c r="K24" s="3" t="s">
        <v>165</v>
      </c>
      <c r="L24" s="3" t="s">
        <v>166</v>
      </c>
      <c r="M24" s="3" t="s">
        <v>30</v>
      </c>
      <c r="N24" s="3" t="s">
        <v>167</v>
      </c>
      <c r="P24" s="3" t="s">
        <v>54</v>
      </c>
      <c r="Q24" s="3">
        <v>2500</v>
      </c>
      <c r="R24" s="3">
        <v>2024</v>
      </c>
      <c r="S24" s="3">
        <v>202410</v>
      </c>
      <c r="T24" s="3" t="s">
        <v>158</v>
      </c>
      <c r="U24" s="3" t="s">
        <v>159</v>
      </c>
    </row>
    <row r="25" spans="1:25">
      <c r="A25" s="3" t="s">
        <v>168</v>
      </c>
      <c r="B25" s="3" t="s">
        <v>21</v>
      </c>
      <c r="C25" s="3" t="s">
        <v>21</v>
      </c>
      <c r="D25" s="3" t="s">
        <v>37</v>
      </c>
      <c r="E25" s="3" t="s">
        <v>38</v>
      </c>
      <c r="F25" s="3" t="s">
        <v>82</v>
      </c>
      <c r="G25" s="3" t="s">
        <v>40</v>
      </c>
      <c r="H25" s="3">
        <v>27000</v>
      </c>
      <c r="I25" s="3" t="s">
        <v>41</v>
      </c>
      <c r="J25" s="3" t="s">
        <v>169</v>
      </c>
      <c r="K25" s="3" t="s">
        <v>170</v>
      </c>
      <c r="L25" s="3" t="s">
        <v>148</v>
      </c>
      <c r="M25" s="3" t="s">
        <v>52</v>
      </c>
      <c r="N25" s="3" t="s">
        <v>39</v>
      </c>
      <c r="O25" s="3" t="s">
        <v>53</v>
      </c>
      <c r="P25" s="3" t="s">
        <v>33</v>
      </c>
      <c r="Q25" s="3">
        <v>11000</v>
      </c>
      <c r="R25" s="3">
        <v>2023</v>
      </c>
      <c r="S25" s="3">
        <v>202410</v>
      </c>
      <c r="T25" s="3" t="s">
        <v>158</v>
      </c>
      <c r="U25" s="3" t="s">
        <v>159</v>
      </c>
    </row>
    <row r="26" spans="1:25">
      <c r="A26" s="3" t="s">
        <v>171</v>
      </c>
      <c r="B26" s="3" t="s">
        <v>21</v>
      </c>
      <c r="C26" s="3" t="s">
        <v>21</v>
      </c>
      <c r="D26" s="3" t="s">
        <v>116</v>
      </c>
      <c r="E26" s="3" t="s">
        <v>23</v>
      </c>
      <c r="F26" s="3" t="s">
        <v>74</v>
      </c>
      <c r="G26" s="3" t="s">
        <v>25</v>
      </c>
      <c r="H26" s="3">
        <v>58500</v>
      </c>
      <c r="I26" s="3" t="s">
        <v>93</v>
      </c>
      <c r="J26" s="3" t="s">
        <v>172</v>
      </c>
      <c r="K26" s="3" t="s">
        <v>173</v>
      </c>
      <c r="L26" s="3" t="s">
        <v>29</v>
      </c>
      <c r="M26" s="3" t="s">
        <v>30</v>
      </c>
      <c r="N26" s="3" t="s">
        <v>119</v>
      </c>
      <c r="P26" s="3" t="s">
        <v>62</v>
      </c>
      <c r="Q26" s="3">
        <v>5000</v>
      </c>
      <c r="R26" s="3">
        <v>2024</v>
      </c>
      <c r="S26" s="3">
        <v>202410</v>
      </c>
      <c r="T26" s="3" t="s">
        <v>158</v>
      </c>
      <c r="U26" s="3" t="s">
        <v>159</v>
      </c>
    </row>
    <row r="27" spans="1:25">
      <c r="A27" s="3" t="s">
        <v>174</v>
      </c>
      <c r="B27" s="3" t="s">
        <v>21</v>
      </c>
      <c r="C27" s="3" t="s">
        <v>21</v>
      </c>
      <c r="D27" s="3" t="s">
        <v>104</v>
      </c>
      <c r="E27" s="3" t="s">
        <v>91</v>
      </c>
      <c r="F27" s="3" t="s">
        <v>106</v>
      </c>
      <c r="G27" s="3" t="s">
        <v>25</v>
      </c>
      <c r="H27" s="3">
        <v>32000</v>
      </c>
      <c r="I27" s="3" t="s">
        <v>41</v>
      </c>
      <c r="J27" s="3" t="s">
        <v>175</v>
      </c>
      <c r="K27" s="3" t="s">
        <v>176</v>
      </c>
      <c r="L27" s="3" t="s">
        <v>143</v>
      </c>
      <c r="M27" s="3" t="s">
        <v>86</v>
      </c>
      <c r="N27" s="3" t="s">
        <v>39</v>
      </c>
      <c r="O27" s="3" t="s">
        <v>157</v>
      </c>
      <c r="P27" s="3" t="s">
        <v>46</v>
      </c>
      <c r="Q27" s="3">
        <v>6000</v>
      </c>
      <c r="R27" s="3">
        <v>2024</v>
      </c>
      <c r="S27" s="3">
        <v>202410</v>
      </c>
      <c r="T27" s="3" t="s">
        <v>158</v>
      </c>
      <c r="U27" s="3" t="s">
        <v>159</v>
      </c>
    </row>
    <row r="28" spans="1:25">
      <c r="A28" s="3" t="s">
        <v>177</v>
      </c>
      <c r="B28" s="3" t="s">
        <v>21</v>
      </c>
      <c r="C28" s="3" t="s">
        <v>21</v>
      </c>
      <c r="D28" s="3" t="s">
        <v>111</v>
      </c>
      <c r="E28" s="3" t="s">
        <v>91</v>
      </c>
      <c r="F28" s="3" t="s">
        <v>106</v>
      </c>
      <c r="G28" s="3" t="s">
        <v>112</v>
      </c>
      <c r="H28" s="3">
        <v>43000</v>
      </c>
      <c r="I28" s="3" t="s">
        <v>93</v>
      </c>
      <c r="J28" s="3" t="s">
        <v>178</v>
      </c>
      <c r="K28" s="3" t="s">
        <v>179</v>
      </c>
      <c r="L28" s="3" t="s">
        <v>29</v>
      </c>
      <c r="M28" s="3" t="s">
        <v>30</v>
      </c>
      <c r="N28" s="3" t="s">
        <v>167</v>
      </c>
      <c r="P28" s="3" t="s">
        <v>62</v>
      </c>
      <c r="Q28" s="3">
        <v>4500</v>
      </c>
      <c r="R28" s="3">
        <v>2024</v>
      </c>
      <c r="S28" s="3">
        <v>202411</v>
      </c>
      <c r="T28" s="3" t="s">
        <v>180</v>
      </c>
      <c r="U28" s="3" t="s">
        <v>159</v>
      </c>
    </row>
    <row r="29" spans="1:25">
      <c r="A29" s="3" t="s">
        <v>181</v>
      </c>
      <c r="B29" s="3" t="s">
        <v>21</v>
      </c>
      <c r="C29" s="3" t="s">
        <v>21</v>
      </c>
      <c r="D29" s="3" t="s">
        <v>64</v>
      </c>
      <c r="E29" s="3" t="s">
        <v>23</v>
      </c>
      <c r="F29" s="3" t="s">
        <v>65</v>
      </c>
      <c r="G29" s="3" t="s">
        <v>25</v>
      </c>
      <c r="H29" s="3">
        <v>28000</v>
      </c>
      <c r="I29" s="3" t="s">
        <v>41</v>
      </c>
      <c r="J29" s="3" t="s">
        <v>182</v>
      </c>
      <c r="K29" s="3" t="s">
        <v>183</v>
      </c>
      <c r="L29" s="3" t="s">
        <v>184</v>
      </c>
      <c r="M29" s="3" t="s">
        <v>86</v>
      </c>
      <c r="N29" s="3" t="s">
        <v>167</v>
      </c>
      <c r="P29" s="3" t="s">
        <v>46</v>
      </c>
      <c r="Q29" s="3">
        <v>3500</v>
      </c>
      <c r="R29" s="3">
        <v>2024</v>
      </c>
      <c r="S29" s="3">
        <v>202411</v>
      </c>
      <c r="T29" s="3" t="s">
        <v>180</v>
      </c>
      <c r="U29" s="3" t="s">
        <v>159</v>
      </c>
    </row>
    <row r="30" spans="1:25">
      <c r="A30" s="3" t="s">
        <v>185</v>
      </c>
      <c r="B30" s="3" t="s">
        <v>21</v>
      </c>
      <c r="C30" s="3" t="s">
        <v>21</v>
      </c>
      <c r="D30" s="3" t="s">
        <v>116</v>
      </c>
      <c r="E30" s="3" t="s">
        <v>23</v>
      </c>
      <c r="F30" s="3" t="s">
        <v>74</v>
      </c>
      <c r="G30" s="3" t="s">
        <v>25</v>
      </c>
      <c r="H30" s="3">
        <v>58500</v>
      </c>
      <c r="I30" s="3" t="s">
        <v>93</v>
      </c>
      <c r="J30" s="3" t="s">
        <v>186</v>
      </c>
      <c r="K30" s="3" t="s">
        <v>187</v>
      </c>
      <c r="L30" s="3" t="s">
        <v>77</v>
      </c>
      <c r="M30" s="3" t="s">
        <v>30</v>
      </c>
      <c r="N30" s="3" t="s">
        <v>119</v>
      </c>
      <c r="P30" s="3" t="s">
        <v>125</v>
      </c>
      <c r="Q30" s="3">
        <v>6000</v>
      </c>
      <c r="R30" s="3">
        <v>2023</v>
      </c>
      <c r="S30" s="3">
        <v>202411</v>
      </c>
      <c r="T30" s="3" t="s">
        <v>180</v>
      </c>
      <c r="U30" s="3" t="s">
        <v>159</v>
      </c>
      <c r="X30"/>
      <c r="Y30"/>
    </row>
    <row r="31" spans="1:25">
      <c r="A31" s="3" t="s">
        <v>188</v>
      </c>
      <c r="B31" s="3" t="s">
        <v>21</v>
      </c>
      <c r="C31" s="3" t="s">
        <v>21</v>
      </c>
      <c r="D31" s="3" t="s">
        <v>64</v>
      </c>
      <c r="E31" s="3" t="s">
        <v>23</v>
      </c>
      <c r="F31" s="3" t="s">
        <v>65</v>
      </c>
      <c r="G31" s="3" t="s">
        <v>25</v>
      </c>
      <c r="H31" s="3">
        <v>28000</v>
      </c>
      <c r="I31" s="3" t="s">
        <v>41</v>
      </c>
      <c r="J31" s="3" t="s">
        <v>189</v>
      </c>
      <c r="K31" s="3" t="s">
        <v>190</v>
      </c>
      <c r="L31" s="3" t="s">
        <v>184</v>
      </c>
      <c r="M31" s="3" t="s">
        <v>86</v>
      </c>
      <c r="N31" s="3" t="s">
        <v>31</v>
      </c>
      <c r="O31" s="3" t="s">
        <v>191</v>
      </c>
      <c r="P31" s="3" t="s">
        <v>54</v>
      </c>
      <c r="Q31" s="3">
        <v>4000</v>
      </c>
      <c r="R31" s="3">
        <v>2024</v>
      </c>
      <c r="S31" s="3">
        <v>202411</v>
      </c>
      <c r="T31" s="3" t="s">
        <v>180</v>
      </c>
      <c r="U31" s="3" t="s">
        <v>159</v>
      </c>
      <c r="X31"/>
      <c r="Y31"/>
    </row>
    <row r="32" spans="1:25">
      <c r="A32" s="3" t="s">
        <v>192</v>
      </c>
      <c r="B32" s="3" t="s">
        <v>21</v>
      </c>
      <c r="C32" s="3" t="s">
        <v>21</v>
      </c>
      <c r="D32" s="3" t="s">
        <v>111</v>
      </c>
      <c r="E32" s="3" t="s">
        <v>91</v>
      </c>
      <c r="F32" s="3" t="s">
        <v>106</v>
      </c>
      <c r="G32" s="3" t="s">
        <v>112</v>
      </c>
      <c r="H32" s="3">
        <v>43000</v>
      </c>
      <c r="I32" s="3" t="s">
        <v>93</v>
      </c>
      <c r="J32" s="3" t="s">
        <v>193</v>
      </c>
      <c r="K32" s="3" t="s">
        <v>194</v>
      </c>
      <c r="L32" s="3" t="s">
        <v>143</v>
      </c>
      <c r="M32" s="3" t="s">
        <v>86</v>
      </c>
      <c r="N32" s="3" t="s">
        <v>31</v>
      </c>
      <c r="O32" s="3" t="s">
        <v>96</v>
      </c>
      <c r="P32" s="3" t="s">
        <v>46</v>
      </c>
      <c r="Q32" s="3">
        <v>8000</v>
      </c>
      <c r="R32" s="3">
        <v>2023</v>
      </c>
      <c r="S32" s="3">
        <v>202411</v>
      </c>
      <c r="T32" s="3" t="s">
        <v>180</v>
      </c>
      <c r="U32" s="3" t="s">
        <v>159</v>
      </c>
      <c r="X32"/>
      <c r="Y32"/>
    </row>
    <row r="33" spans="1:26">
      <c r="A33" s="3" t="s">
        <v>195</v>
      </c>
      <c r="B33" s="3" t="s">
        <v>21</v>
      </c>
      <c r="C33" s="3" t="s">
        <v>21</v>
      </c>
      <c r="D33" s="3" t="s">
        <v>116</v>
      </c>
      <c r="E33" s="3" t="s">
        <v>23</v>
      </c>
      <c r="F33" s="3" t="s">
        <v>74</v>
      </c>
      <c r="G33" s="3" t="s">
        <v>25</v>
      </c>
      <c r="H33" s="3">
        <v>58500</v>
      </c>
      <c r="I33" s="3" t="s">
        <v>93</v>
      </c>
      <c r="J33" s="3" t="s">
        <v>196</v>
      </c>
      <c r="K33" s="3" t="s">
        <v>197</v>
      </c>
      <c r="L33" s="3" t="s">
        <v>29</v>
      </c>
      <c r="M33" s="3" t="s">
        <v>30</v>
      </c>
      <c r="N33" s="3" t="s">
        <v>119</v>
      </c>
      <c r="P33" s="3" t="s">
        <v>62</v>
      </c>
      <c r="Q33" s="3">
        <v>3000</v>
      </c>
      <c r="R33" s="3">
        <v>2024</v>
      </c>
      <c r="S33" s="3">
        <v>202412</v>
      </c>
      <c r="T33" s="3" t="s">
        <v>198</v>
      </c>
      <c r="U33" s="3" t="s">
        <v>159</v>
      </c>
      <c r="X33"/>
      <c r="Y33"/>
    </row>
    <row r="34" spans="1:26">
      <c r="A34" s="3" t="s">
        <v>199</v>
      </c>
      <c r="B34" s="3" t="s">
        <v>21</v>
      </c>
      <c r="C34" s="3" t="s">
        <v>21</v>
      </c>
      <c r="D34" s="3" t="s">
        <v>104</v>
      </c>
      <c r="E34" s="3" t="s">
        <v>91</v>
      </c>
      <c r="F34" s="3" t="s">
        <v>106</v>
      </c>
      <c r="G34" s="3" t="s">
        <v>25</v>
      </c>
      <c r="H34" s="3">
        <v>32000</v>
      </c>
      <c r="I34" s="3" t="s">
        <v>41</v>
      </c>
      <c r="J34" s="3" t="s">
        <v>200</v>
      </c>
      <c r="K34" s="3" t="s">
        <v>201</v>
      </c>
      <c r="L34" s="3" t="s">
        <v>44</v>
      </c>
      <c r="M34" s="3" t="s">
        <v>30</v>
      </c>
      <c r="N34" s="3" t="s">
        <v>31</v>
      </c>
      <c r="O34" s="3" t="s">
        <v>202</v>
      </c>
      <c r="P34" s="3" t="s">
        <v>54</v>
      </c>
      <c r="Q34" s="3">
        <v>3500</v>
      </c>
      <c r="R34" s="3">
        <v>2024</v>
      </c>
      <c r="S34" s="3">
        <v>202412</v>
      </c>
      <c r="T34" s="3" t="s">
        <v>198</v>
      </c>
      <c r="U34" s="3" t="s">
        <v>159</v>
      </c>
      <c r="X34"/>
      <c r="Y34"/>
    </row>
    <row r="35" spans="1:26">
      <c r="A35" s="3" t="s">
        <v>203</v>
      </c>
      <c r="B35" s="3" t="s">
        <v>21</v>
      </c>
      <c r="C35" s="3" t="s">
        <v>21</v>
      </c>
      <c r="D35" s="3" t="s">
        <v>64</v>
      </c>
      <c r="E35" s="3" t="s">
        <v>23</v>
      </c>
      <c r="F35" s="3" t="s">
        <v>65</v>
      </c>
      <c r="G35" s="3" t="s">
        <v>25</v>
      </c>
      <c r="H35" s="3">
        <v>28000</v>
      </c>
      <c r="I35" s="3" t="s">
        <v>41</v>
      </c>
      <c r="J35" s="3" t="s">
        <v>204</v>
      </c>
      <c r="K35" s="3" t="s">
        <v>205</v>
      </c>
      <c r="L35" s="3" t="s">
        <v>143</v>
      </c>
      <c r="M35" s="3" t="s">
        <v>86</v>
      </c>
      <c r="N35" s="3" t="s">
        <v>31</v>
      </c>
      <c r="O35" s="3" t="s">
        <v>206</v>
      </c>
      <c r="P35" s="3" t="s">
        <v>102</v>
      </c>
      <c r="Q35" s="3">
        <v>5000</v>
      </c>
      <c r="R35" s="3">
        <v>2024</v>
      </c>
      <c r="S35" s="3">
        <v>202412</v>
      </c>
      <c r="T35" s="3" t="s">
        <v>198</v>
      </c>
      <c r="U35" s="3" t="s">
        <v>159</v>
      </c>
      <c r="X35"/>
      <c r="Y35"/>
    </row>
    <row r="36" spans="1:26">
      <c r="A36" s="3" t="s">
        <v>207</v>
      </c>
      <c r="B36" s="3" t="s">
        <v>208</v>
      </c>
      <c r="C36" s="3" t="s">
        <v>208</v>
      </c>
      <c r="D36" s="3" t="s">
        <v>209</v>
      </c>
      <c r="E36" s="3" t="s">
        <v>23</v>
      </c>
      <c r="F36" s="3" t="s">
        <v>24</v>
      </c>
      <c r="G36" s="3" t="s">
        <v>25</v>
      </c>
      <c r="H36" s="3">
        <v>24500</v>
      </c>
      <c r="I36" s="3" t="s">
        <v>26</v>
      </c>
      <c r="J36" s="3" t="s">
        <v>210</v>
      </c>
      <c r="K36" s="3" t="s">
        <v>211</v>
      </c>
      <c r="L36" s="3" t="s">
        <v>148</v>
      </c>
      <c r="M36" s="3" t="s">
        <v>52</v>
      </c>
      <c r="N36" s="3" t="s">
        <v>31</v>
      </c>
      <c r="O36" s="3" t="s">
        <v>53</v>
      </c>
      <c r="P36" s="3" t="s">
        <v>62</v>
      </c>
      <c r="Q36" s="3">
        <v>15000</v>
      </c>
      <c r="R36" s="3">
        <v>2021</v>
      </c>
      <c r="S36" s="3">
        <v>202401</v>
      </c>
      <c r="T36" s="3" t="s">
        <v>34</v>
      </c>
      <c r="U36" s="3" t="s">
        <v>35</v>
      </c>
      <c r="X36"/>
      <c r="Y36"/>
    </row>
    <row r="37" spans="1:26">
      <c r="A37" s="3" t="s">
        <v>212</v>
      </c>
      <c r="B37" s="3" t="s">
        <v>213</v>
      </c>
      <c r="C37" s="3" t="s">
        <v>213</v>
      </c>
      <c r="D37" s="3" t="s">
        <v>214</v>
      </c>
      <c r="E37" s="3" t="s">
        <v>23</v>
      </c>
      <c r="F37" s="3" t="s">
        <v>74</v>
      </c>
      <c r="G37" s="3" t="s">
        <v>25</v>
      </c>
      <c r="H37" s="3">
        <v>26800</v>
      </c>
      <c r="I37" s="3" t="s">
        <v>41</v>
      </c>
      <c r="J37" s="3" t="s">
        <v>215</v>
      </c>
      <c r="K37" s="3" t="s">
        <v>216</v>
      </c>
      <c r="M37" s="3" t="s">
        <v>52</v>
      </c>
      <c r="N37" s="3" t="s">
        <v>31</v>
      </c>
      <c r="O37" s="3" t="s">
        <v>61</v>
      </c>
      <c r="P37" s="3" t="s">
        <v>54</v>
      </c>
      <c r="Q37" s="3">
        <v>22000</v>
      </c>
      <c r="R37" s="3">
        <v>2020</v>
      </c>
      <c r="S37" s="3">
        <v>202402</v>
      </c>
      <c r="T37" s="3" t="s">
        <v>47</v>
      </c>
      <c r="U37" s="3" t="s">
        <v>35</v>
      </c>
    </row>
    <row r="38" spans="1:26">
      <c r="A38" s="3" t="s">
        <v>217</v>
      </c>
      <c r="B38" s="3" t="s">
        <v>218</v>
      </c>
      <c r="C38" s="3" t="s">
        <v>218</v>
      </c>
      <c r="D38" s="3" t="s">
        <v>219</v>
      </c>
      <c r="E38" s="3" t="s">
        <v>23</v>
      </c>
      <c r="F38" s="3" t="s">
        <v>24</v>
      </c>
      <c r="G38" s="3" t="s">
        <v>25</v>
      </c>
      <c r="H38" s="3">
        <v>22900</v>
      </c>
      <c r="I38" s="3" t="s">
        <v>26</v>
      </c>
      <c r="J38" s="3" t="s">
        <v>220</v>
      </c>
      <c r="K38" s="3" t="s">
        <v>221</v>
      </c>
      <c r="L38" s="3" t="s">
        <v>44</v>
      </c>
      <c r="M38" s="3" t="s">
        <v>30</v>
      </c>
      <c r="N38" s="3" t="s">
        <v>31</v>
      </c>
      <c r="O38" s="3" t="s">
        <v>157</v>
      </c>
      <c r="P38" s="3" t="s">
        <v>71</v>
      </c>
      <c r="Q38" s="3">
        <v>12000</v>
      </c>
      <c r="R38" s="3">
        <v>2022</v>
      </c>
      <c r="S38" s="3">
        <v>202402</v>
      </c>
      <c r="T38" s="3" t="s">
        <v>47</v>
      </c>
      <c r="U38" s="3" t="s">
        <v>35</v>
      </c>
    </row>
    <row r="39" spans="1:26">
      <c r="A39" s="3" t="s">
        <v>222</v>
      </c>
      <c r="B39" s="3" t="s">
        <v>223</v>
      </c>
      <c r="C39" s="3" t="s">
        <v>223</v>
      </c>
      <c r="D39" s="3" t="s">
        <v>224</v>
      </c>
      <c r="E39" s="3" t="s">
        <v>91</v>
      </c>
      <c r="F39" s="3" t="s">
        <v>92</v>
      </c>
      <c r="G39" s="3" t="s">
        <v>25</v>
      </c>
      <c r="H39" s="3">
        <v>38900</v>
      </c>
      <c r="I39" s="3" t="s">
        <v>41</v>
      </c>
      <c r="J39" s="3" t="s">
        <v>225</v>
      </c>
      <c r="K39" s="3" t="s">
        <v>226</v>
      </c>
      <c r="L39" s="3" t="s">
        <v>143</v>
      </c>
      <c r="M39" s="3" t="s">
        <v>86</v>
      </c>
      <c r="N39" s="3" t="s">
        <v>31</v>
      </c>
      <c r="O39" s="3" t="s">
        <v>87</v>
      </c>
      <c r="P39" s="3" t="s">
        <v>102</v>
      </c>
      <c r="Q39" s="3">
        <v>35000</v>
      </c>
      <c r="R39" s="3">
        <v>2020</v>
      </c>
      <c r="S39" s="3">
        <v>202402</v>
      </c>
      <c r="T39" s="3" t="s">
        <v>47</v>
      </c>
      <c r="U39" s="3" t="s">
        <v>35</v>
      </c>
    </row>
    <row r="40" spans="1:26">
      <c r="A40" s="3" t="s">
        <v>227</v>
      </c>
      <c r="B40" s="3" t="s">
        <v>228</v>
      </c>
      <c r="C40" s="3" t="s">
        <v>228</v>
      </c>
      <c r="D40" s="3" t="s">
        <v>229</v>
      </c>
      <c r="E40" s="3" t="s">
        <v>23</v>
      </c>
      <c r="F40" s="3" t="s">
        <v>74</v>
      </c>
      <c r="G40" s="3" t="s">
        <v>112</v>
      </c>
      <c r="H40" s="3">
        <v>89500</v>
      </c>
      <c r="I40" s="3" t="s">
        <v>230</v>
      </c>
      <c r="J40" s="3" t="s">
        <v>231</v>
      </c>
      <c r="K40" s="3" t="s">
        <v>232</v>
      </c>
      <c r="L40" s="3" t="s">
        <v>166</v>
      </c>
      <c r="M40" s="3" t="s">
        <v>30</v>
      </c>
      <c r="N40" s="3" t="s">
        <v>167</v>
      </c>
      <c r="P40" s="3" t="s">
        <v>71</v>
      </c>
      <c r="Q40" s="3">
        <v>8000</v>
      </c>
      <c r="R40" s="3">
        <v>2023</v>
      </c>
      <c r="S40" s="3">
        <v>202403</v>
      </c>
      <c r="T40" s="3" t="s">
        <v>55</v>
      </c>
      <c r="U40" s="3" t="s">
        <v>35</v>
      </c>
    </row>
    <row r="41" spans="1:26">
      <c r="A41" s="3" t="s">
        <v>233</v>
      </c>
      <c r="B41" s="3" t="s">
        <v>213</v>
      </c>
      <c r="C41" s="3" t="s">
        <v>213</v>
      </c>
      <c r="D41" s="3" t="s">
        <v>214</v>
      </c>
      <c r="E41" s="3" t="s">
        <v>23</v>
      </c>
      <c r="F41" s="3" t="s">
        <v>74</v>
      </c>
      <c r="G41" s="3" t="s">
        <v>25</v>
      </c>
      <c r="H41" s="3">
        <v>27500</v>
      </c>
      <c r="I41" s="3" t="s">
        <v>41</v>
      </c>
      <c r="J41" s="3" t="s">
        <v>234</v>
      </c>
      <c r="K41" s="3" t="s">
        <v>235</v>
      </c>
      <c r="L41" s="3" t="s">
        <v>184</v>
      </c>
      <c r="M41" s="3" t="s">
        <v>86</v>
      </c>
      <c r="N41" s="3" t="s">
        <v>31</v>
      </c>
      <c r="O41" s="3" t="s">
        <v>61</v>
      </c>
      <c r="Q41" s="3">
        <v>26000</v>
      </c>
      <c r="R41" s="3">
        <v>2020</v>
      </c>
      <c r="S41" s="3">
        <v>202403</v>
      </c>
      <c r="T41" s="3" t="s">
        <v>55</v>
      </c>
      <c r="U41" s="3" t="s">
        <v>35</v>
      </c>
    </row>
    <row r="42" spans="1:26">
      <c r="A42" s="3" t="s">
        <v>236</v>
      </c>
      <c r="B42" s="3" t="s">
        <v>223</v>
      </c>
      <c r="C42" s="3" t="s">
        <v>223</v>
      </c>
      <c r="D42" s="3" t="s">
        <v>224</v>
      </c>
      <c r="E42" s="3" t="s">
        <v>91</v>
      </c>
      <c r="F42" s="3" t="s">
        <v>92</v>
      </c>
      <c r="G42" s="3" t="s">
        <v>25</v>
      </c>
      <c r="H42" s="3">
        <v>41200</v>
      </c>
      <c r="I42" s="3" t="s">
        <v>93</v>
      </c>
      <c r="J42" s="3" t="s">
        <v>237</v>
      </c>
      <c r="K42" s="3" t="s">
        <v>238</v>
      </c>
      <c r="L42" s="3" t="s">
        <v>85</v>
      </c>
      <c r="M42" s="3" t="s">
        <v>86</v>
      </c>
      <c r="N42" s="3" t="s">
        <v>31</v>
      </c>
      <c r="O42" s="3" t="s">
        <v>87</v>
      </c>
      <c r="P42" s="3" t="s">
        <v>46</v>
      </c>
      <c r="Q42" s="3">
        <v>29000</v>
      </c>
      <c r="R42" s="3">
        <v>2020</v>
      </c>
      <c r="S42" s="3">
        <v>202403</v>
      </c>
      <c r="T42" s="3" t="s">
        <v>55</v>
      </c>
      <c r="U42" s="3" t="s">
        <v>35</v>
      </c>
    </row>
    <row r="43" spans="1:26">
      <c r="A43" s="3" t="s">
        <v>239</v>
      </c>
      <c r="B43" s="3" t="s">
        <v>218</v>
      </c>
      <c r="C43" s="3" t="s">
        <v>218</v>
      </c>
      <c r="D43" s="3" t="s">
        <v>240</v>
      </c>
      <c r="E43" s="3" t="s">
        <v>23</v>
      </c>
      <c r="F43" s="3" t="s">
        <v>24</v>
      </c>
      <c r="G43" s="3" t="s">
        <v>25</v>
      </c>
      <c r="H43" s="3">
        <v>18900</v>
      </c>
      <c r="I43" s="3" t="s">
        <v>26</v>
      </c>
      <c r="J43" s="3" t="s">
        <v>241</v>
      </c>
      <c r="K43" s="3" t="s">
        <v>242</v>
      </c>
      <c r="L43" s="3" t="s">
        <v>44</v>
      </c>
      <c r="M43" s="3" t="s">
        <v>30</v>
      </c>
      <c r="N43" s="3" t="s">
        <v>31</v>
      </c>
      <c r="O43" s="3" t="s">
        <v>243</v>
      </c>
      <c r="P43" s="3" t="s">
        <v>71</v>
      </c>
      <c r="Q43" s="3">
        <v>14000</v>
      </c>
      <c r="R43" s="3">
        <v>2022</v>
      </c>
      <c r="S43" s="3">
        <v>202407</v>
      </c>
      <c r="T43" s="3" t="s">
        <v>79</v>
      </c>
      <c r="U43" s="3" t="s">
        <v>80</v>
      </c>
      <c r="X43" s="9" t="s">
        <v>1</v>
      </c>
      <c r="Y43" s="3" t="s">
        <v>444</v>
      </c>
      <c r="Z43"/>
    </row>
    <row r="44" spans="1:26">
      <c r="A44" s="3" t="s">
        <v>244</v>
      </c>
      <c r="B44" s="3" t="s">
        <v>245</v>
      </c>
      <c r="C44" s="3" t="s">
        <v>452</v>
      </c>
      <c r="D44" s="3" t="s">
        <v>246</v>
      </c>
      <c r="E44" s="3" t="s">
        <v>23</v>
      </c>
      <c r="F44" s="3" t="s">
        <v>74</v>
      </c>
      <c r="G44" s="3" t="s">
        <v>112</v>
      </c>
      <c r="H44" s="3">
        <v>89900</v>
      </c>
      <c r="I44" s="3" t="s">
        <v>230</v>
      </c>
      <c r="J44" s="3" t="s">
        <v>247</v>
      </c>
      <c r="K44" s="3" t="s">
        <v>248</v>
      </c>
      <c r="L44" s="3" t="s">
        <v>249</v>
      </c>
      <c r="M44" s="3" t="s">
        <v>52</v>
      </c>
      <c r="N44" s="3" t="s">
        <v>31</v>
      </c>
      <c r="O44" s="3" t="s">
        <v>191</v>
      </c>
      <c r="P44" s="3" t="s">
        <v>102</v>
      </c>
      <c r="Q44" s="3">
        <v>26000</v>
      </c>
      <c r="R44" s="3">
        <v>2020</v>
      </c>
      <c r="S44" s="3">
        <v>202407</v>
      </c>
      <c r="T44" s="3" t="s">
        <v>79</v>
      </c>
      <c r="U44" s="3" t="s">
        <v>80</v>
      </c>
      <c r="X44" s="3" t="s">
        <v>245</v>
      </c>
      <c r="Y44" s="10">
        <v>82400</v>
      </c>
      <c r="Z44"/>
    </row>
    <row r="45" spans="1:26">
      <c r="A45" s="3" t="s">
        <v>250</v>
      </c>
      <c r="B45" s="3" t="s">
        <v>213</v>
      </c>
      <c r="C45" s="3" t="s">
        <v>213</v>
      </c>
      <c r="D45" s="3" t="s">
        <v>251</v>
      </c>
      <c r="E45" s="3" t="s">
        <v>91</v>
      </c>
      <c r="F45" s="3" t="s">
        <v>92</v>
      </c>
      <c r="G45" s="3" t="s">
        <v>25</v>
      </c>
      <c r="H45" s="3">
        <v>51200</v>
      </c>
      <c r="I45" s="3" t="s">
        <v>93</v>
      </c>
      <c r="J45" s="3" t="s">
        <v>252</v>
      </c>
      <c r="K45" s="3" t="s">
        <v>253</v>
      </c>
      <c r="L45" s="3" t="s">
        <v>184</v>
      </c>
      <c r="M45" s="3" t="s">
        <v>86</v>
      </c>
      <c r="N45" s="3" t="s">
        <v>31</v>
      </c>
      <c r="O45" s="3" t="s">
        <v>254</v>
      </c>
      <c r="P45" s="3" t="s">
        <v>62</v>
      </c>
      <c r="Q45" s="3">
        <v>30000</v>
      </c>
      <c r="R45" s="3">
        <v>2020</v>
      </c>
      <c r="S45" s="3">
        <v>202407</v>
      </c>
      <c r="T45" s="3" t="s">
        <v>79</v>
      </c>
      <c r="U45" s="3" t="s">
        <v>80</v>
      </c>
      <c r="X45" s="3" t="s">
        <v>274</v>
      </c>
      <c r="Y45" s="10">
        <v>31642.857142857141</v>
      </c>
      <c r="Z45"/>
    </row>
    <row r="46" spans="1:26">
      <c r="A46" s="3" t="s">
        <v>255</v>
      </c>
      <c r="B46" s="3" t="s">
        <v>256</v>
      </c>
      <c r="C46" s="3" t="s">
        <v>256</v>
      </c>
      <c r="D46" s="3" t="s">
        <v>257</v>
      </c>
      <c r="E46" s="3" t="s">
        <v>91</v>
      </c>
      <c r="F46" s="3" t="s">
        <v>92</v>
      </c>
      <c r="G46" s="3" t="s">
        <v>25</v>
      </c>
      <c r="H46" s="3">
        <v>38900</v>
      </c>
      <c r="I46" s="3" t="s">
        <v>41</v>
      </c>
      <c r="J46" s="3" t="s">
        <v>258</v>
      </c>
      <c r="K46" s="3" t="s">
        <v>259</v>
      </c>
      <c r="L46" s="3" t="s">
        <v>68</v>
      </c>
      <c r="M46" s="3" t="s">
        <v>69</v>
      </c>
      <c r="N46" s="3" t="s">
        <v>31</v>
      </c>
      <c r="O46" s="3" t="s">
        <v>260</v>
      </c>
      <c r="P46" s="3" t="s">
        <v>144</v>
      </c>
      <c r="Q46" s="3">
        <v>9000</v>
      </c>
      <c r="R46" s="3">
        <v>2023</v>
      </c>
      <c r="S46" s="3">
        <v>202407</v>
      </c>
      <c r="T46" s="3" t="s">
        <v>79</v>
      </c>
      <c r="U46" s="3" t="s">
        <v>80</v>
      </c>
      <c r="X46" s="3" t="s">
        <v>256</v>
      </c>
      <c r="Y46" s="10">
        <v>28860</v>
      </c>
      <c r="Z46"/>
    </row>
    <row r="47" spans="1:26">
      <c r="A47" s="3" t="s">
        <v>261</v>
      </c>
      <c r="B47" s="3" t="s">
        <v>245</v>
      </c>
      <c r="C47" s="3" t="s">
        <v>452</v>
      </c>
      <c r="D47" s="3" t="s">
        <v>262</v>
      </c>
      <c r="E47" s="3" t="s">
        <v>263</v>
      </c>
      <c r="F47" s="3" t="s">
        <v>264</v>
      </c>
      <c r="G47" s="3" t="s">
        <v>112</v>
      </c>
      <c r="H47" s="3">
        <v>99900</v>
      </c>
      <c r="I47" s="3" t="s">
        <v>265</v>
      </c>
      <c r="J47" s="3" t="s">
        <v>266</v>
      </c>
      <c r="K47" s="3" t="s">
        <v>267</v>
      </c>
      <c r="L47" s="3" t="s">
        <v>249</v>
      </c>
      <c r="M47" s="3" t="s">
        <v>52</v>
      </c>
      <c r="N47" s="3" t="s">
        <v>31</v>
      </c>
      <c r="O47" s="3" t="s">
        <v>191</v>
      </c>
      <c r="P47" s="3" t="s">
        <v>62</v>
      </c>
      <c r="Q47" s="3">
        <v>18000</v>
      </c>
      <c r="R47" s="3">
        <v>2022</v>
      </c>
      <c r="S47" s="3">
        <v>202407</v>
      </c>
      <c r="T47" s="3" t="s">
        <v>79</v>
      </c>
      <c r="U47" s="3" t="s">
        <v>80</v>
      </c>
      <c r="X47" s="3" t="s">
        <v>208</v>
      </c>
      <c r="Y47" s="10">
        <v>27680</v>
      </c>
      <c r="Z47"/>
    </row>
    <row r="48" spans="1:26">
      <c r="A48" s="3" t="s">
        <v>268</v>
      </c>
      <c r="B48" s="3" t="s">
        <v>223</v>
      </c>
      <c r="C48" s="3" t="s">
        <v>223</v>
      </c>
      <c r="D48" s="3" t="s">
        <v>269</v>
      </c>
      <c r="E48" s="3" t="s">
        <v>91</v>
      </c>
      <c r="F48" s="3" t="s">
        <v>92</v>
      </c>
      <c r="G48" s="3" t="s">
        <v>25</v>
      </c>
      <c r="H48" s="3">
        <v>22900</v>
      </c>
      <c r="I48" s="3" t="s">
        <v>26</v>
      </c>
      <c r="J48" s="3" t="s">
        <v>270</v>
      </c>
      <c r="K48" s="3" t="s">
        <v>271</v>
      </c>
      <c r="L48" s="3" t="s">
        <v>143</v>
      </c>
      <c r="M48" s="3" t="s">
        <v>86</v>
      </c>
      <c r="N48" s="3" t="s">
        <v>31</v>
      </c>
      <c r="O48" s="3" t="s">
        <v>272</v>
      </c>
      <c r="P48" s="3" t="s">
        <v>54</v>
      </c>
      <c r="Q48" s="3">
        <v>45000</v>
      </c>
      <c r="R48" s="3">
        <v>2016</v>
      </c>
      <c r="S48" s="3">
        <v>202408</v>
      </c>
      <c r="T48" s="3" t="s">
        <v>109</v>
      </c>
      <c r="U48" s="3" t="s">
        <v>80</v>
      </c>
      <c r="X48" s="3" t="s">
        <v>218</v>
      </c>
      <c r="Y48" s="10">
        <v>27300</v>
      </c>
      <c r="Z48"/>
    </row>
    <row r="49" spans="1:26">
      <c r="A49" s="3" t="s">
        <v>273</v>
      </c>
      <c r="B49" s="3" t="s">
        <v>274</v>
      </c>
      <c r="C49" s="3" t="s">
        <v>274</v>
      </c>
      <c r="D49" s="3" t="s">
        <v>275</v>
      </c>
      <c r="E49" s="3" t="s">
        <v>91</v>
      </c>
      <c r="F49" s="3" t="s">
        <v>92</v>
      </c>
      <c r="G49" s="3" t="s">
        <v>25</v>
      </c>
      <c r="H49" s="3">
        <v>35200</v>
      </c>
      <c r="I49" s="3" t="s">
        <v>41</v>
      </c>
      <c r="J49" s="3" t="s">
        <v>276</v>
      </c>
      <c r="K49" s="3" t="s">
        <v>277</v>
      </c>
      <c r="L49" s="3" t="s">
        <v>100</v>
      </c>
      <c r="M49" s="3" t="s">
        <v>69</v>
      </c>
      <c r="N49" s="3" t="s">
        <v>31</v>
      </c>
      <c r="O49" s="3" t="s">
        <v>61</v>
      </c>
      <c r="P49" s="3" t="s">
        <v>46</v>
      </c>
      <c r="Q49" s="3">
        <v>25000</v>
      </c>
      <c r="R49" s="3">
        <v>2020</v>
      </c>
      <c r="S49" s="3">
        <v>202409</v>
      </c>
      <c r="T49" s="3" t="s">
        <v>135</v>
      </c>
      <c r="U49" s="3" t="s">
        <v>80</v>
      </c>
      <c r="X49" s="3" t="s">
        <v>223</v>
      </c>
      <c r="Y49" s="10">
        <v>33047.368421052633</v>
      </c>
      <c r="Z49"/>
    </row>
    <row r="50" spans="1:26">
      <c r="A50" s="3" t="s">
        <v>278</v>
      </c>
      <c r="B50" s="3" t="s">
        <v>256</v>
      </c>
      <c r="C50" s="3" t="s">
        <v>256</v>
      </c>
      <c r="D50" s="3" t="s">
        <v>279</v>
      </c>
      <c r="E50" s="3" t="s">
        <v>91</v>
      </c>
      <c r="F50" s="3" t="s">
        <v>92</v>
      </c>
      <c r="G50" s="3" t="s">
        <v>25</v>
      </c>
      <c r="H50" s="3">
        <v>22900</v>
      </c>
      <c r="I50" s="3" t="s">
        <v>26</v>
      </c>
      <c r="J50" s="3" t="s">
        <v>280</v>
      </c>
      <c r="K50" s="3" t="s">
        <v>281</v>
      </c>
      <c r="L50" s="3" t="s">
        <v>68</v>
      </c>
      <c r="M50" s="3" t="s">
        <v>69</v>
      </c>
      <c r="N50" s="3" t="s">
        <v>31</v>
      </c>
      <c r="O50" s="3" t="s">
        <v>282</v>
      </c>
      <c r="P50" s="3" t="s">
        <v>33</v>
      </c>
      <c r="Q50" s="3">
        <v>19000</v>
      </c>
      <c r="R50" s="3">
        <v>2021</v>
      </c>
      <c r="S50" s="3">
        <v>202409</v>
      </c>
      <c r="T50" s="3" t="s">
        <v>135</v>
      </c>
      <c r="U50" s="3" t="s">
        <v>80</v>
      </c>
      <c r="X50" s="3" t="s">
        <v>213</v>
      </c>
      <c r="Y50" s="10">
        <v>62356.25</v>
      </c>
      <c r="Z50"/>
    </row>
    <row r="51" spans="1:26">
      <c r="A51" s="3" t="s">
        <v>283</v>
      </c>
      <c r="B51" s="3" t="s">
        <v>223</v>
      </c>
      <c r="C51" s="3" t="s">
        <v>223</v>
      </c>
      <c r="D51" s="3" t="s">
        <v>284</v>
      </c>
      <c r="E51" s="3" t="s">
        <v>91</v>
      </c>
      <c r="F51" s="3" t="s">
        <v>92</v>
      </c>
      <c r="G51" s="3" t="s">
        <v>25</v>
      </c>
      <c r="H51" s="3">
        <v>27900</v>
      </c>
      <c r="I51" s="3" t="s">
        <v>41</v>
      </c>
      <c r="J51" s="3" t="s">
        <v>285</v>
      </c>
      <c r="K51" s="3" t="s">
        <v>286</v>
      </c>
      <c r="L51" s="3" t="s">
        <v>143</v>
      </c>
      <c r="M51" s="3" t="s">
        <v>86</v>
      </c>
      <c r="N51" s="3" t="s">
        <v>31</v>
      </c>
      <c r="O51" s="3" t="s">
        <v>287</v>
      </c>
      <c r="P51" s="3" t="s">
        <v>54</v>
      </c>
      <c r="Q51" s="3">
        <v>13000</v>
      </c>
      <c r="R51" s="3">
        <v>2023</v>
      </c>
      <c r="S51" s="3">
        <v>202410</v>
      </c>
      <c r="T51" s="3" t="s">
        <v>158</v>
      </c>
      <c r="U51" s="3" t="s">
        <v>159</v>
      </c>
      <c r="X51" s="3" t="s">
        <v>228</v>
      </c>
      <c r="Y51" s="10">
        <v>42061.2</v>
      </c>
      <c r="Z51"/>
    </row>
    <row r="52" spans="1:26">
      <c r="A52" s="3" t="s">
        <v>288</v>
      </c>
      <c r="B52" s="3" t="s">
        <v>274</v>
      </c>
      <c r="C52" s="3" t="s">
        <v>274</v>
      </c>
      <c r="D52" s="3" t="s">
        <v>289</v>
      </c>
      <c r="E52" s="3" t="s">
        <v>23</v>
      </c>
      <c r="F52" s="3" t="s">
        <v>74</v>
      </c>
      <c r="G52" s="3" t="s">
        <v>25</v>
      </c>
      <c r="H52" s="3">
        <v>26900</v>
      </c>
      <c r="I52" s="3" t="s">
        <v>41</v>
      </c>
      <c r="J52" s="3" t="s">
        <v>290</v>
      </c>
      <c r="K52" s="3" t="s">
        <v>291</v>
      </c>
      <c r="L52" s="3" t="s">
        <v>100</v>
      </c>
      <c r="M52" s="3" t="s">
        <v>69</v>
      </c>
      <c r="N52" s="3" t="s">
        <v>167</v>
      </c>
      <c r="P52" s="3" t="s">
        <v>71</v>
      </c>
      <c r="Q52" s="3">
        <v>8000</v>
      </c>
      <c r="R52" s="3">
        <v>2023</v>
      </c>
      <c r="S52" s="3">
        <v>202410</v>
      </c>
      <c r="T52" s="3" t="s">
        <v>158</v>
      </c>
      <c r="U52" s="3" t="s">
        <v>159</v>
      </c>
      <c r="X52" s="3" t="s">
        <v>21</v>
      </c>
      <c r="Y52" s="10">
        <v>33904.109589041094</v>
      </c>
      <c r="Z52"/>
    </row>
    <row r="53" spans="1:26">
      <c r="A53" s="3" t="s">
        <v>292</v>
      </c>
      <c r="B53" s="3" t="s">
        <v>218</v>
      </c>
      <c r="C53" s="3" t="s">
        <v>218</v>
      </c>
      <c r="D53" s="3" t="s">
        <v>293</v>
      </c>
      <c r="E53" s="3" t="s">
        <v>23</v>
      </c>
      <c r="F53" s="3" t="s">
        <v>74</v>
      </c>
      <c r="G53" s="3" t="s">
        <v>25</v>
      </c>
      <c r="H53" s="3">
        <v>34500</v>
      </c>
      <c r="I53" s="3" t="s">
        <v>41</v>
      </c>
      <c r="J53" s="3" t="s">
        <v>294</v>
      </c>
      <c r="K53" s="3" t="s">
        <v>295</v>
      </c>
      <c r="L53" s="3" t="s">
        <v>139</v>
      </c>
      <c r="M53" s="3" t="s">
        <v>30</v>
      </c>
      <c r="N53" s="3" t="s">
        <v>31</v>
      </c>
      <c r="O53" s="3" t="s">
        <v>157</v>
      </c>
      <c r="P53" s="3" t="s">
        <v>71</v>
      </c>
      <c r="Q53" s="3">
        <v>5000</v>
      </c>
      <c r="R53" s="3">
        <v>2024</v>
      </c>
      <c r="S53" s="3">
        <v>202411</v>
      </c>
      <c r="T53" s="3" t="s">
        <v>180</v>
      </c>
      <c r="U53" s="3" t="s">
        <v>159</v>
      </c>
      <c r="X53" s="3" t="s">
        <v>446</v>
      </c>
      <c r="Y53" s="10">
        <v>38731.373333333337</v>
      </c>
      <c r="Z53"/>
    </row>
    <row r="54" spans="1:26">
      <c r="A54" s="3" t="s">
        <v>296</v>
      </c>
      <c r="B54" s="3" t="s">
        <v>256</v>
      </c>
      <c r="C54" s="3" t="s">
        <v>256</v>
      </c>
      <c r="D54" s="3" t="s">
        <v>297</v>
      </c>
      <c r="E54" s="3" t="s">
        <v>91</v>
      </c>
      <c r="F54" s="3" t="s">
        <v>92</v>
      </c>
      <c r="G54" s="3" t="s">
        <v>25</v>
      </c>
      <c r="H54" s="3">
        <v>29800</v>
      </c>
      <c r="I54" s="3" t="s">
        <v>41</v>
      </c>
      <c r="J54" s="3" t="s">
        <v>298</v>
      </c>
      <c r="K54" s="3" t="s">
        <v>299</v>
      </c>
      <c r="L54" s="3" t="s">
        <v>68</v>
      </c>
      <c r="M54" s="3" t="s">
        <v>69</v>
      </c>
      <c r="N54" s="3" t="s">
        <v>31</v>
      </c>
      <c r="O54" s="3" t="s">
        <v>53</v>
      </c>
      <c r="P54" s="3" t="s">
        <v>144</v>
      </c>
      <c r="Q54" s="3">
        <v>9000</v>
      </c>
      <c r="R54" s="3">
        <v>2023</v>
      </c>
      <c r="S54" s="3">
        <v>202411</v>
      </c>
      <c r="T54" s="3" t="s">
        <v>180</v>
      </c>
      <c r="U54" s="3" t="s">
        <v>159</v>
      </c>
      <c r="X54"/>
      <c r="Y54"/>
      <c r="Z54"/>
    </row>
    <row r="55" spans="1:26">
      <c r="A55" s="3" t="s">
        <v>300</v>
      </c>
      <c r="B55" s="3" t="s">
        <v>245</v>
      </c>
      <c r="C55" s="3" t="s">
        <v>452</v>
      </c>
      <c r="D55" s="3" t="s">
        <v>301</v>
      </c>
      <c r="E55" s="3" t="s">
        <v>23</v>
      </c>
      <c r="F55" s="3" t="s">
        <v>74</v>
      </c>
      <c r="G55" s="3" t="s">
        <v>112</v>
      </c>
      <c r="H55" s="3">
        <v>69900</v>
      </c>
      <c r="I55" s="3" t="s">
        <v>230</v>
      </c>
      <c r="J55" s="3" t="s">
        <v>302</v>
      </c>
      <c r="K55" s="3" t="s">
        <v>303</v>
      </c>
      <c r="L55" s="3" t="s">
        <v>249</v>
      </c>
      <c r="M55" s="3" t="s">
        <v>52</v>
      </c>
      <c r="N55" s="3" t="s">
        <v>31</v>
      </c>
      <c r="O55" s="3" t="s">
        <v>191</v>
      </c>
      <c r="P55" s="3" t="s">
        <v>33</v>
      </c>
      <c r="Q55" s="3">
        <v>6000</v>
      </c>
      <c r="R55" s="3">
        <v>2023</v>
      </c>
      <c r="S55" s="3">
        <v>202412</v>
      </c>
      <c r="T55" s="3" t="s">
        <v>198</v>
      </c>
      <c r="U55" s="3" t="s">
        <v>159</v>
      </c>
      <c r="X55"/>
      <c r="Y55"/>
      <c r="Z55"/>
    </row>
    <row r="56" spans="1:26">
      <c r="A56" s="3" t="s">
        <v>304</v>
      </c>
      <c r="B56" s="3" t="s">
        <v>213</v>
      </c>
      <c r="C56" s="3" t="s">
        <v>213</v>
      </c>
      <c r="D56" s="3" t="s">
        <v>305</v>
      </c>
      <c r="E56" s="3" t="s">
        <v>263</v>
      </c>
      <c r="F56" s="3" t="s">
        <v>306</v>
      </c>
      <c r="G56" s="3" t="s">
        <v>25</v>
      </c>
      <c r="H56" s="3">
        <v>115900</v>
      </c>
      <c r="I56" s="3" t="s">
        <v>265</v>
      </c>
      <c r="J56" s="3" t="s">
        <v>307</v>
      </c>
      <c r="K56" s="3" t="s">
        <v>308</v>
      </c>
      <c r="L56" s="3" t="s">
        <v>184</v>
      </c>
      <c r="M56" s="3" t="s">
        <v>86</v>
      </c>
      <c r="N56" s="3" t="s">
        <v>31</v>
      </c>
      <c r="O56" s="3" t="s">
        <v>129</v>
      </c>
      <c r="P56" s="3" t="s">
        <v>46</v>
      </c>
      <c r="Q56" s="3">
        <v>2500</v>
      </c>
      <c r="R56" s="3">
        <v>2024</v>
      </c>
      <c r="S56" s="3">
        <v>202412</v>
      </c>
      <c r="T56" s="3" t="s">
        <v>198</v>
      </c>
      <c r="U56" s="3" t="s">
        <v>159</v>
      </c>
      <c r="X56"/>
      <c r="Y56"/>
      <c r="Z56"/>
    </row>
    <row r="57" spans="1:26">
      <c r="A57" s="3" t="s">
        <v>309</v>
      </c>
      <c r="B57" s="3" t="s">
        <v>223</v>
      </c>
      <c r="C57" s="3" t="s">
        <v>223</v>
      </c>
      <c r="D57" s="3" t="s">
        <v>224</v>
      </c>
      <c r="E57" s="3" t="s">
        <v>91</v>
      </c>
      <c r="F57" s="3" t="s">
        <v>92</v>
      </c>
      <c r="G57" s="3" t="s">
        <v>25</v>
      </c>
      <c r="H57" s="3">
        <v>41200</v>
      </c>
      <c r="I57" s="3" t="s">
        <v>93</v>
      </c>
      <c r="J57" s="3" t="s">
        <v>237</v>
      </c>
      <c r="K57" s="3" t="s">
        <v>238</v>
      </c>
      <c r="L57" s="3" t="s">
        <v>85</v>
      </c>
      <c r="M57" s="3" t="s">
        <v>86</v>
      </c>
      <c r="N57" s="3" t="s">
        <v>31</v>
      </c>
      <c r="O57" s="3" t="s">
        <v>87</v>
      </c>
      <c r="P57" s="3" t="s">
        <v>46</v>
      </c>
      <c r="Q57" s="3">
        <v>29000</v>
      </c>
      <c r="R57" s="3">
        <v>2020</v>
      </c>
      <c r="S57" s="3">
        <v>202403</v>
      </c>
      <c r="T57" s="3" t="s">
        <v>55</v>
      </c>
      <c r="U57" s="3" t="s">
        <v>35</v>
      </c>
      <c r="X57"/>
      <c r="Y57"/>
      <c r="Z57"/>
    </row>
    <row r="58" spans="1:26">
      <c r="A58" s="3" t="s">
        <v>310</v>
      </c>
      <c r="B58" s="3" t="s">
        <v>256</v>
      </c>
      <c r="C58" s="3" t="s">
        <v>256</v>
      </c>
      <c r="D58" s="3" t="s">
        <v>279</v>
      </c>
      <c r="E58" s="3" t="s">
        <v>91</v>
      </c>
      <c r="F58" s="3" t="s">
        <v>92</v>
      </c>
      <c r="G58" s="3" t="s">
        <v>25</v>
      </c>
      <c r="H58" s="3">
        <v>22900</v>
      </c>
      <c r="I58" s="3" t="s">
        <v>26</v>
      </c>
      <c r="J58" s="3" t="s">
        <v>280</v>
      </c>
      <c r="K58" s="3" t="s">
        <v>281</v>
      </c>
      <c r="L58" s="3" t="s">
        <v>68</v>
      </c>
      <c r="M58" s="3" t="s">
        <v>69</v>
      </c>
      <c r="N58" s="3" t="s">
        <v>31</v>
      </c>
      <c r="O58" s="3" t="s">
        <v>282</v>
      </c>
      <c r="P58" s="3" t="s">
        <v>33</v>
      </c>
      <c r="Q58" s="3">
        <v>19000</v>
      </c>
      <c r="R58" s="3">
        <v>2021</v>
      </c>
      <c r="S58" s="3">
        <v>202409</v>
      </c>
      <c r="T58" s="3" t="s">
        <v>135</v>
      </c>
      <c r="U58" s="3" t="s">
        <v>80</v>
      </c>
      <c r="X58"/>
      <c r="Y58"/>
      <c r="Z58"/>
    </row>
    <row r="59" spans="1:26">
      <c r="A59" s="3" t="s">
        <v>311</v>
      </c>
      <c r="B59" s="3" t="s">
        <v>213</v>
      </c>
      <c r="C59" s="3" t="s">
        <v>213</v>
      </c>
      <c r="D59" s="3" t="s">
        <v>251</v>
      </c>
      <c r="E59" s="3" t="s">
        <v>91</v>
      </c>
      <c r="F59" s="3" t="s">
        <v>92</v>
      </c>
      <c r="G59" s="3" t="s">
        <v>25</v>
      </c>
      <c r="H59" s="3">
        <v>51200</v>
      </c>
      <c r="I59" s="3" t="s">
        <v>93</v>
      </c>
      <c r="J59" s="3" t="s">
        <v>252</v>
      </c>
      <c r="K59" s="3" t="s">
        <v>253</v>
      </c>
      <c r="L59" s="3" t="s">
        <v>184</v>
      </c>
      <c r="M59" s="3" t="s">
        <v>86</v>
      </c>
      <c r="N59" s="3" t="s">
        <v>31</v>
      </c>
      <c r="O59" s="3" t="s">
        <v>254</v>
      </c>
      <c r="P59" s="3" t="s">
        <v>62</v>
      </c>
      <c r="Q59" s="3">
        <v>30000</v>
      </c>
      <c r="R59" s="3">
        <v>2020</v>
      </c>
      <c r="S59" s="3">
        <v>202407</v>
      </c>
      <c r="T59" s="3" t="s">
        <v>79</v>
      </c>
      <c r="U59" s="3" t="s">
        <v>80</v>
      </c>
      <c r="X59"/>
      <c r="Y59"/>
      <c r="Z59"/>
    </row>
    <row r="60" spans="1:26">
      <c r="A60" s="3" t="s">
        <v>312</v>
      </c>
      <c r="B60" s="3" t="s">
        <v>223</v>
      </c>
      <c r="C60" s="3" t="s">
        <v>223</v>
      </c>
      <c r="D60" s="3" t="s">
        <v>284</v>
      </c>
      <c r="E60" s="3" t="s">
        <v>91</v>
      </c>
      <c r="F60" s="3" t="s">
        <v>92</v>
      </c>
      <c r="G60" s="3" t="s">
        <v>25</v>
      </c>
      <c r="H60" s="3">
        <v>27900</v>
      </c>
      <c r="I60" s="3" t="s">
        <v>41</v>
      </c>
      <c r="J60" s="3" t="s">
        <v>285</v>
      </c>
      <c r="K60" s="3" t="s">
        <v>286</v>
      </c>
      <c r="L60" s="3" t="s">
        <v>143</v>
      </c>
      <c r="M60" s="3" t="s">
        <v>86</v>
      </c>
      <c r="N60" s="3" t="s">
        <v>31</v>
      </c>
      <c r="O60" s="3" t="s">
        <v>287</v>
      </c>
      <c r="P60" s="3" t="s">
        <v>54</v>
      </c>
      <c r="Q60" s="3">
        <v>13000</v>
      </c>
      <c r="R60" s="3">
        <v>2023</v>
      </c>
      <c r="S60" s="3">
        <v>202410</v>
      </c>
      <c r="T60" s="3" t="s">
        <v>158</v>
      </c>
      <c r="U60" s="3" t="s">
        <v>159</v>
      </c>
      <c r="X60"/>
      <c r="Y60"/>
      <c r="Z60"/>
    </row>
    <row r="61" spans="1:26">
      <c r="A61" s="3" t="s">
        <v>313</v>
      </c>
      <c r="B61" s="3" t="s">
        <v>223</v>
      </c>
      <c r="C61" s="3" t="s">
        <v>223</v>
      </c>
      <c r="D61" s="3" t="s">
        <v>224</v>
      </c>
      <c r="E61" s="3" t="s">
        <v>91</v>
      </c>
      <c r="F61" s="3" t="s">
        <v>92</v>
      </c>
      <c r="G61" s="3" t="s">
        <v>25</v>
      </c>
      <c r="H61" s="3">
        <v>41200</v>
      </c>
      <c r="I61" s="3" t="s">
        <v>93</v>
      </c>
      <c r="J61" s="3" t="s">
        <v>237</v>
      </c>
      <c r="K61" s="3" t="s">
        <v>238</v>
      </c>
      <c r="L61" s="3" t="s">
        <v>85</v>
      </c>
      <c r="M61" s="3" t="s">
        <v>86</v>
      </c>
      <c r="N61" s="3" t="s">
        <v>31</v>
      </c>
      <c r="O61" s="3" t="s">
        <v>87</v>
      </c>
      <c r="P61" s="3" t="s">
        <v>46</v>
      </c>
      <c r="Q61" s="3">
        <v>29000</v>
      </c>
      <c r="R61" s="3">
        <v>2020</v>
      </c>
      <c r="S61" s="3">
        <v>202403</v>
      </c>
      <c r="T61" s="3" t="s">
        <v>55</v>
      </c>
      <c r="U61" s="3" t="s">
        <v>35</v>
      </c>
      <c r="X61"/>
      <c r="Y61"/>
      <c r="Z61"/>
    </row>
    <row r="62" spans="1:26">
      <c r="A62" s="3" t="s">
        <v>314</v>
      </c>
      <c r="B62" s="3" t="s">
        <v>213</v>
      </c>
      <c r="C62" s="3" t="s">
        <v>213</v>
      </c>
      <c r="D62" s="3" t="s">
        <v>305</v>
      </c>
      <c r="E62" s="3" t="s">
        <v>263</v>
      </c>
      <c r="F62" s="3" t="s">
        <v>306</v>
      </c>
      <c r="G62" s="3" t="s">
        <v>25</v>
      </c>
      <c r="H62" s="3">
        <v>115900</v>
      </c>
      <c r="I62" s="3" t="s">
        <v>265</v>
      </c>
      <c r="J62" s="3" t="s">
        <v>307</v>
      </c>
      <c r="K62" s="3" t="s">
        <v>308</v>
      </c>
      <c r="L62" s="3" t="s">
        <v>184</v>
      </c>
      <c r="M62" s="3" t="s">
        <v>86</v>
      </c>
      <c r="N62" s="3" t="s">
        <v>31</v>
      </c>
      <c r="O62" s="3" t="s">
        <v>129</v>
      </c>
      <c r="P62" s="3" t="s">
        <v>46</v>
      </c>
      <c r="Q62" s="3">
        <v>2500</v>
      </c>
      <c r="R62" s="3">
        <v>2024</v>
      </c>
      <c r="S62" s="3">
        <v>202412</v>
      </c>
      <c r="T62" s="3" t="s">
        <v>198</v>
      </c>
      <c r="U62" s="3" t="s">
        <v>159</v>
      </c>
      <c r="X62"/>
      <c r="Y62"/>
      <c r="Z62"/>
    </row>
    <row r="63" spans="1:26">
      <c r="A63" s="3" t="s">
        <v>315</v>
      </c>
      <c r="B63" s="3" t="s">
        <v>274</v>
      </c>
      <c r="C63" s="3" t="s">
        <v>274</v>
      </c>
      <c r="D63" s="3" t="s">
        <v>275</v>
      </c>
      <c r="E63" s="3" t="s">
        <v>91</v>
      </c>
      <c r="F63" s="3" t="s">
        <v>92</v>
      </c>
      <c r="G63" s="3" t="s">
        <v>25</v>
      </c>
      <c r="H63" s="3">
        <v>35200</v>
      </c>
      <c r="I63" s="3" t="s">
        <v>41</v>
      </c>
      <c r="J63" s="3" t="s">
        <v>276</v>
      </c>
      <c r="K63" s="3" t="s">
        <v>277</v>
      </c>
      <c r="L63" s="3" t="s">
        <v>100</v>
      </c>
      <c r="M63" s="3" t="s">
        <v>69</v>
      </c>
      <c r="N63" s="3" t="s">
        <v>31</v>
      </c>
      <c r="O63" s="3" t="s">
        <v>61</v>
      </c>
      <c r="P63" s="3" t="s">
        <v>46</v>
      </c>
      <c r="Q63" s="3">
        <v>25000</v>
      </c>
      <c r="R63" s="3">
        <v>2020</v>
      </c>
      <c r="S63" s="3">
        <v>202409</v>
      </c>
      <c r="T63" s="3" t="s">
        <v>135</v>
      </c>
      <c r="U63" s="3" t="s">
        <v>80</v>
      </c>
      <c r="X63"/>
      <c r="Y63"/>
      <c r="Z63"/>
    </row>
    <row r="64" spans="1:26">
      <c r="A64" s="3" t="s">
        <v>316</v>
      </c>
      <c r="B64" s="3" t="s">
        <v>218</v>
      </c>
      <c r="C64" s="3" t="s">
        <v>218</v>
      </c>
      <c r="D64" s="3" t="s">
        <v>293</v>
      </c>
      <c r="E64" s="3" t="s">
        <v>23</v>
      </c>
      <c r="F64" s="3" t="s">
        <v>74</v>
      </c>
      <c r="G64" s="3" t="s">
        <v>25</v>
      </c>
      <c r="H64" s="3">
        <v>34500</v>
      </c>
      <c r="I64" s="3" t="s">
        <v>41</v>
      </c>
      <c r="J64" s="3" t="s">
        <v>294</v>
      </c>
      <c r="K64" s="3" t="s">
        <v>295</v>
      </c>
      <c r="L64" s="3" t="s">
        <v>139</v>
      </c>
      <c r="M64" s="3" t="s">
        <v>30</v>
      </c>
      <c r="N64" s="3" t="s">
        <v>31</v>
      </c>
      <c r="O64" s="3" t="s">
        <v>157</v>
      </c>
      <c r="P64" s="3" t="s">
        <v>71</v>
      </c>
      <c r="Q64" s="3">
        <v>5000</v>
      </c>
      <c r="R64" s="3">
        <v>2024</v>
      </c>
      <c r="S64" s="3">
        <v>202411</v>
      </c>
      <c r="T64" s="3" t="s">
        <v>180</v>
      </c>
      <c r="U64" s="3" t="s">
        <v>159</v>
      </c>
      <c r="X64"/>
      <c r="Y64"/>
      <c r="Z64"/>
    </row>
    <row r="65" spans="1:26">
      <c r="A65" s="3" t="s">
        <v>317</v>
      </c>
      <c r="B65" s="3" t="s">
        <v>256</v>
      </c>
      <c r="C65" s="3" t="s">
        <v>256</v>
      </c>
      <c r="D65" s="3" t="s">
        <v>297</v>
      </c>
      <c r="E65" s="3" t="s">
        <v>91</v>
      </c>
      <c r="F65" s="3" t="s">
        <v>92</v>
      </c>
      <c r="G65" s="3" t="s">
        <v>25</v>
      </c>
      <c r="H65" s="3">
        <v>29800</v>
      </c>
      <c r="I65" s="3" t="s">
        <v>41</v>
      </c>
      <c r="J65" s="3" t="s">
        <v>298</v>
      </c>
      <c r="K65" s="3" t="s">
        <v>299</v>
      </c>
      <c r="L65" s="3" t="s">
        <v>68</v>
      </c>
      <c r="M65" s="3" t="s">
        <v>69</v>
      </c>
      <c r="N65" s="3" t="s">
        <v>31</v>
      </c>
      <c r="O65" s="3" t="s">
        <v>53</v>
      </c>
      <c r="P65" s="3" t="s">
        <v>144</v>
      </c>
      <c r="Q65" s="3">
        <v>9000</v>
      </c>
      <c r="R65" s="3">
        <v>2023</v>
      </c>
      <c r="S65" s="3">
        <v>202411</v>
      </c>
      <c r="T65" s="3" t="s">
        <v>180</v>
      </c>
      <c r="U65" s="3" t="s">
        <v>159</v>
      </c>
      <c r="X65"/>
      <c r="Y65"/>
      <c r="Z65"/>
    </row>
    <row r="66" spans="1:26">
      <c r="A66" s="3" t="s">
        <v>318</v>
      </c>
      <c r="B66" s="3" t="s">
        <v>223</v>
      </c>
      <c r="C66" s="3" t="s">
        <v>223</v>
      </c>
      <c r="D66" s="3" t="s">
        <v>284</v>
      </c>
      <c r="E66" s="3" t="s">
        <v>91</v>
      </c>
      <c r="F66" s="3" t="s">
        <v>92</v>
      </c>
      <c r="G66" s="3" t="s">
        <v>25</v>
      </c>
      <c r="H66" s="3">
        <v>27900</v>
      </c>
      <c r="I66" s="3" t="s">
        <v>41</v>
      </c>
      <c r="J66" s="3" t="s">
        <v>285</v>
      </c>
      <c r="K66" s="3" t="s">
        <v>286</v>
      </c>
      <c r="L66" s="3" t="s">
        <v>143</v>
      </c>
      <c r="M66" s="3" t="s">
        <v>86</v>
      </c>
      <c r="N66" s="3" t="s">
        <v>31</v>
      </c>
      <c r="O66" s="3" t="s">
        <v>287</v>
      </c>
      <c r="P66" s="3" t="s">
        <v>54</v>
      </c>
      <c r="Q66" s="3">
        <v>13000</v>
      </c>
      <c r="R66" s="3">
        <v>2023</v>
      </c>
      <c r="S66" s="3">
        <v>202410</v>
      </c>
      <c r="T66" s="3" t="s">
        <v>158</v>
      </c>
      <c r="U66" s="3" t="s">
        <v>159</v>
      </c>
      <c r="X66"/>
      <c r="Y66"/>
      <c r="Z66"/>
    </row>
    <row r="67" spans="1:26">
      <c r="A67" s="3" t="s">
        <v>319</v>
      </c>
      <c r="B67" s="3" t="s">
        <v>223</v>
      </c>
      <c r="C67" s="3" t="s">
        <v>223</v>
      </c>
      <c r="D67" s="3" t="s">
        <v>224</v>
      </c>
      <c r="E67" s="3" t="s">
        <v>91</v>
      </c>
      <c r="F67" s="3" t="s">
        <v>92</v>
      </c>
      <c r="G67" s="3" t="s">
        <v>25</v>
      </c>
      <c r="H67" s="3">
        <v>38900</v>
      </c>
      <c r="I67" s="3" t="s">
        <v>41</v>
      </c>
      <c r="J67" s="3" t="s">
        <v>225</v>
      </c>
      <c r="K67" s="3" t="s">
        <v>226</v>
      </c>
      <c r="L67" s="3" t="s">
        <v>143</v>
      </c>
      <c r="M67" s="3" t="s">
        <v>86</v>
      </c>
      <c r="N67" s="3" t="s">
        <v>31</v>
      </c>
      <c r="O67" s="3" t="s">
        <v>87</v>
      </c>
      <c r="P67" s="3" t="s">
        <v>102</v>
      </c>
      <c r="Q67" s="3">
        <v>35000</v>
      </c>
      <c r="R67" s="3">
        <v>2020</v>
      </c>
      <c r="S67" s="3">
        <v>202402</v>
      </c>
      <c r="T67" s="3" t="s">
        <v>47</v>
      </c>
      <c r="U67" s="3" t="s">
        <v>35</v>
      </c>
      <c r="X67"/>
      <c r="Y67"/>
      <c r="Z67"/>
    </row>
    <row r="68" spans="1:26">
      <c r="A68" s="3" t="s">
        <v>320</v>
      </c>
      <c r="B68" s="3" t="s">
        <v>256</v>
      </c>
      <c r="C68" s="3" t="s">
        <v>256</v>
      </c>
      <c r="D68" s="3" t="s">
        <v>297</v>
      </c>
      <c r="E68" s="3" t="s">
        <v>91</v>
      </c>
      <c r="F68" s="3" t="s">
        <v>92</v>
      </c>
      <c r="G68" s="3" t="s">
        <v>25</v>
      </c>
      <c r="H68" s="3">
        <v>29800</v>
      </c>
      <c r="I68" s="3" t="s">
        <v>41</v>
      </c>
      <c r="J68" s="3" t="s">
        <v>298</v>
      </c>
      <c r="K68" s="3" t="s">
        <v>299</v>
      </c>
      <c r="L68" s="3" t="s">
        <v>68</v>
      </c>
      <c r="M68" s="3" t="s">
        <v>69</v>
      </c>
      <c r="N68" s="3" t="s">
        <v>31</v>
      </c>
      <c r="O68" s="3" t="s">
        <v>53</v>
      </c>
      <c r="P68" s="3" t="s">
        <v>144</v>
      </c>
      <c r="Q68" s="3">
        <v>9000</v>
      </c>
      <c r="R68" s="3">
        <v>2023</v>
      </c>
      <c r="S68" s="3">
        <v>202411</v>
      </c>
      <c r="T68" s="3" t="s">
        <v>180</v>
      </c>
      <c r="U68" s="3" t="s">
        <v>159</v>
      </c>
      <c r="X68"/>
      <c r="Y68"/>
      <c r="Z68"/>
    </row>
    <row r="69" spans="1:26">
      <c r="A69" s="3" t="s">
        <v>321</v>
      </c>
      <c r="B69" s="3" t="s">
        <v>218</v>
      </c>
      <c r="C69" s="3" t="s">
        <v>218</v>
      </c>
      <c r="D69" s="3" t="s">
        <v>219</v>
      </c>
      <c r="E69" s="3" t="s">
        <v>23</v>
      </c>
      <c r="F69" s="3" t="s">
        <v>24</v>
      </c>
      <c r="G69" s="3" t="s">
        <v>25</v>
      </c>
      <c r="H69" s="3">
        <v>22900</v>
      </c>
      <c r="I69" s="3" t="s">
        <v>26</v>
      </c>
      <c r="J69" s="3" t="s">
        <v>220</v>
      </c>
      <c r="K69" s="3" t="s">
        <v>221</v>
      </c>
      <c r="L69" s="3" t="s">
        <v>44</v>
      </c>
      <c r="M69" s="3" t="s">
        <v>30</v>
      </c>
      <c r="N69" s="3" t="s">
        <v>31</v>
      </c>
      <c r="O69" s="3" t="s">
        <v>157</v>
      </c>
      <c r="P69" s="3" t="s">
        <v>71</v>
      </c>
      <c r="Q69" s="3">
        <v>12000</v>
      </c>
      <c r="R69" s="3">
        <v>2022</v>
      </c>
      <c r="S69" s="3">
        <v>202402</v>
      </c>
      <c r="T69" s="3" t="s">
        <v>47</v>
      </c>
      <c r="U69" s="3" t="s">
        <v>35</v>
      </c>
      <c r="X69"/>
      <c r="Y69"/>
      <c r="Z69"/>
    </row>
    <row r="70" spans="1:26">
      <c r="A70" s="3" t="s">
        <v>322</v>
      </c>
      <c r="B70" s="3" t="s">
        <v>274</v>
      </c>
      <c r="C70" s="3" t="s">
        <v>274</v>
      </c>
      <c r="D70" s="3" t="s">
        <v>289</v>
      </c>
      <c r="E70" s="3" t="s">
        <v>23</v>
      </c>
      <c r="F70" s="3" t="s">
        <v>74</v>
      </c>
      <c r="G70" s="3" t="s">
        <v>25</v>
      </c>
      <c r="H70" s="3">
        <v>26900</v>
      </c>
      <c r="I70" s="3" t="s">
        <v>41</v>
      </c>
      <c r="J70" s="3" t="s">
        <v>290</v>
      </c>
      <c r="K70" s="3" t="s">
        <v>291</v>
      </c>
      <c r="L70" s="3" t="s">
        <v>100</v>
      </c>
      <c r="M70" s="3" t="s">
        <v>69</v>
      </c>
      <c r="N70" s="3" t="s">
        <v>167</v>
      </c>
      <c r="P70" s="3" t="s">
        <v>71</v>
      </c>
      <c r="Q70" s="3">
        <v>8000</v>
      </c>
      <c r="R70" s="3">
        <v>2023</v>
      </c>
      <c r="S70" s="3">
        <v>202410</v>
      </c>
      <c r="T70" s="3" t="s">
        <v>158</v>
      </c>
      <c r="U70" s="3" t="s">
        <v>159</v>
      </c>
      <c r="X70"/>
      <c r="Y70"/>
      <c r="Z70"/>
    </row>
    <row r="71" spans="1:26">
      <c r="A71" s="3" t="s">
        <v>323</v>
      </c>
      <c r="B71" s="3" t="s">
        <v>223</v>
      </c>
      <c r="C71" s="3" t="s">
        <v>223</v>
      </c>
      <c r="D71" s="3" t="s">
        <v>284</v>
      </c>
      <c r="E71" s="3" t="s">
        <v>91</v>
      </c>
      <c r="F71" s="3" t="s">
        <v>92</v>
      </c>
      <c r="G71" s="3" t="s">
        <v>25</v>
      </c>
      <c r="H71" s="3">
        <v>27900</v>
      </c>
      <c r="I71" s="3" t="s">
        <v>41</v>
      </c>
      <c r="J71" s="3" t="s">
        <v>285</v>
      </c>
      <c r="K71" s="3" t="s">
        <v>286</v>
      </c>
      <c r="L71" s="3" t="s">
        <v>143</v>
      </c>
      <c r="M71" s="3" t="s">
        <v>86</v>
      </c>
      <c r="N71" s="3" t="s">
        <v>31</v>
      </c>
      <c r="O71" s="3" t="s">
        <v>287</v>
      </c>
      <c r="P71" s="3" t="s">
        <v>54</v>
      </c>
      <c r="Q71" s="3">
        <v>13000</v>
      </c>
      <c r="R71" s="3">
        <v>2023</v>
      </c>
      <c r="S71" s="3">
        <v>202410</v>
      </c>
      <c r="T71" s="3" t="s">
        <v>158</v>
      </c>
      <c r="U71" s="3" t="s">
        <v>159</v>
      </c>
      <c r="X71"/>
      <c r="Y71"/>
      <c r="Z71"/>
    </row>
    <row r="72" spans="1:26">
      <c r="A72" s="3" t="s">
        <v>324</v>
      </c>
      <c r="B72" s="3" t="s">
        <v>213</v>
      </c>
      <c r="C72" s="3" t="s">
        <v>213</v>
      </c>
      <c r="D72" s="3" t="s">
        <v>214</v>
      </c>
      <c r="E72" s="3" t="s">
        <v>23</v>
      </c>
      <c r="F72" s="3" t="s">
        <v>74</v>
      </c>
      <c r="G72" s="3" t="s">
        <v>25</v>
      </c>
      <c r="H72" s="3">
        <v>26800</v>
      </c>
      <c r="I72" s="3" t="s">
        <v>41</v>
      </c>
      <c r="J72" s="3" t="s">
        <v>215</v>
      </c>
      <c r="K72" s="3" t="s">
        <v>216</v>
      </c>
      <c r="M72" s="3" t="s">
        <v>52</v>
      </c>
      <c r="N72" s="3" t="s">
        <v>31</v>
      </c>
      <c r="O72" s="3" t="s">
        <v>61</v>
      </c>
      <c r="P72" s="3" t="s">
        <v>54</v>
      </c>
      <c r="Q72" s="3">
        <v>22000</v>
      </c>
      <c r="R72" s="3">
        <v>2020</v>
      </c>
      <c r="S72" s="3">
        <v>202402</v>
      </c>
      <c r="T72" s="3" t="s">
        <v>47</v>
      </c>
      <c r="U72" s="3" t="s">
        <v>35</v>
      </c>
      <c r="X72"/>
      <c r="Y72"/>
      <c r="Z72"/>
    </row>
    <row r="73" spans="1:26">
      <c r="A73" s="3" t="s">
        <v>325</v>
      </c>
      <c r="B73" s="3" t="s">
        <v>256</v>
      </c>
      <c r="C73" s="3" t="s">
        <v>256</v>
      </c>
      <c r="D73" s="3" t="s">
        <v>297</v>
      </c>
      <c r="E73" s="3" t="s">
        <v>91</v>
      </c>
      <c r="F73" s="3" t="s">
        <v>92</v>
      </c>
      <c r="G73" s="3" t="s">
        <v>25</v>
      </c>
      <c r="H73" s="3">
        <v>29800</v>
      </c>
      <c r="I73" s="3" t="s">
        <v>41</v>
      </c>
      <c r="J73" s="3" t="s">
        <v>298</v>
      </c>
      <c r="K73" s="3" t="s">
        <v>299</v>
      </c>
      <c r="L73" s="3" t="s">
        <v>68</v>
      </c>
      <c r="M73" s="3" t="s">
        <v>69</v>
      </c>
      <c r="N73" s="3" t="s">
        <v>31</v>
      </c>
      <c r="O73" s="3" t="s">
        <v>53</v>
      </c>
      <c r="P73" s="3" t="s">
        <v>144</v>
      </c>
      <c r="Q73" s="3">
        <v>9000</v>
      </c>
      <c r="R73" s="3">
        <v>2023</v>
      </c>
      <c r="S73" s="3">
        <v>202411</v>
      </c>
      <c r="T73" s="3" t="s">
        <v>180</v>
      </c>
      <c r="U73" s="3" t="s">
        <v>159</v>
      </c>
      <c r="X73"/>
      <c r="Y73"/>
      <c r="Z73"/>
    </row>
    <row r="74" spans="1:26">
      <c r="A74" s="3" t="s">
        <v>326</v>
      </c>
      <c r="B74" s="3" t="s">
        <v>213</v>
      </c>
      <c r="C74" s="3" t="s">
        <v>213</v>
      </c>
      <c r="D74" s="3" t="s">
        <v>214</v>
      </c>
      <c r="E74" s="3" t="s">
        <v>23</v>
      </c>
      <c r="F74" s="3" t="s">
        <v>74</v>
      </c>
      <c r="G74" s="3" t="s">
        <v>25</v>
      </c>
      <c r="H74" s="3">
        <v>27500</v>
      </c>
      <c r="I74" s="3" t="s">
        <v>41</v>
      </c>
      <c r="J74" s="3" t="s">
        <v>234</v>
      </c>
      <c r="K74" s="3" t="s">
        <v>235</v>
      </c>
      <c r="L74" s="3" t="s">
        <v>184</v>
      </c>
      <c r="M74" s="3" t="s">
        <v>86</v>
      </c>
      <c r="N74" s="3" t="s">
        <v>31</v>
      </c>
      <c r="O74" s="3" t="s">
        <v>61</v>
      </c>
      <c r="Q74" s="3">
        <v>26000</v>
      </c>
      <c r="R74" s="3">
        <v>2020</v>
      </c>
      <c r="S74" s="3">
        <v>202403</v>
      </c>
      <c r="T74" s="3" t="s">
        <v>55</v>
      </c>
      <c r="U74" s="3" t="s">
        <v>35</v>
      </c>
      <c r="X74"/>
      <c r="Y74"/>
      <c r="Z74"/>
    </row>
    <row r="75" spans="1:26">
      <c r="A75" s="3" t="s">
        <v>327</v>
      </c>
      <c r="B75" s="3" t="s">
        <v>213</v>
      </c>
      <c r="C75" s="3" t="s">
        <v>213</v>
      </c>
      <c r="D75" s="3" t="s">
        <v>214</v>
      </c>
      <c r="E75" s="3" t="s">
        <v>23</v>
      </c>
      <c r="F75" s="3" t="s">
        <v>74</v>
      </c>
      <c r="G75" s="3" t="s">
        <v>25</v>
      </c>
      <c r="H75" s="3">
        <v>26800</v>
      </c>
      <c r="I75" s="3" t="s">
        <v>41</v>
      </c>
      <c r="J75" s="3" t="s">
        <v>215</v>
      </c>
      <c r="K75" s="3" t="s">
        <v>216</v>
      </c>
      <c r="M75" s="3" t="s">
        <v>52</v>
      </c>
      <c r="N75" s="3" t="s">
        <v>31</v>
      </c>
      <c r="O75" s="3" t="s">
        <v>61</v>
      </c>
      <c r="P75" s="3" t="s">
        <v>54</v>
      </c>
      <c r="Q75" s="3">
        <v>22000</v>
      </c>
      <c r="R75" s="3">
        <v>2020</v>
      </c>
      <c r="S75" s="3">
        <v>202402</v>
      </c>
      <c r="T75" s="3" t="s">
        <v>47</v>
      </c>
      <c r="U75" s="3" t="s">
        <v>35</v>
      </c>
      <c r="X75"/>
      <c r="Y75"/>
      <c r="Z75"/>
    </row>
    <row r="76" spans="1:26">
      <c r="A76" s="3" t="s">
        <v>328</v>
      </c>
      <c r="B76" s="3" t="s">
        <v>223</v>
      </c>
      <c r="C76" s="3" t="s">
        <v>223</v>
      </c>
      <c r="D76" s="3" t="s">
        <v>284</v>
      </c>
      <c r="E76" s="3" t="s">
        <v>91</v>
      </c>
      <c r="F76" s="3" t="s">
        <v>92</v>
      </c>
      <c r="G76" s="3" t="s">
        <v>25</v>
      </c>
      <c r="H76" s="3">
        <v>27900</v>
      </c>
      <c r="I76" s="3" t="s">
        <v>41</v>
      </c>
      <c r="J76" s="3" t="s">
        <v>285</v>
      </c>
      <c r="K76" s="3" t="s">
        <v>286</v>
      </c>
      <c r="L76" s="3" t="s">
        <v>143</v>
      </c>
      <c r="M76" s="3" t="s">
        <v>86</v>
      </c>
      <c r="N76" s="3" t="s">
        <v>31</v>
      </c>
      <c r="O76" s="3" t="s">
        <v>287</v>
      </c>
      <c r="P76" s="3" t="s">
        <v>54</v>
      </c>
      <c r="Q76" s="3">
        <v>13000</v>
      </c>
      <c r="R76" s="3">
        <v>2023</v>
      </c>
      <c r="S76" s="3">
        <v>202410</v>
      </c>
      <c r="T76" s="3" t="s">
        <v>158</v>
      </c>
      <c r="U76" s="3" t="s">
        <v>159</v>
      </c>
      <c r="X76"/>
      <c r="Y76"/>
      <c r="Z76"/>
    </row>
    <row r="77" spans="1:26">
      <c r="A77" s="3" t="s">
        <v>329</v>
      </c>
      <c r="B77" s="3" t="s">
        <v>208</v>
      </c>
      <c r="C77" s="3" t="s">
        <v>208</v>
      </c>
      <c r="D77" s="3" t="s">
        <v>209</v>
      </c>
      <c r="E77" s="3" t="s">
        <v>23</v>
      </c>
      <c r="F77" s="3" t="s">
        <v>24</v>
      </c>
      <c r="G77" s="3" t="s">
        <v>25</v>
      </c>
      <c r="H77" s="3">
        <v>24500</v>
      </c>
      <c r="I77" s="3" t="s">
        <v>26</v>
      </c>
      <c r="J77" s="3" t="s">
        <v>210</v>
      </c>
      <c r="K77" s="3" t="s">
        <v>211</v>
      </c>
      <c r="L77" s="3" t="s">
        <v>148</v>
      </c>
      <c r="M77" s="3" t="s">
        <v>52</v>
      </c>
      <c r="N77" s="3" t="s">
        <v>31</v>
      </c>
      <c r="O77" s="3" t="s">
        <v>53</v>
      </c>
      <c r="P77" s="3" t="s">
        <v>62</v>
      </c>
      <c r="Q77" s="3">
        <v>15000</v>
      </c>
      <c r="R77" s="3">
        <v>2021</v>
      </c>
      <c r="S77" s="3">
        <v>202401</v>
      </c>
      <c r="T77" s="3" t="s">
        <v>34</v>
      </c>
      <c r="U77" s="3" t="s">
        <v>35</v>
      </c>
      <c r="X77"/>
      <c r="Y77"/>
      <c r="Z77"/>
    </row>
    <row r="78" spans="1:26">
      <c r="A78" s="3" t="s">
        <v>330</v>
      </c>
      <c r="B78" s="3" t="s">
        <v>213</v>
      </c>
      <c r="C78" s="3" t="s">
        <v>213</v>
      </c>
      <c r="D78" s="3" t="s">
        <v>305</v>
      </c>
      <c r="E78" s="3" t="s">
        <v>263</v>
      </c>
      <c r="F78" s="3" t="s">
        <v>306</v>
      </c>
      <c r="G78" s="3" t="s">
        <v>25</v>
      </c>
      <c r="H78" s="3">
        <v>115900</v>
      </c>
      <c r="I78" s="3" t="s">
        <v>265</v>
      </c>
      <c r="J78" s="3" t="s">
        <v>307</v>
      </c>
      <c r="K78" s="3" t="s">
        <v>308</v>
      </c>
      <c r="L78" s="3" t="s">
        <v>184</v>
      </c>
      <c r="M78" s="3" t="s">
        <v>86</v>
      </c>
      <c r="N78" s="3" t="s">
        <v>31</v>
      </c>
      <c r="O78" s="3" t="s">
        <v>129</v>
      </c>
      <c r="P78" s="3" t="s">
        <v>46</v>
      </c>
      <c r="Q78" s="3">
        <v>2500</v>
      </c>
      <c r="R78" s="3">
        <v>2024</v>
      </c>
      <c r="S78" s="3">
        <v>202412</v>
      </c>
      <c r="T78" s="3" t="s">
        <v>198</v>
      </c>
      <c r="U78" s="3" t="s">
        <v>159</v>
      </c>
    </row>
    <row r="79" spans="1:26">
      <c r="A79" s="3" t="s">
        <v>331</v>
      </c>
      <c r="B79" s="3" t="s">
        <v>274</v>
      </c>
      <c r="C79" s="3" t="s">
        <v>274</v>
      </c>
      <c r="D79" s="3" t="s">
        <v>289</v>
      </c>
      <c r="E79" s="3" t="s">
        <v>23</v>
      </c>
      <c r="F79" s="3" t="s">
        <v>74</v>
      </c>
      <c r="G79" s="3" t="s">
        <v>25</v>
      </c>
      <c r="H79" s="3">
        <v>26900</v>
      </c>
      <c r="I79" s="3" t="s">
        <v>41</v>
      </c>
      <c r="J79" s="3" t="s">
        <v>290</v>
      </c>
      <c r="K79" s="3" t="s">
        <v>291</v>
      </c>
      <c r="L79" s="3" t="s">
        <v>100</v>
      </c>
      <c r="M79" s="3" t="s">
        <v>69</v>
      </c>
      <c r="N79" s="3" t="s">
        <v>167</v>
      </c>
      <c r="P79" s="3" t="s">
        <v>71</v>
      </c>
      <c r="Q79" s="3">
        <v>8000</v>
      </c>
      <c r="R79" s="3">
        <v>2023</v>
      </c>
      <c r="S79" s="3">
        <v>202410</v>
      </c>
      <c r="T79" s="3" t="s">
        <v>158</v>
      </c>
      <c r="U79" s="3" t="s">
        <v>159</v>
      </c>
    </row>
    <row r="80" spans="1:26">
      <c r="A80" s="3" t="s">
        <v>332</v>
      </c>
      <c r="B80" s="3" t="s">
        <v>245</v>
      </c>
      <c r="C80" s="3" t="s">
        <v>452</v>
      </c>
      <c r="D80" s="3" t="s">
        <v>301</v>
      </c>
      <c r="E80" s="3" t="s">
        <v>23</v>
      </c>
      <c r="F80" s="3" t="s">
        <v>74</v>
      </c>
      <c r="G80" s="3" t="s">
        <v>112</v>
      </c>
      <c r="H80" s="3">
        <v>69900</v>
      </c>
      <c r="I80" s="3" t="s">
        <v>230</v>
      </c>
      <c r="J80" s="3" t="s">
        <v>302</v>
      </c>
      <c r="K80" s="3" t="s">
        <v>303</v>
      </c>
      <c r="L80" s="3" t="s">
        <v>249</v>
      </c>
      <c r="M80" s="3" t="s">
        <v>52</v>
      </c>
      <c r="N80" s="3" t="s">
        <v>31</v>
      </c>
      <c r="O80" s="3" t="s">
        <v>191</v>
      </c>
      <c r="P80" s="3" t="s">
        <v>33</v>
      </c>
      <c r="Q80" s="3">
        <v>6000</v>
      </c>
      <c r="R80" s="3">
        <v>2023</v>
      </c>
      <c r="S80" s="3">
        <v>202412</v>
      </c>
      <c r="T80" s="3" t="s">
        <v>198</v>
      </c>
      <c r="U80" s="3" t="s">
        <v>159</v>
      </c>
      <c r="X80" s="5" t="s">
        <v>443</v>
      </c>
      <c r="Y80" t="s">
        <v>445</v>
      </c>
      <c r="Z80" t="s">
        <v>447</v>
      </c>
    </row>
    <row r="81" spans="1:26">
      <c r="A81" s="3" t="s">
        <v>333</v>
      </c>
      <c r="B81" s="3" t="s">
        <v>245</v>
      </c>
      <c r="C81" s="3" t="s">
        <v>452</v>
      </c>
      <c r="D81" s="3" t="s">
        <v>262</v>
      </c>
      <c r="E81" s="3" t="s">
        <v>263</v>
      </c>
      <c r="F81" s="3" t="s">
        <v>264</v>
      </c>
      <c r="G81" s="3" t="s">
        <v>112</v>
      </c>
      <c r="H81" s="3">
        <v>99900</v>
      </c>
      <c r="I81" s="3" t="s">
        <v>265</v>
      </c>
      <c r="J81" s="3" t="s">
        <v>266</v>
      </c>
      <c r="K81" s="3" t="s">
        <v>267</v>
      </c>
      <c r="L81" s="3" t="s">
        <v>249</v>
      </c>
      <c r="M81" s="3" t="s">
        <v>52</v>
      </c>
      <c r="N81" s="3" t="s">
        <v>31</v>
      </c>
      <c r="O81" s="3" t="s">
        <v>191</v>
      </c>
      <c r="P81" s="3" t="s">
        <v>62</v>
      </c>
      <c r="Q81" s="3">
        <v>18000</v>
      </c>
      <c r="R81" s="3">
        <v>2022</v>
      </c>
      <c r="S81" s="3">
        <v>202407</v>
      </c>
      <c r="T81" s="3" t="s">
        <v>79</v>
      </c>
      <c r="U81" s="3" t="s">
        <v>80</v>
      </c>
      <c r="X81" t="s">
        <v>263</v>
      </c>
      <c r="Y81" s="6">
        <v>7</v>
      </c>
      <c r="Z81" s="6">
        <v>779300</v>
      </c>
    </row>
    <row r="82" spans="1:26">
      <c r="A82" s="3" t="s">
        <v>334</v>
      </c>
      <c r="B82" s="3" t="s">
        <v>256</v>
      </c>
      <c r="C82" s="3" t="s">
        <v>256</v>
      </c>
      <c r="D82" s="3" t="s">
        <v>257</v>
      </c>
      <c r="E82" s="3" t="s">
        <v>91</v>
      </c>
      <c r="F82" s="3" t="s">
        <v>92</v>
      </c>
      <c r="G82" s="3" t="s">
        <v>25</v>
      </c>
      <c r="H82" s="3">
        <v>38900</v>
      </c>
      <c r="I82" s="3" t="s">
        <v>41</v>
      </c>
      <c r="J82" s="3" t="s">
        <v>258</v>
      </c>
      <c r="K82" s="3" t="s">
        <v>259</v>
      </c>
      <c r="L82" s="3" t="s">
        <v>68</v>
      </c>
      <c r="M82" s="3" t="s">
        <v>69</v>
      </c>
      <c r="N82" s="3" t="s">
        <v>31</v>
      </c>
      <c r="O82" s="3" t="s">
        <v>260</v>
      </c>
      <c r="P82" s="3" t="s">
        <v>144</v>
      </c>
      <c r="Q82" s="3">
        <v>9000</v>
      </c>
      <c r="R82" s="3">
        <v>2023</v>
      </c>
      <c r="S82" s="3">
        <v>202407</v>
      </c>
      <c r="T82" s="3" t="s">
        <v>79</v>
      </c>
      <c r="U82" s="3" t="s">
        <v>80</v>
      </c>
      <c r="X82" t="s">
        <v>38</v>
      </c>
      <c r="Y82" s="6">
        <v>19</v>
      </c>
      <c r="Z82" s="6">
        <v>513000</v>
      </c>
    </row>
    <row r="83" spans="1:26">
      <c r="A83" s="3" t="s">
        <v>335</v>
      </c>
      <c r="B83" s="3" t="s">
        <v>213</v>
      </c>
      <c r="C83" s="3" t="s">
        <v>213</v>
      </c>
      <c r="D83" s="3" t="s">
        <v>251</v>
      </c>
      <c r="E83" s="3" t="s">
        <v>91</v>
      </c>
      <c r="F83" s="3" t="s">
        <v>92</v>
      </c>
      <c r="G83" s="3" t="s">
        <v>25</v>
      </c>
      <c r="H83" s="3">
        <v>51200</v>
      </c>
      <c r="I83" s="3" t="s">
        <v>93</v>
      </c>
      <c r="J83" s="3" t="s">
        <v>252</v>
      </c>
      <c r="K83" s="3" t="s">
        <v>253</v>
      </c>
      <c r="L83" s="3" t="s">
        <v>184</v>
      </c>
      <c r="M83" s="3" t="s">
        <v>86</v>
      </c>
      <c r="N83" s="3" t="s">
        <v>31</v>
      </c>
      <c r="O83" s="3" t="s">
        <v>254</v>
      </c>
      <c r="P83" s="3" t="s">
        <v>62</v>
      </c>
      <c r="Q83" s="3">
        <v>30000</v>
      </c>
      <c r="R83" s="3">
        <v>2020</v>
      </c>
      <c r="S83" s="3">
        <v>202407</v>
      </c>
      <c r="T83" s="3" t="s">
        <v>79</v>
      </c>
      <c r="U83" s="3" t="s">
        <v>80</v>
      </c>
      <c r="X83" t="s">
        <v>23</v>
      </c>
      <c r="Y83" s="6">
        <v>48</v>
      </c>
      <c r="Z83" s="6">
        <v>1843800</v>
      </c>
    </row>
    <row r="84" spans="1:26">
      <c r="A84" s="3" t="s">
        <v>336</v>
      </c>
      <c r="B84" s="3" t="s">
        <v>213</v>
      </c>
      <c r="C84" s="3" t="s">
        <v>213</v>
      </c>
      <c r="D84" s="3" t="s">
        <v>251</v>
      </c>
      <c r="E84" s="3" t="s">
        <v>91</v>
      </c>
      <c r="F84" s="3" t="s">
        <v>92</v>
      </c>
      <c r="G84" s="3" t="s">
        <v>25</v>
      </c>
      <c r="H84" s="3">
        <v>51200</v>
      </c>
      <c r="I84" s="3" t="s">
        <v>93</v>
      </c>
      <c r="J84" s="3" t="s">
        <v>252</v>
      </c>
      <c r="K84" s="3" t="s">
        <v>253</v>
      </c>
      <c r="L84" s="3" t="s">
        <v>184</v>
      </c>
      <c r="M84" s="3" t="s">
        <v>86</v>
      </c>
      <c r="N84" s="3" t="s">
        <v>31</v>
      </c>
      <c r="O84" s="3" t="s">
        <v>254</v>
      </c>
      <c r="P84" s="3" t="s">
        <v>62</v>
      </c>
      <c r="Q84" s="3">
        <v>30000</v>
      </c>
      <c r="R84" s="3">
        <v>2020</v>
      </c>
      <c r="S84" s="3">
        <v>202407</v>
      </c>
      <c r="T84" s="3" t="s">
        <v>79</v>
      </c>
      <c r="U84" s="3" t="s">
        <v>80</v>
      </c>
      <c r="X84" t="s">
        <v>91</v>
      </c>
      <c r="Y84" s="6">
        <v>73</v>
      </c>
      <c r="Z84" s="6">
        <v>2573106</v>
      </c>
    </row>
    <row r="85" spans="1:26">
      <c r="A85" s="3" t="s">
        <v>337</v>
      </c>
      <c r="B85" s="3" t="s">
        <v>274</v>
      </c>
      <c r="C85" s="3" t="s">
        <v>274</v>
      </c>
      <c r="D85" s="3" t="s">
        <v>275</v>
      </c>
      <c r="E85" s="3" t="s">
        <v>91</v>
      </c>
      <c r="F85" s="3" t="s">
        <v>92</v>
      </c>
      <c r="G85" s="3" t="s">
        <v>25</v>
      </c>
      <c r="H85" s="3">
        <v>35200</v>
      </c>
      <c r="I85" s="3" t="s">
        <v>41</v>
      </c>
      <c r="J85" s="3" t="s">
        <v>276</v>
      </c>
      <c r="K85" s="3" t="s">
        <v>277</v>
      </c>
      <c r="L85" s="3" t="s">
        <v>100</v>
      </c>
      <c r="M85" s="3" t="s">
        <v>69</v>
      </c>
      <c r="N85" s="3" t="s">
        <v>31</v>
      </c>
      <c r="O85" s="3" t="s">
        <v>61</v>
      </c>
      <c r="P85" s="3" t="s">
        <v>46</v>
      </c>
      <c r="Q85" s="3">
        <v>25000</v>
      </c>
      <c r="R85" s="3">
        <v>2020</v>
      </c>
      <c r="S85" s="3">
        <v>202409</v>
      </c>
      <c r="T85" s="3" t="s">
        <v>135</v>
      </c>
      <c r="U85" s="3" t="s">
        <v>80</v>
      </c>
      <c r="X85" t="s">
        <v>399</v>
      </c>
      <c r="Y85" s="6">
        <v>3</v>
      </c>
      <c r="Z85" s="6">
        <v>100500</v>
      </c>
    </row>
    <row r="86" spans="1:26">
      <c r="A86" s="3" t="s">
        <v>338</v>
      </c>
      <c r="B86" s="3" t="s">
        <v>218</v>
      </c>
      <c r="C86" s="3" t="s">
        <v>218</v>
      </c>
      <c r="D86" s="3" t="s">
        <v>293</v>
      </c>
      <c r="E86" s="3" t="s">
        <v>23</v>
      </c>
      <c r="F86" s="3" t="s">
        <v>74</v>
      </c>
      <c r="G86" s="3" t="s">
        <v>25</v>
      </c>
      <c r="H86" s="3">
        <v>34500</v>
      </c>
      <c r="I86" s="3" t="s">
        <v>41</v>
      </c>
      <c r="J86" s="3" t="s">
        <v>294</v>
      </c>
      <c r="K86" s="3" t="s">
        <v>295</v>
      </c>
      <c r="L86" s="3" t="s">
        <v>139</v>
      </c>
      <c r="M86" s="3" t="s">
        <v>30</v>
      </c>
      <c r="N86" s="3" t="s">
        <v>31</v>
      </c>
      <c r="O86" s="3" t="s">
        <v>157</v>
      </c>
      <c r="P86" s="3" t="s">
        <v>71</v>
      </c>
      <c r="Q86" s="3">
        <v>5000</v>
      </c>
      <c r="R86" s="3">
        <v>2024</v>
      </c>
      <c r="S86" s="3">
        <v>202411</v>
      </c>
      <c r="T86" s="3" t="s">
        <v>180</v>
      </c>
      <c r="U86" s="3" t="s">
        <v>159</v>
      </c>
      <c r="X86" t="s">
        <v>446</v>
      </c>
      <c r="Y86" s="6">
        <v>150</v>
      </c>
      <c r="Z86" s="6">
        <v>5809706</v>
      </c>
    </row>
    <row r="87" spans="1:26">
      <c r="A87" s="3" t="s">
        <v>339</v>
      </c>
      <c r="B87" s="3" t="s">
        <v>256</v>
      </c>
      <c r="C87" s="3" t="s">
        <v>256</v>
      </c>
      <c r="D87" s="3" t="s">
        <v>279</v>
      </c>
      <c r="E87" s="3" t="s">
        <v>91</v>
      </c>
      <c r="F87" s="3" t="s">
        <v>92</v>
      </c>
      <c r="G87" s="3" t="s">
        <v>25</v>
      </c>
      <c r="H87" s="3">
        <v>22900</v>
      </c>
      <c r="I87" s="3" t="s">
        <v>26</v>
      </c>
      <c r="J87" s="3" t="s">
        <v>280</v>
      </c>
      <c r="K87" s="3" t="s">
        <v>281</v>
      </c>
      <c r="L87" s="3" t="s">
        <v>68</v>
      </c>
      <c r="M87" s="3" t="s">
        <v>69</v>
      </c>
      <c r="N87" s="3" t="s">
        <v>31</v>
      </c>
      <c r="O87" s="3" t="s">
        <v>282</v>
      </c>
      <c r="P87" s="3" t="s">
        <v>33</v>
      </c>
      <c r="Q87" s="3">
        <v>19000</v>
      </c>
      <c r="R87" s="3">
        <v>2021</v>
      </c>
      <c r="S87" s="3">
        <v>202409</v>
      </c>
      <c r="T87" s="3" t="s">
        <v>135</v>
      </c>
      <c r="U87" s="3" t="s">
        <v>80</v>
      </c>
      <c r="X87"/>
      <c r="Y87"/>
      <c r="Z87"/>
    </row>
    <row r="88" spans="1:26">
      <c r="A88" s="3" t="s">
        <v>340</v>
      </c>
      <c r="B88" s="3" t="s">
        <v>245</v>
      </c>
      <c r="C88" s="3" t="s">
        <v>452</v>
      </c>
      <c r="D88" s="3" t="s">
        <v>301</v>
      </c>
      <c r="E88" s="3" t="s">
        <v>23</v>
      </c>
      <c r="F88" s="3" t="s">
        <v>74</v>
      </c>
      <c r="G88" s="3" t="s">
        <v>112</v>
      </c>
      <c r="H88" s="3">
        <v>69900</v>
      </c>
      <c r="I88" s="3" t="s">
        <v>230</v>
      </c>
      <c r="J88" s="3" t="s">
        <v>302</v>
      </c>
      <c r="K88" s="3" t="s">
        <v>303</v>
      </c>
      <c r="L88" s="3" t="s">
        <v>249</v>
      </c>
      <c r="M88" s="3" t="s">
        <v>52</v>
      </c>
      <c r="N88" s="3" t="s">
        <v>31</v>
      </c>
      <c r="O88" s="3" t="s">
        <v>191</v>
      </c>
      <c r="P88" s="3" t="s">
        <v>33</v>
      </c>
      <c r="Q88" s="3">
        <v>6000</v>
      </c>
      <c r="R88" s="3">
        <v>2023</v>
      </c>
      <c r="S88" s="3">
        <v>202412</v>
      </c>
      <c r="T88" s="3" t="s">
        <v>198</v>
      </c>
      <c r="U88" s="3" t="s">
        <v>159</v>
      </c>
      <c r="X88"/>
      <c r="Y88"/>
      <c r="Z88"/>
    </row>
    <row r="89" spans="1:26">
      <c r="A89" s="3" t="s">
        <v>341</v>
      </c>
      <c r="B89" s="3" t="s">
        <v>218</v>
      </c>
      <c r="C89" s="3" t="s">
        <v>218</v>
      </c>
      <c r="D89" s="3" t="s">
        <v>219</v>
      </c>
      <c r="E89" s="3" t="s">
        <v>23</v>
      </c>
      <c r="F89" s="3" t="s">
        <v>24</v>
      </c>
      <c r="G89" s="3" t="s">
        <v>25</v>
      </c>
      <c r="H89" s="3">
        <v>22900</v>
      </c>
      <c r="I89" s="3" t="s">
        <v>26</v>
      </c>
      <c r="J89" s="3" t="s">
        <v>220</v>
      </c>
      <c r="K89" s="3" t="s">
        <v>221</v>
      </c>
      <c r="L89" s="3" t="s">
        <v>44</v>
      </c>
      <c r="M89" s="3" t="s">
        <v>30</v>
      </c>
      <c r="N89" s="3" t="s">
        <v>31</v>
      </c>
      <c r="O89" s="3" t="s">
        <v>157</v>
      </c>
      <c r="P89" s="3" t="s">
        <v>71</v>
      </c>
      <c r="Q89" s="3">
        <v>12000</v>
      </c>
      <c r="R89" s="3">
        <v>2022</v>
      </c>
      <c r="S89" s="3">
        <v>202402</v>
      </c>
      <c r="T89" s="3" t="s">
        <v>47</v>
      </c>
      <c r="U89" s="3" t="s">
        <v>35</v>
      </c>
      <c r="X89"/>
      <c r="Y89"/>
      <c r="Z89"/>
    </row>
    <row r="90" spans="1:26">
      <c r="A90" s="3" t="s">
        <v>342</v>
      </c>
      <c r="B90" s="3" t="s">
        <v>228</v>
      </c>
      <c r="C90" s="3" t="s">
        <v>228</v>
      </c>
      <c r="D90" s="3" t="s">
        <v>229</v>
      </c>
      <c r="E90" s="3" t="s">
        <v>23</v>
      </c>
      <c r="F90" s="3" t="s">
        <v>74</v>
      </c>
      <c r="G90" s="3" t="s">
        <v>112</v>
      </c>
      <c r="H90" s="3">
        <v>89500</v>
      </c>
      <c r="I90" s="3" t="s">
        <v>230</v>
      </c>
      <c r="J90" s="3" t="s">
        <v>231</v>
      </c>
      <c r="K90" s="3" t="s">
        <v>232</v>
      </c>
      <c r="L90" s="3" t="s">
        <v>166</v>
      </c>
      <c r="M90" s="3" t="s">
        <v>30</v>
      </c>
      <c r="N90" s="3" t="s">
        <v>167</v>
      </c>
      <c r="P90" s="3" t="s">
        <v>71</v>
      </c>
      <c r="Q90" s="3">
        <v>8000</v>
      </c>
      <c r="R90" s="3">
        <v>2023</v>
      </c>
      <c r="S90" s="3">
        <v>202403</v>
      </c>
      <c r="T90" s="3" t="s">
        <v>55</v>
      </c>
      <c r="U90" s="3" t="s">
        <v>35</v>
      </c>
      <c r="X90"/>
      <c r="Y90"/>
      <c r="Z90"/>
    </row>
    <row r="91" spans="1:26">
      <c r="A91" s="3" t="s">
        <v>343</v>
      </c>
      <c r="B91" s="3" t="s">
        <v>274</v>
      </c>
      <c r="C91" s="3" t="s">
        <v>274</v>
      </c>
      <c r="D91" s="3" t="s">
        <v>275</v>
      </c>
      <c r="E91" s="3" t="s">
        <v>91</v>
      </c>
      <c r="F91" s="3" t="s">
        <v>92</v>
      </c>
      <c r="G91" s="3" t="s">
        <v>25</v>
      </c>
      <c r="H91" s="3">
        <v>35200</v>
      </c>
      <c r="I91" s="3" t="s">
        <v>41</v>
      </c>
      <c r="J91" s="3" t="s">
        <v>276</v>
      </c>
      <c r="K91" s="3" t="s">
        <v>277</v>
      </c>
      <c r="L91" s="3" t="s">
        <v>100</v>
      </c>
      <c r="M91" s="3" t="s">
        <v>69</v>
      </c>
      <c r="N91" s="3" t="s">
        <v>31</v>
      </c>
      <c r="O91" s="3" t="s">
        <v>61</v>
      </c>
      <c r="P91" s="3" t="s">
        <v>46</v>
      </c>
      <c r="Q91" s="3">
        <v>25000</v>
      </c>
      <c r="R91" s="3">
        <v>2020</v>
      </c>
      <c r="S91" s="3">
        <v>202409</v>
      </c>
      <c r="T91" s="3" t="s">
        <v>135</v>
      </c>
      <c r="U91" s="3" t="s">
        <v>80</v>
      </c>
      <c r="X91"/>
      <c r="Y91"/>
      <c r="Z91"/>
    </row>
    <row r="92" spans="1:26">
      <c r="A92" s="3" t="s">
        <v>344</v>
      </c>
      <c r="B92" s="3" t="s">
        <v>223</v>
      </c>
      <c r="C92" s="3" t="s">
        <v>223</v>
      </c>
      <c r="D92" s="3" t="s">
        <v>224</v>
      </c>
      <c r="E92" s="3" t="s">
        <v>91</v>
      </c>
      <c r="F92" s="3" t="s">
        <v>92</v>
      </c>
      <c r="G92" s="3" t="s">
        <v>25</v>
      </c>
      <c r="H92" s="3">
        <v>41200</v>
      </c>
      <c r="I92" s="3" t="s">
        <v>93</v>
      </c>
      <c r="J92" s="3" t="s">
        <v>237</v>
      </c>
      <c r="K92" s="3" t="s">
        <v>238</v>
      </c>
      <c r="L92" s="3" t="s">
        <v>85</v>
      </c>
      <c r="M92" s="3" t="s">
        <v>86</v>
      </c>
      <c r="N92" s="3" t="s">
        <v>31</v>
      </c>
      <c r="O92" s="3" t="s">
        <v>87</v>
      </c>
      <c r="P92" s="3" t="s">
        <v>46</v>
      </c>
      <c r="Q92" s="3">
        <v>29000</v>
      </c>
      <c r="R92" s="3">
        <v>2020</v>
      </c>
      <c r="S92" s="3">
        <v>202403</v>
      </c>
      <c r="T92" s="3" t="s">
        <v>55</v>
      </c>
      <c r="U92" s="3" t="s">
        <v>35</v>
      </c>
      <c r="X92"/>
      <c r="Y92"/>
      <c r="Z92"/>
    </row>
    <row r="93" spans="1:26">
      <c r="A93" s="3" t="s">
        <v>345</v>
      </c>
      <c r="B93" s="3" t="s">
        <v>223</v>
      </c>
      <c r="C93" s="3" t="s">
        <v>223</v>
      </c>
      <c r="D93" s="3" t="s">
        <v>284</v>
      </c>
      <c r="E93" s="3" t="s">
        <v>91</v>
      </c>
      <c r="F93" s="3" t="s">
        <v>92</v>
      </c>
      <c r="G93" s="3" t="s">
        <v>25</v>
      </c>
      <c r="H93" s="3">
        <v>27900</v>
      </c>
      <c r="I93" s="3" t="s">
        <v>41</v>
      </c>
      <c r="J93" s="3" t="s">
        <v>285</v>
      </c>
      <c r="K93" s="3" t="s">
        <v>286</v>
      </c>
      <c r="L93" s="3" t="s">
        <v>143</v>
      </c>
      <c r="M93" s="3" t="s">
        <v>86</v>
      </c>
      <c r="N93" s="3" t="s">
        <v>31</v>
      </c>
      <c r="O93" s="3" t="s">
        <v>287</v>
      </c>
      <c r="P93" s="3" t="s">
        <v>54</v>
      </c>
      <c r="Q93" s="3">
        <v>13000</v>
      </c>
      <c r="R93" s="3">
        <v>2023</v>
      </c>
      <c r="S93" s="3">
        <v>202410</v>
      </c>
      <c r="T93" s="3" t="s">
        <v>158</v>
      </c>
      <c r="U93" s="3" t="s">
        <v>159</v>
      </c>
      <c r="X93"/>
      <c r="Y93"/>
      <c r="Z93"/>
    </row>
    <row r="94" spans="1:26">
      <c r="A94" s="3" t="s">
        <v>346</v>
      </c>
      <c r="B94" s="3" t="s">
        <v>223</v>
      </c>
      <c r="C94" s="3" t="s">
        <v>223</v>
      </c>
      <c r="D94" s="3" t="s">
        <v>224</v>
      </c>
      <c r="E94" s="3" t="s">
        <v>91</v>
      </c>
      <c r="F94" s="3" t="s">
        <v>92</v>
      </c>
      <c r="G94" s="3" t="s">
        <v>25</v>
      </c>
      <c r="H94" s="3">
        <v>41200</v>
      </c>
      <c r="I94" s="3" t="s">
        <v>93</v>
      </c>
      <c r="J94" s="3" t="s">
        <v>237</v>
      </c>
      <c r="K94" s="3" t="s">
        <v>238</v>
      </c>
      <c r="L94" s="3" t="s">
        <v>85</v>
      </c>
      <c r="M94" s="3" t="s">
        <v>86</v>
      </c>
      <c r="N94" s="3" t="s">
        <v>31</v>
      </c>
      <c r="O94" s="3" t="s">
        <v>87</v>
      </c>
      <c r="P94" s="3" t="s">
        <v>46</v>
      </c>
      <c r="Q94" s="3">
        <v>29000</v>
      </c>
      <c r="R94" s="3">
        <v>2020</v>
      </c>
      <c r="S94" s="3">
        <v>202403</v>
      </c>
      <c r="T94" s="3" t="s">
        <v>55</v>
      </c>
      <c r="U94" s="3" t="s">
        <v>35</v>
      </c>
      <c r="X94"/>
      <c r="Y94"/>
      <c r="Z94"/>
    </row>
    <row r="95" spans="1:26">
      <c r="A95" s="3" t="s">
        <v>347</v>
      </c>
      <c r="B95" s="3" t="s">
        <v>223</v>
      </c>
      <c r="C95" s="3" t="s">
        <v>223</v>
      </c>
      <c r="D95" s="3" t="s">
        <v>269</v>
      </c>
      <c r="E95" s="3" t="s">
        <v>91</v>
      </c>
      <c r="F95" s="3" t="s">
        <v>92</v>
      </c>
      <c r="G95" s="3" t="s">
        <v>25</v>
      </c>
      <c r="H95" s="3">
        <v>22900</v>
      </c>
      <c r="I95" s="3" t="s">
        <v>26</v>
      </c>
      <c r="J95" s="3" t="s">
        <v>270</v>
      </c>
      <c r="K95" s="3" t="s">
        <v>271</v>
      </c>
      <c r="L95" s="3" t="s">
        <v>143</v>
      </c>
      <c r="M95" s="3" t="s">
        <v>86</v>
      </c>
      <c r="N95" s="3" t="s">
        <v>31</v>
      </c>
      <c r="O95" s="3" t="s">
        <v>272</v>
      </c>
      <c r="P95" s="3" t="s">
        <v>54</v>
      </c>
      <c r="Q95" s="3">
        <v>45000</v>
      </c>
      <c r="R95" s="3">
        <v>2016</v>
      </c>
      <c r="S95" s="3">
        <v>202408</v>
      </c>
      <c r="T95" s="3" t="s">
        <v>109</v>
      </c>
      <c r="U95" s="3" t="s">
        <v>80</v>
      </c>
      <c r="X95"/>
      <c r="Y95"/>
      <c r="Z95"/>
    </row>
    <row r="96" spans="1:26">
      <c r="A96" s="3" t="s">
        <v>348</v>
      </c>
      <c r="B96" s="3" t="s">
        <v>223</v>
      </c>
      <c r="C96" s="3" t="s">
        <v>223</v>
      </c>
      <c r="D96" s="3" t="s">
        <v>224</v>
      </c>
      <c r="E96" s="3" t="s">
        <v>91</v>
      </c>
      <c r="F96" s="3" t="s">
        <v>92</v>
      </c>
      <c r="G96" s="3" t="s">
        <v>25</v>
      </c>
      <c r="H96" s="3">
        <v>38900</v>
      </c>
      <c r="I96" s="3" t="s">
        <v>41</v>
      </c>
      <c r="J96" s="3" t="s">
        <v>225</v>
      </c>
      <c r="K96" s="3" t="s">
        <v>226</v>
      </c>
      <c r="L96" s="3" t="s">
        <v>143</v>
      </c>
      <c r="M96" s="3" t="s">
        <v>86</v>
      </c>
      <c r="N96" s="3" t="s">
        <v>31</v>
      </c>
      <c r="O96" s="3" t="s">
        <v>87</v>
      </c>
      <c r="P96" s="3" t="s">
        <v>102</v>
      </c>
      <c r="Q96" s="3">
        <v>35000</v>
      </c>
      <c r="R96" s="3">
        <v>2020</v>
      </c>
      <c r="S96" s="3">
        <v>202402</v>
      </c>
      <c r="T96" s="3" t="s">
        <v>47</v>
      </c>
      <c r="U96" s="3" t="s">
        <v>35</v>
      </c>
      <c r="X96"/>
      <c r="Y96"/>
      <c r="Z96"/>
    </row>
    <row r="97" spans="1:26">
      <c r="A97" s="3" t="s">
        <v>349</v>
      </c>
      <c r="B97" s="3" t="s">
        <v>245</v>
      </c>
      <c r="C97" s="3" t="s">
        <v>452</v>
      </c>
      <c r="D97" s="3" t="s">
        <v>301</v>
      </c>
      <c r="E97" s="3" t="s">
        <v>23</v>
      </c>
      <c r="F97" s="3" t="s">
        <v>74</v>
      </c>
      <c r="G97" s="3" t="s">
        <v>112</v>
      </c>
      <c r="H97" s="3">
        <v>69900</v>
      </c>
      <c r="I97" s="3" t="s">
        <v>230</v>
      </c>
      <c r="J97" s="3" t="s">
        <v>302</v>
      </c>
      <c r="K97" s="3" t="s">
        <v>303</v>
      </c>
      <c r="L97" s="3" t="s">
        <v>249</v>
      </c>
      <c r="M97" s="3" t="s">
        <v>52</v>
      </c>
      <c r="N97" s="3" t="s">
        <v>31</v>
      </c>
      <c r="O97" s="3" t="s">
        <v>191</v>
      </c>
      <c r="P97" s="3" t="s">
        <v>33</v>
      </c>
      <c r="Q97" s="3">
        <v>6000</v>
      </c>
      <c r="R97" s="3">
        <v>2023</v>
      </c>
      <c r="S97" s="3">
        <v>202412</v>
      </c>
      <c r="T97" s="3" t="s">
        <v>198</v>
      </c>
      <c r="U97" s="3" t="s">
        <v>159</v>
      </c>
      <c r="X97"/>
      <c r="Y97"/>
      <c r="Z97"/>
    </row>
    <row r="98" spans="1:26">
      <c r="A98" s="3" t="s">
        <v>350</v>
      </c>
      <c r="B98" s="3" t="s">
        <v>245</v>
      </c>
      <c r="C98" s="3" t="s">
        <v>452</v>
      </c>
      <c r="D98" s="3" t="s">
        <v>246</v>
      </c>
      <c r="E98" s="3" t="s">
        <v>23</v>
      </c>
      <c r="F98" s="3" t="s">
        <v>74</v>
      </c>
      <c r="G98" s="3" t="s">
        <v>112</v>
      </c>
      <c r="H98" s="3">
        <v>89900</v>
      </c>
      <c r="I98" s="3" t="s">
        <v>230</v>
      </c>
      <c r="J98" s="3" t="s">
        <v>247</v>
      </c>
      <c r="K98" s="3" t="s">
        <v>248</v>
      </c>
      <c r="L98" s="3" t="s">
        <v>249</v>
      </c>
      <c r="M98" s="3" t="s">
        <v>52</v>
      </c>
      <c r="N98" s="3" t="s">
        <v>31</v>
      </c>
      <c r="O98" s="3" t="s">
        <v>191</v>
      </c>
      <c r="P98" s="3" t="s">
        <v>102</v>
      </c>
      <c r="Q98" s="3">
        <v>26000</v>
      </c>
      <c r="R98" s="3">
        <v>2020</v>
      </c>
      <c r="S98" s="3">
        <v>202407</v>
      </c>
      <c r="T98" s="3" t="s">
        <v>79</v>
      </c>
      <c r="U98" s="3" t="s">
        <v>80</v>
      </c>
    </row>
    <row r="99" spans="1:26">
      <c r="A99" s="3" t="s">
        <v>351</v>
      </c>
      <c r="B99" s="3" t="s">
        <v>223</v>
      </c>
      <c r="C99" s="3" t="s">
        <v>223</v>
      </c>
      <c r="D99" s="3" t="s">
        <v>269</v>
      </c>
      <c r="E99" s="3" t="s">
        <v>91</v>
      </c>
      <c r="F99" s="3" t="s">
        <v>92</v>
      </c>
      <c r="G99" s="3" t="s">
        <v>25</v>
      </c>
      <c r="H99" s="3">
        <v>22900</v>
      </c>
      <c r="I99" s="3" t="s">
        <v>26</v>
      </c>
      <c r="J99" s="3" t="s">
        <v>270</v>
      </c>
      <c r="K99" s="3" t="s">
        <v>271</v>
      </c>
      <c r="L99" s="3" t="s">
        <v>143</v>
      </c>
      <c r="M99" s="3" t="s">
        <v>86</v>
      </c>
      <c r="N99" s="3" t="s">
        <v>31</v>
      </c>
      <c r="O99" s="3" t="s">
        <v>272</v>
      </c>
      <c r="P99" s="3" t="s">
        <v>54</v>
      </c>
      <c r="Q99" s="3">
        <v>45000</v>
      </c>
      <c r="R99" s="3">
        <v>2016</v>
      </c>
      <c r="S99" s="3">
        <v>202408</v>
      </c>
      <c r="T99" s="3" t="s">
        <v>109</v>
      </c>
      <c r="U99" s="3" t="s">
        <v>80</v>
      </c>
    </row>
    <row r="100" spans="1:26">
      <c r="A100" s="3" t="s">
        <v>352</v>
      </c>
      <c r="B100" s="3" t="s">
        <v>213</v>
      </c>
      <c r="C100" s="3" t="s">
        <v>213</v>
      </c>
      <c r="D100" s="3" t="s">
        <v>305</v>
      </c>
      <c r="E100" s="3" t="s">
        <v>263</v>
      </c>
      <c r="F100" s="3" t="s">
        <v>306</v>
      </c>
      <c r="G100" s="3" t="s">
        <v>25</v>
      </c>
      <c r="H100" s="3">
        <v>115900</v>
      </c>
      <c r="I100" s="3" t="s">
        <v>265</v>
      </c>
      <c r="J100" s="3" t="s">
        <v>307</v>
      </c>
      <c r="K100" s="3" t="s">
        <v>308</v>
      </c>
      <c r="L100" s="3" t="s">
        <v>184</v>
      </c>
      <c r="M100" s="3" t="s">
        <v>86</v>
      </c>
      <c r="N100" s="3" t="s">
        <v>31</v>
      </c>
      <c r="O100" s="3" t="s">
        <v>129</v>
      </c>
      <c r="P100" s="3" t="s">
        <v>46</v>
      </c>
      <c r="Q100" s="3">
        <v>2500</v>
      </c>
      <c r="R100" s="3">
        <v>2024</v>
      </c>
      <c r="S100" s="3">
        <v>202412</v>
      </c>
      <c r="T100" s="3" t="s">
        <v>198</v>
      </c>
      <c r="U100" s="3" t="s">
        <v>159</v>
      </c>
    </row>
    <row r="101" spans="1:26">
      <c r="A101" s="3" t="s">
        <v>353</v>
      </c>
      <c r="B101" s="3" t="s">
        <v>213</v>
      </c>
      <c r="C101" s="3" t="s">
        <v>213</v>
      </c>
      <c r="D101" s="3" t="s">
        <v>305</v>
      </c>
      <c r="E101" s="3" t="s">
        <v>263</v>
      </c>
      <c r="F101" s="3" t="s">
        <v>306</v>
      </c>
      <c r="G101" s="3" t="s">
        <v>25</v>
      </c>
      <c r="H101" s="3">
        <v>115900</v>
      </c>
      <c r="I101" s="3" t="s">
        <v>265</v>
      </c>
      <c r="J101" s="3" t="s">
        <v>307</v>
      </c>
      <c r="K101" s="3" t="s">
        <v>308</v>
      </c>
      <c r="L101" s="3" t="s">
        <v>184</v>
      </c>
      <c r="M101" s="3" t="s">
        <v>86</v>
      </c>
      <c r="N101" s="3" t="s">
        <v>31</v>
      </c>
      <c r="O101" s="3" t="s">
        <v>129</v>
      </c>
      <c r="P101" s="3" t="s">
        <v>46</v>
      </c>
      <c r="Q101" s="3">
        <v>2500</v>
      </c>
      <c r="R101" s="3">
        <v>2024</v>
      </c>
      <c r="S101" s="3">
        <v>202412</v>
      </c>
      <c r="T101" s="3" t="s">
        <v>198</v>
      </c>
      <c r="U101" s="3" t="s">
        <v>159</v>
      </c>
    </row>
    <row r="102" spans="1:26">
      <c r="A102" s="3" t="s">
        <v>354</v>
      </c>
      <c r="B102" s="3" t="s">
        <v>223</v>
      </c>
      <c r="C102" s="3" t="s">
        <v>223</v>
      </c>
      <c r="D102" s="3" t="s">
        <v>284</v>
      </c>
      <c r="E102" s="3" t="s">
        <v>91</v>
      </c>
      <c r="F102" s="3" t="s">
        <v>92</v>
      </c>
      <c r="G102" s="3" t="s">
        <v>25</v>
      </c>
      <c r="H102" s="3">
        <v>27900</v>
      </c>
      <c r="I102" s="3" t="s">
        <v>41</v>
      </c>
      <c r="J102" s="3" t="s">
        <v>285</v>
      </c>
      <c r="K102" s="3" t="s">
        <v>286</v>
      </c>
      <c r="L102" s="3" t="s">
        <v>143</v>
      </c>
      <c r="M102" s="3" t="s">
        <v>86</v>
      </c>
      <c r="N102" s="3" t="s">
        <v>31</v>
      </c>
      <c r="O102" s="3" t="s">
        <v>287</v>
      </c>
      <c r="P102" s="3" t="s">
        <v>54</v>
      </c>
      <c r="Q102" s="3">
        <v>13000</v>
      </c>
      <c r="R102" s="3">
        <v>2023</v>
      </c>
      <c r="S102" s="3">
        <v>202410</v>
      </c>
      <c r="T102" s="3" t="s">
        <v>158</v>
      </c>
      <c r="U102" s="3" t="s">
        <v>159</v>
      </c>
    </row>
    <row r="103" spans="1:26">
      <c r="A103" s="3" t="s">
        <v>355</v>
      </c>
      <c r="B103" s="3" t="s">
        <v>213</v>
      </c>
      <c r="C103" s="3" t="s">
        <v>213</v>
      </c>
      <c r="D103" s="3" t="s">
        <v>214</v>
      </c>
      <c r="E103" s="3" t="s">
        <v>23</v>
      </c>
      <c r="F103" s="3" t="s">
        <v>74</v>
      </c>
      <c r="G103" s="3" t="s">
        <v>25</v>
      </c>
      <c r="H103" s="3">
        <v>26800</v>
      </c>
      <c r="I103" s="3" t="s">
        <v>41</v>
      </c>
      <c r="J103" s="3" t="s">
        <v>215</v>
      </c>
      <c r="K103" s="3" t="s">
        <v>216</v>
      </c>
      <c r="M103" s="3" t="s">
        <v>52</v>
      </c>
      <c r="N103" s="3" t="s">
        <v>31</v>
      </c>
      <c r="O103" s="3" t="s">
        <v>61</v>
      </c>
      <c r="P103" s="3" t="s">
        <v>54</v>
      </c>
      <c r="Q103" s="3">
        <v>22000</v>
      </c>
      <c r="R103" s="3">
        <v>2020</v>
      </c>
      <c r="S103" s="3">
        <v>202402</v>
      </c>
      <c r="T103" s="3" t="s">
        <v>47</v>
      </c>
      <c r="U103" s="3" t="s">
        <v>35</v>
      </c>
    </row>
    <row r="104" spans="1:26">
      <c r="A104" s="3" t="s">
        <v>356</v>
      </c>
      <c r="B104" s="3" t="s">
        <v>256</v>
      </c>
      <c r="C104" s="3" t="s">
        <v>256</v>
      </c>
      <c r="D104" s="3" t="s">
        <v>279</v>
      </c>
      <c r="E104" s="3" t="s">
        <v>91</v>
      </c>
      <c r="F104" s="3" t="s">
        <v>92</v>
      </c>
      <c r="G104" s="3" t="s">
        <v>25</v>
      </c>
      <c r="H104" s="3">
        <v>22900</v>
      </c>
      <c r="I104" s="3" t="s">
        <v>26</v>
      </c>
      <c r="J104" s="3" t="s">
        <v>280</v>
      </c>
      <c r="K104" s="3" t="s">
        <v>281</v>
      </c>
      <c r="L104" s="3" t="s">
        <v>68</v>
      </c>
      <c r="M104" s="3" t="s">
        <v>69</v>
      </c>
      <c r="N104" s="3" t="s">
        <v>31</v>
      </c>
      <c r="O104" s="3" t="s">
        <v>282</v>
      </c>
      <c r="P104" s="3" t="s">
        <v>33</v>
      </c>
      <c r="Q104" s="3">
        <v>19000</v>
      </c>
      <c r="R104" s="3">
        <v>2021</v>
      </c>
      <c r="S104" s="3">
        <v>202409</v>
      </c>
      <c r="T104" s="3" t="s">
        <v>135</v>
      </c>
      <c r="U104" s="3" t="s">
        <v>80</v>
      </c>
    </row>
    <row r="105" spans="1:26">
      <c r="A105" s="3" t="s">
        <v>357</v>
      </c>
      <c r="B105" s="3" t="s">
        <v>213</v>
      </c>
      <c r="C105" s="3" t="s">
        <v>213</v>
      </c>
      <c r="D105" s="3" t="s">
        <v>251</v>
      </c>
      <c r="E105" s="3" t="s">
        <v>91</v>
      </c>
      <c r="F105" s="3" t="s">
        <v>92</v>
      </c>
      <c r="G105" s="3" t="s">
        <v>25</v>
      </c>
      <c r="H105" s="3">
        <v>51200</v>
      </c>
      <c r="I105" s="3" t="s">
        <v>93</v>
      </c>
      <c r="J105" s="3" t="s">
        <v>252</v>
      </c>
      <c r="K105" s="3" t="s">
        <v>253</v>
      </c>
      <c r="L105" s="3" t="s">
        <v>184</v>
      </c>
      <c r="M105" s="3" t="s">
        <v>86</v>
      </c>
      <c r="N105" s="3" t="s">
        <v>31</v>
      </c>
      <c r="O105" s="3" t="s">
        <v>254</v>
      </c>
      <c r="P105" s="3" t="s">
        <v>62</v>
      </c>
      <c r="Q105" s="3">
        <v>30000</v>
      </c>
      <c r="R105" s="3">
        <v>2020</v>
      </c>
      <c r="S105" s="3">
        <v>202407</v>
      </c>
      <c r="T105" s="3" t="s">
        <v>79</v>
      </c>
      <c r="U105" s="3" t="s">
        <v>80</v>
      </c>
    </row>
    <row r="106" spans="1:26">
      <c r="A106" s="3" t="s">
        <v>358</v>
      </c>
      <c r="B106" s="3" t="s">
        <v>223</v>
      </c>
      <c r="C106" s="3" t="s">
        <v>223</v>
      </c>
      <c r="D106" s="3" t="s">
        <v>224</v>
      </c>
      <c r="E106" s="3" t="s">
        <v>91</v>
      </c>
      <c r="F106" s="3" t="s">
        <v>92</v>
      </c>
      <c r="G106" s="3" t="s">
        <v>25</v>
      </c>
      <c r="H106" s="3">
        <v>41200</v>
      </c>
      <c r="I106" s="3" t="s">
        <v>93</v>
      </c>
      <c r="J106" s="3" t="s">
        <v>237</v>
      </c>
      <c r="K106" s="3" t="s">
        <v>238</v>
      </c>
      <c r="L106" s="3" t="s">
        <v>85</v>
      </c>
      <c r="M106" s="3" t="s">
        <v>86</v>
      </c>
      <c r="N106" s="3" t="s">
        <v>31</v>
      </c>
      <c r="O106" s="3" t="s">
        <v>87</v>
      </c>
      <c r="P106" s="3" t="s">
        <v>46</v>
      </c>
      <c r="Q106" s="3">
        <v>29000</v>
      </c>
      <c r="R106" s="3">
        <v>2020</v>
      </c>
      <c r="S106" s="3">
        <v>202403</v>
      </c>
      <c r="T106" s="3" t="s">
        <v>55</v>
      </c>
      <c r="U106" s="3" t="s">
        <v>35</v>
      </c>
      <c r="X106" s="5" t="s">
        <v>443</v>
      </c>
      <c r="Y106" t="s">
        <v>447</v>
      </c>
      <c r="Z106"/>
    </row>
    <row r="107" spans="1:26">
      <c r="A107" s="3" t="s">
        <v>359</v>
      </c>
      <c r="B107" s="3" t="s">
        <v>21</v>
      </c>
      <c r="C107" s="3" t="s">
        <v>21</v>
      </c>
      <c r="D107" s="3" t="s">
        <v>37</v>
      </c>
      <c r="E107" s="3" t="s">
        <v>38</v>
      </c>
      <c r="F107" s="3" t="s">
        <v>82</v>
      </c>
      <c r="G107" s="3" t="s">
        <v>40</v>
      </c>
      <c r="H107" s="3">
        <v>27000</v>
      </c>
      <c r="I107" s="3" t="s">
        <v>41</v>
      </c>
      <c r="J107" s="3" t="s">
        <v>360</v>
      </c>
      <c r="K107" s="3" t="s">
        <v>361</v>
      </c>
      <c r="L107" s="3" t="s">
        <v>249</v>
      </c>
      <c r="M107" s="3" t="s">
        <v>52</v>
      </c>
      <c r="N107" s="3" t="s">
        <v>31</v>
      </c>
      <c r="O107" s="3" t="s">
        <v>191</v>
      </c>
      <c r="P107" s="3" t="s">
        <v>102</v>
      </c>
      <c r="Q107" s="3">
        <v>32000</v>
      </c>
      <c r="R107" s="3">
        <v>2020</v>
      </c>
      <c r="S107" s="3">
        <v>202404</v>
      </c>
      <c r="T107" s="3" t="s">
        <v>362</v>
      </c>
      <c r="U107" s="3" t="s">
        <v>363</v>
      </c>
      <c r="X107" t="s">
        <v>263</v>
      </c>
      <c r="Y107" s="6">
        <v>779300</v>
      </c>
      <c r="Z107"/>
    </row>
    <row r="108" spans="1:26">
      <c r="A108" s="3" t="s">
        <v>364</v>
      </c>
      <c r="B108" s="3" t="s">
        <v>21</v>
      </c>
      <c r="C108" s="3" t="s">
        <v>21</v>
      </c>
      <c r="D108" s="3" t="s">
        <v>37</v>
      </c>
      <c r="E108" s="3" t="s">
        <v>38</v>
      </c>
      <c r="F108" s="3" t="s">
        <v>39</v>
      </c>
      <c r="G108" s="3" t="s">
        <v>40</v>
      </c>
      <c r="H108" s="3">
        <v>27000</v>
      </c>
      <c r="I108" s="3" t="s">
        <v>41</v>
      </c>
      <c r="J108" s="3" t="s">
        <v>365</v>
      </c>
      <c r="K108" s="3" t="s">
        <v>366</v>
      </c>
      <c r="L108" s="3" t="s">
        <v>166</v>
      </c>
      <c r="M108" s="3" t="s">
        <v>30</v>
      </c>
      <c r="N108" s="3" t="s">
        <v>167</v>
      </c>
      <c r="P108" s="3" t="s">
        <v>33</v>
      </c>
      <c r="Q108" s="3">
        <v>12000</v>
      </c>
      <c r="R108" s="3">
        <v>2023</v>
      </c>
      <c r="S108" s="3">
        <v>202404</v>
      </c>
      <c r="T108" s="3" t="s">
        <v>362</v>
      </c>
      <c r="U108" s="3" t="s">
        <v>363</v>
      </c>
      <c r="X108" t="s">
        <v>38</v>
      </c>
      <c r="Y108" s="6">
        <v>513000</v>
      </c>
      <c r="Z108"/>
    </row>
    <row r="109" spans="1:26">
      <c r="A109" s="3" t="s">
        <v>367</v>
      </c>
      <c r="B109" s="3" t="s">
        <v>21</v>
      </c>
      <c r="C109" s="3" t="s">
        <v>21</v>
      </c>
      <c r="D109" s="3" t="s">
        <v>37</v>
      </c>
      <c r="E109" s="3" t="s">
        <v>23</v>
      </c>
      <c r="F109" s="3" t="s">
        <v>74</v>
      </c>
      <c r="G109" s="3" t="s">
        <v>25</v>
      </c>
      <c r="H109" s="3">
        <v>29500</v>
      </c>
      <c r="I109" s="3" t="s">
        <v>41</v>
      </c>
      <c r="J109" s="3" t="s">
        <v>368</v>
      </c>
      <c r="K109" s="3" t="s">
        <v>369</v>
      </c>
      <c r="L109" s="3" t="s">
        <v>77</v>
      </c>
      <c r="M109" s="3" t="s">
        <v>30</v>
      </c>
      <c r="N109" s="3" t="s">
        <v>39</v>
      </c>
      <c r="O109" s="3" t="s">
        <v>32</v>
      </c>
      <c r="P109" s="3" t="s">
        <v>62</v>
      </c>
      <c r="Q109" s="3">
        <v>9000</v>
      </c>
      <c r="R109" s="3">
        <v>2023</v>
      </c>
      <c r="S109" s="3">
        <v>202404</v>
      </c>
      <c r="T109" s="3" t="s">
        <v>362</v>
      </c>
      <c r="U109" s="3" t="s">
        <v>363</v>
      </c>
      <c r="X109" t="s">
        <v>23</v>
      </c>
      <c r="Y109" s="6">
        <v>1843800</v>
      </c>
      <c r="Z109"/>
    </row>
    <row r="110" spans="1:26">
      <c r="A110" s="3" t="s">
        <v>370</v>
      </c>
      <c r="B110" s="3" t="s">
        <v>21</v>
      </c>
      <c r="C110" s="3" t="s">
        <v>21</v>
      </c>
      <c r="D110" s="3" t="s">
        <v>37</v>
      </c>
      <c r="E110" s="3" t="s">
        <v>38</v>
      </c>
      <c r="F110" s="3" t="s">
        <v>39</v>
      </c>
      <c r="G110" s="3" t="s">
        <v>40</v>
      </c>
      <c r="H110" s="3">
        <v>27000</v>
      </c>
      <c r="I110" s="3" t="s">
        <v>41</v>
      </c>
      <c r="J110" s="3" t="s">
        <v>371</v>
      </c>
      <c r="K110" s="3" t="s">
        <v>372</v>
      </c>
      <c r="L110" s="3" t="s">
        <v>373</v>
      </c>
      <c r="M110" s="3" t="s">
        <v>69</v>
      </c>
      <c r="N110" s="3" t="s">
        <v>31</v>
      </c>
      <c r="O110" s="3" t="s">
        <v>53</v>
      </c>
      <c r="P110" s="3" t="s">
        <v>33</v>
      </c>
      <c r="Q110" s="3">
        <v>20000</v>
      </c>
      <c r="R110" s="3">
        <v>2022</v>
      </c>
      <c r="S110" s="3">
        <v>202404</v>
      </c>
      <c r="T110" s="3" t="s">
        <v>362</v>
      </c>
      <c r="U110" s="3" t="s">
        <v>363</v>
      </c>
      <c r="X110" t="s">
        <v>91</v>
      </c>
      <c r="Y110" s="6">
        <v>2573106</v>
      </c>
      <c r="Z110"/>
    </row>
    <row r="111" spans="1:26">
      <c r="A111" s="3" t="s">
        <v>374</v>
      </c>
      <c r="B111" s="3" t="s">
        <v>21</v>
      </c>
      <c r="C111" s="3" t="s">
        <v>21</v>
      </c>
      <c r="D111" s="3" t="s">
        <v>37</v>
      </c>
      <c r="E111" s="3" t="s">
        <v>38</v>
      </c>
      <c r="F111" s="3" t="s">
        <v>39</v>
      </c>
      <c r="G111" s="3" t="s">
        <v>40</v>
      </c>
      <c r="H111" s="3">
        <v>27000</v>
      </c>
      <c r="I111" s="3" t="s">
        <v>41</v>
      </c>
      <c r="J111" s="3" t="s">
        <v>375</v>
      </c>
      <c r="K111" s="3" t="s">
        <v>238</v>
      </c>
      <c r="L111" s="3" t="s">
        <v>249</v>
      </c>
      <c r="M111" s="3" t="s">
        <v>52</v>
      </c>
      <c r="N111" s="3" t="s">
        <v>31</v>
      </c>
      <c r="O111" s="3" t="s">
        <v>157</v>
      </c>
      <c r="P111" s="3" t="s">
        <v>46</v>
      </c>
      <c r="Q111" s="3">
        <v>28000</v>
      </c>
      <c r="R111" s="3">
        <v>2020</v>
      </c>
      <c r="S111" s="3">
        <v>202405</v>
      </c>
      <c r="T111" s="3" t="s">
        <v>376</v>
      </c>
      <c r="U111" s="3" t="s">
        <v>363</v>
      </c>
      <c r="X111" t="s">
        <v>399</v>
      </c>
      <c r="Y111" s="6">
        <v>100500</v>
      </c>
      <c r="Z111"/>
    </row>
    <row r="112" spans="1:26">
      <c r="A112" s="3" t="s">
        <v>377</v>
      </c>
      <c r="B112" s="3" t="s">
        <v>21</v>
      </c>
      <c r="C112" s="3" t="s">
        <v>21</v>
      </c>
      <c r="D112" s="3" t="s">
        <v>104</v>
      </c>
      <c r="E112" s="3" t="s">
        <v>91</v>
      </c>
      <c r="F112" s="3" t="s">
        <v>106</v>
      </c>
      <c r="G112" s="3" t="s">
        <v>25</v>
      </c>
      <c r="H112" s="3">
        <v>35800</v>
      </c>
      <c r="I112" s="3" t="s">
        <v>41</v>
      </c>
      <c r="J112" s="3" t="s">
        <v>378</v>
      </c>
      <c r="K112" s="3" t="s">
        <v>379</v>
      </c>
      <c r="L112" s="3" t="s">
        <v>29</v>
      </c>
      <c r="M112" s="3" t="s">
        <v>30</v>
      </c>
      <c r="N112" s="3" t="s">
        <v>31</v>
      </c>
      <c r="O112" s="3" t="s">
        <v>61</v>
      </c>
      <c r="P112" s="3" t="s">
        <v>54</v>
      </c>
      <c r="Q112" s="3">
        <v>11000</v>
      </c>
      <c r="R112" s="3">
        <v>2023</v>
      </c>
      <c r="S112" s="3">
        <v>202405</v>
      </c>
      <c r="T112" s="3" t="s">
        <v>376</v>
      </c>
      <c r="U112" s="3" t="s">
        <v>363</v>
      </c>
      <c r="X112" t="s">
        <v>446</v>
      </c>
      <c r="Y112" s="6">
        <v>5809706</v>
      </c>
      <c r="Z112"/>
    </row>
    <row r="113" spans="1:26">
      <c r="A113" s="3" t="s">
        <v>380</v>
      </c>
      <c r="B113" s="3" t="s">
        <v>21</v>
      </c>
      <c r="C113" s="3" t="s">
        <v>21</v>
      </c>
      <c r="D113" s="3" t="s">
        <v>37</v>
      </c>
      <c r="E113" s="3" t="s">
        <v>38</v>
      </c>
      <c r="F113" s="3" t="s">
        <v>39</v>
      </c>
      <c r="G113" s="3" t="s">
        <v>40</v>
      </c>
      <c r="H113" s="3">
        <v>27000</v>
      </c>
      <c r="I113" s="3" t="s">
        <v>41</v>
      </c>
      <c r="J113" s="3" t="s">
        <v>381</v>
      </c>
      <c r="K113" s="3" t="s">
        <v>382</v>
      </c>
      <c r="L113" s="3" t="s">
        <v>383</v>
      </c>
      <c r="M113" s="3" t="s">
        <v>86</v>
      </c>
      <c r="N113" s="3" t="s">
        <v>31</v>
      </c>
      <c r="O113" s="3" t="s">
        <v>61</v>
      </c>
      <c r="P113" s="3" t="s">
        <v>62</v>
      </c>
      <c r="Q113" s="3">
        <v>24000</v>
      </c>
      <c r="R113" s="3">
        <v>2021</v>
      </c>
      <c r="S113" s="3">
        <v>202405</v>
      </c>
      <c r="T113" s="3" t="s">
        <v>376</v>
      </c>
      <c r="U113" s="3" t="s">
        <v>363</v>
      </c>
      <c r="X113"/>
      <c r="Y113"/>
      <c r="Z113"/>
    </row>
    <row r="114" spans="1:26">
      <c r="A114" s="3" t="s">
        <v>384</v>
      </c>
      <c r="B114" s="3" t="s">
        <v>21</v>
      </c>
      <c r="C114" s="3" t="s">
        <v>21</v>
      </c>
      <c r="D114" s="3" t="s">
        <v>104</v>
      </c>
      <c r="E114" s="3" t="s">
        <v>91</v>
      </c>
      <c r="F114" s="3" t="s">
        <v>106</v>
      </c>
      <c r="G114" s="3" t="s">
        <v>25</v>
      </c>
      <c r="H114" s="3">
        <v>32000</v>
      </c>
      <c r="I114" s="3" t="s">
        <v>41</v>
      </c>
      <c r="J114" s="3" t="s">
        <v>385</v>
      </c>
      <c r="K114" s="3" t="s">
        <v>386</v>
      </c>
      <c r="L114" s="3" t="s">
        <v>249</v>
      </c>
      <c r="M114" s="3" t="s">
        <v>52</v>
      </c>
      <c r="N114" s="3" t="s">
        <v>31</v>
      </c>
      <c r="O114" s="3" t="s">
        <v>157</v>
      </c>
      <c r="P114" s="3" t="s">
        <v>54</v>
      </c>
      <c r="Q114" s="3">
        <v>21000</v>
      </c>
      <c r="R114" s="3">
        <v>2021</v>
      </c>
      <c r="S114" s="3">
        <v>202405</v>
      </c>
      <c r="T114" s="3" t="s">
        <v>376</v>
      </c>
      <c r="U114" s="3" t="s">
        <v>363</v>
      </c>
      <c r="X114"/>
      <c r="Y114"/>
      <c r="Z114"/>
    </row>
    <row r="115" spans="1:26">
      <c r="A115" s="3" t="s">
        <v>387</v>
      </c>
      <c r="B115" s="3" t="s">
        <v>21</v>
      </c>
      <c r="C115" s="3" t="s">
        <v>21</v>
      </c>
      <c r="D115" s="3" t="s">
        <v>111</v>
      </c>
      <c r="E115" s="3" t="s">
        <v>91</v>
      </c>
      <c r="F115" s="3" t="s">
        <v>92</v>
      </c>
      <c r="G115" s="3" t="s">
        <v>25</v>
      </c>
      <c r="H115" s="3">
        <v>44800</v>
      </c>
      <c r="I115" s="3" t="s">
        <v>93</v>
      </c>
      <c r="J115" s="3" t="s">
        <v>388</v>
      </c>
      <c r="K115" s="3" t="s">
        <v>389</v>
      </c>
      <c r="L115" s="3" t="s">
        <v>29</v>
      </c>
      <c r="M115" s="3" t="s">
        <v>30</v>
      </c>
      <c r="N115" s="3" t="s">
        <v>31</v>
      </c>
      <c r="O115" s="3" t="s">
        <v>78</v>
      </c>
      <c r="P115" s="3" t="s">
        <v>102</v>
      </c>
      <c r="Q115" s="3">
        <v>18000</v>
      </c>
      <c r="R115" s="3">
        <v>2022</v>
      </c>
      <c r="S115" s="3">
        <v>202406</v>
      </c>
      <c r="T115" s="3" t="s">
        <v>390</v>
      </c>
      <c r="U115" s="3" t="s">
        <v>363</v>
      </c>
      <c r="X115"/>
      <c r="Y115"/>
      <c r="Z115"/>
    </row>
    <row r="116" spans="1:26">
      <c r="A116" s="3" t="s">
        <v>391</v>
      </c>
      <c r="B116" s="3" t="s">
        <v>21</v>
      </c>
      <c r="C116" s="3" t="s">
        <v>21</v>
      </c>
      <c r="D116" s="3" t="s">
        <v>111</v>
      </c>
      <c r="E116" s="3" t="s">
        <v>91</v>
      </c>
      <c r="F116" s="3" t="s">
        <v>106</v>
      </c>
      <c r="G116" s="3" t="s">
        <v>112</v>
      </c>
      <c r="H116" s="3">
        <v>43000</v>
      </c>
      <c r="I116" s="3" t="s">
        <v>93</v>
      </c>
      <c r="J116" s="3" t="s">
        <v>392</v>
      </c>
      <c r="K116" s="3" t="s">
        <v>393</v>
      </c>
      <c r="L116" s="3" t="s">
        <v>143</v>
      </c>
      <c r="M116" s="3" t="s">
        <v>86</v>
      </c>
      <c r="N116" s="3" t="s">
        <v>31</v>
      </c>
      <c r="O116" s="3" t="s">
        <v>45</v>
      </c>
      <c r="P116" s="3" t="s">
        <v>54</v>
      </c>
      <c r="Q116" s="3">
        <v>20000</v>
      </c>
      <c r="R116" s="3">
        <v>2021</v>
      </c>
      <c r="S116" s="3">
        <v>202406</v>
      </c>
      <c r="T116" s="3" t="s">
        <v>390</v>
      </c>
      <c r="U116" s="3" t="s">
        <v>363</v>
      </c>
      <c r="X116"/>
      <c r="Y116"/>
      <c r="Z116"/>
    </row>
    <row r="117" spans="1:26">
      <c r="A117" s="3" t="s">
        <v>394</v>
      </c>
      <c r="B117" s="3" t="s">
        <v>21</v>
      </c>
      <c r="C117" s="3" t="s">
        <v>21</v>
      </c>
      <c r="D117" s="3" t="s">
        <v>104</v>
      </c>
      <c r="E117" s="3" t="s">
        <v>91</v>
      </c>
      <c r="F117" s="3" t="s">
        <v>106</v>
      </c>
      <c r="G117" s="3" t="s">
        <v>25</v>
      </c>
      <c r="H117" s="3">
        <v>32000</v>
      </c>
      <c r="I117" s="3" t="s">
        <v>41</v>
      </c>
      <c r="J117" s="3" t="s">
        <v>395</v>
      </c>
      <c r="K117" s="3" t="s">
        <v>396</v>
      </c>
      <c r="L117" s="3" t="s">
        <v>249</v>
      </c>
      <c r="M117" s="3" t="s">
        <v>52</v>
      </c>
      <c r="N117" s="3" t="s">
        <v>31</v>
      </c>
      <c r="O117" s="3" t="s">
        <v>157</v>
      </c>
      <c r="P117" s="3" t="s">
        <v>46</v>
      </c>
      <c r="Q117" s="3">
        <v>15000</v>
      </c>
      <c r="R117" s="3">
        <v>2022</v>
      </c>
      <c r="S117" s="3">
        <v>202406</v>
      </c>
      <c r="T117" s="3" t="s">
        <v>390</v>
      </c>
      <c r="U117" s="3" t="s">
        <v>363</v>
      </c>
      <c r="X117"/>
      <c r="Y117"/>
      <c r="Z117"/>
    </row>
    <row r="118" spans="1:26">
      <c r="A118" s="3" t="s">
        <v>397</v>
      </c>
      <c r="B118" s="3" t="s">
        <v>21</v>
      </c>
      <c r="C118" s="3" t="s">
        <v>21</v>
      </c>
      <c r="D118" s="3" t="s">
        <v>398</v>
      </c>
      <c r="E118" s="3" t="s">
        <v>399</v>
      </c>
      <c r="F118" s="3" t="s">
        <v>400</v>
      </c>
      <c r="G118" s="3" t="s">
        <v>25</v>
      </c>
      <c r="H118" s="3">
        <v>33500</v>
      </c>
      <c r="I118" s="3" t="s">
        <v>41</v>
      </c>
      <c r="J118" s="3" t="s">
        <v>401</v>
      </c>
      <c r="K118" s="3" t="s">
        <v>402</v>
      </c>
      <c r="L118" s="3" t="s">
        <v>29</v>
      </c>
      <c r="M118" s="3" t="s">
        <v>30</v>
      </c>
      <c r="N118" s="3" t="s">
        <v>31</v>
      </c>
      <c r="O118" s="3" t="s">
        <v>134</v>
      </c>
      <c r="P118" s="3" t="s">
        <v>102</v>
      </c>
      <c r="Q118" s="3">
        <v>21000</v>
      </c>
      <c r="R118" s="3">
        <v>2020</v>
      </c>
      <c r="S118" s="3">
        <v>202406</v>
      </c>
      <c r="T118" s="3" t="s">
        <v>390</v>
      </c>
      <c r="U118" s="3" t="s">
        <v>363</v>
      </c>
      <c r="X118" s="5" t="s">
        <v>12</v>
      </c>
      <c r="Y118" s="5" t="s">
        <v>458</v>
      </c>
      <c r="Z118" t="s">
        <v>444</v>
      </c>
    </row>
    <row r="119" spans="1:26">
      <c r="A119" s="3" t="s">
        <v>403</v>
      </c>
      <c r="B119" s="3" t="s">
        <v>21</v>
      </c>
      <c r="C119" s="3" t="s">
        <v>21</v>
      </c>
      <c r="D119" s="3" t="s">
        <v>111</v>
      </c>
      <c r="E119" s="3" t="s">
        <v>91</v>
      </c>
      <c r="F119" s="3" t="s">
        <v>106</v>
      </c>
      <c r="G119" s="3" t="s">
        <v>112</v>
      </c>
      <c r="H119" s="3">
        <v>43000</v>
      </c>
      <c r="I119" s="3" t="s">
        <v>93</v>
      </c>
      <c r="J119" s="3" t="s">
        <v>404</v>
      </c>
      <c r="K119" s="3" t="s">
        <v>405</v>
      </c>
      <c r="L119" s="3" t="s">
        <v>166</v>
      </c>
      <c r="M119" s="3" t="s">
        <v>30</v>
      </c>
      <c r="N119" s="3" t="s">
        <v>167</v>
      </c>
      <c r="P119" s="3" t="s">
        <v>54</v>
      </c>
      <c r="Q119" s="3">
        <v>1000</v>
      </c>
      <c r="R119" s="3">
        <v>2024</v>
      </c>
      <c r="S119" s="3">
        <v>202406</v>
      </c>
      <c r="T119" s="3" t="s">
        <v>390</v>
      </c>
      <c r="U119" s="3" t="s">
        <v>363</v>
      </c>
      <c r="X119" t="s">
        <v>167</v>
      </c>
      <c r="Y119" t="s">
        <v>274</v>
      </c>
      <c r="Z119" s="6">
        <v>26900</v>
      </c>
    </row>
    <row r="120" spans="1:26">
      <c r="A120" s="3" t="s">
        <v>406</v>
      </c>
      <c r="B120" s="3" t="s">
        <v>208</v>
      </c>
      <c r="C120" s="3" t="s">
        <v>208</v>
      </c>
      <c r="D120" s="3" t="s">
        <v>407</v>
      </c>
      <c r="E120" s="3" t="s">
        <v>23</v>
      </c>
      <c r="F120" s="3" t="s">
        <v>74</v>
      </c>
      <c r="G120" s="3" t="s">
        <v>25</v>
      </c>
      <c r="H120" s="3">
        <v>29800</v>
      </c>
      <c r="I120" s="3" t="s">
        <v>41</v>
      </c>
      <c r="J120" s="3" t="s">
        <v>408</v>
      </c>
      <c r="K120" s="3" t="s">
        <v>409</v>
      </c>
      <c r="L120" s="3" t="s">
        <v>148</v>
      </c>
      <c r="M120" s="3" t="s">
        <v>52</v>
      </c>
      <c r="N120" s="3" t="s">
        <v>31</v>
      </c>
      <c r="O120" s="3" t="s">
        <v>53</v>
      </c>
      <c r="P120" s="3" t="s">
        <v>46</v>
      </c>
      <c r="Q120" s="3">
        <v>22000</v>
      </c>
      <c r="R120" s="3">
        <v>2021</v>
      </c>
      <c r="S120" s="3">
        <v>202404</v>
      </c>
      <c r="T120" s="3" t="s">
        <v>362</v>
      </c>
      <c r="U120" s="3" t="s">
        <v>363</v>
      </c>
      <c r="X120"/>
      <c r="Y120" t="s">
        <v>228</v>
      </c>
      <c r="Z120" s="6">
        <v>42061.2</v>
      </c>
    </row>
    <row r="121" spans="1:26">
      <c r="A121" s="3" t="s">
        <v>410</v>
      </c>
      <c r="B121" s="3" t="s">
        <v>228</v>
      </c>
      <c r="C121" s="3" t="s">
        <v>228</v>
      </c>
      <c r="D121" s="3" t="s">
        <v>411</v>
      </c>
      <c r="E121" s="3" t="s">
        <v>91</v>
      </c>
      <c r="F121" s="3" t="s">
        <v>92</v>
      </c>
      <c r="G121" s="3" t="s">
        <v>112</v>
      </c>
      <c r="H121" s="3">
        <v>10435</v>
      </c>
      <c r="I121" s="3" t="s">
        <v>93</v>
      </c>
      <c r="J121" s="3" t="s">
        <v>412</v>
      </c>
      <c r="K121" s="3" t="s">
        <v>67</v>
      </c>
      <c r="L121" s="3" t="s">
        <v>166</v>
      </c>
      <c r="M121" s="3" t="s">
        <v>30</v>
      </c>
      <c r="N121" s="3" t="s">
        <v>167</v>
      </c>
      <c r="P121" s="3" t="s">
        <v>102</v>
      </c>
      <c r="Q121" s="3">
        <v>6000</v>
      </c>
      <c r="R121" s="3">
        <v>2024</v>
      </c>
      <c r="S121" s="3">
        <v>202405</v>
      </c>
      <c r="T121" s="3" t="s">
        <v>376</v>
      </c>
      <c r="U121" s="3" t="s">
        <v>363</v>
      </c>
      <c r="X121"/>
      <c r="Y121" t="s">
        <v>21</v>
      </c>
      <c r="Z121" s="6">
        <v>34777.777777777781</v>
      </c>
    </row>
    <row r="122" spans="1:26">
      <c r="A122" s="3" t="s">
        <v>413</v>
      </c>
      <c r="B122" s="3" t="s">
        <v>21</v>
      </c>
      <c r="C122" s="3" t="s">
        <v>21</v>
      </c>
      <c r="D122" s="3" t="s">
        <v>37</v>
      </c>
      <c r="E122" s="3" t="s">
        <v>38</v>
      </c>
      <c r="F122" s="3" t="s">
        <v>39</v>
      </c>
      <c r="G122" s="3" t="s">
        <v>40</v>
      </c>
      <c r="H122" s="3">
        <v>27000</v>
      </c>
      <c r="I122" s="3" t="s">
        <v>41</v>
      </c>
      <c r="J122" s="3" t="s">
        <v>360</v>
      </c>
      <c r="K122" s="3" t="s">
        <v>361</v>
      </c>
      <c r="L122" s="3" t="s">
        <v>249</v>
      </c>
      <c r="M122" s="3" t="s">
        <v>52</v>
      </c>
      <c r="N122" s="3" t="s">
        <v>31</v>
      </c>
      <c r="O122" s="3" t="s">
        <v>191</v>
      </c>
      <c r="P122" s="3" t="s">
        <v>102</v>
      </c>
      <c r="Q122" s="3">
        <v>32000</v>
      </c>
      <c r="R122" s="3">
        <v>2020</v>
      </c>
      <c r="S122" s="3">
        <v>202404</v>
      </c>
      <c r="T122" s="3" t="s">
        <v>362</v>
      </c>
      <c r="U122" s="3" t="s">
        <v>363</v>
      </c>
      <c r="X122" t="s">
        <v>459</v>
      </c>
      <c r="Y122"/>
      <c r="Z122" s="6">
        <v>35529.76470588235</v>
      </c>
    </row>
    <row r="123" spans="1:26">
      <c r="A123" s="3" t="s">
        <v>414</v>
      </c>
      <c r="B123" s="3" t="s">
        <v>21</v>
      </c>
      <c r="C123" s="3" t="s">
        <v>21</v>
      </c>
      <c r="D123" s="3" t="s">
        <v>37</v>
      </c>
      <c r="E123" s="3" t="s">
        <v>38</v>
      </c>
      <c r="F123" s="3" t="s">
        <v>39</v>
      </c>
      <c r="G123" s="3" t="s">
        <v>40</v>
      </c>
      <c r="H123" s="3">
        <v>27000</v>
      </c>
      <c r="I123" s="3" t="s">
        <v>41</v>
      </c>
      <c r="J123" s="3" t="s">
        <v>365</v>
      </c>
      <c r="K123" s="3" t="s">
        <v>366</v>
      </c>
      <c r="L123" s="3" t="s">
        <v>166</v>
      </c>
      <c r="M123" s="3" t="s">
        <v>30</v>
      </c>
      <c r="N123" s="3" t="s">
        <v>167</v>
      </c>
      <c r="P123" s="3" t="s">
        <v>33</v>
      </c>
      <c r="Q123" s="3">
        <v>12000</v>
      </c>
      <c r="R123" s="3">
        <v>2023</v>
      </c>
      <c r="S123" s="3">
        <v>202404</v>
      </c>
      <c r="T123" s="3" t="s">
        <v>362</v>
      </c>
      <c r="U123" s="3" t="s">
        <v>363</v>
      </c>
      <c r="X123" t="s">
        <v>31</v>
      </c>
      <c r="Y123" t="s">
        <v>452</v>
      </c>
      <c r="Z123" s="6">
        <v>82400</v>
      </c>
    </row>
    <row r="124" spans="1:26">
      <c r="A124" s="3" t="s">
        <v>415</v>
      </c>
      <c r="B124" s="3" t="s">
        <v>21</v>
      </c>
      <c r="C124" s="3" t="s">
        <v>21</v>
      </c>
      <c r="D124" s="3" t="s">
        <v>37</v>
      </c>
      <c r="E124" s="3" t="s">
        <v>23</v>
      </c>
      <c r="F124" s="3" t="s">
        <v>74</v>
      </c>
      <c r="G124" s="3" t="s">
        <v>25</v>
      </c>
      <c r="H124" s="3">
        <v>29500</v>
      </c>
      <c r="I124" s="3" t="s">
        <v>41</v>
      </c>
      <c r="J124" s="3" t="s">
        <v>368</v>
      </c>
      <c r="K124" s="3" t="s">
        <v>369</v>
      </c>
      <c r="L124" s="3" t="s">
        <v>77</v>
      </c>
      <c r="M124" s="3" t="s">
        <v>30</v>
      </c>
      <c r="N124" s="3" t="s">
        <v>39</v>
      </c>
      <c r="O124" s="3" t="s">
        <v>32</v>
      </c>
      <c r="P124" s="3" t="s">
        <v>62</v>
      </c>
      <c r="Q124" s="3">
        <v>9000</v>
      </c>
      <c r="R124" s="3">
        <v>2023</v>
      </c>
      <c r="S124" s="3">
        <v>202404</v>
      </c>
      <c r="T124" s="3" t="s">
        <v>362</v>
      </c>
      <c r="U124" s="3" t="s">
        <v>363</v>
      </c>
      <c r="X124"/>
      <c r="Y124" t="s">
        <v>274</v>
      </c>
      <c r="Z124" s="6">
        <v>35200</v>
      </c>
    </row>
    <row r="125" spans="1:26">
      <c r="A125" s="3" t="s">
        <v>416</v>
      </c>
      <c r="B125" s="3" t="s">
        <v>21</v>
      </c>
      <c r="C125" s="3" t="s">
        <v>21</v>
      </c>
      <c r="D125" s="3" t="s">
        <v>37</v>
      </c>
      <c r="E125" s="3" t="s">
        <v>38</v>
      </c>
      <c r="F125" s="3" t="s">
        <v>82</v>
      </c>
      <c r="G125" s="3" t="s">
        <v>40</v>
      </c>
      <c r="H125" s="3">
        <v>27000</v>
      </c>
      <c r="I125" s="3" t="s">
        <v>41</v>
      </c>
      <c r="J125" s="3" t="s">
        <v>371</v>
      </c>
      <c r="K125" s="3" t="s">
        <v>372</v>
      </c>
      <c r="L125" s="3" t="s">
        <v>373</v>
      </c>
      <c r="M125" s="3" t="s">
        <v>69</v>
      </c>
      <c r="N125" s="3" t="s">
        <v>31</v>
      </c>
      <c r="O125" s="3" t="s">
        <v>53</v>
      </c>
      <c r="P125" s="3" t="s">
        <v>33</v>
      </c>
      <c r="Q125" s="3">
        <v>20000</v>
      </c>
      <c r="R125" s="3">
        <v>2022</v>
      </c>
      <c r="S125" s="3">
        <v>202404</v>
      </c>
      <c r="T125" s="3" t="s">
        <v>362</v>
      </c>
      <c r="U125" s="3" t="s">
        <v>363</v>
      </c>
      <c r="X125"/>
      <c r="Y125" t="s">
        <v>256</v>
      </c>
      <c r="Z125" s="6">
        <v>28860</v>
      </c>
    </row>
    <row r="126" spans="1:26">
      <c r="A126" s="3" t="s">
        <v>417</v>
      </c>
      <c r="B126" s="3" t="s">
        <v>21</v>
      </c>
      <c r="C126" s="3" t="s">
        <v>21</v>
      </c>
      <c r="D126" s="3" t="s">
        <v>37</v>
      </c>
      <c r="E126" s="3" t="s">
        <v>38</v>
      </c>
      <c r="F126" s="3" t="s">
        <v>39</v>
      </c>
      <c r="G126" s="3" t="s">
        <v>40</v>
      </c>
      <c r="H126" s="3">
        <v>27000</v>
      </c>
      <c r="I126" s="3" t="s">
        <v>41</v>
      </c>
      <c r="J126" s="3" t="s">
        <v>375</v>
      </c>
      <c r="K126" s="3" t="s">
        <v>238</v>
      </c>
      <c r="L126" s="3" t="s">
        <v>249</v>
      </c>
      <c r="M126" s="3" t="s">
        <v>52</v>
      </c>
      <c r="N126" s="3" t="s">
        <v>31</v>
      </c>
      <c r="O126" s="3" t="s">
        <v>157</v>
      </c>
      <c r="P126" s="3" t="s">
        <v>46</v>
      </c>
      <c r="Q126" s="3">
        <v>28000</v>
      </c>
      <c r="R126" s="3">
        <v>2020</v>
      </c>
      <c r="S126" s="3">
        <v>202405</v>
      </c>
      <c r="T126" s="3" t="s">
        <v>376</v>
      </c>
      <c r="U126" s="3" t="s">
        <v>363</v>
      </c>
      <c r="X126"/>
      <c r="Y126" t="s">
        <v>208</v>
      </c>
      <c r="Z126" s="6">
        <v>27680</v>
      </c>
    </row>
    <row r="127" spans="1:26">
      <c r="A127" s="3" t="s">
        <v>418</v>
      </c>
      <c r="B127" s="3" t="s">
        <v>21</v>
      </c>
      <c r="C127" s="3" t="s">
        <v>21</v>
      </c>
      <c r="D127" s="3" t="s">
        <v>104</v>
      </c>
      <c r="E127" s="3" t="s">
        <v>91</v>
      </c>
      <c r="F127" s="3" t="s">
        <v>106</v>
      </c>
      <c r="G127" s="3" t="s">
        <v>25</v>
      </c>
      <c r="H127" s="3">
        <v>35800</v>
      </c>
      <c r="I127" s="3" t="s">
        <v>41</v>
      </c>
      <c r="J127" s="3" t="s">
        <v>378</v>
      </c>
      <c r="K127" s="3" t="s">
        <v>379</v>
      </c>
      <c r="L127" s="3" t="s">
        <v>29</v>
      </c>
      <c r="M127" s="3" t="s">
        <v>30</v>
      </c>
      <c r="N127" s="3" t="s">
        <v>31</v>
      </c>
      <c r="O127" s="3" t="s">
        <v>61</v>
      </c>
      <c r="P127" s="3" t="s">
        <v>54</v>
      </c>
      <c r="Q127" s="3">
        <v>11000</v>
      </c>
      <c r="R127" s="3">
        <v>2023</v>
      </c>
      <c r="S127" s="3">
        <v>202405</v>
      </c>
      <c r="T127" s="3" t="s">
        <v>376</v>
      </c>
      <c r="U127" s="3" t="s">
        <v>363</v>
      </c>
      <c r="X127"/>
      <c r="Y127" t="s">
        <v>218</v>
      </c>
      <c r="Z127" s="6">
        <v>27300</v>
      </c>
    </row>
    <row r="128" spans="1:26">
      <c r="A128" s="3" t="s">
        <v>419</v>
      </c>
      <c r="B128" s="3" t="s">
        <v>21</v>
      </c>
      <c r="C128" s="3" t="s">
        <v>21</v>
      </c>
      <c r="D128" s="3" t="s">
        <v>37</v>
      </c>
      <c r="E128" s="3" t="s">
        <v>38</v>
      </c>
      <c r="F128" s="3" t="s">
        <v>39</v>
      </c>
      <c r="G128" s="3" t="s">
        <v>40</v>
      </c>
      <c r="H128" s="3">
        <v>27000</v>
      </c>
      <c r="I128" s="3" t="s">
        <v>41</v>
      </c>
      <c r="J128" s="3" t="s">
        <v>381</v>
      </c>
      <c r="K128" s="3" t="s">
        <v>382</v>
      </c>
      <c r="L128" s="3" t="s">
        <v>383</v>
      </c>
      <c r="M128" s="3" t="s">
        <v>86</v>
      </c>
      <c r="N128" s="3" t="s">
        <v>31</v>
      </c>
      <c r="O128" s="3" t="s">
        <v>61</v>
      </c>
      <c r="P128" s="3" t="s">
        <v>62</v>
      </c>
      <c r="Q128" s="3">
        <v>24000</v>
      </c>
      <c r="R128" s="3">
        <v>2021</v>
      </c>
      <c r="S128" s="3">
        <v>202405</v>
      </c>
      <c r="T128" s="3" t="s">
        <v>376</v>
      </c>
      <c r="U128" s="3" t="s">
        <v>363</v>
      </c>
      <c r="X128"/>
      <c r="Y128" t="s">
        <v>223</v>
      </c>
      <c r="Z128" s="6">
        <v>33047.368421052633</v>
      </c>
    </row>
    <row r="129" spans="1:26">
      <c r="A129" s="3" t="s">
        <v>420</v>
      </c>
      <c r="B129" s="3" t="s">
        <v>21</v>
      </c>
      <c r="C129" s="3" t="s">
        <v>21</v>
      </c>
      <c r="D129" s="3" t="s">
        <v>104</v>
      </c>
      <c r="E129" s="3" t="s">
        <v>91</v>
      </c>
      <c r="F129" s="3" t="s">
        <v>106</v>
      </c>
      <c r="G129" s="3" t="s">
        <v>25</v>
      </c>
      <c r="H129" s="3">
        <v>32000</v>
      </c>
      <c r="I129" s="3" t="s">
        <v>41</v>
      </c>
      <c r="J129" s="3" t="s">
        <v>385</v>
      </c>
      <c r="K129" s="3" t="s">
        <v>386</v>
      </c>
      <c r="L129" s="3" t="s">
        <v>249</v>
      </c>
      <c r="M129" s="3" t="s">
        <v>52</v>
      </c>
      <c r="N129" s="3" t="s">
        <v>31</v>
      </c>
      <c r="O129" s="3" t="s">
        <v>157</v>
      </c>
      <c r="P129" s="3" t="s">
        <v>54</v>
      </c>
      <c r="Q129" s="3">
        <v>21000</v>
      </c>
      <c r="R129" s="3">
        <v>2021</v>
      </c>
      <c r="S129" s="3">
        <v>202405</v>
      </c>
      <c r="T129" s="3" t="s">
        <v>376</v>
      </c>
      <c r="U129" s="3" t="s">
        <v>363</v>
      </c>
      <c r="X129"/>
      <c r="Y129" t="s">
        <v>213</v>
      </c>
      <c r="Z129" s="6">
        <v>62356.25</v>
      </c>
    </row>
    <row r="130" spans="1:26">
      <c r="A130" s="3" t="s">
        <v>421</v>
      </c>
      <c r="B130" s="3" t="s">
        <v>21</v>
      </c>
      <c r="C130" s="3" t="s">
        <v>21</v>
      </c>
      <c r="D130" s="3" t="s">
        <v>111</v>
      </c>
      <c r="E130" s="3" t="s">
        <v>91</v>
      </c>
      <c r="F130" s="3" t="s">
        <v>92</v>
      </c>
      <c r="G130" s="3" t="s">
        <v>25</v>
      </c>
      <c r="H130" s="3">
        <v>44800</v>
      </c>
      <c r="I130" s="3" t="s">
        <v>93</v>
      </c>
      <c r="J130" s="3" t="s">
        <v>388</v>
      </c>
      <c r="K130" s="3" t="s">
        <v>389</v>
      </c>
      <c r="L130" s="3" t="s">
        <v>29</v>
      </c>
      <c r="M130" s="3" t="s">
        <v>30</v>
      </c>
      <c r="N130" s="3" t="s">
        <v>31</v>
      </c>
      <c r="O130" s="3" t="s">
        <v>78</v>
      </c>
      <c r="P130" s="3" t="s">
        <v>102</v>
      </c>
      <c r="Q130" s="3">
        <v>18000</v>
      </c>
      <c r="R130" s="3">
        <v>2022</v>
      </c>
      <c r="S130" s="3">
        <v>202406</v>
      </c>
      <c r="T130" s="3" t="s">
        <v>390</v>
      </c>
      <c r="U130" s="3" t="s">
        <v>363</v>
      </c>
      <c r="X130"/>
      <c r="Y130" t="s">
        <v>21</v>
      </c>
      <c r="Z130" s="6">
        <v>32367.924528301886</v>
      </c>
    </row>
    <row r="131" spans="1:26">
      <c r="A131" s="3" t="s">
        <v>422</v>
      </c>
      <c r="B131" s="3" t="s">
        <v>21</v>
      </c>
      <c r="C131" s="3" t="s">
        <v>21</v>
      </c>
      <c r="D131" s="3" t="s">
        <v>111</v>
      </c>
      <c r="E131" s="3" t="s">
        <v>91</v>
      </c>
      <c r="F131" s="3" t="s">
        <v>106</v>
      </c>
      <c r="G131" s="3" t="s">
        <v>112</v>
      </c>
      <c r="H131" s="3">
        <v>43000</v>
      </c>
      <c r="I131" s="3" t="s">
        <v>93</v>
      </c>
      <c r="J131" s="3" t="s">
        <v>392</v>
      </c>
      <c r="K131" s="3" t="s">
        <v>393</v>
      </c>
      <c r="L131" s="3" t="s">
        <v>143</v>
      </c>
      <c r="M131" s="3" t="s">
        <v>86</v>
      </c>
      <c r="N131" s="3" t="s">
        <v>31</v>
      </c>
      <c r="O131" s="3" t="s">
        <v>45</v>
      </c>
      <c r="P131" s="3" t="s">
        <v>54</v>
      </c>
      <c r="Q131" s="3">
        <v>20000</v>
      </c>
      <c r="R131" s="3">
        <v>2021</v>
      </c>
      <c r="S131" s="3">
        <v>202406</v>
      </c>
      <c r="T131" s="3" t="s">
        <v>390</v>
      </c>
      <c r="U131" s="3" t="s">
        <v>363</v>
      </c>
      <c r="X131" t="s">
        <v>460</v>
      </c>
      <c r="Y131"/>
      <c r="Z131" s="6">
        <v>39009.836065573771</v>
      </c>
    </row>
    <row r="132" spans="1:26">
      <c r="A132" s="3" t="s">
        <v>423</v>
      </c>
      <c r="B132" s="3" t="s">
        <v>21</v>
      </c>
      <c r="C132" s="3" t="s">
        <v>21</v>
      </c>
      <c r="D132" s="3" t="s">
        <v>104</v>
      </c>
      <c r="E132" s="3" t="s">
        <v>91</v>
      </c>
      <c r="F132" s="3" t="s">
        <v>106</v>
      </c>
      <c r="G132" s="3" t="s">
        <v>25</v>
      </c>
      <c r="H132" s="3">
        <v>32000</v>
      </c>
      <c r="I132" s="3" t="s">
        <v>41</v>
      </c>
      <c r="J132" s="3" t="s">
        <v>395</v>
      </c>
      <c r="K132" s="3" t="s">
        <v>396</v>
      </c>
      <c r="L132" s="3" t="s">
        <v>249</v>
      </c>
      <c r="M132" s="3" t="s">
        <v>52</v>
      </c>
      <c r="N132" s="3" t="s">
        <v>31</v>
      </c>
      <c r="O132" s="3" t="s">
        <v>157</v>
      </c>
      <c r="P132" s="3" t="s">
        <v>46</v>
      </c>
      <c r="Q132" s="3">
        <v>15000</v>
      </c>
      <c r="R132" s="3">
        <v>2022</v>
      </c>
      <c r="S132" s="3">
        <v>202406</v>
      </c>
      <c r="T132" s="3" t="s">
        <v>390</v>
      </c>
      <c r="U132" s="3" t="s">
        <v>363</v>
      </c>
      <c r="X132" t="s">
        <v>39</v>
      </c>
      <c r="Y132" t="s">
        <v>21</v>
      </c>
      <c r="Z132" s="6">
        <v>30357.142857142859</v>
      </c>
    </row>
    <row r="133" spans="1:26">
      <c r="A133" s="3" t="s">
        <v>424</v>
      </c>
      <c r="B133" s="3" t="s">
        <v>21</v>
      </c>
      <c r="C133" s="3" t="s">
        <v>21</v>
      </c>
      <c r="D133" s="3" t="s">
        <v>398</v>
      </c>
      <c r="E133" s="3" t="s">
        <v>399</v>
      </c>
      <c r="F133" s="3" t="s">
        <v>400</v>
      </c>
      <c r="G133" s="3" t="s">
        <v>25</v>
      </c>
      <c r="H133" s="3">
        <v>33500</v>
      </c>
      <c r="I133" s="3" t="s">
        <v>41</v>
      </c>
      <c r="J133" s="3" t="s">
        <v>401</v>
      </c>
      <c r="K133" s="3" t="s">
        <v>402</v>
      </c>
      <c r="L133" s="3" t="s">
        <v>29</v>
      </c>
      <c r="M133" s="3" t="s">
        <v>30</v>
      </c>
      <c r="N133" s="3" t="s">
        <v>31</v>
      </c>
      <c r="O133" s="3" t="s">
        <v>134</v>
      </c>
      <c r="P133" s="3" t="s">
        <v>102</v>
      </c>
      <c r="Q133" s="3">
        <v>21000</v>
      </c>
      <c r="R133" s="3">
        <v>2020</v>
      </c>
      <c r="S133" s="3">
        <v>202406</v>
      </c>
      <c r="T133" s="3" t="s">
        <v>390</v>
      </c>
      <c r="U133" s="3" t="s">
        <v>363</v>
      </c>
      <c r="X133" t="s">
        <v>461</v>
      </c>
      <c r="Y133"/>
      <c r="Z133" s="6">
        <v>30357.142857142859</v>
      </c>
    </row>
    <row r="134" spans="1:26">
      <c r="A134" s="3" t="s">
        <v>425</v>
      </c>
      <c r="B134" s="3" t="s">
        <v>21</v>
      </c>
      <c r="C134" s="3" t="s">
        <v>21</v>
      </c>
      <c r="D134" s="3" t="s">
        <v>111</v>
      </c>
      <c r="E134" s="3" t="s">
        <v>91</v>
      </c>
      <c r="F134" s="3" t="s">
        <v>106</v>
      </c>
      <c r="G134" s="3" t="s">
        <v>112</v>
      </c>
      <c r="H134" s="3">
        <v>43000</v>
      </c>
      <c r="I134" s="3" t="s">
        <v>93</v>
      </c>
      <c r="J134" s="3" t="s">
        <v>404</v>
      </c>
      <c r="K134" s="3" t="s">
        <v>405</v>
      </c>
      <c r="L134" s="3" t="s">
        <v>166</v>
      </c>
      <c r="M134" s="3" t="s">
        <v>30</v>
      </c>
      <c r="N134" s="3" t="s">
        <v>167</v>
      </c>
      <c r="P134" s="3" t="s">
        <v>54</v>
      </c>
      <c r="Q134" s="3">
        <v>1000</v>
      </c>
      <c r="R134" s="3">
        <v>2024</v>
      </c>
      <c r="S134" s="3">
        <v>202406</v>
      </c>
      <c r="T134" s="3" t="s">
        <v>390</v>
      </c>
      <c r="U134" s="3" t="s">
        <v>363</v>
      </c>
      <c r="X134" t="s">
        <v>119</v>
      </c>
      <c r="Y134" t="s">
        <v>21</v>
      </c>
      <c r="Z134" s="6">
        <v>58500</v>
      </c>
    </row>
    <row r="135" spans="1:26">
      <c r="A135" s="3" t="s">
        <v>426</v>
      </c>
      <c r="B135" s="3" t="s">
        <v>208</v>
      </c>
      <c r="C135" s="3" t="s">
        <v>208</v>
      </c>
      <c r="D135" s="3" t="s">
        <v>407</v>
      </c>
      <c r="E135" s="3" t="s">
        <v>23</v>
      </c>
      <c r="F135" s="3" t="s">
        <v>74</v>
      </c>
      <c r="G135" s="3" t="s">
        <v>25</v>
      </c>
      <c r="H135" s="3">
        <v>29800</v>
      </c>
      <c r="I135" s="3" t="s">
        <v>41</v>
      </c>
      <c r="J135" s="3" t="s">
        <v>408</v>
      </c>
      <c r="K135" s="3" t="s">
        <v>409</v>
      </c>
      <c r="L135" s="3" t="s">
        <v>148</v>
      </c>
      <c r="M135" s="3" t="s">
        <v>52</v>
      </c>
      <c r="N135" s="3" t="s">
        <v>31</v>
      </c>
      <c r="O135" s="3" t="s">
        <v>53</v>
      </c>
      <c r="P135" s="3" t="s">
        <v>46</v>
      </c>
      <c r="Q135" s="3">
        <v>22000</v>
      </c>
      <c r="R135" s="3">
        <v>2021</v>
      </c>
      <c r="S135" s="3">
        <v>202404</v>
      </c>
      <c r="T135" s="3" t="s">
        <v>362</v>
      </c>
      <c r="U135" s="3" t="s">
        <v>363</v>
      </c>
      <c r="X135" t="s">
        <v>462</v>
      </c>
      <c r="Y135"/>
      <c r="Z135" s="6">
        <v>58500</v>
      </c>
    </row>
    <row r="136" spans="1:26">
      <c r="A136" s="3" t="s">
        <v>427</v>
      </c>
      <c r="B136" s="3" t="s">
        <v>228</v>
      </c>
      <c r="C136" s="3" t="s">
        <v>228</v>
      </c>
      <c r="D136" s="3" t="s">
        <v>411</v>
      </c>
      <c r="E136" s="3" t="s">
        <v>91</v>
      </c>
      <c r="F136" s="3" t="s">
        <v>92</v>
      </c>
      <c r="G136" s="3" t="s">
        <v>112</v>
      </c>
      <c r="H136" s="3">
        <v>10435</v>
      </c>
      <c r="I136" s="3" t="s">
        <v>93</v>
      </c>
      <c r="J136" s="3" t="s">
        <v>412</v>
      </c>
      <c r="K136" s="3" t="s">
        <v>67</v>
      </c>
      <c r="L136" s="3" t="s">
        <v>166</v>
      </c>
      <c r="M136" s="3" t="s">
        <v>30</v>
      </c>
      <c r="N136" s="3" t="s">
        <v>167</v>
      </c>
      <c r="P136" s="3" t="s">
        <v>102</v>
      </c>
      <c r="Q136" s="3">
        <v>6000</v>
      </c>
      <c r="R136" s="3">
        <v>2024</v>
      </c>
      <c r="S136" s="3">
        <v>202405</v>
      </c>
      <c r="T136" s="3" t="s">
        <v>376</v>
      </c>
      <c r="U136" s="3" t="s">
        <v>363</v>
      </c>
      <c r="X136" t="s">
        <v>446</v>
      </c>
      <c r="Y136"/>
      <c r="Z136" s="6">
        <v>38731.373333333337</v>
      </c>
    </row>
    <row r="137" spans="1:26">
      <c r="A137" s="3" t="s">
        <v>428</v>
      </c>
      <c r="B137" s="3" t="s">
        <v>21</v>
      </c>
      <c r="C137" s="3" t="s">
        <v>21</v>
      </c>
      <c r="D137" s="3" t="s">
        <v>37</v>
      </c>
      <c r="E137" s="3" t="s">
        <v>38</v>
      </c>
      <c r="F137" s="3" t="s">
        <v>39</v>
      </c>
      <c r="G137" s="3" t="s">
        <v>40</v>
      </c>
      <c r="H137" s="3">
        <v>27000</v>
      </c>
      <c r="I137" s="3" t="s">
        <v>41</v>
      </c>
      <c r="J137" s="3" t="s">
        <v>360</v>
      </c>
      <c r="K137" s="3" t="s">
        <v>361</v>
      </c>
      <c r="L137" s="3" t="s">
        <v>249</v>
      </c>
      <c r="M137" s="3" t="s">
        <v>52</v>
      </c>
      <c r="N137" s="3" t="s">
        <v>31</v>
      </c>
      <c r="O137" s="3" t="s">
        <v>191</v>
      </c>
      <c r="P137" s="3" t="s">
        <v>102</v>
      </c>
      <c r="Q137" s="3">
        <v>32000</v>
      </c>
      <c r="R137" s="3">
        <v>2020</v>
      </c>
      <c r="S137" s="3">
        <v>202404</v>
      </c>
      <c r="T137" s="3" t="s">
        <v>362</v>
      </c>
      <c r="U137" s="3" t="s">
        <v>363</v>
      </c>
      <c r="X137"/>
      <c r="Y137"/>
      <c r="Z137"/>
    </row>
    <row r="138" spans="1:26">
      <c r="A138" s="3" t="s">
        <v>429</v>
      </c>
      <c r="B138" s="3" t="s">
        <v>21</v>
      </c>
      <c r="C138" s="3" t="s">
        <v>21</v>
      </c>
      <c r="D138" s="3" t="s">
        <v>37</v>
      </c>
      <c r="E138" s="3" t="s">
        <v>38</v>
      </c>
      <c r="F138" s="3" t="s">
        <v>39</v>
      </c>
      <c r="G138" s="3" t="s">
        <v>40</v>
      </c>
      <c r="H138" s="3">
        <v>27000</v>
      </c>
      <c r="I138" s="3" t="s">
        <v>41</v>
      </c>
      <c r="J138" s="3" t="s">
        <v>365</v>
      </c>
      <c r="K138" s="3" t="s">
        <v>366</v>
      </c>
      <c r="L138" s="3" t="s">
        <v>166</v>
      </c>
      <c r="M138" s="3" t="s">
        <v>30</v>
      </c>
      <c r="N138" s="3" t="s">
        <v>167</v>
      </c>
      <c r="P138" s="3" t="s">
        <v>33</v>
      </c>
      <c r="Q138" s="3">
        <v>12000</v>
      </c>
      <c r="R138" s="3">
        <v>2023</v>
      </c>
      <c r="S138" s="3">
        <v>202404</v>
      </c>
      <c r="T138" s="3" t="s">
        <v>362</v>
      </c>
      <c r="U138" s="3" t="s">
        <v>363</v>
      </c>
      <c r="X138"/>
      <c r="Y138"/>
      <c r="Z138"/>
    </row>
    <row r="139" spans="1:26">
      <c r="A139" s="3" t="s">
        <v>430</v>
      </c>
      <c r="B139" s="3" t="s">
        <v>21</v>
      </c>
      <c r="C139" s="3" t="s">
        <v>21</v>
      </c>
      <c r="D139" s="3" t="s">
        <v>37</v>
      </c>
      <c r="E139" s="3" t="s">
        <v>23</v>
      </c>
      <c r="F139" s="3" t="s">
        <v>74</v>
      </c>
      <c r="G139" s="3" t="s">
        <v>25</v>
      </c>
      <c r="H139" s="3">
        <v>29500</v>
      </c>
      <c r="I139" s="3" t="s">
        <v>41</v>
      </c>
      <c r="J139" s="3" t="s">
        <v>368</v>
      </c>
      <c r="K139" s="3" t="s">
        <v>369</v>
      </c>
      <c r="L139" s="3" t="s">
        <v>77</v>
      </c>
      <c r="M139" s="3" t="s">
        <v>30</v>
      </c>
      <c r="N139" s="3" t="s">
        <v>39</v>
      </c>
      <c r="O139" s="3" t="s">
        <v>32</v>
      </c>
      <c r="P139" s="3" t="s">
        <v>62</v>
      </c>
      <c r="Q139" s="3">
        <v>9000</v>
      </c>
      <c r="R139" s="3">
        <v>2023</v>
      </c>
      <c r="S139" s="3">
        <v>202404</v>
      </c>
      <c r="T139" s="3" t="s">
        <v>362</v>
      </c>
      <c r="U139" s="3" t="s">
        <v>363</v>
      </c>
      <c r="X139"/>
      <c r="Y139"/>
      <c r="Z139"/>
    </row>
    <row r="140" spans="1:26">
      <c r="A140" s="3" t="s">
        <v>431</v>
      </c>
      <c r="B140" s="3" t="s">
        <v>21</v>
      </c>
      <c r="C140" s="3" t="s">
        <v>21</v>
      </c>
      <c r="D140" s="3" t="s">
        <v>37</v>
      </c>
      <c r="E140" s="3" t="s">
        <v>38</v>
      </c>
      <c r="F140" s="3" t="s">
        <v>39</v>
      </c>
      <c r="G140" s="3" t="s">
        <v>40</v>
      </c>
      <c r="H140" s="3">
        <v>27000</v>
      </c>
      <c r="I140" s="3" t="s">
        <v>41</v>
      </c>
      <c r="J140" s="3" t="s">
        <v>371</v>
      </c>
      <c r="K140" s="3" t="s">
        <v>372</v>
      </c>
      <c r="L140" s="3" t="s">
        <v>373</v>
      </c>
      <c r="M140" s="3" t="s">
        <v>69</v>
      </c>
      <c r="N140" s="3" t="s">
        <v>31</v>
      </c>
      <c r="O140" s="3" t="s">
        <v>53</v>
      </c>
      <c r="P140" s="3" t="s">
        <v>33</v>
      </c>
      <c r="Q140" s="3">
        <v>20000</v>
      </c>
      <c r="R140" s="3">
        <v>2022</v>
      </c>
      <c r="S140" s="3">
        <v>202404</v>
      </c>
      <c r="T140" s="3" t="s">
        <v>362</v>
      </c>
      <c r="U140" s="3" t="s">
        <v>363</v>
      </c>
      <c r="X140"/>
      <c r="Y140"/>
      <c r="Z140"/>
    </row>
    <row r="141" spans="1:26">
      <c r="A141" s="3" t="s">
        <v>432</v>
      </c>
      <c r="B141" s="3" t="s">
        <v>21</v>
      </c>
      <c r="C141" s="3" t="s">
        <v>21</v>
      </c>
      <c r="D141" s="3" t="s">
        <v>37</v>
      </c>
      <c r="E141" s="3" t="s">
        <v>38</v>
      </c>
      <c r="F141" s="3" t="s">
        <v>39</v>
      </c>
      <c r="G141" s="3" t="s">
        <v>40</v>
      </c>
      <c r="H141" s="3">
        <v>27000</v>
      </c>
      <c r="I141" s="3" t="s">
        <v>41</v>
      </c>
      <c r="J141" s="3" t="s">
        <v>375</v>
      </c>
      <c r="K141" s="3" t="s">
        <v>238</v>
      </c>
      <c r="L141" s="3" t="s">
        <v>249</v>
      </c>
      <c r="M141" s="3" t="s">
        <v>52</v>
      </c>
      <c r="N141" s="3" t="s">
        <v>31</v>
      </c>
      <c r="O141" s="3" t="s">
        <v>157</v>
      </c>
      <c r="P141" s="3" t="s">
        <v>46</v>
      </c>
      <c r="Q141" s="3">
        <v>28000</v>
      </c>
      <c r="R141" s="3">
        <v>2020</v>
      </c>
      <c r="S141" s="3">
        <v>202405</v>
      </c>
      <c r="T141" s="3" t="s">
        <v>376</v>
      </c>
      <c r="U141" s="3" t="s">
        <v>363</v>
      </c>
      <c r="X141"/>
      <c r="Y141"/>
      <c r="Z141"/>
    </row>
    <row r="142" spans="1:26">
      <c r="A142" s="3" t="s">
        <v>433</v>
      </c>
      <c r="B142" s="3" t="s">
        <v>21</v>
      </c>
      <c r="C142" s="3" t="s">
        <v>21</v>
      </c>
      <c r="D142" s="3" t="s">
        <v>104</v>
      </c>
      <c r="E142" s="3" t="s">
        <v>91</v>
      </c>
      <c r="F142" s="3" t="s">
        <v>106</v>
      </c>
      <c r="G142" s="3" t="s">
        <v>25</v>
      </c>
      <c r="H142" s="3">
        <v>35800</v>
      </c>
      <c r="I142" s="3" t="s">
        <v>41</v>
      </c>
      <c r="J142" s="3" t="s">
        <v>378</v>
      </c>
      <c r="K142" s="3" t="s">
        <v>379</v>
      </c>
      <c r="L142" s="3" t="s">
        <v>29</v>
      </c>
      <c r="M142" s="3" t="s">
        <v>30</v>
      </c>
      <c r="N142" s="3" t="s">
        <v>31</v>
      </c>
      <c r="O142" s="3" t="s">
        <v>61</v>
      </c>
      <c r="P142" s="3" t="s">
        <v>54</v>
      </c>
      <c r="Q142" s="3">
        <v>11000</v>
      </c>
      <c r="R142" s="3">
        <v>2023</v>
      </c>
      <c r="S142" s="3">
        <v>202405</v>
      </c>
      <c r="T142" s="3" t="s">
        <v>376</v>
      </c>
      <c r="U142" s="3" t="s">
        <v>363</v>
      </c>
      <c r="X142"/>
      <c r="Y142"/>
      <c r="Z142"/>
    </row>
    <row r="143" spans="1:26">
      <c r="A143" s="3" t="s">
        <v>434</v>
      </c>
      <c r="B143" s="3" t="s">
        <v>21</v>
      </c>
      <c r="C143" s="3" t="s">
        <v>21</v>
      </c>
      <c r="D143" s="3" t="s">
        <v>37</v>
      </c>
      <c r="E143" s="3" t="s">
        <v>38</v>
      </c>
      <c r="F143" s="3" t="s">
        <v>39</v>
      </c>
      <c r="G143" s="3" t="s">
        <v>40</v>
      </c>
      <c r="H143" s="3">
        <v>27000</v>
      </c>
      <c r="I143" s="3" t="s">
        <v>41</v>
      </c>
      <c r="J143" s="3" t="s">
        <v>381</v>
      </c>
      <c r="K143" s="3" t="s">
        <v>382</v>
      </c>
      <c r="L143" s="3" t="s">
        <v>383</v>
      </c>
      <c r="M143" s="3" t="s">
        <v>86</v>
      </c>
      <c r="N143" s="3" t="s">
        <v>31</v>
      </c>
      <c r="O143" s="3" t="s">
        <v>61</v>
      </c>
      <c r="P143" s="3" t="s">
        <v>62</v>
      </c>
      <c r="Q143" s="3">
        <v>24000</v>
      </c>
      <c r="R143" s="3">
        <v>2021</v>
      </c>
      <c r="S143" s="3">
        <v>202405</v>
      </c>
      <c r="T143" s="3" t="s">
        <v>376</v>
      </c>
      <c r="U143" s="3" t="s">
        <v>363</v>
      </c>
      <c r="X143"/>
      <c r="Y143"/>
      <c r="Z143"/>
    </row>
    <row r="144" spans="1:26">
      <c r="A144" s="3" t="s">
        <v>435</v>
      </c>
      <c r="B144" s="3" t="s">
        <v>21</v>
      </c>
      <c r="C144" s="3" t="s">
        <v>21</v>
      </c>
      <c r="D144" s="3" t="s">
        <v>104</v>
      </c>
      <c r="E144" s="3" t="s">
        <v>91</v>
      </c>
      <c r="F144" s="3" t="s">
        <v>106</v>
      </c>
      <c r="G144" s="3" t="s">
        <v>25</v>
      </c>
      <c r="H144" s="3">
        <v>32000</v>
      </c>
      <c r="I144" s="3" t="s">
        <v>41</v>
      </c>
      <c r="J144" s="3" t="s">
        <v>385</v>
      </c>
      <c r="K144" s="3" t="s">
        <v>386</v>
      </c>
      <c r="L144" s="3" t="s">
        <v>249</v>
      </c>
      <c r="M144" s="3" t="s">
        <v>52</v>
      </c>
      <c r="N144" s="3" t="s">
        <v>31</v>
      </c>
      <c r="O144" s="3" t="s">
        <v>157</v>
      </c>
      <c r="P144" s="3" t="s">
        <v>54</v>
      </c>
      <c r="Q144" s="3">
        <v>21000</v>
      </c>
      <c r="R144" s="3">
        <v>2021</v>
      </c>
      <c r="S144" s="3">
        <v>202405</v>
      </c>
      <c r="T144" s="3" t="s">
        <v>376</v>
      </c>
      <c r="U144" s="3" t="s">
        <v>363</v>
      </c>
      <c r="X144"/>
      <c r="Y144"/>
      <c r="Z144"/>
    </row>
    <row r="145" spans="1:28">
      <c r="A145" s="3" t="s">
        <v>436</v>
      </c>
      <c r="B145" s="3" t="s">
        <v>21</v>
      </c>
      <c r="C145" s="3" t="s">
        <v>21</v>
      </c>
      <c r="D145" s="3" t="s">
        <v>111</v>
      </c>
      <c r="E145" s="3" t="s">
        <v>91</v>
      </c>
      <c r="F145" s="3" t="s">
        <v>92</v>
      </c>
      <c r="G145" s="3" t="s">
        <v>25</v>
      </c>
      <c r="H145" s="3">
        <v>44800</v>
      </c>
      <c r="I145" s="3" t="s">
        <v>93</v>
      </c>
      <c r="J145" s="3" t="s">
        <v>388</v>
      </c>
      <c r="K145" s="3" t="s">
        <v>389</v>
      </c>
      <c r="L145" s="3" t="s">
        <v>29</v>
      </c>
      <c r="M145" s="3" t="s">
        <v>30</v>
      </c>
      <c r="N145" s="3" t="s">
        <v>31</v>
      </c>
      <c r="O145" s="3" t="s">
        <v>78</v>
      </c>
      <c r="P145" s="3" t="s">
        <v>102</v>
      </c>
      <c r="Q145" s="3">
        <v>18000</v>
      </c>
      <c r="R145" s="3">
        <v>2022</v>
      </c>
      <c r="S145" s="3">
        <v>202406</v>
      </c>
      <c r="T145" s="3" t="s">
        <v>390</v>
      </c>
      <c r="U145" s="3" t="s">
        <v>363</v>
      </c>
      <c r="X145"/>
      <c r="Y145"/>
      <c r="Z145"/>
    </row>
    <row r="146" spans="1:28">
      <c r="A146" s="3" t="s">
        <v>437</v>
      </c>
      <c r="B146" s="3" t="s">
        <v>21</v>
      </c>
      <c r="C146" s="3" t="s">
        <v>21</v>
      </c>
      <c r="D146" s="3" t="s">
        <v>111</v>
      </c>
      <c r="E146" s="3" t="s">
        <v>91</v>
      </c>
      <c r="F146" s="3" t="s">
        <v>106</v>
      </c>
      <c r="G146" s="3" t="s">
        <v>112</v>
      </c>
      <c r="H146" s="3">
        <v>43000</v>
      </c>
      <c r="I146" s="3" t="s">
        <v>93</v>
      </c>
      <c r="J146" s="3" t="s">
        <v>392</v>
      </c>
      <c r="K146" s="3" t="s">
        <v>393</v>
      </c>
      <c r="L146" s="3" t="s">
        <v>143</v>
      </c>
      <c r="M146" s="3" t="s">
        <v>86</v>
      </c>
      <c r="N146" s="3" t="s">
        <v>31</v>
      </c>
      <c r="O146" s="3" t="s">
        <v>45</v>
      </c>
      <c r="P146" s="3" t="s">
        <v>54</v>
      </c>
      <c r="Q146" s="3">
        <v>20000</v>
      </c>
      <c r="R146" s="3">
        <v>2021</v>
      </c>
      <c r="S146" s="3">
        <v>202406</v>
      </c>
      <c r="T146" s="3" t="s">
        <v>390</v>
      </c>
      <c r="U146" s="3" t="s">
        <v>363</v>
      </c>
      <c r="X146"/>
      <c r="Y146"/>
      <c r="Z146"/>
    </row>
    <row r="147" spans="1:28">
      <c r="A147" s="3" t="s">
        <v>438</v>
      </c>
      <c r="B147" s="3" t="s">
        <v>21</v>
      </c>
      <c r="C147" s="3" t="s">
        <v>21</v>
      </c>
      <c r="D147" s="3" t="s">
        <v>104</v>
      </c>
      <c r="E147" s="3" t="s">
        <v>91</v>
      </c>
      <c r="F147" s="3" t="s">
        <v>106</v>
      </c>
      <c r="G147" s="3" t="s">
        <v>25</v>
      </c>
      <c r="H147" s="3">
        <v>32000</v>
      </c>
      <c r="I147" s="3" t="s">
        <v>41</v>
      </c>
      <c r="J147" s="3" t="s">
        <v>395</v>
      </c>
      <c r="K147" s="3" t="s">
        <v>396</v>
      </c>
      <c r="L147" s="3" t="s">
        <v>249</v>
      </c>
      <c r="M147" s="3" t="s">
        <v>52</v>
      </c>
      <c r="N147" s="3" t="s">
        <v>31</v>
      </c>
      <c r="O147" s="3" t="s">
        <v>157</v>
      </c>
      <c r="P147" s="3" t="s">
        <v>46</v>
      </c>
      <c r="Q147" s="3">
        <v>15000</v>
      </c>
      <c r="R147" s="3">
        <v>2022</v>
      </c>
      <c r="S147" s="3">
        <v>202406</v>
      </c>
      <c r="T147" s="3" t="s">
        <v>390</v>
      </c>
      <c r="U147" s="3" t="s">
        <v>363</v>
      </c>
      <c r="X147"/>
      <c r="Y147"/>
      <c r="Z147"/>
    </row>
    <row r="148" spans="1:28">
      <c r="A148" s="3" t="s">
        <v>439</v>
      </c>
      <c r="B148" s="3" t="s">
        <v>21</v>
      </c>
      <c r="C148" s="3" t="s">
        <v>21</v>
      </c>
      <c r="D148" s="3" t="s">
        <v>398</v>
      </c>
      <c r="E148" s="3" t="s">
        <v>399</v>
      </c>
      <c r="F148" s="3" t="s">
        <v>400</v>
      </c>
      <c r="G148" s="3" t="s">
        <v>25</v>
      </c>
      <c r="H148" s="3">
        <v>33500</v>
      </c>
      <c r="I148" s="3" t="s">
        <v>41</v>
      </c>
      <c r="J148" s="3" t="s">
        <v>401</v>
      </c>
      <c r="K148" s="3" t="s">
        <v>402</v>
      </c>
      <c r="L148" s="3" t="s">
        <v>29</v>
      </c>
      <c r="M148" s="3" t="s">
        <v>30</v>
      </c>
      <c r="N148" s="3" t="s">
        <v>31</v>
      </c>
      <c r="O148" s="3" t="s">
        <v>134</v>
      </c>
      <c r="P148" s="3" t="s">
        <v>102</v>
      </c>
      <c r="Q148" s="3">
        <v>21000</v>
      </c>
      <c r="R148" s="3">
        <v>2020</v>
      </c>
      <c r="S148" s="3">
        <v>202406</v>
      </c>
      <c r="T148" s="3" t="s">
        <v>390</v>
      </c>
      <c r="U148" s="3" t="s">
        <v>363</v>
      </c>
      <c r="X148" s="5" t="s">
        <v>5</v>
      </c>
      <c r="Y148" s="5" t="s">
        <v>4</v>
      </c>
      <c r="Z148" s="5" t="s">
        <v>13</v>
      </c>
      <c r="AA148" t="s">
        <v>447</v>
      </c>
      <c r="AB148" t="s">
        <v>463</v>
      </c>
    </row>
    <row r="149" spans="1:28">
      <c r="A149" s="3" t="s">
        <v>440</v>
      </c>
      <c r="B149" s="3" t="s">
        <v>21</v>
      </c>
      <c r="C149" s="3" t="s">
        <v>21</v>
      </c>
      <c r="D149" s="3" t="s">
        <v>111</v>
      </c>
      <c r="E149" s="3" t="s">
        <v>91</v>
      </c>
      <c r="F149" s="3" t="s">
        <v>106</v>
      </c>
      <c r="G149" s="3" t="s">
        <v>112</v>
      </c>
      <c r="H149" s="3">
        <v>43000</v>
      </c>
      <c r="I149" s="3" t="s">
        <v>93</v>
      </c>
      <c r="J149" s="3" t="s">
        <v>404</v>
      </c>
      <c r="K149" s="3" t="s">
        <v>405</v>
      </c>
      <c r="L149" s="3" t="s">
        <v>166</v>
      </c>
      <c r="M149" s="3" t="s">
        <v>30</v>
      </c>
      <c r="N149" s="3" t="s">
        <v>167</v>
      </c>
      <c r="P149" s="3" t="s">
        <v>54</v>
      </c>
      <c r="Q149" s="3">
        <v>1000</v>
      </c>
      <c r="R149" s="3">
        <v>2024</v>
      </c>
      <c r="S149" s="3">
        <v>202406</v>
      </c>
      <c r="T149" s="3" t="s">
        <v>390</v>
      </c>
      <c r="U149" s="3" t="s">
        <v>363</v>
      </c>
      <c r="X149" t="s">
        <v>40</v>
      </c>
      <c r="Y149" t="s">
        <v>82</v>
      </c>
      <c r="Z149" t="s">
        <v>53</v>
      </c>
      <c r="AA149" s="6">
        <v>54000</v>
      </c>
      <c r="AB149" s="6">
        <v>2</v>
      </c>
    </row>
    <row r="150" spans="1:28">
      <c r="A150" s="3" t="s">
        <v>441</v>
      </c>
      <c r="B150" s="3" t="s">
        <v>208</v>
      </c>
      <c r="C150" s="3" t="s">
        <v>208</v>
      </c>
      <c r="D150" s="3" t="s">
        <v>407</v>
      </c>
      <c r="E150" s="3" t="s">
        <v>23</v>
      </c>
      <c r="F150" s="3" t="s">
        <v>74</v>
      </c>
      <c r="G150" s="3" t="s">
        <v>25</v>
      </c>
      <c r="H150" s="3">
        <v>29800</v>
      </c>
      <c r="I150" s="3" t="s">
        <v>41</v>
      </c>
      <c r="J150" s="3" t="s">
        <v>408</v>
      </c>
      <c r="K150" s="3" t="s">
        <v>409</v>
      </c>
      <c r="L150" s="3" t="s">
        <v>148</v>
      </c>
      <c r="M150" s="3" t="s">
        <v>52</v>
      </c>
      <c r="N150" s="3" t="s">
        <v>31</v>
      </c>
      <c r="O150" s="3" t="s">
        <v>53</v>
      </c>
      <c r="P150" s="3" t="s">
        <v>46</v>
      </c>
      <c r="Q150" s="3">
        <v>22000</v>
      </c>
      <c r="R150" s="3">
        <v>2021</v>
      </c>
      <c r="S150" s="3">
        <v>202404</v>
      </c>
      <c r="T150" s="3" t="s">
        <v>362</v>
      </c>
      <c r="U150" s="3" t="s">
        <v>363</v>
      </c>
      <c r="X150"/>
      <c r="Y150"/>
      <c r="Z150" t="s">
        <v>45</v>
      </c>
      <c r="AA150" s="6">
        <v>27000</v>
      </c>
      <c r="AB150" s="6">
        <v>1</v>
      </c>
    </row>
    <row r="151" spans="1:28">
      <c r="A151" s="3" t="s">
        <v>442</v>
      </c>
      <c r="B151" s="3" t="s">
        <v>228</v>
      </c>
      <c r="C151" s="3" t="s">
        <v>228</v>
      </c>
      <c r="D151" s="3" t="s">
        <v>411</v>
      </c>
      <c r="E151" s="3" t="s">
        <v>91</v>
      </c>
      <c r="F151" s="3" t="s">
        <v>92</v>
      </c>
      <c r="G151" s="3" t="s">
        <v>112</v>
      </c>
      <c r="H151" s="3">
        <v>10436</v>
      </c>
      <c r="I151" s="3" t="s">
        <v>93</v>
      </c>
      <c r="J151" s="3" t="s">
        <v>412</v>
      </c>
      <c r="K151" s="3" t="s">
        <v>67</v>
      </c>
      <c r="L151" s="3" t="s">
        <v>166</v>
      </c>
      <c r="M151" s="3" t="s">
        <v>30</v>
      </c>
      <c r="N151" s="3" t="s">
        <v>167</v>
      </c>
      <c r="P151" s="3" t="s">
        <v>102</v>
      </c>
      <c r="Q151" s="3">
        <v>6000</v>
      </c>
      <c r="R151" s="3">
        <v>2024</v>
      </c>
      <c r="S151" s="3">
        <v>202405</v>
      </c>
      <c r="T151" s="3" t="s">
        <v>376</v>
      </c>
      <c r="U151" s="3" t="s">
        <v>363</v>
      </c>
      <c r="X151"/>
      <c r="Y151"/>
      <c r="Z151" t="s">
        <v>191</v>
      </c>
      <c r="AA151" s="6">
        <v>27000</v>
      </c>
      <c r="AB151" s="6">
        <v>1</v>
      </c>
    </row>
    <row r="152" spans="1:28">
      <c r="X152"/>
      <c r="Y152"/>
      <c r="Z152" t="s">
        <v>87</v>
      </c>
      <c r="AA152" s="6">
        <v>27000</v>
      </c>
      <c r="AB152" s="6">
        <v>1</v>
      </c>
    </row>
    <row r="153" spans="1:28">
      <c r="X153"/>
      <c r="Y153" t="s">
        <v>464</v>
      </c>
      <c r="Z153"/>
      <c r="AA153" s="6">
        <v>135000</v>
      </c>
      <c r="AB153" s="6">
        <v>5</v>
      </c>
    </row>
    <row r="154" spans="1:28">
      <c r="X154"/>
      <c r="Y154" t="s">
        <v>39</v>
      </c>
      <c r="Z154" t="s">
        <v>53</v>
      </c>
      <c r="AA154" s="6">
        <v>54000</v>
      </c>
      <c r="AB154" s="6">
        <v>2</v>
      </c>
    </row>
    <row r="155" spans="1:28">
      <c r="X155"/>
      <c r="Y155"/>
      <c r="Z155" t="s">
        <v>157</v>
      </c>
      <c r="AA155" s="6">
        <v>81000</v>
      </c>
      <c r="AB155" s="6">
        <v>3</v>
      </c>
    </row>
    <row r="156" spans="1:28">
      <c r="X156"/>
      <c r="Y156"/>
      <c r="Z156" t="s">
        <v>45</v>
      </c>
      <c r="AA156" s="6">
        <v>27000</v>
      </c>
      <c r="AB156" s="6"/>
    </row>
    <row r="157" spans="1:28">
      <c r="X157"/>
      <c r="Y157"/>
      <c r="Z157" t="s">
        <v>61</v>
      </c>
      <c r="AA157" s="6">
        <v>81000</v>
      </c>
      <c r="AB157" s="6">
        <v>3</v>
      </c>
    </row>
    <row r="158" spans="1:28">
      <c r="X158"/>
      <c r="Y158"/>
      <c r="Z158" t="s">
        <v>191</v>
      </c>
      <c r="AA158" s="6">
        <v>54000</v>
      </c>
      <c r="AB158" s="6">
        <v>2</v>
      </c>
    </row>
    <row r="159" spans="1:28">
      <c r="X159"/>
      <c r="Y159"/>
      <c r="Z159" t="s">
        <v>465</v>
      </c>
      <c r="AA159" s="6">
        <v>81000</v>
      </c>
      <c r="AB159" s="6">
        <v>3</v>
      </c>
    </row>
    <row r="160" spans="1:28">
      <c r="X160"/>
      <c r="Y160" t="s">
        <v>461</v>
      </c>
      <c r="Z160"/>
      <c r="AA160" s="6">
        <v>378000</v>
      </c>
      <c r="AB160" s="6">
        <v>13</v>
      </c>
    </row>
    <row r="161" spans="24:28">
      <c r="X161" t="s">
        <v>466</v>
      </c>
      <c r="Y161"/>
      <c r="Z161"/>
      <c r="AA161" s="6">
        <v>513000</v>
      </c>
      <c r="AB161" s="6">
        <v>18</v>
      </c>
    </row>
    <row r="162" spans="24:28">
      <c r="X162" t="s">
        <v>112</v>
      </c>
      <c r="Y162" t="s">
        <v>92</v>
      </c>
      <c r="Z162" t="s">
        <v>465</v>
      </c>
      <c r="AA162" s="6">
        <v>31306</v>
      </c>
      <c r="AB162" s="6">
        <v>3</v>
      </c>
    </row>
    <row r="163" spans="24:28">
      <c r="X163"/>
      <c r="Y163" t="s">
        <v>467</v>
      </c>
      <c r="Z163"/>
      <c r="AA163" s="6">
        <v>31306</v>
      </c>
      <c r="AB163" s="6">
        <v>3</v>
      </c>
    </row>
    <row r="164" spans="24:28">
      <c r="X164"/>
      <c r="Y164" t="s">
        <v>74</v>
      </c>
      <c r="Z164" t="s">
        <v>191</v>
      </c>
      <c r="AA164" s="6">
        <v>459400</v>
      </c>
      <c r="AB164" s="6">
        <v>6</v>
      </c>
    </row>
    <row r="165" spans="24:28">
      <c r="X165"/>
      <c r="Y165"/>
      <c r="Z165" t="s">
        <v>465</v>
      </c>
      <c r="AA165" s="6">
        <v>179000</v>
      </c>
      <c r="AB165" s="6">
        <v>2</v>
      </c>
    </row>
    <row r="166" spans="24:28">
      <c r="X166"/>
      <c r="Y166" t="s">
        <v>468</v>
      </c>
      <c r="Z166"/>
      <c r="AA166" s="6">
        <v>638400</v>
      </c>
      <c r="AB166" s="6">
        <v>8</v>
      </c>
    </row>
    <row r="167" spans="24:28">
      <c r="X167"/>
      <c r="Y167" t="s">
        <v>264</v>
      </c>
      <c r="Z167" t="s">
        <v>191</v>
      </c>
      <c r="AA167" s="6">
        <v>199800</v>
      </c>
      <c r="AB167" s="6">
        <v>2</v>
      </c>
    </row>
    <row r="168" spans="24:28">
      <c r="X168"/>
      <c r="Y168" t="s">
        <v>469</v>
      </c>
      <c r="Z168"/>
      <c r="AA168" s="6">
        <v>199800</v>
      </c>
      <c r="AB168" s="6">
        <v>2</v>
      </c>
    </row>
    <row r="169" spans="24:28">
      <c r="X169"/>
      <c r="Y169" t="s">
        <v>106</v>
      </c>
      <c r="Z169" t="s">
        <v>53</v>
      </c>
      <c r="AA169" s="6">
        <v>43000</v>
      </c>
      <c r="AB169" s="6">
        <v>1</v>
      </c>
    </row>
    <row r="170" spans="24:28">
      <c r="X170"/>
      <c r="Y170"/>
      <c r="Z170" t="s">
        <v>45</v>
      </c>
      <c r="AA170" s="6">
        <v>172000</v>
      </c>
      <c r="AB170" s="6">
        <v>4</v>
      </c>
    </row>
    <row r="171" spans="24:28">
      <c r="X171"/>
      <c r="Y171"/>
      <c r="Z171" t="s">
        <v>61</v>
      </c>
      <c r="AA171" s="6">
        <v>43000</v>
      </c>
      <c r="AB171" s="6">
        <v>1</v>
      </c>
    </row>
    <row r="172" spans="24:28">
      <c r="X172"/>
      <c r="Y172"/>
      <c r="Z172" t="s">
        <v>129</v>
      </c>
      <c r="AA172" s="6">
        <v>43000</v>
      </c>
      <c r="AB172" s="6">
        <v>1</v>
      </c>
    </row>
    <row r="173" spans="24:28">
      <c r="X173"/>
      <c r="Y173"/>
      <c r="Z173" t="s">
        <v>96</v>
      </c>
      <c r="AA173" s="6">
        <v>43000</v>
      </c>
      <c r="AB173" s="6">
        <v>1</v>
      </c>
    </row>
    <row r="174" spans="24:28">
      <c r="X174"/>
      <c r="Y174"/>
      <c r="Z174" t="s">
        <v>465</v>
      </c>
      <c r="AA174" s="6">
        <v>172000</v>
      </c>
      <c r="AB174" s="6">
        <v>4</v>
      </c>
    </row>
    <row r="175" spans="24:28">
      <c r="X175"/>
      <c r="Y175" t="s">
        <v>470</v>
      </c>
      <c r="Z175"/>
      <c r="AA175" s="6">
        <v>516000</v>
      </c>
      <c r="AB175" s="6">
        <v>12</v>
      </c>
    </row>
    <row r="176" spans="24:28">
      <c r="X176" t="s">
        <v>471</v>
      </c>
      <c r="Y176"/>
      <c r="Z176"/>
      <c r="AA176" s="6">
        <v>1385506</v>
      </c>
      <c r="AB176" s="6">
        <v>25</v>
      </c>
    </row>
    <row r="177" spans="24:28">
      <c r="X177" t="s">
        <v>25</v>
      </c>
      <c r="Y177" t="s">
        <v>92</v>
      </c>
      <c r="Z177" t="s">
        <v>282</v>
      </c>
      <c r="AA177" s="6">
        <v>91600</v>
      </c>
      <c r="AB177" s="6">
        <v>4</v>
      </c>
    </row>
    <row r="178" spans="24:28">
      <c r="X178"/>
      <c r="Y178"/>
      <c r="Z178" t="s">
        <v>287</v>
      </c>
      <c r="AA178" s="6">
        <v>195300</v>
      </c>
      <c r="AB178" s="6">
        <v>7</v>
      </c>
    </row>
    <row r="179" spans="24:28">
      <c r="X179"/>
      <c r="Y179"/>
      <c r="Z179" t="s">
        <v>53</v>
      </c>
      <c r="AA179" s="6">
        <v>119200</v>
      </c>
      <c r="AB179" s="6">
        <v>4</v>
      </c>
    </row>
    <row r="180" spans="24:28">
      <c r="X180"/>
      <c r="Y180"/>
      <c r="Z180" t="s">
        <v>157</v>
      </c>
      <c r="AA180" s="6">
        <v>26500</v>
      </c>
      <c r="AB180" s="6">
        <v>1</v>
      </c>
    </row>
    <row r="181" spans="24:28">
      <c r="X181"/>
      <c r="Y181"/>
      <c r="Z181" t="s">
        <v>260</v>
      </c>
      <c r="AA181" s="6">
        <v>77800</v>
      </c>
      <c r="AB181" s="6">
        <v>2</v>
      </c>
    </row>
    <row r="182" spans="24:28">
      <c r="X182"/>
      <c r="Y182"/>
      <c r="Z182" t="s">
        <v>61</v>
      </c>
      <c r="AA182" s="6">
        <v>140800</v>
      </c>
      <c r="AB182" s="6">
        <v>4</v>
      </c>
    </row>
    <row r="183" spans="24:28">
      <c r="X183"/>
      <c r="Y183"/>
      <c r="Z183" t="s">
        <v>134</v>
      </c>
      <c r="AA183" s="6">
        <v>35800</v>
      </c>
      <c r="AB183" s="6">
        <v>1</v>
      </c>
    </row>
    <row r="184" spans="24:28">
      <c r="X184"/>
      <c r="Y184"/>
      <c r="Z184" t="s">
        <v>78</v>
      </c>
      <c r="AA184" s="6">
        <v>134400</v>
      </c>
      <c r="AB184" s="6">
        <v>3</v>
      </c>
    </row>
    <row r="185" spans="24:28">
      <c r="X185"/>
      <c r="Y185"/>
      <c r="Z185" t="s">
        <v>87</v>
      </c>
      <c r="AA185" s="6">
        <v>363900</v>
      </c>
      <c r="AB185" s="6">
        <v>9</v>
      </c>
    </row>
    <row r="186" spans="24:28">
      <c r="X186"/>
      <c r="Y186"/>
      <c r="Z186" t="s">
        <v>272</v>
      </c>
      <c r="AA186" s="6">
        <v>68700</v>
      </c>
      <c r="AB186" s="6">
        <v>3</v>
      </c>
    </row>
    <row r="187" spans="24:28">
      <c r="X187"/>
      <c r="Y187"/>
      <c r="Z187" t="s">
        <v>124</v>
      </c>
      <c r="AA187" s="6">
        <v>31500</v>
      </c>
      <c r="AB187" s="6">
        <v>1</v>
      </c>
    </row>
    <row r="188" spans="24:28">
      <c r="X188"/>
      <c r="Y188"/>
      <c r="Z188" t="s">
        <v>254</v>
      </c>
      <c r="AA188" s="6">
        <v>256000</v>
      </c>
      <c r="AB188" s="6">
        <v>5</v>
      </c>
    </row>
    <row r="189" spans="24:28">
      <c r="X189"/>
      <c r="Y189"/>
      <c r="Z189" t="s">
        <v>96</v>
      </c>
      <c r="AA189" s="6">
        <v>56900</v>
      </c>
      <c r="AB189" s="6">
        <v>1</v>
      </c>
    </row>
    <row r="190" spans="24:28">
      <c r="X190"/>
      <c r="Y190" t="s">
        <v>467</v>
      </c>
      <c r="Z190"/>
      <c r="AA190" s="6">
        <v>1598400</v>
      </c>
      <c r="AB190" s="6">
        <v>45</v>
      </c>
    </row>
    <row r="191" spans="24:28">
      <c r="X191"/>
      <c r="Y191" t="s">
        <v>74</v>
      </c>
      <c r="Z191" t="s">
        <v>53</v>
      </c>
      <c r="AA191" s="6">
        <v>89400</v>
      </c>
      <c r="AB191" s="6">
        <v>3</v>
      </c>
    </row>
    <row r="192" spans="24:28">
      <c r="X192"/>
      <c r="Y192"/>
      <c r="Z192" t="s">
        <v>32</v>
      </c>
      <c r="AA192" s="6">
        <v>88500</v>
      </c>
      <c r="AB192" s="6">
        <v>3</v>
      </c>
    </row>
    <row r="193" spans="24:28">
      <c r="X193"/>
      <c r="Y193"/>
      <c r="Z193" t="s">
        <v>157</v>
      </c>
      <c r="AA193" s="6">
        <v>103500</v>
      </c>
      <c r="AB193" s="6">
        <v>3</v>
      </c>
    </row>
    <row r="194" spans="24:28">
      <c r="X194"/>
      <c r="Y194"/>
      <c r="Z194" t="s">
        <v>61</v>
      </c>
      <c r="AA194" s="6">
        <v>162200</v>
      </c>
      <c r="AB194" s="6">
        <v>6</v>
      </c>
    </row>
    <row r="195" spans="24:28">
      <c r="X195"/>
      <c r="Y195"/>
      <c r="Z195" t="s">
        <v>78</v>
      </c>
      <c r="AA195" s="6">
        <v>39500</v>
      </c>
      <c r="AB195" s="6">
        <v>1</v>
      </c>
    </row>
    <row r="196" spans="24:28">
      <c r="X196"/>
      <c r="Y196"/>
      <c r="Z196" t="s">
        <v>465</v>
      </c>
      <c r="AA196" s="6">
        <v>314700</v>
      </c>
      <c r="AB196" s="6">
        <v>7</v>
      </c>
    </row>
    <row r="197" spans="24:28">
      <c r="X197"/>
      <c r="Y197" t="s">
        <v>468</v>
      </c>
      <c r="Z197"/>
      <c r="AA197" s="6">
        <v>797800</v>
      </c>
      <c r="AB197" s="6">
        <v>23</v>
      </c>
    </row>
    <row r="198" spans="24:28">
      <c r="X198"/>
      <c r="Y198" t="s">
        <v>65</v>
      </c>
      <c r="Z198" t="s">
        <v>157</v>
      </c>
      <c r="AA198" s="6">
        <v>28000</v>
      </c>
      <c r="AB198" s="6">
        <v>1</v>
      </c>
    </row>
    <row r="199" spans="24:28">
      <c r="X199"/>
      <c r="Y199"/>
      <c r="Z199" t="s">
        <v>191</v>
      </c>
      <c r="AA199" s="6">
        <v>28000</v>
      </c>
      <c r="AB199" s="6">
        <v>1</v>
      </c>
    </row>
    <row r="200" spans="24:28">
      <c r="X200"/>
      <c r="Y200"/>
      <c r="Z200" t="s">
        <v>70</v>
      </c>
      <c r="AA200" s="6">
        <v>28000</v>
      </c>
      <c r="AB200" s="6">
        <v>1</v>
      </c>
    </row>
    <row r="201" spans="24:28">
      <c r="X201"/>
      <c r="Y201"/>
      <c r="Z201" t="s">
        <v>206</v>
      </c>
      <c r="AA201" s="6">
        <v>28000</v>
      </c>
      <c r="AB201" s="6">
        <v>1</v>
      </c>
    </row>
    <row r="202" spans="24:28">
      <c r="X202"/>
      <c r="Y202"/>
      <c r="Z202" t="s">
        <v>465</v>
      </c>
      <c r="AA202" s="6">
        <v>28000</v>
      </c>
      <c r="AB202" s="6">
        <v>1</v>
      </c>
    </row>
    <row r="203" spans="24:28">
      <c r="X203"/>
      <c r="Y203" t="s">
        <v>472</v>
      </c>
      <c r="Z203"/>
      <c r="AA203" s="6">
        <v>140000</v>
      </c>
      <c r="AB203" s="6">
        <v>5</v>
      </c>
    </row>
    <row r="204" spans="24:28">
      <c r="X204"/>
      <c r="Y204" t="s">
        <v>106</v>
      </c>
      <c r="Z204" t="s">
        <v>157</v>
      </c>
      <c r="AA204" s="6">
        <v>224000</v>
      </c>
      <c r="AB204" s="6">
        <v>7</v>
      </c>
    </row>
    <row r="205" spans="24:28">
      <c r="X205"/>
      <c r="Y205"/>
      <c r="Z205" t="s">
        <v>61</v>
      </c>
      <c r="AA205" s="6">
        <v>107400</v>
      </c>
      <c r="AB205" s="6">
        <v>3</v>
      </c>
    </row>
    <row r="206" spans="24:28">
      <c r="X206"/>
      <c r="Y206"/>
      <c r="Z206" t="s">
        <v>202</v>
      </c>
      <c r="AA206" s="6">
        <v>32000</v>
      </c>
      <c r="AB206" s="6">
        <v>1</v>
      </c>
    </row>
    <row r="207" spans="24:28">
      <c r="X207"/>
      <c r="Y207"/>
      <c r="Z207" t="s">
        <v>78</v>
      </c>
      <c r="AA207" s="6">
        <v>32000</v>
      </c>
      <c r="AB207" s="6">
        <v>1</v>
      </c>
    </row>
    <row r="208" spans="24:28">
      <c r="X208"/>
      <c r="Y208"/>
      <c r="Z208" t="s">
        <v>465</v>
      </c>
      <c r="AA208" s="6">
        <v>32000</v>
      </c>
      <c r="AB208" s="6">
        <v>1</v>
      </c>
    </row>
    <row r="209" spans="24:28">
      <c r="X209"/>
      <c r="Y209" t="s">
        <v>470</v>
      </c>
      <c r="Z209"/>
      <c r="AA209" s="6">
        <v>427400</v>
      </c>
      <c r="AB209" s="6">
        <v>13</v>
      </c>
    </row>
    <row r="210" spans="24:28">
      <c r="X210"/>
      <c r="Y210" t="s">
        <v>306</v>
      </c>
      <c r="Z210" t="s">
        <v>129</v>
      </c>
      <c r="AA210" s="6">
        <v>579500</v>
      </c>
      <c r="AB210" s="6">
        <v>5</v>
      </c>
    </row>
    <row r="211" spans="24:28">
      <c r="X211"/>
      <c r="Y211" t="s">
        <v>473</v>
      </c>
      <c r="Z211"/>
      <c r="AA211" s="6">
        <v>579500</v>
      </c>
      <c r="AB211" s="6">
        <v>5</v>
      </c>
    </row>
    <row r="212" spans="24:28">
      <c r="X212"/>
      <c r="Y212" t="s">
        <v>400</v>
      </c>
      <c r="Z212" t="s">
        <v>134</v>
      </c>
      <c r="AA212" s="6">
        <v>100500</v>
      </c>
      <c r="AB212" s="6">
        <v>3</v>
      </c>
    </row>
    <row r="213" spans="24:28">
      <c r="X213"/>
      <c r="Y213" t="s">
        <v>474</v>
      </c>
      <c r="Z213"/>
      <c r="AA213" s="6">
        <v>100500</v>
      </c>
      <c r="AB213" s="6">
        <v>3</v>
      </c>
    </row>
    <row r="214" spans="24:28">
      <c r="X214"/>
      <c r="Y214" t="s">
        <v>24</v>
      </c>
      <c r="Z214" t="s">
        <v>53</v>
      </c>
      <c r="AA214" s="6">
        <v>111500</v>
      </c>
      <c r="AB214" s="6">
        <v>5</v>
      </c>
    </row>
    <row r="215" spans="24:28">
      <c r="X215"/>
      <c r="Y215"/>
      <c r="Z215" t="s">
        <v>243</v>
      </c>
      <c r="AA215" s="6">
        <v>18900</v>
      </c>
      <c r="AB215" s="6">
        <v>1</v>
      </c>
    </row>
    <row r="216" spans="24:28">
      <c r="X216"/>
      <c r="Y216"/>
      <c r="Z216" t="s">
        <v>32</v>
      </c>
      <c r="AA216" s="6">
        <v>24500</v>
      </c>
      <c r="AB216" s="6">
        <v>1</v>
      </c>
    </row>
    <row r="217" spans="24:28">
      <c r="X217"/>
      <c r="Y217"/>
      <c r="Z217" t="s">
        <v>157</v>
      </c>
      <c r="AA217" s="6">
        <v>68700</v>
      </c>
      <c r="AB217" s="6">
        <v>3</v>
      </c>
    </row>
    <row r="218" spans="24:28">
      <c r="X218"/>
      <c r="Y218"/>
      <c r="Z218" t="s">
        <v>61</v>
      </c>
      <c r="AA218" s="6">
        <v>22000</v>
      </c>
      <c r="AB218" s="6">
        <v>1</v>
      </c>
    </row>
    <row r="219" spans="24:28">
      <c r="X219"/>
      <c r="Y219"/>
      <c r="Z219" t="s">
        <v>101</v>
      </c>
      <c r="AA219" s="6">
        <v>22000</v>
      </c>
      <c r="AB219" s="6">
        <v>1</v>
      </c>
    </row>
    <row r="220" spans="24:28">
      <c r="X220"/>
      <c r="Y220" t="s">
        <v>475</v>
      </c>
      <c r="Z220"/>
      <c r="AA220" s="6">
        <v>267600</v>
      </c>
      <c r="AB220" s="6">
        <v>12</v>
      </c>
    </row>
    <row r="221" spans="24:28">
      <c r="X221" t="s">
        <v>476</v>
      </c>
      <c r="Y221"/>
      <c r="Z221"/>
      <c r="AA221" s="6">
        <v>3911200</v>
      </c>
      <c r="AB221" s="6">
        <v>106</v>
      </c>
    </row>
    <row r="222" spans="24:28">
      <c r="X222" t="s">
        <v>446</v>
      </c>
      <c r="Y222"/>
      <c r="Z222"/>
      <c r="AA222" s="6">
        <v>5809706</v>
      </c>
      <c r="AB222" s="6">
        <v>149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F4F9-4F15-4CF3-8FE6-875359974810}">
  <dimension ref="A1:T151"/>
  <sheetViews>
    <sheetView tabSelected="1" topLeftCell="G30" workbookViewId="0">
      <selection activeCell="M74" sqref="M74"/>
    </sheetView>
  </sheetViews>
  <sheetFormatPr defaultRowHeight="15"/>
  <cols>
    <col min="1" max="1" width="37" customWidth="1"/>
    <col min="2" max="2" width="21.85546875" customWidth="1"/>
    <col min="3" max="3" width="22.42578125" customWidth="1"/>
    <col min="4" max="4" width="29" customWidth="1"/>
    <col min="5" max="5" width="34.85546875" customWidth="1"/>
    <col min="6" max="6" width="25.7109375" customWidth="1"/>
    <col min="7" max="7" width="24.85546875" style="3" customWidth="1"/>
    <col min="8" max="8" width="13.7109375" style="3" bestFit="1" customWidth="1"/>
    <col min="11" max="11" width="27.7109375" bestFit="1" customWidth="1"/>
    <col min="12" max="12" width="10.85546875" bestFit="1" customWidth="1"/>
    <col min="13" max="13" width="20.42578125" bestFit="1" customWidth="1"/>
    <col min="14" max="14" width="16.7109375" bestFit="1" customWidth="1"/>
    <col min="19" max="19" width="16.85546875" bestFit="1" customWidth="1"/>
    <col min="20" max="20" width="16.7109375" bestFit="1" customWidth="1"/>
  </cols>
  <sheetData>
    <row r="1" spans="1:8" ht="57.75">
      <c r="A1" s="4" t="s">
        <v>443</v>
      </c>
      <c r="B1" s="14" t="s">
        <v>477</v>
      </c>
      <c r="C1" s="7" t="s">
        <v>6</v>
      </c>
      <c r="D1" s="7" t="s">
        <v>18</v>
      </c>
      <c r="E1" s="7" t="s">
        <v>19</v>
      </c>
      <c r="F1" s="7" t="s">
        <v>11</v>
      </c>
      <c r="G1" s="8" t="s">
        <v>478</v>
      </c>
      <c r="H1" s="15" t="s">
        <v>479</v>
      </c>
    </row>
    <row r="2" spans="1:8">
      <c r="A2" t="s">
        <v>23</v>
      </c>
      <c r="C2" s="3">
        <v>24500</v>
      </c>
      <c r="D2" s="3" t="s">
        <v>34</v>
      </c>
      <c r="E2" s="3" t="s">
        <v>35</v>
      </c>
      <c r="F2" s="3" t="s">
        <v>30</v>
      </c>
      <c r="G2" s="3">
        <f>COUNTIF(F2:F151, "Midwest")</f>
        <v>22</v>
      </c>
      <c r="H2" s="3">
        <f>COUNTIF(A2:A151,"Sedan")</f>
        <v>48</v>
      </c>
    </row>
    <row r="3" spans="1:8">
      <c r="A3" t="s">
        <v>38</v>
      </c>
      <c r="C3" s="3">
        <v>27000</v>
      </c>
      <c r="D3" s="3" t="s">
        <v>47</v>
      </c>
      <c r="E3" s="3" t="s">
        <v>35</v>
      </c>
      <c r="F3" s="3" t="s">
        <v>30</v>
      </c>
      <c r="G3" s="3">
        <f>COUNTIF(F2:F151, "Northeast")</f>
        <v>34</v>
      </c>
      <c r="H3" s="3">
        <f>COUNTIF(A2:A151,"Hatchback")</f>
        <v>19</v>
      </c>
    </row>
    <row r="4" spans="1:8">
      <c r="A4" t="s">
        <v>23</v>
      </c>
      <c r="C4" s="3">
        <v>22000</v>
      </c>
      <c r="D4" s="3" t="s">
        <v>55</v>
      </c>
      <c r="E4" s="3" t="s">
        <v>35</v>
      </c>
      <c r="F4" s="3" t="s">
        <v>52</v>
      </c>
      <c r="G4" s="3">
        <f>COUNTIF(F2:F151, "South")</f>
        <v>44</v>
      </c>
      <c r="H4" s="3">
        <f>COUNTIF(A2:A151,"SUV")</f>
        <v>73</v>
      </c>
    </row>
    <row r="5" spans="1:8">
      <c r="A5" t="s">
        <v>23</v>
      </c>
      <c r="C5" s="3">
        <v>22000</v>
      </c>
      <c r="D5" s="3" t="s">
        <v>55</v>
      </c>
      <c r="E5" s="3" t="s">
        <v>35</v>
      </c>
      <c r="F5" s="3" t="s">
        <v>52</v>
      </c>
      <c r="G5" s="3">
        <f>COUNTIF(F2:F151, "West")</f>
        <v>50</v>
      </c>
      <c r="H5" s="3">
        <f>COUNTIF(A1:A151,"Coupe")</f>
        <v>7</v>
      </c>
    </row>
    <row r="6" spans="1:8">
      <c r="A6" t="s">
        <v>23</v>
      </c>
      <c r="C6" s="3">
        <v>22000</v>
      </c>
      <c r="D6" s="3" t="s">
        <v>55</v>
      </c>
      <c r="E6" s="3" t="s">
        <v>35</v>
      </c>
      <c r="F6" s="3" t="s">
        <v>30</v>
      </c>
      <c r="H6" s="3">
        <f>COUNTIF(A2:A151,"Truck")</f>
        <v>3</v>
      </c>
    </row>
    <row r="7" spans="1:8">
      <c r="A7" t="s">
        <v>23</v>
      </c>
      <c r="C7" s="3">
        <v>28000</v>
      </c>
      <c r="D7" s="3" t="s">
        <v>55</v>
      </c>
      <c r="E7" s="3" t="s">
        <v>35</v>
      </c>
      <c r="F7" s="3" t="s">
        <v>69</v>
      </c>
      <c r="H7" s="3">
        <f>SUM(H2:H6)</f>
        <v>150</v>
      </c>
    </row>
    <row r="8" spans="1:8">
      <c r="A8" t="s">
        <v>23</v>
      </c>
      <c r="C8" s="3">
        <v>39500</v>
      </c>
      <c r="D8" s="3" t="s">
        <v>79</v>
      </c>
      <c r="E8" s="3" t="s">
        <v>80</v>
      </c>
      <c r="F8" s="3" t="s">
        <v>30</v>
      </c>
    </row>
    <row r="9" spans="1:8">
      <c r="A9" t="s">
        <v>38</v>
      </c>
      <c r="C9" s="3">
        <v>27000</v>
      </c>
      <c r="D9" s="3" t="s">
        <v>79</v>
      </c>
      <c r="E9" s="3" t="s">
        <v>80</v>
      </c>
      <c r="F9" s="3" t="s">
        <v>86</v>
      </c>
    </row>
    <row r="10" spans="1:8">
      <c r="A10" t="s">
        <v>91</v>
      </c>
      <c r="C10" s="3">
        <v>56900</v>
      </c>
      <c r="D10" s="3" t="s">
        <v>79</v>
      </c>
      <c r="E10" s="3" t="s">
        <v>80</v>
      </c>
      <c r="F10" s="3" t="s">
        <v>30</v>
      </c>
    </row>
    <row r="11" spans="1:8">
      <c r="A11" t="s">
        <v>23</v>
      </c>
      <c r="C11" s="3">
        <v>22000</v>
      </c>
      <c r="D11" s="3" t="s">
        <v>79</v>
      </c>
      <c r="E11" s="3" t="s">
        <v>80</v>
      </c>
      <c r="F11" s="3" t="s">
        <v>69</v>
      </c>
    </row>
    <row r="12" spans="1:8">
      <c r="A12" t="s">
        <v>91</v>
      </c>
      <c r="C12" s="3">
        <v>32000</v>
      </c>
      <c r="D12" s="3" t="s">
        <v>109</v>
      </c>
      <c r="E12" s="3" t="s">
        <v>80</v>
      </c>
      <c r="F12" s="3" t="s">
        <v>52</v>
      </c>
    </row>
    <row r="13" spans="1:8">
      <c r="A13" t="s">
        <v>91</v>
      </c>
      <c r="C13" s="3">
        <v>43000</v>
      </c>
      <c r="D13" s="3" t="s">
        <v>109</v>
      </c>
      <c r="E13" s="3" t="s">
        <v>80</v>
      </c>
      <c r="F13" s="3" t="s">
        <v>30</v>
      </c>
    </row>
    <row r="14" spans="1:8">
      <c r="A14" t="s">
        <v>23</v>
      </c>
      <c r="C14" s="3">
        <v>58500</v>
      </c>
      <c r="D14" s="3" t="s">
        <v>109</v>
      </c>
      <c r="E14" s="3" t="s">
        <v>80</v>
      </c>
      <c r="F14" s="3" t="s">
        <v>30</v>
      </c>
    </row>
    <row r="15" spans="1:8">
      <c r="A15" t="s">
        <v>91</v>
      </c>
      <c r="C15" s="3">
        <v>31500</v>
      </c>
      <c r="D15" s="3" t="s">
        <v>109</v>
      </c>
      <c r="E15" s="3" t="s">
        <v>80</v>
      </c>
      <c r="F15" s="3" t="s">
        <v>30</v>
      </c>
    </row>
    <row r="16" spans="1:8">
      <c r="A16" t="s">
        <v>91</v>
      </c>
      <c r="C16" s="3">
        <v>43000</v>
      </c>
      <c r="D16" s="3" t="s">
        <v>109</v>
      </c>
      <c r="E16" s="3" t="s">
        <v>80</v>
      </c>
      <c r="F16" s="3" t="s">
        <v>30</v>
      </c>
    </row>
    <row r="17" spans="1:20">
      <c r="A17" t="s">
        <v>91</v>
      </c>
      <c r="C17" s="3">
        <v>35800</v>
      </c>
      <c r="D17" s="3" t="s">
        <v>135</v>
      </c>
      <c r="E17" s="3" t="s">
        <v>80</v>
      </c>
      <c r="F17" s="3" t="s">
        <v>30</v>
      </c>
      <c r="K17" s="5" t="s">
        <v>443</v>
      </c>
      <c r="L17" s="5" t="s">
        <v>19</v>
      </c>
      <c r="M17" s="5" t="s">
        <v>18</v>
      </c>
      <c r="N17" t="s">
        <v>447</v>
      </c>
      <c r="S17" s="5" t="s">
        <v>18</v>
      </c>
      <c r="T17" t="s">
        <v>447</v>
      </c>
    </row>
    <row r="18" spans="1:20">
      <c r="A18" t="s">
        <v>38</v>
      </c>
      <c r="C18" s="3">
        <v>27000</v>
      </c>
      <c r="D18" s="3" t="s">
        <v>135</v>
      </c>
      <c r="E18" s="3" t="s">
        <v>80</v>
      </c>
      <c r="F18" s="3" t="s">
        <v>30</v>
      </c>
      <c r="K18" t="s">
        <v>263</v>
      </c>
      <c r="L18" t="s">
        <v>80</v>
      </c>
      <c r="M18" t="s">
        <v>79</v>
      </c>
      <c r="N18" s="6">
        <v>199800</v>
      </c>
      <c r="S18" t="s">
        <v>34</v>
      </c>
      <c r="T18" s="6">
        <v>73500</v>
      </c>
    </row>
    <row r="19" spans="1:20">
      <c r="A19" t="s">
        <v>91</v>
      </c>
      <c r="C19" s="3">
        <v>43000</v>
      </c>
      <c r="D19" s="3" t="s">
        <v>135</v>
      </c>
      <c r="E19" s="3" t="s">
        <v>80</v>
      </c>
      <c r="F19" s="3" t="s">
        <v>86</v>
      </c>
      <c r="L19" t="s">
        <v>480</v>
      </c>
      <c r="N19" s="6">
        <v>199800</v>
      </c>
      <c r="S19" t="s">
        <v>47</v>
      </c>
      <c r="T19" s="6">
        <v>319600</v>
      </c>
    </row>
    <row r="20" spans="1:20">
      <c r="A20" t="s">
        <v>91</v>
      </c>
      <c r="C20" s="3">
        <v>43000</v>
      </c>
      <c r="D20" s="3" t="s">
        <v>135</v>
      </c>
      <c r="E20" s="3" t="s">
        <v>80</v>
      </c>
      <c r="F20" s="3" t="s">
        <v>52</v>
      </c>
      <c r="L20" t="s">
        <v>159</v>
      </c>
      <c r="M20" t="s">
        <v>198</v>
      </c>
      <c r="N20" s="6">
        <v>579500</v>
      </c>
      <c r="S20" t="s">
        <v>55</v>
      </c>
      <c r="T20" s="6">
        <v>575200</v>
      </c>
    </row>
    <row r="21" spans="1:20">
      <c r="A21" t="s">
        <v>23</v>
      </c>
      <c r="C21" s="3">
        <v>18500</v>
      </c>
      <c r="D21" s="3" t="s">
        <v>135</v>
      </c>
      <c r="E21" s="3" t="s">
        <v>80</v>
      </c>
      <c r="F21" s="3" t="s">
        <v>30</v>
      </c>
      <c r="L21" t="s">
        <v>481</v>
      </c>
      <c r="N21" s="6">
        <v>579500</v>
      </c>
      <c r="S21" t="s">
        <v>362</v>
      </c>
      <c r="T21" s="6">
        <v>420900</v>
      </c>
    </row>
    <row r="22" spans="1:20">
      <c r="A22" t="s">
        <v>91</v>
      </c>
      <c r="C22" s="3">
        <v>26500</v>
      </c>
      <c r="D22" s="3" t="s">
        <v>158</v>
      </c>
      <c r="E22" s="3" t="s">
        <v>159</v>
      </c>
      <c r="F22" s="3" t="s">
        <v>30</v>
      </c>
      <c r="K22" t="s">
        <v>482</v>
      </c>
      <c r="N22" s="6">
        <v>779300</v>
      </c>
      <c r="S22" t="s">
        <v>376</v>
      </c>
      <c r="T22" s="6">
        <v>396706</v>
      </c>
    </row>
    <row r="23" spans="1:20">
      <c r="A23" t="s">
        <v>23</v>
      </c>
      <c r="C23" s="3">
        <v>28000</v>
      </c>
      <c r="D23" s="3" t="s">
        <v>158</v>
      </c>
      <c r="E23" s="3" t="s">
        <v>159</v>
      </c>
      <c r="F23" s="3" t="s">
        <v>30</v>
      </c>
      <c r="K23" t="s">
        <v>38</v>
      </c>
      <c r="L23" t="s">
        <v>35</v>
      </c>
      <c r="M23" t="s">
        <v>47</v>
      </c>
      <c r="N23" s="6">
        <v>27000</v>
      </c>
      <c r="S23" t="s">
        <v>390</v>
      </c>
      <c r="T23" s="6">
        <v>588900</v>
      </c>
    </row>
    <row r="24" spans="1:20">
      <c r="A24" t="s">
        <v>91</v>
      </c>
      <c r="C24" s="3">
        <v>32000</v>
      </c>
      <c r="D24" s="3" t="s">
        <v>158</v>
      </c>
      <c r="E24" s="3" t="s">
        <v>159</v>
      </c>
      <c r="F24" s="3" t="s">
        <v>30</v>
      </c>
      <c r="L24" t="s">
        <v>483</v>
      </c>
      <c r="N24" s="6">
        <v>27000</v>
      </c>
      <c r="S24" t="s">
        <v>79</v>
      </c>
      <c r="T24" s="6">
        <v>877700</v>
      </c>
    </row>
    <row r="25" spans="1:20">
      <c r="A25" t="s">
        <v>38</v>
      </c>
      <c r="C25" s="3">
        <v>27000</v>
      </c>
      <c r="D25" s="3" t="s">
        <v>158</v>
      </c>
      <c r="E25" s="3" t="s">
        <v>159</v>
      </c>
      <c r="F25" s="3" t="s">
        <v>52</v>
      </c>
      <c r="L25" t="s">
        <v>363</v>
      </c>
      <c r="M25" t="s">
        <v>362</v>
      </c>
      <c r="N25" s="6">
        <v>243000</v>
      </c>
      <c r="S25" t="s">
        <v>109</v>
      </c>
      <c r="T25" s="6">
        <v>276700</v>
      </c>
    </row>
    <row r="26" spans="1:20">
      <c r="A26" t="s">
        <v>23</v>
      </c>
      <c r="C26" s="3">
        <v>58500</v>
      </c>
      <c r="D26" s="3" t="s">
        <v>158</v>
      </c>
      <c r="E26" s="3" t="s">
        <v>159</v>
      </c>
      <c r="F26" s="3" t="s">
        <v>30</v>
      </c>
      <c r="M26" t="s">
        <v>376</v>
      </c>
      <c r="N26" s="6">
        <v>162000</v>
      </c>
      <c r="S26" t="s">
        <v>135</v>
      </c>
      <c r="T26" s="6">
        <v>399700</v>
      </c>
    </row>
    <row r="27" spans="1:20">
      <c r="A27" t="s">
        <v>91</v>
      </c>
      <c r="C27" s="3">
        <v>32000</v>
      </c>
      <c r="D27" s="3" t="s">
        <v>158</v>
      </c>
      <c r="E27" s="3" t="s">
        <v>159</v>
      </c>
      <c r="F27" s="3" t="s">
        <v>86</v>
      </c>
      <c r="L27" t="s">
        <v>484</v>
      </c>
      <c r="N27" s="6">
        <v>405000</v>
      </c>
      <c r="S27" t="s">
        <v>158</v>
      </c>
      <c r="T27" s="6">
        <v>480000</v>
      </c>
    </row>
    <row r="28" spans="1:20">
      <c r="A28" t="s">
        <v>91</v>
      </c>
      <c r="C28" s="3">
        <v>43000</v>
      </c>
      <c r="D28" s="3" t="s">
        <v>180</v>
      </c>
      <c r="E28" s="3" t="s">
        <v>159</v>
      </c>
      <c r="F28" s="3" t="s">
        <v>30</v>
      </c>
      <c r="L28" t="s">
        <v>80</v>
      </c>
      <c r="M28" t="s">
        <v>79</v>
      </c>
      <c r="N28" s="6">
        <v>27000</v>
      </c>
      <c r="S28" t="s">
        <v>180</v>
      </c>
      <c r="T28" s="6">
        <v>423200</v>
      </c>
    </row>
    <row r="29" spans="1:20">
      <c r="A29" t="s">
        <v>23</v>
      </c>
      <c r="C29" s="3">
        <v>28000</v>
      </c>
      <c r="D29" s="3" t="s">
        <v>180</v>
      </c>
      <c r="E29" s="3" t="s">
        <v>159</v>
      </c>
      <c r="F29" s="3" t="s">
        <v>86</v>
      </c>
      <c r="M29" t="s">
        <v>135</v>
      </c>
      <c r="N29" s="6">
        <v>27000</v>
      </c>
      <c r="S29" t="s">
        <v>198</v>
      </c>
      <c r="T29" s="6">
        <v>977600</v>
      </c>
    </row>
    <row r="30" spans="1:20">
      <c r="A30" t="s">
        <v>23</v>
      </c>
      <c r="C30" s="3">
        <v>58500</v>
      </c>
      <c r="D30" s="3" t="s">
        <v>180</v>
      </c>
      <c r="E30" s="3" t="s">
        <v>159</v>
      </c>
      <c r="F30" s="3" t="s">
        <v>30</v>
      </c>
      <c r="L30" t="s">
        <v>480</v>
      </c>
      <c r="N30" s="6">
        <v>54000</v>
      </c>
      <c r="S30" t="s">
        <v>446</v>
      </c>
      <c r="T30" s="6">
        <v>5809706</v>
      </c>
    </row>
    <row r="31" spans="1:20">
      <c r="A31" t="s">
        <v>23</v>
      </c>
      <c r="C31" s="3">
        <v>28000</v>
      </c>
      <c r="D31" s="3" t="s">
        <v>180</v>
      </c>
      <c r="E31" s="3" t="s">
        <v>159</v>
      </c>
      <c r="F31" s="3" t="s">
        <v>86</v>
      </c>
      <c r="L31" t="s">
        <v>159</v>
      </c>
      <c r="M31" t="s">
        <v>158</v>
      </c>
      <c r="N31" s="6">
        <v>27000</v>
      </c>
    </row>
    <row r="32" spans="1:20">
      <c r="A32" t="s">
        <v>91</v>
      </c>
      <c r="C32" s="3">
        <v>43000</v>
      </c>
      <c r="D32" s="3" t="s">
        <v>180</v>
      </c>
      <c r="E32" s="3" t="s">
        <v>159</v>
      </c>
      <c r="F32" s="3" t="s">
        <v>86</v>
      </c>
      <c r="L32" t="s">
        <v>481</v>
      </c>
      <c r="N32" s="6">
        <v>27000</v>
      </c>
    </row>
    <row r="33" spans="1:20">
      <c r="A33" t="s">
        <v>23</v>
      </c>
      <c r="C33" s="3">
        <v>58500</v>
      </c>
      <c r="D33" s="3" t="s">
        <v>198</v>
      </c>
      <c r="E33" s="3" t="s">
        <v>159</v>
      </c>
      <c r="F33" s="3" t="s">
        <v>30</v>
      </c>
      <c r="K33" t="s">
        <v>485</v>
      </c>
      <c r="N33" s="6">
        <v>513000</v>
      </c>
    </row>
    <row r="34" spans="1:20">
      <c r="A34" t="s">
        <v>91</v>
      </c>
      <c r="C34" s="3">
        <v>32000</v>
      </c>
      <c r="D34" s="3" t="s">
        <v>198</v>
      </c>
      <c r="E34" s="3" t="s">
        <v>159</v>
      </c>
      <c r="F34" s="3" t="s">
        <v>30</v>
      </c>
      <c r="K34" t="s">
        <v>23</v>
      </c>
      <c r="L34" t="s">
        <v>35</v>
      </c>
      <c r="M34" t="s">
        <v>34</v>
      </c>
      <c r="N34" s="6">
        <v>73500</v>
      </c>
    </row>
    <row r="35" spans="1:20">
      <c r="A35" t="s">
        <v>23</v>
      </c>
      <c r="C35" s="3">
        <v>28000</v>
      </c>
      <c r="D35" s="3" t="s">
        <v>198</v>
      </c>
      <c r="E35" s="3" t="s">
        <v>159</v>
      </c>
      <c r="F35" s="3" t="s">
        <v>86</v>
      </c>
      <c r="M35" t="s">
        <v>47</v>
      </c>
      <c r="N35" s="6">
        <v>175900</v>
      </c>
    </row>
    <row r="36" spans="1:20">
      <c r="A36" t="s">
        <v>23</v>
      </c>
      <c r="C36" s="3">
        <v>24500</v>
      </c>
      <c r="D36" s="3" t="s">
        <v>34</v>
      </c>
      <c r="E36" s="3" t="s">
        <v>35</v>
      </c>
      <c r="F36" s="3" t="s">
        <v>52</v>
      </c>
      <c r="M36" t="s">
        <v>55</v>
      </c>
      <c r="N36" s="6">
        <v>328000</v>
      </c>
    </row>
    <row r="37" spans="1:20">
      <c r="A37" t="s">
        <v>23</v>
      </c>
      <c r="C37" s="3">
        <v>26800</v>
      </c>
      <c r="D37" s="3" t="s">
        <v>47</v>
      </c>
      <c r="E37" s="3" t="s">
        <v>35</v>
      </c>
      <c r="F37" s="3" t="s">
        <v>52</v>
      </c>
      <c r="L37" t="s">
        <v>483</v>
      </c>
      <c r="N37" s="6">
        <v>577400</v>
      </c>
    </row>
    <row r="38" spans="1:20">
      <c r="A38" t="s">
        <v>23</v>
      </c>
      <c r="C38" s="3">
        <v>22900</v>
      </c>
      <c r="D38" s="3" t="s">
        <v>47</v>
      </c>
      <c r="E38" s="3" t="s">
        <v>35</v>
      </c>
      <c r="F38" s="3" t="s">
        <v>30</v>
      </c>
      <c r="L38" t="s">
        <v>363</v>
      </c>
      <c r="M38" t="s">
        <v>362</v>
      </c>
      <c r="N38" s="6">
        <v>177900</v>
      </c>
      <c r="S38" s="5" t="s">
        <v>19</v>
      </c>
      <c r="T38" t="s">
        <v>447</v>
      </c>
    </row>
    <row r="39" spans="1:20">
      <c r="A39" t="s">
        <v>91</v>
      </c>
      <c r="C39" s="3">
        <v>38900</v>
      </c>
      <c r="D39" s="3" t="s">
        <v>47</v>
      </c>
      <c r="E39" s="3" t="s">
        <v>35</v>
      </c>
      <c r="F39" s="3" t="s">
        <v>86</v>
      </c>
      <c r="L39" t="s">
        <v>484</v>
      </c>
      <c r="N39" s="6">
        <v>177900</v>
      </c>
      <c r="S39" t="s">
        <v>35</v>
      </c>
      <c r="T39" s="6">
        <v>968300</v>
      </c>
    </row>
    <row r="40" spans="1:20">
      <c r="A40" t="s">
        <v>23</v>
      </c>
      <c r="C40" s="3">
        <v>89500</v>
      </c>
      <c r="D40" s="3" t="s">
        <v>55</v>
      </c>
      <c r="E40" s="3" t="s">
        <v>35</v>
      </c>
      <c r="F40" s="3" t="s">
        <v>30</v>
      </c>
      <c r="L40" t="s">
        <v>80</v>
      </c>
      <c r="M40" t="s">
        <v>79</v>
      </c>
      <c r="N40" s="6">
        <v>260200</v>
      </c>
      <c r="S40" t="s">
        <v>363</v>
      </c>
      <c r="T40" s="6">
        <v>1406506</v>
      </c>
    </row>
    <row r="41" spans="1:20">
      <c r="A41" t="s">
        <v>23</v>
      </c>
      <c r="C41" s="3">
        <v>27500</v>
      </c>
      <c r="D41" s="3" t="s">
        <v>55</v>
      </c>
      <c r="E41" s="3" t="s">
        <v>35</v>
      </c>
      <c r="F41" s="3" t="s">
        <v>86</v>
      </c>
      <c r="M41" t="s">
        <v>109</v>
      </c>
      <c r="N41" s="6">
        <v>58500</v>
      </c>
      <c r="S41" t="s">
        <v>80</v>
      </c>
      <c r="T41" s="6">
        <v>1554100</v>
      </c>
    </row>
    <row r="42" spans="1:20">
      <c r="A42" t="s">
        <v>91</v>
      </c>
      <c r="C42" s="3">
        <v>41200</v>
      </c>
      <c r="D42" s="3" t="s">
        <v>55</v>
      </c>
      <c r="E42" s="3" t="s">
        <v>35</v>
      </c>
      <c r="F42" s="3" t="s">
        <v>86</v>
      </c>
      <c r="M42" t="s">
        <v>135</v>
      </c>
      <c r="N42" s="6">
        <v>18500</v>
      </c>
      <c r="S42" t="s">
        <v>159</v>
      </c>
      <c r="T42" s="6">
        <v>1880800</v>
      </c>
    </row>
    <row r="43" spans="1:20">
      <c r="A43" t="s">
        <v>23</v>
      </c>
      <c r="C43" s="3">
        <v>18900</v>
      </c>
      <c r="D43" s="3" t="s">
        <v>79</v>
      </c>
      <c r="E43" s="3" t="s">
        <v>80</v>
      </c>
      <c r="F43" s="3" t="s">
        <v>30</v>
      </c>
      <c r="L43" t="s">
        <v>480</v>
      </c>
      <c r="N43" s="6">
        <v>337200</v>
      </c>
      <c r="S43" t="s">
        <v>446</v>
      </c>
      <c r="T43" s="6">
        <v>5809706</v>
      </c>
    </row>
    <row r="44" spans="1:20">
      <c r="A44" t="s">
        <v>23</v>
      </c>
      <c r="C44" s="3">
        <v>89900</v>
      </c>
      <c r="D44" s="3" t="s">
        <v>79</v>
      </c>
      <c r="E44" s="3" t="s">
        <v>80</v>
      </c>
      <c r="F44" s="3" t="s">
        <v>52</v>
      </c>
      <c r="L44" t="s">
        <v>159</v>
      </c>
      <c r="M44" t="s">
        <v>158</v>
      </c>
      <c r="N44" s="6">
        <v>167200</v>
      </c>
    </row>
    <row r="45" spans="1:20">
      <c r="A45" t="s">
        <v>91</v>
      </c>
      <c r="C45" s="3">
        <v>51200</v>
      </c>
      <c r="D45" s="3" t="s">
        <v>79</v>
      </c>
      <c r="E45" s="3" t="s">
        <v>80</v>
      </c>
      <c r="F45" s="3" t="s">
        <v>86</v>
      </c>
      <c r="M45" t="s">
        <v>180</v>
      </c>
      <c r="N45" s="6">
        <v>218000</v>
      </c>
    </row>
    <row r="46" spans="1:20">
      <c r="A46" t="s">
        <v>91</v>
      </c>
      <c r="C46" s="3">
        <v>38900</v>
      </c>
      <c r="D46" s="3" t="s">
        <v>79</v>
      </c>
      <c r="E46" s="3" t="s">
        <v>80</v>
      </c>
      <c r="F46" s="3" t="s">
        <v>69</v>
      </c>
      <c r="M46" t="s">
        <v>198</v>
      </c>
      <c r="N46" s="6">
        <v>366100</v>
      </c>
    </row>
    <row r="47" spans="1:20">
      <c r="A47" t="s">
        <v>263</v>
      </c>
      <c r="C47" s="3">
        <v>99900</v>
      </c>
      <c r="D47" s="3" t="s">
        <v>79</v>
      </c>
      <c r="E47" s="3" t="s">
        <v>80</v>
      </c>
      <c r="F47" s="3" t="s">
        <v>52</v>
      </c>
      <c r="L47" t="s">
        <v>481</v>
      </c>
      <c r="N47" s="6">
        <v>751300</v>
      </c>
    </row>
    <row r="48" spans="1:20">
      <c r="A48" t="s">
        <v>91</v>
      </c>
      <c r="C48" s="3">
        <v>22900</v>
      </c>
      <c r="D48" s="3" t="s">
        <v>109</v>
      </c>
      <c r="E48" s="3" t="s">
        <v>80</v>
      </c>
      <c r="F48" s="3" t="s">
        <v>86</v>
      </c>
      <c r="K48" t="s">
        <v>486</v>
      </c>
      <c r="N48" s="6">
        <v>1843800</v>
      </c>
    </row>
    <row r="49" spans="1:20">
      <c r="A49" t="s">
        <v>91</v>
      </c>
      <c r="C49" s="3">
        <v>35200</v>
      </c>
      <c r="D49" s="3" t="s">
        <v>135</v>
      </c>
      <c r="E49" s="3" t="s">
        <v>80</v>
      </c>
      <c r="F49" s="3" t="s">
        <v>69</v>
      </c>
      <c r="K49" t="s">
        <v>91</v>
      </c>
      <c r="L49" t="s">
        <v>35</v>
      </c>
      <c r="M49" t="s">
        <v>47</v>
      </c>
      <c r="N49" s="6">
        <v>116700</v>
      </c>
    </row>
    <row r="50" spans="1:20">
      <c r="A50" t="s">
        <v>91</v>
      </c>
      <c r="C50" s="3">
        <v>22900</v>
      </c>
      <c r="D50" s="3" t="s">
        <v>135</v>
      </c>
      <c r="E50" s="3" t="s">
        <v>80</v>
      </c>
      <c r="F50" s="3" t="s">
        <v>69</v>
      </c>
      <c r="M50" t="s">
        <v>55</v>
      </c>
      <c r="N50" s="6">
        <v>247200</v>
      </c>
    </row>
    <row r="51" spans="1:20">
      <c r="A51" t="s">
        <v>91</v>
      </c>
      <c r="C51" s="3">
        <v>27900</v>
      </c>
      <c r="D51" s="3" t="s">
        <v>158</v>
      </c>
      <c r="E51" s="3" t="s">
        <v>159</v>
      </c>
      <c r="F51" s="3" t="s">
        <v>86</v>
      </c>
      <c r="L51" t="s">
        <v>483</v>
      </c>
      <c r="N51" s="6">
        <v>363900</v>
      </c>
    </row>
    <row r="52" spans="1:20">
      <c r="A52" t="s">
        <v>23</v>
      </c>
      <c r="C52" s="3">
        <v>26900</v>
      </c>
      <c r="D52" s="3" t="s">
        <v>158</v>
      </c>
      <c r="E52" s="3" t="s">
        <v>159</v>
      </c>
      <c r="F52" s="3" t="s">
        <v>69</v>
      </c>
      <c r="L52" t="s">
        <v>363</v>
      </c>
      <c r="M52" t="s">
        <v>376</v>
      </c>
      <c r="N52" s="6">
        <v>234706</v>
      </c>
    </row>
    <row r="53" spans="1:20">
      <c r="A53" t="s">
        <v>23</v>
      </c>
      <c r="C53" s="3">
        <v>34500</v>
      </c>
      <c r="D53" s="3" t="s">
        <v>180</v>
      </c>
      <c r="E53" s="3" t="s">
        <v>159</v>
      </c>
      <c r="F53" s="3" t="s">
        <v>30</v>
      </c>
      <c r="M53" t="s">
        <v>390</v>
      </c>
      <c r="N53" s="6">
        <v>488400</v>
      </c>
    </row>
    <row r="54" spans="1:20">
      <c r="A54" t="s">
        <v>91</v>
      </c>
      <c r="C54" s="3">
        <v>29800</v>
      </c>
      <c r="D54" s="3" t="s">
        <v>180</v>
      </c>
      <c r="E54" s="3" t="s">
        <v>159</v>
      </c>
      <c r="F54" s="3" t="s">
        <v>69</v>
      </c>
      <c r="L54" t="s">
        <v>484</v>
      </c>
      <c r="N54" s="6">
        <v>723106</v>
      </c>
    </row>
    <row r="55" spans="1:20">
      <c r="A55" t="s">
        <v>23</v>
      </c>
      <c r="C55" s="3">
        <v>69900</v>
      </c>
      <c r="D55" s="3" t="s">
        <v>198</v>
      </c>
      <c r="E55" s="3" t="s">
        <v>159</v>
      </c>
      <c r="F55" s="3" t="s">
        <v>52</v>
      </c>
      <c r="L55" t="s">
        <v>80</v>
      </c>
      <c r="M55" t="s">
        <v>79</v>
      </c>
      <c r="N55" s="6">
        <v>390700</v>
      </c>
    </row>
    <row r="56" spans="1:20">
      <c r="A56" t="s">
        <v>263</v>
      </c>
      <c r="C56" s="3">
        <v>115900</v>
      </c>
      <c r="D56" s="3" t="s">
        <v>198</v>
      </c>
      <c r="E56" s="3" t="s">
        <v>159</v>
      </c>
      <c r="F56" s="3" t="s">
        <v>86</v>
      </c>
      <c r="M56" t="s">
        <v>109</v>
      </c>
      <c r="N56" s="6">
        <v>218200</v>
      </c>
      <c r="S56" s="5" t="s">
        <v>11</v>
      </c>
      <c r="T56" t="s">
        <v>447</v>
      </c>
    </row>
    <row r="57" spans="1:20">
      <c r="A57" t="s">
        <v>91</v>
      </c>
      <c r="C57" s="3">
        <v>41200</v>
      </c>
      <c r="D57" s="3" t="s">
        <v>55</v>
      </c>
      <c r="E57" s="3" t="s">
        <v>35</v>
      </c>
      <c r="F57" s="3" t="s">
        <v>86</v>
      </c>
      <c r="M57" t="s">
        <v>135</v>
      </c>
      <c r="N57" s="6">
        <v>354200</v>
      </c>
      <c r="S57" t="s">
        <v>69</v>
      </c>
      <c r="T57" s="6">
        <v>641100</v>
      </c>
    </row>
    <row r="58" spans="1:20">
      <c r="A58" t="s">
        <v>91</v>
      </c>
      <c r="C58" s="3">
        <v>22900</v>
      </c>
      <c r="D58" s="3" t="s">
        <v>135</v>
      </c>
      <c r="E58" s="3" t="s">
        <v>80</v>
      </c>
      <c r="F58" s="3" t="s">
        <v>69</v>
      </c>
      <c r="L58" t="s">
        <v>480</v>
      </c>
      <c r="N58" s="6">
        <v>963100</v>
      </c>
      <c r="S58" t="s">
        <v>52</v>
      </c>
      <c r="T58" s="6">
        <v>1404800</v>
      </c>
    </row>
    <row r="59" spans="1:20">
      <c r="A59" t="s">
        <v>91</v>
      </c>
      <c r="C59" s="3">
        <v>51200</v>
      </c>
      <c r="D59" s="3" t="s">
        <v>79</v>
      </c>
      <c r="E59" s="3" t="s">
        <v>80</v>
      </c>
      <c r="F59" s="3" t="s">
        <v>86</v>
      </c>
      <c r="L59" t="s">
        <v>159</v>
      </c>
      <c r="M59" t="s">
        <v>158</v>
      </c>
      <c r="N59" s="6">
        <v>285800</v>
      </c>
      <c r="S59" t="s">
        <v>86</v>
      </c>
      <c r="T59" s="6">
        <v>1957400</v>
      </c>
    </row>
    <row r="60" spans="1:20">
      <c r="A60" t="s">
        <v>91</v>
      </c>
      <c r="C60" s="3">
        <v>27900</v>
      </c>
      <c r="D60" s="3" t="s">
        <v>158</v>
      </c>
      <c r="E60" s="3" t="s">
        <v>159</v>
      </c>
      <c r="F60" s="3" t="s">
        <v>86</v>
      </c>
      <c r="M60" t="s">
        <v>180</v>
      </c>
      <c r="N60" s="6">
        <v>205200</v>
      </c>
      <c r="S60" t="s">
        <v>30</v>
      </c>
      <c r="T60" s="6">
        <v>1806406</v>
      </c>
    </row>
    <row r="61" spans="1:20">
      <c r="A61" t="s">
        <v>91</v>
      </c>
      <c r="C61" s="3">
        <v>41200</v>
      </c>
      <c r="D61" s="3" t="s">
        <v>55</v>
      </c>
      <c r="E61" s="3" t="s">
        <v>35</v>
      </c>
      <c r="F61" s="3" t="s">
        <v>86</v>
      </c>
      <c r="M61" t="s">
        <v>198</v>
      </c>
      <c r="N61" s="6">
        <v>32000</v>
      </c>
      <c r="S61" t="s">
        <v>446</v>
      </c>
      <c r="T61" s="6">
        <v>5809706</v>
      </c>
    </row>
    <row r="62" spans="1:20">
      <c r="A62" t="s">
        <v>263</v>
      </c>
      <c r="C62" s="3">
        <v>115900</v>
      </c>
      <c r="D62" s="3" t="s">
        <v>198</v>
      </c>
      <c r="E62" s="3" t="s">
        <v>159</v>
      </c>
      <c r="F62" s="3" t="s">
        <v>86</v>
      </c>
      <c r="L62" t="s">
        <v>481</v>
      </c>
      <c r="N62" s="6">
        <v>523000</v>
      </c>
    </row>
    <row r="63" spans="1:20">
      <c r="A63" t="s">
        <v>91</v>
      </c>
      <c r="C63" s="3">
        <v>35200</v>
      </c>
      <c r="D63" s="3" t="s">
        <v>135</v>
      </c>
      <c r="E63" s="3" t="s">
        <v>80</v>
      </c>
      <c r="F63" s="3" t="s">
        <v>69</v>
      </c>
      <c r="K63" t="s">
        <v>487</v>
      </c>
      <c r="N63" s="6">
        <v>2573106</v>
      </c>
    </row>
    <row r="64" spans="1:20">
      <c r="A64" t="s">
        <v>23</v>
      </c>
      <c r="C64" s="3">
        <v>34500</v>
      </c>
      <c r="D64" s="3" t="s">
        <v>180</v>
      </c>
      <c r="E64" s="3" t="s">
        <v>159</v>
      </c>
      <c r="F64" s="3" t="s">
        <v>30</v>
      </c>
      <c r="K64" t="s">
        <v>399</v>
      </c>
      <c r="L64" t="s">
        <v>363</v>
      </c>
      <c r="M64" t="s">
        <v>390</v>
      </c>
      <c r="N64" s="6">
        <v>100500</v>
      </c>
    </row>
    <row r="65" spans="1:14">
      <c r="A65" t="s">
        <v>91</v>
      </c>
      <c r="C65" s="3">
        <v>29800</v>
      </c>
      <c r="D65" s="3" t="s">
        <v>180</v>
      </c>
      <c r="E65" s="3" t="s">
        <v>159</v>
      </c>
      <c r="F65" s="3" t="s">
        <v>69</v>
      </c>
      <c r="L65" t="s">
        <v>484</v>
      </c>
      <c r="N65" s="6">
        <v>100500</v>
      </c>
    </row>
    <row r="66" spans="1:14">
      <c r="A66" t="s">
        <v>91</v>
      </c>
      <c r="C66" s="3">
        <v>27900</v>
      </c>
      <c r="D66" s="3" t="s">
        <v>158</v>
      </c>
      <c r="E66" s="3" t="s">
        <v>159</v>
      </c>
      <c r="F66" s="3" t="s">
        <v>86</v>
      </c>
      <c r="K66" t="s">
        <v>488</v>
      </c>
      <c r="N66" s="6">
        <v>100500</v>
      </c>
    </row>
    <row r="67" spans="1:14">
      <c r="A67" t="s">
        <v>91</v>
      </c>
      <c r="C67" s="3">
        <v>38900</v>
      </c>
      <c r="D67" s="3" t="s">
        <v>47</v>
      </c>
      <c r="E67" s="3" t="s">
        <v>35</v>
      </c>
      <c r="F67" s="3" t="s">
        <v>86</v>
      </c>
      <c r="K67" t="s">
        <v>446</v>
      </c>
      <c r="N67" s="6">
        <v>5809706</v>
      </c>
    </row>
    <row r="68" spans="1:14">
      <c r="A68" t="s">
        <v>91</v>
      </c>
      <c r="C68" s="3">
        <v>29800</v>
      </c>
      <c r="D68" s="3" t="s">
        <v>180</v>
      </c>
      <c r="E68" s="3" t="s">
        <v>159</v>
      </c>
      <c r="F68" s="3" t="s">
        <v>69</v>
      </c>
    </row>
    <row r="69" spans="1:14">
      <c r="A69" t="s">
        <v>23</v>
      </c>
      <c r="C69" s="3">
        <v>22900</v>
      </c>
      <c r="D69" s="3" t="s">
        <v>47</v>
      </c>
      <c r="E69" s="3" t="s">
        <v>35</v>
      </c>
      <c r="F69" s="3" t="s">
        <v>30</v>
      </c>
    </row>
    <row r="70" spans="1:14">
      <c r="A70" t="s">
        <v>23</v>
      </c>
      <c r="C70" s="3">
        <v>26900</v>
      </c>
      <c r="D70" s="3" t="s">
        <v>158</v>
      </c>
      <c r="E70" s="3" t="s">
        <v>159</v>
      </c>
      <c r="F70" s="3" t="s">
        <v>69</v>
      </c>
    </row>
    <row r="71" spans="1:14">
      <c r="A71" t="s">
        <v>91</v>
      </c>
      <c r="C71" s="3">
        <v>27900</v>
      </c>
      <c r="D71" s="3" t="s">
        <v>158</v>
      </c>
      <c r="E71" s="3" t="s">
        <v>159</v>
      </c>
      <c r="F71" s="3" t="s">
        <v>86</v>
      </c>
    </row>
    <row r="72" spans="1:14">
      <c r="A72" t="s">
        <v>23</v>
      </c>
      <c r="C72" s="3">
        <v>26800</v>
      </c>
      <c r="D72" s="3" t="s">
        <v>47</v>
      </c>
      <c r="E72" s="3" t="s">
        <v>35</v>
      </c>
      <c r="F72" s="3" t="s">
        <v>52</v>
      </c>
    </row>
    <row r="73" spans="1:14">
      <c r="A73" t="s">
        <v>91</v>
      </c>
      <c r="C73" s="3">
        <v>29800</v>
      </c>
      <c r="D73" s="3" t="s">
        <v>180</v>
      </c>
      <c r="E73" s="3" t="s">
        <v>159</v>
      </c>
      <c r="F73" s="3" t="s">
        <v>69</v>
      </c>
    </row>
    <row r="74" spans="1:14">
      <c r="A74" t="s">
        <v>23</v>
      </c>
      <c r="C74" s="3">
        <v>27500</v>
      </c>
      <c r="D74" s="3" t="s">
        <v>55</v>
      </c>
      <c r="E74" s="3" t="s">
        <v>35</v>
      </c>
      <c r="F74" s="3" t="s">
        <v>86</v>
      </c>
    </row>
    <row r="75" spans="1:14">
      <c r="A75" t="s">
        <v>23</v>
      </c>
      <c r="C75" s="3">
        <v>26800</v>
      </c>
      <c r="D75" s="3" t="s">
        <v>47</v>
      </c>
      <c r="E75" s="3" t="s">
        <v>35</v>
      </c>
      <c r="F75" s="3" t="s">
        <v>52</v>
      </c>
    </row>
    <row r="76" spans="1:14">
      <c r="A76" t="s">
        <v>91</v>
      </c>
      <c r="C76" s="3">
        <v>27900</v>
      </c>
      <c r="D76" s="3" t="s">
        <v>158</v>
      </c>
      <c r="E76" s="3" t="s">
        <v>159</v>
      </c>
      <c r="F76" s="3" t="s">
        <v>86</v>
      </c>
    </row>
    <row r="77" spans="1:14">
      <c r="A77" t="s">
        <v>23</v>
      </c>
      <c r="C77" s="3">
        <v>24500</v>
      </c>
      <c r="D77" s="3" t="s">
        <v>34</v>
      </c>
      <c r="E77" s="3" t="s">
        <v>35</v>
      </c>
      <c r="F77" s="3" t="s">
        <v>52</v>
      </c>
    </row>
    <row r="78" spans="1:14">
      <c r="A78" t="s">
        <v>263</v>
      </c>
      <c r="C78" s="3">
        <v>115900</v>
      </c>
      <c r="D78" s="3" t="s">
        <v>198</v>
      </c>
      <c r="E78" s="3" t="s">
        <v>159</v>
      </c>
      <c r="F78" s="3" t="s">
        <v>86</v>
      </c>
    </row>
    <row r="79" spans="1:14">
      <c r="A79" t="s">
        <v>23</v>
      </c>
      <c r="C79" s="3">
        <v>26900</v>
      </c>
      <c r="D79" s="3" t="s">
        <v>158</v>
      </c>
      <c r="E79" s="3" t="s">
        <v>159</v>
      </c>
      <c r="F79" s="3" t="s">
        <v>69</v>
      </c>
    </row>
    <row r="80" spans="1:14">
      <c r="A80" t="s">
        <v>23</v>
      </c>
      <c r="C80" s="3">
        <v>69900</v>
      </c>
      <c r="D80" s="3" t="s">
        <v>198</v>
      </c>
      <c r="E80" s="3" t="s">
        <v>159</v>
      </c>
      <c r="F80" s="3" t="s">
        <v>52</v>
      </c>
    </row>
    <row r="81" spans="1:6">
      <c r="A81" t="s">
        <v>263</v>
      </c>
      <c r="C81" s="3">
        <v>99900</v>
      </c>
      <c r="D81" s="3" t="s">
        <v>79</v>
      </c>
      <c r="E81" s="3" t="s">
        <v>80</v>
      </c>
      <c r="F81" s="3" t="s">
        <v>52</v>
      </c>
    </row>
    <row r="82" spans="1:6">
      <c r="A82" t="s">
        <v>91</v>
      </c>
      <c r="C82" s="3">
        <v>38900</v>
      </c>
      <c r="D82" s="3" t="s">
        <v>79</v>
      </c>
      <c r="E82" s="3" t="s">
        <v>80</v>
      </c>
      <c r="F82" s="3" t="s">
        <v>69</v>
      </c>
    </row>
    <row r="83" spans="1:6">
      <c r="A83" t="s">
        <v>91</v>
      </c>
      <c r="C83" s="3">
        <v>51200</v>
      </c>
      <c r="D83" s="3" t="s">
        <v>79</v>
      </c>
      <c r="E83" s="3" t="s">
        <v>80</v>
      </c>
      <c r="F83" s="3" t="s">
        <v>86</v>
      </c>
    </row>
    <row r="84" spans="1:6">
      <c r="A84" t="s">
        <v>91</v>
      </c>
      <c r="C84" s="3">
        <v>51200</v>
      </c>
      <c r="D84" s="3" t="s">
        <v>79</v>
      </c>
      <c r="E84" s="3" t="s">
        <v>80</v>
      </c>
      <c r="F84" s="3" t="s">
        <v>86</v>
      </c>
    </row>
    <row r="85" spans="1:6">
      <c r="A85" t="s">
        <v>91</v>
      </c>
      <c r="C85" s="3">
        <v>35200</v>
      </c>
      <c r="D85" s="3" t="s">
        <v>135</v>
      </c>
      <c r="E85" s="3" t="s">
        <v>80</v>
      </c>
      <c r="F85" s="3" t="s">
        <v>69</v>
      </c>
    </row>
    <row r="86" spans="1:6">
      <c r="A86" t="s">
        <v>23</v>
      </c>
      <c r="C86" s="3">
        <v>34500</v>
      </c>
      <c r="D86" s="3" t="s">
        <v>180</v>
      </c>
      <c r="E86" s="3" t="s">
        <v>159</v>
      </c>
      <c r="F86" s="3" t="s">
        <v>30</v>
      </c>
    </row>
    <row r="87" spans="1:6">
      <c r="A87" t="s">
        <v>91</v>
      </c>
      <c r="C87" s="3">
        <v>22900</v>
      </c>
      <c r="D87" s="3" t="s">
        <v>135</v>
      </c>
      <c r="E87" s="3" t="s">
        <v>80</v>
      </c>
      <c r="F87" s="3" t="s">
        <v>69</v>
      </c>
    </row>
    <row r="88" spans="1:6">
      <c r="A88" t="s">
        <v>23</v>
      </c>
      <c r="C88" s="3">
        <v>69900</v>
      </c>
      <c r="D88" s="3" t="s">
        <v>198</v>
      </c>
      <c r="E88" s="3" t="s">
        <v>159</v>
      </c>
      <c r="F88" s="3" t="s">
        <v>52</v>
      </c>
    </row>
    <row r="89" spans="1:6">
      <c r="A89" t="s">
        <v>23</v>
      </c>
      <c r="C89" s="3">
        <v>22900</v>
      </c>
      <c r="D89" s="3" t="s">
        <v>47</v>
      </c>
      <c r="E89" s="3" t="s">
        <v>35</v>
      </c>
      <c r="F89" s="3" t="s">
        <v>30</v>
      </c>
    </row>
    <row r="90" spans="1:6">
      <c r="A90" t="s">
        <v>23</v>
      </c>
      <c r="C90" s="3">
        <v>89500</v>
      </c>
      <c r="D90" s="3" t="s">
        <v>55</v>
      </c>
      <c r="E90" s="3" t="s">
        <v>35</v>
      </c>
      <c r="F90" s="3" t="s">
        <v>30</v>
      </c>
    </row>
    <row r="91" spans="1:6">
      <c r="A91" t="s">
        <v>91</v>
      </c>
      <c r="C91" s="3">
        <v>35200</v>
      </c>
      <c r="D91" s="3" t="s">
        <v>135</v>
      </c>
      <c r="E91" s="3" t="s">
        <v>80</v>
      </c>
      <c r="F91" s="3" t="s">
        <v>69</v>
      </c>
    </row>
    <row r="92" spans="1:6">
      <c r="A92" t="s">
        <v>91</v>
      </c>
      <c r="C92" s="3">
        <v>41200</v>
      </c>
      <c r="D92" s="3" t="s">
        <v>55</v>
      </c>
      <c r="E92" s="3" t="s">
        <v>35</v>
      </c>
      <c r="F92" s="3" t="s">
        <v>86</v>
      </c>
    </row>
    <row r="93" spans="1:6">
      <c r="A93" t="s">
        <v>91</v>
      </c>
      <c r="C93" s="3">
        <v>27900</v>
      </c>
      <c r="D93" s="3" t="s">
        <v>158</v>
      </c>
      <c r="E93" s="3" t="s">
        <v>159</v>
      </c>
      <c r="F93" s="3" t="s">
        <v>86</v>
      </c>
    </row>
    <row r="94" spans="1:6">
      <c r="A94" t="s">
        <v>91</v>
      </c>
      <c r="C94" s="3">
        <v>41200</v>
      </c>
      <c r="D94" s="3" t="s">
        <v>55</v>
      </c>
      <c r="E94" s="3" t="s">
        <v>35</v>
      </c>
      <c r="F94" s="3" t="s">
        <v>86</v>
      </c>
    </row>
    <row r="95" spans="1:6">
      <c r="A95" t="s">
        <v>91</v>
      </c>
      <c r="C95" s="3">
        <v>22900</v>
      </c>
      <c r="D95" s="3" t="s">
        <v>109</v>
      </c>
      <c r="E95" s="3" t="s">
        <v>80</v>
      </c>
      <c r="F95" s="3" t="s">
        <v>86</v>
      </c>
    </row>
    <row r="96" spans="1:6">
      <c r="A96" t="s">
        <v>91</v>
      </c>
      <c r="C96" s="3">
        <v>38900</v>
      </c>
      <c r="D96" s="3" t="s">
        <v>47</v>
      </c>
      <c r="E96" s="3" t="s">
        <v>35</v>
      </c>
      <c r="F96" s="3" t="s">
        <v>86</v>
      </c>
    </row>
    <row r="97" spans="1:6">
      <c r="A97" t="s">
        <v>23</v>
      </c>
      <c r="C97" s="3">
        <v>69900</v>
      </c>
      <c r="D97" s="3" t="s">
        <v>198</v>
      </c>
      <c r="E97" s="3" t="s">
        <v>159</v>
      </c>
      <c r="F97" s="3" t="s">
        <v>52</v>
      </c>
    </row>
    <row r="98" spans="1:6">
      <c r="A98" t="s">
        <v>23</v>
      </c>
      <c r="C98" s="3">
        <v>89900</v>
      </c>
      <c r="D98" s="3" t="s">
        <v>79</v>
      </c>
      <c r="E98" s="3" t="s">
        <v>80</v>
      </c>
      <c r="F98" s="3" t="s">
        <v>52</v>
      </c>
    </row>
    <row r="99" spans="1:6">
      <c r="A99" t="s">
        <v>91</v>
      </c>
      <c r="C99" s="3">
        <v>22900</v>
      </c>
      <c r="D99" s="3" t="s">
        <v>109</v>
      </c>
      <c r="E99" s="3" t="s">
        <v>80</v>
      </c>
      <c r="F99" s="3" t="s">
        <v>86</v>
      </c>
    </row>
    <row r="100" spans="1:6">
      <c r="A100" t="s">
        <v>263</v>
      </c>
      <c r="C100" s="3">
        <v>115900</v>
      </c>
      <c r="D100" s="3" t="s">
        <v>198</v>
      </c>
      <c r="E100" s="3" t="s">
        <v>159</v>
      </c>
      <c r="F100" s="3" t="s">
        <v>86</v>
      </c>
    </row>
    <row r="101" spans="1:6">
      <c r="A101" t="s">
        <v>263</v>
      </c>
      <c r="C101" s="3">
        <v>115900</v>
      </c>
      <c r="D101" s="3" t="s">
        <v>198</v>
      </c>
      <c r="E101" s="3" t="s">
        <v>159</v>
      </c>
      <c r="F101" s="3" t="s">
        <v>86</v>
      </c>
    </row>
    <row r="102" spans="1:6">
      <c r="A102" t="s">
        <v>91</v>
      </c>
      <c r="C102" s="3">
        <v>27900</v>
      </c>
      <c r="D102" s="3" t="s">
        <v>158</v>
      </c>
      <c r="E102" s="3" t="s">
        <v>159</v>
      </c>
      <c r="F102" s="3" t="s">
        <v>86</v>
      </c>
    </row>
    <row r="103" spans="1:6">
      <c r="A103" t="s">
        <v>23</v>
      </c>
      <c r="C103" s="3">
        <v>26800</v>
      </c>
      <c r="D103" s="3" t="s">
        <v>47</v>
      </c>
      <c r="E103" s="3" t="s">
        <v>35</v>
      </c>
      <c r="F103" s="3" t="s">
        <v>52</v>
      </c>
    </row>
    <row r="104" spans="1:6">
      <c r="A104" t="s">
        <v>91</v>
      </c>
      <c r="C104" s="3">
        <v>22900</v>
      </c>
      <c r="D104" s="3" t="s">
        <v>135</v>
      </c>
      <c r="E104" s="3" t="s">
        <v>80</v>
      </c>
      <c r="F104" s="3" t="s">
        <v>69</v>
      </c>
    </row>
    <row r="105" spans="1:6">
      <c r="A105" t="s">
        <v>91</v>
      </c>
      <c r="C105" s="3">
        <v>51200</v>
      </c>
      <c r="D105" s="3" t="s">
        <v>79</v>
      </c>
      <c r="E105" s="3" t="s">
        <v>80</v>
      </c>
      <c r="F105" s="3" t="s">
        <v>86</v>
      </c>
    </row>
    <row r="106" spans="1:6">
      <c r="A106" t="s">
        <v>91</v>
      </c>
      <c r="C106" s="3">
        <v>41200</v>
      </c>
      <c r="D106" s="3" t="s">
        <v>55</v>
      </c>
      <c r="E106" s="3" t="s">
        <v>35</v>
      </c>
      <c r="F106" s="3" t="s">
        <v>86</v>
      </c>
    </row>
    <row r="107" spans="1:6">
      <c r="A107" t="s">
        <v>38</v>
      </c>
      <c r="C107" s="3">
        <v>27000</v>
      </c>
      <c r="D107" s="3" t="s">
        <v>362</v>
      </c>
      <c r="E107" s="3" t="s">
        <v>363</v>
      </c>
      <c r="F107" s="3" t="s">
        <v>52</v>
      </c>
    </row>
    <row r="108" spans="1:6">
      <c r="A108" t="s">
        <v>38</v>
      </c>
      <c r="C108" s="3">
        <v>27000</v>
      </c>
      <c r="D108" s="3" t="s">
        <v>362</v>
      </c>
      <c r="E108" s="3" t="s">
        <v>363</v>
      </c>
      <c r="F108" s="3" t="s">
        <v>30</v>
      </c>
    </row>
    <row r="109" spans="1:6">
      <c r="A109" t="s">
        <v>23</v>
      </c>
      <c r="C109" s="3">
        <v>29500</v>
      </c>
      <c r="D109" s="3" t="s">
        <v>362</v>
      </c>
      <c r="E109" s="3" t="s">
        <v>363</v>
      </c>
      <c r="F109" s="3" t="s">
        <v>30</v>
      </c>
    </row>
    <row r="110" spans="1:6">
      <c r="A110" t="s">
        <v>38</v>
      </c>
      <c r="C110" s="3">
        <v>27000</v>
      </c>
      <c r="D110" s="3" t="s">
        <v>362</v>
      </c>
      <c r="E110" s="3" t="s">
        <v>363</v>
      </c>
      <c r="F110" s="3" t="s">
        <v>69</v>
      </c>
    </row>
    <row r="111" spans="1:6">
      <c r="A111" t="s">
        <v>38</v>
      </c>
      <c r="C111" s="3">
        <v>27000</v>
      </c>
      <c r="D111" s="3" t="s">
        <v>376</v>
      </c>
      <c r="E111" s="3" t="s">
        <v>363</v>
      </c>
      <c r="F111" s="3" t="s">
        <v>52</v>
      </c>
    </row>
    <row r="112" spans="1:6">
      <c r="A112" t="s">
        <v>91</v>
      </c>
      <c r="C112" s="3">
        <v>35800</v>
      </c>
      <c r="D112" s="3" t="s">
        <v>376</v>
      </c>
      <c r="E112" s="3" t="s">
        <v>363</v>
      </c>
      <c r="F112" s="3" t="s">
        <v>30</v>
      </c>
    </row>
    <row r="113" spans="1:6">
      <c r="A113" t="s">
        <v>38</v>
      </c>
      <c r="C113" s="3">
        <v>27000</v>
      </c>
      <c r="D113" s="3" t="s">
        <v>376</v>
      </c>
      <c r="E113" s="3" t="s">
        <v>363</v>
      </c>
      <c r="F113" s="3" t="s">
        <v>86</v>
      </c>
    </row>
    <row r="114" spans="1:6">
      <c r="A114" t="s">
        <v>91</v>
      </c>
      <c r="C114" s="3">
        <v>32000</v>
      </c>
      <c r="D114" s="3" t="s">
        <v>376</v>
      </c>
      <c r="E114" s="3" t="s">
        <v>363</v>
      </c>
      <c r="F114" s="3" t="s">
        <v>52</v>
      </c>
    </row>
    <row r="115" spans="1:6">
      <c r="A115" t="s">
        <v>91</v>
      </c>
      <c r="C115" s="3">
        <v>44800</v>
      </c>
      <c r="D115" s="3" t="s">
        <v>390</v>
      </c>
      <c r="E115" s="3" t="s">
        <v>363</v>
      </c>
      <c r="F115" s="3" t="s">
        <v>30</v>
      </c>
    </row>
    <row r="116" spans="1:6">
      <c r="A116" t="s">
        <v>91</v>
      </c>
      <c r="C116" s="3">
        <v>43000</v>
      </c>
      <c r="D116" s="3" t="s">
        <v>390</v>
      </c>
      <c r="E116" s="3" t="s">
        <v>363</v>
      </c>
      <c r="F116" s="3" t="s">
        <v>86</v>
      </c>
    </row>
    <row r="117" spans="1:6">
      <c r="A117" t="s">
        <v>91</v>
      </c>
      <c r="C117" s="3">
        <v>32000</v>
      </c>
      <c r="D117" s="3" t="s">
        <v>390</v>
      </c>
      <c r="E117" s="3" t="s">
        <v>363</v>
      </c>
      <c r="F117" s="3" t="s">
        <v>52</v>
      </c>
    </row>
    <row r="118" spans="1:6">
      <c r="A118" t="s">
        <v>399</v>
      </c>
      <c r="C118" s="3">
        <v>33500</v>
      </c>
      <c r="D118" s="3" t="s">
        <v>390</v>
      </c>
      <c r="E118" s="3" t="s">
        <v>363</v>
      </c>
      <c r="F118" s="3" t="s">
        <v>30</v>
      </c>
    </row>
    <row r="119" spans="1:6">
      <c r="A119" t="s">
        <v>91</v>
      </c>
      <c r="C119" s="3">
        <v>43000</v>
      </c>
      <c r="D119" s="3" t="s">
        <v>390</v>
      </c>
      <c r="E119" s="3" t="s">
        <v>363</v>
      </c>
      <c r="F119" s="3" t="s">
        <v>30</v>
      </c>
    </row>
    <row r="120" spans="1:6">
      <c r="A120" t="s">
        <v>23</v>
      </c>
      <c r="C120" s="3">
        <v>29800</v>
      </c>
      <c r="D120" s="3" t="s">
        <v>362</v>
      </c>
      <c r="E120" s="3" t="s">
        <v>363</v>
      </c>
      <c r="F120" s="3" t="s">
        <v>52</v>
      </c>
    </row>
    <row r="121" spans="1:6">
      <c r="A121" t="s">
        <v>91</v>
      </c>
      <c r="C121" s="3">
        <v>10435</v>
      </c>
      <c r="D121" s="3" t="s">
        <v>376</v>
      </c>
      <c r="E121" s="3" t="s">
        <v>363</v>
      </c>
      <c r="F121" s="3" t="s">
        <v>30</v>
      </c>
    </row>
    <row r="122" spans="1:6">
      <c r="A122" t="s">
        <v>38</v>
      </c>
      <c r="C122" s="3">
        <v>27000</v>
      </c>
      <c r="D122" s="3" t="s">
        <v>362</v>
      </c>
      <c r="E122" s="3" t="s">
        <v>363</v>
      </c>
      <c r="F122" s="3" t="s">
        <v>52</v>
      </c>
    </row>
    <row r="123" spans="1:6">
      <c r="A123" t="s">
        <v>38</v>
      </c>
      <c r="C123" s="3">
        <v>27000</v>
      </c>
      <c r="D123" s="3" t="s">
        <v>362</v>
      </c>
      <c r="E123" s="3" t="s">
        <v>363</v>
      </c>
      <c r="F123" s="3" t="s">
        <v>30</v>
      </c>
    </row>
    <row r="124" spans="1:6">
      <c r="A124" t="s">
        <v>23</v>
      </c>
      <c r="C124" s="3">
        <v>29500</v>
      </c>
      <c r="D124" s="3" t="s">
        <v>362</v>
      </c>
      <c r="E124" s="3" t="s">
        <v>363</v>
      </c>
      <c r="F124" s="3" t="s">
        <v>30</v>
      </c>
    </row>
    <row r="125" spans="1:6">
      <c r="A125" t="s">
        <v>38</v>
      </c>
      <c r="C125" s="3">
        <v>27000</v>
      </c>
      <c r="D125" s="3" t="s">
        <v>362</v>
      </c>
      <c r="E125" s="3" t="s">
        <v>363</v>
      </c>
      <c r="F125" s="3" t="s">
        <v>69</v>
      </c>
    </row>
    <row r="126" spans="1:6">
      <c r="A126" t="s">
        <v>38</v>
      </c>
      <c r="C126" s="3">
        <v>27000</v>
      </c>
      <c r="D126" s="3" t="s">
        <v>376</v>
      </c>
      <c r="E126" s="3" t="s">
        <v>363</v>
      </c>
      <c r="F126" s="3" t="s">
        <v>52</v>
      </c>
    </row>
    <row r="127" spans="1:6">
      <c r="A127" t="s">
        <v>91</v>
      </c>
      <c r="C127" s="3">
        <v>35800</v>
      </c>
      <c r="D127" s="3" t="s">
        <v>376</v>
      </c>
      <c r="E127" s="3" t="s">
        <v>363</v>
      </c>
      <c r="F127" s="3" t="s">
        <v>30</v>
      </c>
    </row>
    <row r="128" spans="1:6">
      <c r="A128" t="s">
        <v>38</v>
      </c>
      <c r="C128" s="3">
        <v>27000</v>
      </c>
      <c r="D128" s="3" t="s">
        <v>376</v>
      </c>
      <c r="E128" s="3" t="s">
        <v>363</v>
      </c>
      <c r="F128" s="3" t="s">
        <v>86</v>
      </c>
    </row>
    <row r="129" spans="1:6">
      <c r="A129" t="s">
        <v>91</v>
      </c>
      <c r="C129" s="3">
        <v>32000</v>
      </c>
      <c r="D129" s="3" t="s">
        <v>376</v>
      </c>
      <c r="E129" s="3" t="s">
        <v>363</v>
      </c>
      <c r="F129" s="3" t="s">
        <v>52</v>
      </c>
    </row>
    <row r="130" spans="1:6">
      <c r="A130" t="s">
        <v>91</v>
      </c>
      <c r="C130" s="3">
        <v>44800</v>
      </c>
      <c r="D130" s="3" t="s">
        <v>390</v>
      </c>
      <c r="E130" s="3" t="s">
        <v>363</v>
      </c>
      <c r="F130" s="3" t="s">
        <v>30</v>
      </c>
    </row>
    <row r="131" spans="1:6">
      <c r="A131" t="s">
        <v>91</v>
      </c>
      <c r="C131" s="3">
        <v>43000</v>
      </c>
      <c r="D131" s="3" t="s">
        <v>390</v>
      </c>
      <c r="E131" s="3" t="s">
        <v>363</v>
      </c>
      <c r="F131" s="3" t="s">
        <v>86</v>
      </c>
    </row>
    <row r="132" spans="1:6">
      <c r="A132" t="s">
        <v>91</v>
      </c>
      <c r="C132" s="3">
        <v>32000</v>
      </c>
      <c r="D132" s="3" t="s">
        <v>390</v>
      </c>
      <c r="E132" s="3" t="s">
        <v>363</v>
      </c>
      <c r="F132" s="3" t="s">
        <v>52</v>
      </c>
    </row>
    <row r="133" spans="1:6">
      <c r="A133" t="s">
        <v>399</v>
      </c>
      <c r="C133" s="3">
        <v>33500</v>
      </c>
      <c r="D133" s="3" t="s">
        <v>390</v>
      </c>
      <c r="E133" s="3" t="s">
        <v>363</v>
      </c>
      <c r="F133" s="3" t="s">
        <v>30</v>
      </c>
    </row>
    <row r="134" spans="1:6">
      <c r="A134" t="s">
        <v>91</v>
      </c>
      <c r="C134" s="3">
        <v>43000</v>
      </c>
      <c r="D134" s="3" t="s">
        <v>390</v>
      </c>
      <c r="E134" s="3" t="s">
        <v>363</v>
      </c>
      <c r="F134" s="3" t="s">
        <v>30</v>
      </c>
    </row>
    <row r="135" spans="1:6">
      <c r="A135" t="s">
        <v>23</v>
      </c>
      <c r="C135" s="3">
        <v>29800</v>
      </c>
      <c r="D135" s="3" t="s">
        <v>362</v>
      </c>
      <c r="E135" s="3" t="s">
        <v>363</v>
      </c>
      <c r="F135" s="3" t="s">
        <v>52</v>
      </c>
    </row>
    <row r="136" spans="1:6">
      <c r="A136" t="s">
        <v>91</v>
      </c>
      <c r="C136" s="3">
        <v>10435</v>
      </c>
      <c r="D136" s="3" t="s">
        <v>376</v>
      </c>
      <c r="E136" s="3" t="s">
        <v>363</v>
      </c>
      <c r="F136" s="3" t="s">
        <v>30</v>
      </c>
    </row>
    <row r="137" spans="1:6">
      <c r="A137" t="s">
        <v>38</v>
      </c>
      <c r="C137" s="3">
        <v>27000</v>
      </c>
      <c r="D137" s="3" t="s">
        <v>362</v>
      </c>
      <c r="E137" s="3" t="s">
        <v>363</v>
      </c>
      <c r="F137" s="3" t="s">
        <v>52</v>
      </c>
    </row>
    <row r="138" spans="1:6">
      <c r="A138" t="s">
        <v>38</v>
      </c>
      <c r="C138" s="3">
        <v>27000</v>
      </c>
      <c r="D138" s="3" t="s">
        <v>362</v>
      </c>
      <c r="E138" s="3" t="s">
        <v>363</v>
      </c>
      <c r="F138" s="3" t="s">
        <v>30</v>
      </c>
    </row>
    <row r="139" spans="1:6">
      <c r="A139" t="s">
        <v>23</v>
      </c>
      <c r="C139" s="3">
        <v>29500</v>
      </c>
      <c r="D139" s="3" t="s">
        <v>362</v>
      </c>
      <c r="E139" s="3" t="s">
        <v>363</v>
      </c>
      <c r="F139" s="3" t="s">
        <v>30</v>
      </c>
    </row>
    <row r="140" spans="1:6">
      <c r="A140" t="s">
        <v>38</v>
      </c>
      <c r="C140" s="3">
        <v>27000</v>
      </c>
      <c r="D140" s="3" t="s">
        <v>362</v>
      </c>
      <c r="E140" s="3" t="s">
        <v>363</v>
      </c>
      <c r="F140" s="3" t="s">
        <v>69</v>
      </c>
    </row>
    <row r="141" spans="1:6">
      <c r="A141" t="s">
        <v>38</v>
      </c>
      <c r="C141" s="3">
        <v>27000</v>
      </c>
      <c r="D141" s="3" t="s">
        <v>376</v>
      </c>
      <c r="E141" s="3" t="s">
        <v>363</v>
      </c>
      <c r="F141" s="3" t="s">
        <v>52</v>
      </c>
    </row>
    <row r="142" spans="1:6">
      <c r="A142" t="s">
        <v>91</v>
      </c>
      <c r="C142" s="3">
        <v>35800</v>
      </c>
      <c r="D142" s="3" t="s">
        <v>376</v>
      </c>
      <c r="E142" s="3" t="s">
        <v>363</v>
      </c>
      <c r="F142" s="3" t="s">
        <v>30</v>
      </c>
    </row>
    <row r="143" spans="1:6">
      <c r="A143" t="s">
        <v>38</v>
      </c>
      <c r="C143" s="3">
        <v>27000</v>
      </c>
      <c r="D143" s="3" t="s">
        <v>376</v>
      </c>
      <c r="E143" s="3" t="s">
        <v>363</v>
      </c>
      <c r="F143" s="3" t="s">
        <v>86</v>
      </c>
    </row>
    <row r="144" spans="1:6">
      <c r="A144" t="s">
        <v>91</v>
      </c>
      <c r="C144" s="3">
        <v>32000</v>
      </c>
      <c r="D144" s="3" t="s">
        <v>376</v>
      </c>
      <c r="E144" s="3" t="s">
        <v>363</v>
      </c>
      <c r="F144" s="3" t="s">
        <v>52</v>
      </c>
    </row>
    <row r="145" spans="1:6">
      <c r="A145" t="s">
        <v>91</v>
      </c>
      <c r="C145" s="3">
        <v>44800</v>
      </c>
      <c r="D145" s="3" t="s">
        <v>390</v>
      </c>
      <c r="E145" s="3" t="s">
        <v>363</v>
      </c>
      <c r="F145" s="3" t="s">
        <v>30</v>
      </c>
    </row>
    <row r="146" spans="1:6">
      <c r="A146" t="s">
        <v>91</v>
      </c>
      <c r="C146" s="3">
        <v>43000</v>
      </c>
      <c r="D146" s="3" t="s">
        <v>390</v>
      </c>
      <c r="E146" s="3" t="s">
        <v>363</v>
      </c>
      <c r="F146" s="3" t="s">
        <v>86</v>
      </c>
    </row>
    <row r="147" spans="1:6">
      <c r="A147" t="s">
        <v>91</v>
      </c>
      <c r="C147" s="3">
        <v>32000</v>
      </c>
      <c r="D147" s="3" t="s">
        <v>390</v>
      </c>
      <c r="E147" s="3" t="s">
        <v>363</v>
      </c>
      <c r="F147" s="3" t="s">
        <v>52</v>
      </c>
    </row>
    <row r="148" spans="1:6">
      <c r="A148" t="s">
        <v>399</v>
      </c>
      <c r="C148" s="3">
        <v>33500</v>
      </c>
      <c r="D148" s="3" t="s">
        <v>390</v>
      </c>
      <c r="E148" s="3" t="s">
        <v>363</v>
      </c>
      <c r="F148" s="3" t="s">
        <v>30</v>
      </c>
    </row>
    <row r="149" spans="1:6">
      <c r="A149" t="s">
        <v>91</v>
      </c>
      <c r="C149" s="3">
        <v>43000</v>
      </c>
      <c r="D149" s="3" t="s">
        <v>390</v>
      </c>
      <c r="E149" s="3" t="s">
        <v>363</v>
      </c>
      <c r="F149" s="3" t="s">
        <v>30</v>
      </c>
    </row>
    <row r="150" spans="1:6">
      <c r="A150" t="s">
        <v>23</v>
      </c>
      <c r="C150" s="3">
        <v>29800</v>
      </c>
      <c r="D150" s="3" t="s">
        <v>362</v>
      </c>
      <c r="E150" s="3" t="s">
        <v>363</v>
      </c>
      <c r="F150" s="3" t="s">
        <v>52</v>
      </c>
    </row>
    <row r="151" spans="1:6">
      <c r="A151" t="s">
        <v>91</v>
      </c>
      <c r="C151" s="3">
        <v>10436</v>
      </c>
      <c r="D151" s="3" t="s">
        <v>376</v>
      </c>
      <c r="E151" s="3" t="s">
        <v>363</v>
      </c>
      <c r="F151" s="3" t="s">
        <v>30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2025-08-28T00:41:06Z</dcterms:created>
  <dcterms:modified xsi:type="dcterms:W3CDTF">2025-09-01T21:11:54Z</dcterms:modified>
  <cp:category/>
  <cp:contentStatus/>
</cp:coreProperties>
</file>