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ti\DAB July 25\midterm project\breakfast_cereal\"/>
    </mc:Choice>
  </mc:AlternateContent>
  <xr:revisionPtr revIDLastSave="0" documentId="13_ncr:1_{B2F555D1-3811-4E0C-903B-B170BE63ACE4}" xr6:coauthVersionLast="47" xr6:coauthVersionMax="47" xr10:uidLastSave="{00000000-0000-0000-0000-000000000000}"/>
  <bookViews>
    <workbookView xWindow="-108" yWindow="-108" windowWidth="23256" windowHeight="12456" firstSheet="6" activeTab="4" xr2:uid="{00000000-000D-0000-FFFF-FFFF00000000}"/>
  </bookViews>
  <sheets>
    <sheet name="raw data" sheetId="1" r:id="rId1"/>
    <sheet name="cleaned data1" sheetId="9" r:id="rId2"/>
    <sheet name="Null values" sheetId="3" r:id="rId3"/>
    <sheet name="Type of Cereal " sheetId="2" r:id="rId4"/>
    <sheet name="count &amp; rating of cereal brands" sheetId="6" r:id="rId5"/>
    <sheet name="Nutritional comparison of Brand" sheetId="4" r:id="rId6"/>
    <sheet name="Heart healthy cereals" sheetId="19" r:id="rId7"/>
    <sheet name="Measuring healthiness of a cer" sheetId="7" r:id="rId8"/>
    <sheet name="Popularity vs Healthy Score" sheetId="17" r:id="rId9"/>
  </sheets>
  <calcPr calcId="191029"/>
  <pivotCaches>
    <pivotCache cacheId="0" r:id="rId10"/>
    <pivotCache cacheId="1" r:id="rId11"/>
    <pivotCache cacheId="2" r:id="rId1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2" i="4"/>
  <c r="I2" i="4"/>
  <c r="C2" i="4"/>
  <c r="C3" i="4"/>
  <c r="I3" i="4"/>
  <c r="I4" i="4"/>
  <c r="I5" i="4"/>
  <c r="I6" i="4"/>
  <c r="I7" i="4"/>
  <c r="I8" i="4"/>
  <c r="G3" i="4"/>
  <c r="G4" i="4"/>
  <c r="G5" i="4"/>
  <c r="G6" i="4"/>
  <c r="G7" i="4"/>
  <c r="G8" i="4"/>
  <c r="G2" i="4"/>
  <c r="E3" i="4"/>
  <c r="E4" i="4"/>
  <c r="E5" i="4"/>
  <c r="E6" i="4"/>
  <c r="E7" i="4"/>
  <c r="E8" i="4"/>
  <c r="E2" i="4"/>
  <c r="C4" i="4"/>
  <c r="C5" i="4"/>
  <c r="C6" i="4"/>
  <c r="C7" i="4"/>
  <c r="C8" i="4"/>
  <c r="D2" i="6"/>
  <c r="D3" i="6"/>
  <c r="D4" i="6"/>
  <c r="D5" i="6"/>
  <c r="D6" i="6"/>
  <c r="D7" i="6"/>
  <c r="D8" i="6"/>
</calcChain>
</file>

<file path=xl/sharedStrings.xml><?xml version="1.0" encoding="utf-8"?>
<sst xmlns="http://schemas.openxmlformats.org/spreadsheetml/2006/main" count="951" uniqueCount="207">
  <si>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</si>
  <si>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</si>
  <si>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</si>
  <si>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</si>
  <si>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</si>
  <si>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</si>
  <si>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</si>
  <si>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</si>
  <si>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</si>
  <si>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</si>
  <si>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</si>
  <si>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</si>
  <si>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</si>
  <si>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</si>
  <si>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</si>
  <si>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</si>
  <si>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100%_Bran</t>
  </si>
  <si>
    <t>N</t>
  </si>
  <si>
    <t>C</t>
  </si>
  <si>
    <t>100%_Natural_Bran</t>
  </si>
  <si>
    <t>Q</t>
  </si>
  <si>
    <t>All-Bran</t>
  </si>
  <si>
    <t>K</t>
  </si>
  <si>
    <t>All-Bran_with_Extra_Fiber</t>
  </si>
  <si>
    <t>Almond_Delight</t>
  </si>
  <si>
    <t>R</t>
  </si>
  <si>
    <t>Apple_Cinnamon_Cheerios</t>
  </si>
  <si>
    <t>G</t>
  </si>
  <si>
    <t>Apple_Jacks</t>
  </si>
  <si>
    <t>Basic_4</t>
  </si>
  <si>
    <t>Bran_Chex</t>
  </si>
  <si>
    <t>Bran_Flakes</t>
  </si>
  <si>
    <t>P</t>
  </si>
  <si>
    <t>Cap'n'Crunch</t>
  </si>
  <si>
    <t>Cheerios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</si>
  <si>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</si>
  <si>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</si>
  <si>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</si>
  <si>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</si>
  <si>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</si>
  <si>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</si>
  <si>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</si>
  <si>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</si>
  <si>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Crispix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</si>
  <si>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</si>
  <si>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</si>
  <si>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</si>
  <si>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</si>
  <si>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</si>
  <si>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</si>
  <si>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</si>
  <si>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</si>
  <si>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</si>
  <si>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</si>
  <si>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</si>
  <si>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</si>
  <si>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</si>
  <si>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</si>
  <si>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</si>
  <si>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</si>
  <si>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</si>
  <si>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Just_Right_Fruit_&amp;_Nut</t>
  </si>
  <si>
    <t>Kix</t>
  </si>
  <si>
    <t>Life</t>
  </si>
  <si>
    <t>Lucky_Charms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</si>
  <si>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</si>
  <si>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</si>
  <si>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</si>
  <si>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</si>
  <si>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</si>
  <si>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</si>
  <si>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</si>
  <si>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</si>
  <si>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</si>
  <si>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</si>
  <si>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</si>
  <si>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</si>
  <si>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</si>
  <si>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</si>
  <si>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</si>
  <si>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</si>
  <si>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</si>
  <si>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</si>
  <si>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</si>
  <si>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</si>
  <si>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</si>
  <si>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</si>
  <si>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</si>
  <si>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</si>
  <si>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</si>
  <si>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</si>
  <si>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</si>
  <si>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</si>
  <si>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</si>
  <si>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</si>
  <si>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</si>
  <si>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</si>
  <si>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Cream_of_Wheat_(Quick)</t>
  </si>
  <si>
    <t>H</t>
  </si>
  <si>
    <t>Maypo</t>
  </si>
  <si>
    <t>A</t>
  </si>
  <si>
    <t>Quaker_Oatmeal</t>
  </si>
  <si>
    <t>new mfr</t>
  </si>
  <si>
    <t>Nabisco</t>
  </si>
  <si>
    <t>Quaker Oats</t>
  </si>
  <si>
    <t>Kellogg's</t>
  </si>
  <si>
    <t>Ralston</t>
  </si>
  <si>
    <t>General Mills</t>
  </si>
  <si>
    <t>Post</t>
  </si>
  <si>
    <t>new type</t>
  </si>
  <si>
    <t>American Home Food Products</t>
  </si>
  <si>
    <t>Cold</t>
  </si>
  <si>
    <t>Hot</t>
  </si>
  <si>
    <t>new carb</t>
  </si>
  <si>
    <t>27</t>
  </si>
  <si>
    <t>new potass</t>
  </si>
  <si>
    <t>0</t>
  </si>
  <si>
    <t>new sugars</t>
  </si>
  <si>
    <t>clean name</t>
  </si>
  <si>
    <t>100% Bran</t>
  </si>
  <si>
    <t>100% Natural Bran</t>
  </si>
  <si>
    <t>All-Bran with Extra Fiber</t>
  </si>
  <si>
    <t>Almond Delight</t>
  </si>
  <si>
    <t>Apple Cinnamon Cheerios</t>
  </si>
  <si>
    <t>Apple Jacks</t>
  </si>
  <si>
    <t>Basic 4</t>
  </si>
  <si>
    <t>Bran Chex</t>
  </si>
  <si>
    <t>Bran Flakes</t>
  </si>
  <si>
    <t>Cinnamon Toast Crunch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</si>
  <si>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</si>
  <si>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</si>
  <si>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</si>
  <si>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</si>
  <si>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</si>
  <si>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</si>
  <si>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</si>
  <si>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</si>
  <si>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</si>
  <si>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</si>
  <si>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</si>
  <si>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</si>
  <si>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</si>
  <si>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</si>
  <si>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</si>
  <si>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</si>
  <si>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</si>
  <si>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</si>
  <si>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Great Grains Pecan</t>
  </si>
  <si>
    <t>Honey Graham Ohs</t>
  </si>
  <si>
    <t>Honey Nut Cheerios</t>
  </si>
  <si>
    <t>Just Right Crunchy  Nuggets</t>
  </si>
  <si>
    <t>Just Right Fruit &amp; Nut</t>
  </si>
  <si>
    <t>Lucky Charms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</si>
  <si>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</si>
  <si>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</si>
  <si>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</si>
  <si>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</si>
  <si>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</si>
  <si>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</si>
  <si>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</si>
  <si>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</si>
  <si>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</si>
  <si>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</si>
  <si>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</si>
  <si>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</si>
  <si>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</si>
  <si>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</si>
  <si>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</si>
  <si>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</si>
  <si>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</si>
  <si>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</si>
  <si>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</si>
  <si>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</si>
  <si>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</si>
  <si>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</si>
  <si>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Special K</t>
  </si>
  <si>
    <t>Strawberry Fruit Wheats</t>
  </si>
  <si>
    <t>Total Corn Flakes</t>
  </si>
  <si>
    <t>Total Raisin Bran</t>
  </si>
  <si>
    <t>Total Whole Grain</t>
  </si>
  <si>
    <t>Wheat Chex</t>
  </si>
  <si>
    <t>Wheaties Honey Gold</t>
  </si>
  <si>
    <t>cereal_count</t>
  </si>
  <si>
    <t>avg_rating</t>
  </si>
  <si>
    <t>Hometown Food Company</t>
  </si>
  <si>
    <t>Brands</t>
  </si>
  <si>
    <t>avg_calories</t>
  </si>
  <si>
    <t>avg_sugars</t>
  </si>
  <si>
    <t>avg_fiber</t>
  </si>
  <si>
    <t>avg_sodium</t>
  </si>
  <si>
    <t>rounded_calories</t>
  </si>
  <si>
    <t>rounded_sugars</t>
  </si>
  <si>
    <t>rounded_fiber</t>
  </si>
  <si>
    <t>rounded_sodium</t>
  </si>
  <si>
    <t>Healthy_Score</t>
  </si>
  <si>
    <t>Type of Cereal</t>
  </si>
  <si>
    <t>Row Labels</t>
  </si>
  <si>
    <t>Grand Total</t>
  </si>
  <si>
    <t>Rating_rounded _value</t>
  </si>
  <si>
    <t>Sum of cereal_count</t>
  </si>
  <si>
    <t>Sum of rounded_calories</t>
  </si>
  <si>
    <t>Sum of rounded_sugars</t>
  </si>
  <si>
    <t>Sum of rounded_fiber</t>
  </si>
  <si>
    <t>Sum of rounded_sodium</t>
  </si>
  <si>
    <t>Sum of avg_rating</t>
  </si>
  <si>
    <t>rounded_proteins</t>
  </si>
  <si>
    <t>avg_proteins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</si>
</sst>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0"/>
      <color rgb="FFC0C0C0"/>
      <name val="Courier New"/>
      <family val="3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C0C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4" borderId="0" xfId="0" applyFont="1" applyFill="1"/>
    <xf numFmtId="0" fontId="0" fillId="4" borderId="0" xfId="0" applyFill="1"/>
    <xf numFmtId="10" fontId="0" fillId="0" borderId="0" xfId="0" applyNumberFormat="1"/>
    <xf numFmtId="0" fontId="6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717F"/>
      <color rgb="FFFFFF99"/>
      <color rgb="FF000000"/>
      <color rgb="FFCC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 of Cereal '!$C$1</c:f>
              <c:strCache>
                <c:ptCount val="1"/>
                <c:pt idx="0">
                  <c:v>cereal_count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A1-4234-A2B3-FE6DA0650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1-4234-A2B3-FE6DA0650FF5}"/>
              </c:ext>
            </c:extLst>
          </c:dPt>
          <c:cat>
            <c:strRef>
              <c:f>'Type of Cereal '!$B$2:$B$3</c:f>
              <c:strCache>
                <c:ptCount val="2"/>
                <c:pt idx="0">
                  <c:v>Cold</c:v>
                </c:pt>
                <c:pt idx="1">
                  <c:v>Hot</c:v>
                </c:pt>
              </c:strCache>
            </c:strRef>
          </c:cat>
          <c:val>
            <c:numRef>
              <c:f>'Type of Cereal '!$C$2:$C$3</c:f>
              <c:numCache>
                <c:formatCode>General</c:formatCode>
                <c:ptCount val="2"/>
                <c:pt idx="0">
                  <c:v>74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1-4234-A2B3-FE6DA065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[Breakfast_cereal results.xlsx]count &amp; rating of cereal brands!PivotTable1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rating of cereal brands'!$H$6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&amp; rating of cereal brands'!$G$7:$G$14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'count &amp; rating of cereal brands'!$H$7:$H$14</c:f>
              <c:numCache>
                <c:formatCode>0.00%</c:formatCode>
                <c:ptCount val="7"/>
                <c:pt idx="0">
                  <c:v>0.2857142857142857</c:v>
                </c:pt>
                <c:pt idx="1">
                  <c:v>1.2987012987012988E-2</c:v>
                </c:pt>
                <c:pt idx="2">
                  <c:v>0.29870129870129869</c:v>
                </c:pt>
                <c:pt idx="3">
                  <c:v>7.792207792207792E-2</c:v>
                </c:pt>
                <c:pt idx="4">
                  <c:v>0.11688311688311688</c:v>
                </c:pt>
                <c:pt idx="5">
                  <c:v>0.1038961038961039</c:v>
                </c:pt>
                <c:pt idx="6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6-4977-8D35-911F857F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55424"/>
        <c:axId val="105053624"/>
      </c:barChart>
      <c:catAx>
        <c:axId val="1050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624"/>
        <c:crosses val="autoZero"/>
        <c:auto val="1"/>
        <c:lblAlgn val="ctr"/>
        <c:lblOffset val="100"/>
        <c:noMultiLvlLbl val="0"/>
      </c:catAx>
      <c:valAx>
        <c:axId val="1050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 &amp; rating of cereal brands'!$D$1</c:f>
              <c:strCache>
                <c:ptCount val="1"/>
                <c:pt idx="0">
                  <c:v>Rating_rounded 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5E-4580-8BCD-89C516E1E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E-4580-8BCD-89C516E1E00A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3-4A35-8B42-CB6616A7D4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5E-4580-8BCD-89C516E1E00A}"/>
              </c:ext>
            </c:extLst>
          </c:dPt>
          <c:dPt>
            <c:idx val="4"/>
            <c:bubble3D val="0"/>
            <c:spPr>
              <a:solidFill>
                <a:srgbClr val="5171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3-4A35-8B42-CB6616A7D4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5E-4580-8BCD-89C516E1E00A}"/>
              </c:ext>
            </c:extLst>
          </c:dPt>
          <c:dPt>
            <c:idx val="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3-4A35-8B42-CB6616A7D464}"/>
              </c:ext>
            </c:extLst>
          </c:dPt>
          <c:cat>
            <c:strRef>
              <c:f>'count &amp; rating of cereal brands'!$A$2:$A$8</c:f>
              <c:strCache>
                <c:ptCount val="7"/>
                <c:pt idx="0">
                  <c:v>Nabisco</c:v>
                </c:pt>
                <c:pt idx="1">
                  <c:v>Kellogg's</c:v>
                </c:pt>
                <c:pt idx="2">
                  <c:v>Hometown Food Company</c:v>
                </c:pt>
                <c:pt idx="3">
                  <c:v>Post</c:v>
                </c:pt>
                <c:pt idx="4">
                  <c:v>Ralston</c:v>
                </c:pt>
                <c:pt idx="5">
                  <c:v>Quaker Oats</c:v>
                </c:pt>
                <c:pt idx="6">
                  <c:v>General Mills</c:v>
                </c:pt>
              </c:strCache>
            </c:strRef>
          </c:cat>
          <c:val>
            <c:numRef>
              <c:f>'count &amp; rating of cereal brands'!$D$2:$D$8</c:f>
              <c:numCache>
                <c:formatCode>General</c:formatCode>
                <c:ptCount val="7"/>
                <c:pt idx="0">
                  <c:v>68</c:v>
                </c:pt>
                <c:pt idx="1">
                  <c:v>44.04</c:v>
                </c:pt>
                <c:pt idx="2">
                  <c:v>54.86</c:v>
                </c:pt>
                <c:pt idx="3">
                  <c:v>41.71</c:v>
                </c:pt>
                <c:pt idx="4">
                  <c:v>41.55</c:v>
                </c:pt>
                <c:pt idx="5">
                  <c:v>42.919999999999995</c:v>
                </c:pt>
                <c:pt idx="6">
                  <c:v>34.489999999999995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3-4A35-8B42-CB6616A7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870485264186048E-2"/>
          <c:y val="0.80657885242582883"/>
          <c:w val="0.9635228444677264"/>
          <c:h val="0.17248934124925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[Breakfast_cereal results.xlsx]count &amp; rating of cereal brands!PivotTable9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51717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rating of cereal brands'!$K$6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19-4DEB-8CF5-16471A6D80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19-4DEB-8CF5-16471A6D80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19-4DEB-8CF5-16471A6D805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19-4DEB-8CF5-16471A6D805E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19-4DEB-8CF5-16471A6D805E}"/>
              </c:ext>
            </c:extLst>
          </c:dPt>
          <c:dPt>
            <c:idx val="6"/>
            <c:invertIfNegative val="0"/>
            <c:bubble3D val="0"/>
            <c:spPr>
              <a:solidFill>
                <a:srgbClr val="51717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19-4DEB-8CF5-16471A6D805E}"/>
              </c:ext>
            </c:extLst>
          </c:dPt>
          <c:cat>
            <c:strRef>
              <c:f>'count &amp; rating of cereal brands'!$J$7:$J$14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'count &amp; rating of cereal brands'!$K$7:$K$14</c:f>
              <c:numCache>
                <c:formatCode>0.00%</c:formatCode>
                <c:ptCount val="7"/>
                <c:pt idx="0">
                  <c:v>0.10529756814195028</c:v>
                </c:pt>
                <c:pt idx="1">
                  <c:v>0.1674793542506893</c:v>
                </c:pt>
                <c:pt idx="2">
                  <c:v>0.1344650853550399</c:v>
                </c:pt>
                <c:pt idx="3">
                  <c:v>0.2075322047654726</c:v>
                </c:pt>
                <c:pt idx="4">
                  <c:v>0.12734246707805041</c:v>
                </c:pt>
                <c:pt idx="5">
                  <c:v>0.13103777775117453</c:v>
                </c:pt>
                <c:pt idx="6">
                  <c:v>0.12684554265762307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DEB-8CF5-16471A6D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60224"/>
        <c:axId val="546460584"/>
      </c:barChart>
      <c:catAx>
        <c:axId val="5464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60584"/>
        <c:crosses val="autoZero"/>
        <c:auto val="1"/>
        <c:lblAlgn val="ctr"/>
        <c:lblOffset val="100"/>
        <c:noMultiLvlLbl val="0"/>
      </c:catAx>
      <c:valAx>
        <c:axId val="5464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[Breakfast_cereal results.xlsx]Nutritional comparison of Brand!PivotTable8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'Nutritional comparison of Brand'!$R$2</c:f>
              <c:strCache>
                <c:ptCount val="1"/>
                <c:pt idx="0">
                  <c:v>Sum of rounded_calories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'Nutritional comparison of Brand'!$Q$3:$Q$10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'Nutritional comparison of Brand'!$R$3:$R$10</c:f>
              <c:numCache>
                <c:formatCode>General</c:formatCode>
                <c:ptCount val="7"/>
                <c:pt idx="0">
                  <c:v>111.39999999999999</c:v>
                </c:pt>
                <c:pt idx="1">
                  <c:v>100</c:v>
                </c:pt>
                <c:pt idx="2">
                  <c:v>108.69999999999999</c:v>
                </c:pt>
                <c:pt idx="3">
                  <c:v>86.699999999999989</c:v>
                </c:pt>
                <c:pt idx="4">
                  <c:v>108.89999999999999</c:v>
                </c:pt>
                <c:pt idx="5">
                  <c:v>95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3-4042-8622-14570F22134E}"/>
            </c:ext>
          </c:extLst>
        </c:ser>
        <c:ser>
          <c:idx val="1"/>
          <c:order val="1"/>
          <c:tx>
            <c:strRef>
              <c:f>'Nutritional comparison of Brand'!$S$2</c:f>
              <c:strCache>
                <c:ptCount val="1"/>
                <c:pt idx="0">
                  <c:v>Sum of rounded_sugars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'Nutritional comparison of Brand'!$Q$3:$Q$10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'Nutritional comparison of Brand'!$S$3:$S$10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7.6</c:v>
                </c:pt>
                <c:pt idx="3">
                  <c:v>1.9000000000000001</c:v>
                </c:pt>
                <c:pt idx="4">
                  <c:v>8.7999999999999989</c:v>
                </c:pt>
                <c:pt idx="5">
                  <c:v>6.1999999999999993</c:v>
                </c:pt>
                <c:pt idx="6">
                  <c:v>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D3-4042-8622-14570F22134E}"/>
            </c:ext>
          </c:extLst>
        </c:ser>
        <c:ser>
          <c:idx val="2"/>
          <c:order val="2"/>
          <c:tx>
            <c:strRef>
              <c:f>'Nutritional comparison of Brand'!$T$2</c:f>
              <c:strCache>
                <c:ptCount val="1"/>
                <c:pt idx="0">
                  <c:v>Sum of rounded_fiber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'Nutritional comparison of Brand'!$Q$3:$Q$10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'Nutritional comparison of Brand'!$T$3:$T$10</c:f>
              <c:numCache>
                <c:formatCode>General</c:formatCode>
                <c:ptCount val="7"/>
                <c:pt idx="0">
                  <c:v>1.3</c:v>
                </c:pt>
                <c:pt idx="1">
                  <c:v>0</c:v>
                </c:pt>
                <c:pt idx="2">
                  <c:v>2.8000000000000003</c:v>
                </c:pt>
                <c:pt idx="3">
                  <c:v>4</c:v>
                </c:pt>
                <c:pt idx="4">
                  <c:v>2.8000000000000003</c:v>
                </c:pt>
                <c:pt idx="5">
                  <c:v>1.4000000000000001</c:v>
                </c:pt>
                <c:pt idx="6">
                  <c:v>1.9000000000000001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3-4042-8622-14570F22134E}"/>
            </c:ext>
          </c:extLst>
        </c:ser>
        <c:ser>
          <c:idx val="3"/>
          <c:order val="3"/>
          <c:tx>
            <c:strRef>
              <c:f>'Nutritional comparison of Brand'!$U$2</c:f>
              <c:strCache>
                <c:ptCount val="1"/>
                <c:pt idx="0">
                  <c:v>Sum of rounded_sodium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'Nutritional comparison of Brand'!$Q$3:$Q$10</c:f>
              <c:strCache>
                <c:ptCount val="7"/>
                <c:pt idx="0">
                  <c:v>General Mills</c:v>
                </c:pt>
                <c:pt idx="1">
                  <c:v>Hometown Food Company</c:v>
                </c:pt>
                <c:pt idx="2">
                  <c:v>Kellogg's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</c:v>
                </c:pt>
              </c:strCache>
            </c:strRef>
          </c:cat>
          <c:val>
            <c:numRef>
              <c:f>'Nutritional comparison of Brand'!$U$3:$U$10</c:f>
              <c:numCache>
                <c:formatCode>General</c:formatCode>
                <c:ptCount val="7"/>
                <c:pt idx="0">
                  <c:v>200.5</c:v>
                </c:pt>
                <c:pt idx="1">
                  <c:v>0</c:v>
                </c:pt>
                <c:pt idx="2">
                  <c:v>174.79999999999998</c:v>
                </c:pt>
                <c:pt idx="3">
                  <c:v>37.5</c:v>
                </c:pt>
                <c:pt idx="4">
                  <c:v>146.19999999999999</c:v>
                </c:pt>
                <c:pt idx="5">
                  <c:v>92.5</c:v>
                </c:pt>
                <c:pt idx="6">
                  <c:v>198.2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3-4042-8622-14570F22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90032"/>
        <c:axId val="605686296"/>
      </c:barChart>
      <c:catAx>
        <c:axId val="6560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6296"/>
        <c:crosses val="autoZero"/>
        <c:auto val="1"/>
        <c:lblAlgn val="ctr"/>
        <c:lblOffset val="100"/>
        <c:noMultiLvlLbl val="0"/>
      </c:catAx>
      <c:valAx>
        <c:axId val="6056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'Measuring healthiness of a cer'!$B$15</c:f>
              <c:strCache>
                <c:ptCount val="1"/>
                <c:pt idx="0">
                  <c:v>Healthy_Score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44-4F0D-9D51-770D6007AD9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4-4F0D-9D51-770D6007AD97}"/>
              </c:ext>
            </c:extLst>
          </c:dPt>
          <c:cat>
            <c:strRef>
              <c:f>'Measuring healthiness of a cer'!$A$16:$A$25</c:f>
              <c:strCache>
                <c:ptCount val="10"/>
                <c:pt idx="0">
                  <c:v>Shredded_Wheat_'n'Bran</c:v>
                </c:pt>
                <c:pt idx="1">
                  <c:v>Shredded_Wheat_spoon_size</c:v>
                </c:pt>
                <c:pt idx="2">
                  <c:v>Shredded_Wheat</c:v>
                </c:pt>
                <c:pt idx="3">
                  <c:v>Puffed_Wheat</c:v>
                </c:pt>
                <c:pt idx="4">
                  <c:v>Frosted_Mini-Wheats</c:v>
                </c:pt>
                <c:pt idx="5">
                  <c:v>Maypo</c:v>
                </c:pt>
                <c:pt idx="6">
                  <c:v>Puffed_Rice</c:v>
                </c:pt>
                <c:pt idx="7">
                  <c:v>Raisin_Squares</c:v>
                </c:pt>
                <c:pt idx="8">
                  <c:v>Strawberry_Fruit_Wheats</c:v>
                </c:pt>
                <c:pt idx="9">
                  <c:v>100%_Natural_Bran</c:v>
                </c:pt>
              </c:strCache>
            </c:strRef>
          </c:cat>
          <c:val>
            <c:numRef>
              <c:f>'Measuring healthiness of a cer'!$B$16:$B$25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-12.5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4F0D-9D51-770D6007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660344"/>
        <c:axId val="548661424"/>
      </c:barChart>
      <c:catAx>
        <c:axId val="54866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1424"/>
        <c:crosses val="autoZero"/>
        <c:auto val="1"/>
        <c:lblAlgn val="ctr"/>
        <c:lblOffset val="100"/>
        <c:noMultiLvlLbl val="0"/>
      </c:catAx>
      <c:valAx>
        <c:axId val="5486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70C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'Popularity vs Healthy Score'!$H$1</c:f>
              <c:strCache>
                <c:ptCount val="1"/>
                <c:pt idx="0">
                  <c:v>Healthy_Score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'Popularity vs Healthy Score'!$G$2:$G$21</c:f>
              <c:numCache>
                <c:formatCode>General</c:formatCode>
                <c:ptCount val="20"/>
                <c:pt idx="0">
                  <c:v>74.472949</c:v>
                </c:pt>
                <c:pt idx="1">
                  <c:v>72.801787000000004</c:v>
                </c:pt>
                <c:pt idx="2">
                  <c:v>68.235884999999996</c:v>
                </c:pt>
                <c:pt idx="3">
                  <c:v>63.005645000000001</c:v>
                </c:pt>
                <c:pt idx="4">
                  <c:v>58.345140999999998</c:v>
                </c:pt>
                <c:pt idx="5">
                  <c:v>54.850917000000003</c:v>
                </c:pt>
                <c:pt idx="6">
                  <c:v>60.756112000000002</c:v>
                </c:pt>
                <c:pt idx="7">
                  <c:v>55.333142000000002</c:v>
                </c:pt>
                <c:pt idx="8">
                  <c:v>59.363993000000001</c:v>
                </c:pt>
                <c:pt idx="9">
                  <c:v>33.983679000000002</c:v>
                </c:pt>
                <c:pt idx="10">
                  <c:v>35.252443999999997</c:v>
                </c:pt>
                <c:pt idx="11">
                  <c:v>45.811715999999997</c:v>
                </c:pt>
                <c:pt idx="12">
                  <c:v>31.230053999999999</c:v>
                </c:pt>
                <c:pt idx="13">
                  <c:v>64.533816000000002</c:v>
                </c:pt>
                <c:pt idx="14">
                  <c:v>37.136862999999998</c:v>
                </c:pt>
                <c:pt idx="15">
                  <c:v>35.782791000000003</c:v>
                </c:pt>
                <c:pt idx="16">
                  <c:v>68.402973000000003</c:v>
                </c:pt>
                <c:pt idx="17">
                  <c:v>93.704911999999993</c:v>
                </c:pt>
                <c:pt idx="18">
                  <c:v>32.207582000000002</c:v>
                </c:pt>
                <c:pt idx="19">
                  <c:v>33.174093999999997</c:v>
                </c:pt>
              </c:numCache>
            </c:numRef>
          </c:xVal>
          <c:yVal>
            <c:numRef>
              <c:f>'Popularity vs Healthy Score'!$H$2:$H$21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-12.5</c:v>
                </c:pt>
                <c:pt idx="9">
                  <c:v>-14</c:v>
                </c:pt>
                <c:pt idx="10">
                  <c:v>-50.5</c:v>
                </c:pt>
                <c:pt idx="11">
                  <c:v>-71</c:v>
                </c:pt>
                <c:pt idx="12">
                  <c:v>-74.5</c:v>
                </c:pt>
                <c:pt idx="13">
                  <c:v>-76</c:v>
                </c:pt>
                <c:pt idx="14">
                  <c:v>-93.5</c:v>
                </c:pt>
                <c:pt idx="15">
                  <c:v>-94</c:v>
                </c:pt>
                <c:pt idx="16">
                  <c:v>-119</c:v>
                </c:pt>
                <c:pt idx="17">
                  <c:v>-122</c:v>
                </c:pt>
                <c:pt idx="18">
                  <c:v>-128.5</c:v>
                </c:pt>
                <c:pt idx="19">
                  <c:v>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4-4191-8532-715E0C4E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79648"/>
        <c:axId val="657980728"/>
      </c:scatterChart>
      <c:valAx>
        <c:axId val="6579796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0728"/>
        <c:crosses val="autoZero"/>
        <c:crossBetween val="midCat"/>
      </c:valAx>
      <c:valAx>
        <c:axId val="6579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cereals between popularity and Healthy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'Popularity vs Healthy Score'!$G$1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'Popularity vs Healthy Score'!$G$2:$G$21</c:f>
              <c:numCache>
                <c:formatCode>General</c:formatCode>
                <c:ptCount val="20"/>
                <c:pt idx="0">
                  <c:v>74.472949</c:v>
                </c:pt>
                <c:pt idx="1">
                  <c:v>72.801787000000004</c:v>
                </c:pt>
                <c:pt idx="2">
                  <c:v>68.235884999999996</c:v>
                </c:pt>
                <c:pt idx="3">
                  <c:v>63.005645000000001</c:v>
                </c:pt>
                <c:pt idx="4">
                  <c:v>58.345140999999998</c:v>
                </c:pt>
                <c:pt idx="5">
                  <c:v>54.850917000000003</c:v>
                </c:pt>
                <c:pt idx="6">
                  <c:v>60.756112000000002</c:v>
                </c:pt>
                <c:pt idx="7">
                  <c:v>55.333142000000002</c:v>
                </c:pt>
                <c:pt idx="8">
                  <c:v>59.363993000000001</c:v>
                </c:pt>
                <c:pt idx="9">
                  <c:v>33.983679000000002</c:v>
                </c:pt>
                <c:pt idx="10">
                  <c:v>35.252443999999997</c:v>
                </c:pt>
                <c:pt idx="11">
                  <c:v>45.811715999999997</c:v>
                </c:pt>
                <c:pt idx="12">
                  <c:v>31.230053999999999</c:v>
                </c:pt>
                <c:pt idx="13">
                  <c:v>64.533816000000002</c:v>
                </c:pt>
                <c:pt idx="14">
                  <c:v>37.136862999999998</c:v>
                </c:pt>
                <c:pt idx="15">
                  <c:v>35.782791000000003</c:v>
                </c:pt>
                <c:pt idx="16">
                  <c:v>68.402973000000003</c:v>
                </c:pt>
                <c:pt idx="17">
                  <c:v>93.704911999999993</c:v>
                </c:pt>
                <c:pt idx="18">
                  <c:v>32.207582000000002</c:v>
                </c:pt>
                <c:pt idx="19">
                  <c:v>33.174093999999997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671-B8BF-EC2B05BFA474}"/>
            </c:ext>
          </c:extLst>
        </c:ser>
        <c:ser>
          <c:idx val="1"/>
          <c:order val="1"/>
          <c:tx>
            <c:strRef>
              <c:f>'Popularity vs Healthy Score'!$H$1</c:f>
              <c:strCache>
                <c:ptCount val="1"/>
                <c:pt idx="0">
                  <c:v>Healthy_Score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'Popularity vs Healthy Score'!$H$2:$H$21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-12.5</c:v>
                </c:pt>
                <c:pt idx="9">
                  <c:v>-14</c:v>
                </c:pt>
                <c:pt idx="10">
                  <c:v>-50.5</c:v>
                </c:pt>
                <c:pt idx="11">
                  <c:v>-71</c:v>
                </c:pt>
                <c:pt idx="12">
                  <c:v>-74.5</c:v>
                </c:pt>
                <c:pt idx="13">
                  <c:v>-76</c:v>
                </c:pt>
                <c:pt idx="14">
                  <c:v>-93.5</c:v>
                </c:pt>
                <c:pt idx="15">
                  <c:v>-94</c:v>
                </c:pt>
                <c:pt idx="16">
                  <c:v>-119</c:v>
                </c:pt>
                <c:pt idx="17">
                  <c:v>-122</c:v>
                </c:pt>
                <c:pt idx="18">
                  <c:v>-128.5</c:v>
                </c:pt>
                <c:pt idx="19">
                  <c:v>-129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C-4671-B8BF-EC2B05BF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80896"/>
        <c:axId val="605687016"/>
      </c:barChart>
      <c:catAx>
        <c:axId val="6056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7016"/>
        <c:crosses val="autoZero"/>
        <c:auto val="1"/>
        <c:lblAlgn val="ctr"/>
        <c:lblOffset val="100"/>
        <c:noMultiLvlLbl val="0"/>
      </c:catAx>
      <c:valAx>
        <c:axId val="6056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7</xdr:row>
      <xdr:rowOff>137160</xdr:rowOff>
    </xdr:from>
    <xdr:to>
      <xdr:col>10</xdr:col>
      <xdr:colOff>7621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3D9B-B0D2-489E-B81E-37243E8F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288151</xdr:colOff>
      <xdr:row>15</xdr:row>
      <xdr:rowOff>142211</xdr:rowOff>
    </xdr:from>
    <xdr:to>
      <xdr:col>6</xdr:col>
      <xdr:colOff>1324968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0E98F-B71D-EF47-2CEE-DAC1E0443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217419</xdr:colOff>
      <xdr:row>15</xdr:row>
      <xdr:rowOff>127302</xdr:rowOff>
    </xdr:from>
    <xdr:to>
      <xdr:col>16</xdr:col>
      <xdr:colOff>38100</xdr:colOff>
      <xdr:row>46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B87A2-4387-A508-E1DF-71856464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439558</xdr:colOff>
      <xdr:row>16</xdr:row>
      <xdr:rowOff>19878</xdr:rowOff>
    </xdr:from>
    <xdr:to>
      <xdr:col>29</xdr:col>
      <xdr:colOff>579782</xdr:colOff>
      <xdr:row>45</xdr:row>
      <xdr:rowOff>21038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401B69-2EF0-0127-8949-EF37BB6E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142164</xdr:colOff>
      <xdr:row>53</xdr:row>
      <xdr:rowOff>99515</xdr:rowOff>
    </xdr:from>
    <xdr:to>
      <xdr:col>6</xdr:col>
      <xdr:colOff>445258</xdr:colOff>
      <xdr:row>58</xdr:row>
      <xdr:rowOff>89848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DC7FB85-AB42-6A15-DFFE-20FCA47AA749}"/>
            </a:ext>
          </a:extLst>
        </xdr:cNvPr>
        <xdr:cNvSpPr/>
      </xdr:nvSpPr>
      <xdr:spPr>
        <a:xfrm>
          <a:off x="6226791" y="11117239"/>
          <a:ext cx="914400" cy="914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264241</xdr:colOff>
      <xdr:row>10</xdr:row>
      <xdr:rowOff>131198</xdr:rowOff>
    </xdr:from>
    <xdr:to>
      <xdr:col>18</xdr:col>
      <xdr:colOff>934377</xdr:colOff>
      <xdr:row>39</xdr:row>
      <xdr:rowOff>106326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98DA5-1E60-E36A-BE77-8519202E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14</xdr:row>
      <xdr:rowOff>41572</xdr:rowOff>
    </xdr:from>
    <xdr:to>
      <xdr:col>9</xdr:col>
      <xdr:colOff>277906</xdr:colOff>
      <xdr:row>24</xdr:row>
      <xdr:rowOff>242046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67C37-3828-D097-62EB-AE177F64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</xdr:colOff>
      <xdr:row>14</xdr:row>
      <xdr:rowOff>20954</xdr:rowOff>
    </xdr:from>
    <xdr:to>
      <xdr:col>19</xdr:col>
      <xdr:colOff>571500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8F3A0-5A8C-E397-BB2A-185DE020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474344</xdr:rowOff>
    </xdr:from>
    <xdr:to>
      <xdr:col>20</xdr:col>
      <xdr:colOff>85725</xdr:colOff>
      <xdr:row>11</xdr:row>
      <xdr:rowOff>213359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3C448-0E53-815B-6DF1-F18F5C89C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346190</xdr:colOff>
      <xdr:row>4</xdr:row>
      <xdr:rowOff>8264</xdr:rowOff>
    </xdr:from>
    <xdr:to>
      <xdr:col>20</xdr:col>
      <xdr:colOff>264320</xdr:colOff>
      <xdr:row>8</xdr:row>
      <xdr:rowOff>127354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584FD9-8DB5-0EC2-A657-9B9ABEAB62F4}"/>
            </a:ext>
          </a:extLst>
        </xdr:cNvPr>
        <xdr:cNvSpPr/>
      </xdr:nvSpPr>
      <xdr:spPr>
        <a:xfrm rot="1540954">
          <a:off x="14795615" y="1608464"/>
          <a:ext cx="3575730" cy="1719290"/>
        </a:xfrm>
        <a:prstGeom prst="ellipse">
          <a:avLst/>
        </a:prstGeom>
        <a:noFill/>
        <a:ln>
          <a:solidFill>
            <a:sysClr val="windowText" lastClr="000000"/>
          </a:solidFill>
        </a:ln>
        <a:effectLst>
          <a:glow rad="63500">
            <a:srgbClr val="FFFF00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551310</xdr:colOff>
      <xdr:row>15</xdr:row>
      <xdr:rowOff>205257</xdr:rowOff>
    </xdr:from>
    <xdr:to>
      <xdr:col>16</xdr:col>
      <xdr:colOff>206738</xdr:colOff>
      <xdr:row>17</xdr:row>
      <xdr:rowOff>23478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D690341-CAB9-4A47-9569-F97449DE2C39}"/>
            </a:ext>
          </a:extLst>
        </xdr:cNvPr>
        <xdr:cNvSpPr/>
      </xdr:nvSpPr>
      <xdr:spPr>
        <a:xfrm rot="291590">
          <a:off x="13792621" y="4689814"/>
          <a:ext cx="2103822" cy="617697"/>
        </a:xfrm>
        <a:prstGeom prst="ellipse">
          <a:avLst/>
        </a:prstGeom>
        <a:noFill/>
        <a:ln>
          <a:solidFill>
            <a:sysClr val="windowText" lastClr="000000"/>
          </a:solidFill>
        </a:ln>
        <a:effectLst>
          <a:glow rad="63500">
            <a:srgbClr val="FFFF00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422189</xdr:colOff>
      <xdr:row>19</xdr:row>
      <xdr:rowOff>72081</xdr:rowOff>
    </xdr:from>
    <xdr:to>
      <xdr:col>19</xdr:col>
      <xdr:colOff>61784</xdr:colOff>
      <xdr:row>19</xdr:row>
      <xdr:rowOff>113270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C19A400-4043-9306-DA58-1C9BAFE5115D}"/>
            </a:ext>
          </a:extLst>
        </xdr:cNvPr>
        <xdr:cNvCxnSpPr/>
      </xdr:nvCxnSpPr>
      <xdr:spPr>
        <a:xfrm>
          <a:off x="11811000" y="5962135"/>
          <a:ext cx="5715000" cy="41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Kohli" refreshedDate="45923.432094560187" createdVersion="8" refreshedVersion="8" minRefreshableVersion="3" recordCount="7" xr:uid="{C7DF1828-A6C6-49D8-87CA-E6C4F460A44F}">
  <cacheSource type="worksheet">
    <worksheetSource ref="A1:D8" sheet="count &amp; rating of cereal brands"/>
  </cacheSource>
  <cacheFields count="4">
    <cacheField name="mfr" numFmtId="0">
      <sharedItems count="7">
        <s v="Nabisco"/>
        <s v="Kellogg's"/>
        <s v="Hometown Food Company"/>
        <s v="Post"/>
        <s v="Ralston"/>
        <s v="Quaker Oats"/>
        <s v="General Mills"/>
      </sharedItems>
    </cacheField>
    <cacheField name="cereal_count" numFmtId="0">
      <sharedItems containsSemiMixedTypes="0" containsString="0" containsNumber="1" containsInteger="1" minValue="1" maxValue="23"/>
    </cacheField>
    <cacheField name="avg_rating" numFmtId="0">
      <sharedItems containsSemiMixedTypes="0" containsString="0" containsNumber="1" minValue="34.485851681818197" maxValue="67.968567166666702"/>
    </cacheField>
    <cacheField name="rounded _value" numFmtId="0">
      <sharedItems containsSemiMixedTypes="0" containsString="0" containsNumber="1" minValue="34.489999999999995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Kohli" refreshedDate="45923.557071990741" createdVersion="8" refreshedVersion="8" minRefreshableVersion="3" recordCount="2" xr:uid="{30F05D04-8C7E-4CDD-A5E0-73194B0EDDF6}">
  <cacheSource type="worksheet">
    <worksheetSource ref="B1:C3" sheet="Type of Cereal "/>
  </cacheSource>
  <cacheFields count="2">
    <cacheField name="Type of Cereal" numFmtId="0">
      <sharedItems count="2">
        <s v="Cold"/>
        <s v="Hot"/>
      </sharedItems>
    </cacheField>
    <cacheField name="cereal_count" numFmtId="0">
      <sharedItems containsSemiMixedTypes="0" containsString="0" containsNumber="1" containsInteger="1" minValue="3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Kohli" refreshedDate="45923.572188310187" createdVersion="8" refreshedVersion="8" minRefreshableVersion="3" recordCount="7" xr:uid="{ADC82FAC-929E-496F-A060-0F4CD5AEC6A0}">
  <cacheSource type="worksheet">
    <worksheetSource ref="A1:I8" sheet="Nutritional comparison of Brand"/>
  </cacheSource>
  <cacheFields count="9">
    <cacheField name="Brands" numFmtId="0">
      <sharedItems count="7">
        <s v="Nabisco"/>
        <s v="Hometown Food Company"/>
        <s v="Ralston"/>
        <s v="Quaker Oats"/>
        <s v="Kellogg's"/>
        <s v="General Mills"/>
        <s v="Post"/>
      </sharedItems>
    </cacheField>
    <cacheField name="avg_calories" numFmtId="0">
      <sharedItems containsSemiMixedTypes="0" containsString="0" containsNumber="1" minValue="86.6666666666667" maxValue="115"/>
    </cacheField>
    <cacheField name="rounded_calories" numFmtId="0">
      <sharedItems containsSemiMixedTypes="0" containsString="0" containsNumber="1" minValue="86.699999999999989" maxValue="115"/>
    </cacheField>
    <cacheField name="avg_sugars" numFmtId="0">
      <sharedItems containsSemiMixedTypes="0" containsString="0" containsNumber="1" minValue="1.8333333333333299" maxValue="8.7777777777777803"/>
    </cacheField>
    <cacheField name="rounded_sugars" numFmtId="0">
      <sharedItems containsSemiMixedTypes="0" containsString="0" containsNumber="1" minValue="1.9000000000000001" maxValue="8.7999999999999989"/>
    </cacheField>
    <cacheField name="avg_fiber" numFmtId="0">
      <sharedItems containsSemiMixedTypes="0" containsString="0" containsNumber="1" minValue="0" maxValue="4"/>
    </cacheField>
    <cacheField name="rounded_fiber" numFmtId="0">
      <sharedItems containsSemiMixedTypes="0" containsString="0" containsNumber="1" minValue="0" maxValue="4"/>
    </cacheField>
    <cacheField name="avg_sodium" numFmtId="0">
      <sharedItems containsSemiMixedTypes="0" containsString="0" containsNumber="1" minValue="0" maxValue="200.45454545454501"/>
    </cacheField>
    <cacheField name="rounded_sodium" numFmtId="0">
      <sharedItems containsSemiMixedTypes="0" containsString="0" containsNumber="1" minValue="0" maxValue="20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6"/>
    <n v="67.968567166666702"/>
    <n v="68"/>
  </r>
  <r>
    <x v="1"/>
    <n v="23"/>
    <n v="44.038462347826098"/>
    <n v="44.04"/>
  </r>
  <r>
    <x v="2"/>
    <n v="1"/>
    <n v="54.850917000000003"/>
    <n v="54.86"/>
  </r>
  <r>
    <x v="3"/>
    <n v="9"/>
    <n v="41.705744111111102"/>
    <n v="41.71"/>
  </r>
  <r>
    <x v="4"/>
    <n v="8"/>
    <n v="41.542997124999999"/>
    <n v="41.55"/>
  </r>
  <r>
    <x v="5"/>
    <n v="8"/>
    <n v="42.915989875000001"/>
    <n v="42.919999999999995"/>
  </r>
  <r>
    <x v="6"/>
    <n v="22"/>
    <n v="34.485851681818197"/>
    <n v="34.48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4"/>
  </r>
  <r>
    <x v="1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86.6666666666667"/>
    <n v="86.699999999999989"/>
    <n v="1.8333333333333299"/>
    <n v="1.9000000000000001"/>
    <n v="4"/>
    <n v="4"/>
    <n v="37.5"/>
    <n v="37.5"/>
  </r>
  <r>
    <x v="1"/>
    <n v="100"/>
    <n v="100"/>
    <n v="3"/>
    <n v="3"/>
    <n v="0"/>
    <n v="0"/>
    <n v="0"/>
    <n v="0"/>
  </r>
  <r>
    <x v="2"/>
    <n v="115"/>
    <n v="115"/>
    <n v="6.125"/>
    <n v="6.1999999999999993"/>
    <n v="1.875"/>
    <n v="1.9000000000000001"/>
    <n v="198.125"/>
    <n v="198.2"/>
  </r>
  <r>
    <x v="3"/>
    <n v="95"/>
    <n v="95"/>
    <n v="6.1428571428571397"/>
    <n v="6.1999999999999993"/>
    <n v="1.3374999999999999"/>
    <n v="1.4000000000000001"/>
    <n v="92.5"/>
    <n v="92.5"/>
  </r>
  <r>
    <x v="4"/>
    <n v="108.695652173913"/>
    <n v="108.69999999999999"/>
    <n v="7.5652173913043503"/>
    <n v="7.6"/>
    <n v="2.7391304347826102"/>
    <n v="2.8000000000000003"/>
    <n v="174.78260869565199"/>
    <n v="174.79999999999998"/>
  </r>
  <r>
    <x v="5"/>
    <n v="111.363636363636"/>
    <n v="111.39999999999999"/>
    <n v="7.9545454545454497"/>
    <n v="8"/>
    <n v="1.27272727272727"/>
    <n v="1.3"/>
    <n v="200.45454545454501"/>
    <n v="200.5"/>
  </r>
  <r>
    <x v="6"/>
    <n v="108.888888888889"/>
    <n v="108.89999999999999"/>
    <n v="8.7777777777777803"/>
    <n v="8.7999999999999989"/>
    <n v="2.7777777777777799"/>
    <n v="2.8000000000000003"/>
    <n v="146.111111111111"/>
    <n v="146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46EFD-F272-4D7E-BFFF-62C2B5A8174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ereal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2CBE9-677C-49B3-965B-8669C32A15F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:J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ereal_c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51034-4AA2-411D-998E-E4C94B5ADB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6:H14" firstHeaderRow="1" firstDataRow="1" firstDataCol="1"/>
  <pivotFields count="4">
    <pivotField axis="axisRow" showAll="0">
      <items count="8">
        <item x="6"/>
        <item x="2"/>
        <item x="1"/>
        <item x="0"/>
        <item x="3"/>
        <item x="5"/>
        <item x="4"/>
        <item t="default"/>
      </items>
    </pivotField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ereal_count" fld="1" showDataAs="percentOfTotal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C66C7-9218-414E-9EDA-2C6C1E9FC21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6:K14" firstHeaderRow="1" firstDataRow="1" firstDataCol="1"/>
  <pivotFields count="4">
    <pivotField axis="axisRow" showAll="0" sortType="ascending">
      <items count="8">
        <item x="6"/>
        <item x="2"/>
        <item x="1"/>
        <item x="0"/>
        <item x="3"/>
        <item x="5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vg_rating" fld="2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415CE-70A8-4391-91F6-F4486643DB0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2:U10" firstHeaderRow="0" firstDataRow="1" firstDataCol="1"/>
  <pivotFields count="9">
    <pivotField axis="axisRow" showAll="0">
      <items count="8">
        <item x="5"/>
        <item x="1"/>
        <item x="4"/>
        <item x="0"/>
        <item x="6"/>
        <item x="3"/>
        <item x="2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ounded_calories" fld="2" baseField="0" baseItem="0"/>
    <dataField name="Sum of rounded_sugars" fld="4" baseField="0" baseItem="0"/>
    <dataField name="Sum of rounded_fiber" fld="6" baseField="0" baseItem="0"/>
    <dataField name="Sum of rounded_sodium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A52" workbookViewId="0">
      <selection sqref="A1:A1048576"/>
    </sheetView>
  </sheetViews>
  <sheetFormatPr defaultRowHeight="14.4" x14ac:dyDescent="0.3"/>
  <cols>
    <col min="1" max="1" width="2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>
        <v>0.33</v>
      </c>
      <c r="P2">
        <v>68.402973000000003</v>
      </c>
    </row>
    <row r="3" spans="1:16" x14ac:dyDescent="0.3">
      <c r="A3" t="s">
        <v>19</v>
      </c>
      <c r="B3" t="s">
        <v>20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>
        <v>33.983679000000002</v>
      </c>
    </row>
    <row r="4" spans="1:16" x14ac:dyDescent="0.3">
      <c r="A4" t="s">
        <v>21</v>
      </c>
      <c r="B4" t="s">
        <v>22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>
        <v>0.33</v>
      </c>
      <c r="P4">
        <v>59.425505000000001</v>
      </c>
    </row>
    <row r="5" spans="1:16" x14ac:dyDescent="0.3">
      <c r="A5" t="s">
        <v>23</v>
      </c>
      <c r="B5" t="s">
        <v>22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>
        <v>0.5</v>
      </c>
      <c r="P5">
        <v>93.704911999999993</v>
      </c>
    </row>
    <row r="6" spans="1:16" x14ac:dyDescent="0.3">
      <c r="A6" t="s">
        <v>24</v>
      </c>
      <c r="B6" t="s">
        <v>25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L6">
        <v>25</v>
      </c>
      <c r="M6">
        <v>3</v>
      </c>
      <c r="N6">
        <v>1</v>
      </c>
      <c r="O6">
        <v>0.75</v>
      </c>
      <c r="P6">
        <v>34.384842999999996</v>
      </c>
    </row>
    <row r="7" spans="1:16" x14ac:dyDescent="0.3">
      <c r="A7" t="s">
        <v>26</v>
      </c>
      <c r="B7" t="s">
        <v>27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>
        <v>10.5</v>
      </c>
      <c r="J7">
        <v>10</v>
      </c>
      <c r="K7">
        <v>70</v>
      </c>
      <c r="L7">
        <v>25</v>
      </c>
      <c r="M7">
        <v>1</v>
      </c>
      <c r="N7">
        <v>1</v>
      </c>
      <c r="O7">
        <v>0.75</v>
      </c>
      <c r="P7">
        <v>29.509540999999999</v>
      </c>
    </row>
    <row r="8" spans="1:16" x14ac:dyDescent="0.3">
      <c r="A8" t="s">
        <v>28</v>
      </c>
      <c r="B8" t="s">
        <v>22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>
        <v>33.174093999999997</v>
      </c>
    </row>
    <row r="9" spans="1:16" x14ac:dyDescent="0.3">
      <c r="A9" t="s">
        <v>29</v>
      </c>
      <c r="B9" t="s">
        <v>27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>
        <v>1.33</v>
      </c>
      <c r="O9">
        <v>0.75</v>
      </c>
      <c r="P9">
        <v>37.038561999999999</v>
      </c>
    </row>
    <row r="10" spans="1:16" x14ac:dyDescent="0.3">
      <c r="A10" t="s">
        <v>30</v>
      </c>
      <c r="B10" t="s">
        <v>25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>
        <v>0.67</v>
      </c>
      <c r="P10">
        <v>49.120252999999998</v>
      </c>
    </row>
    <row r="11" spans="1:16" x14ac:dyDescent="0.3">
      <c r="A11" t="s">
        <v>31</v>
      </c>
      <c r="B11" t="s">
        <v>32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>
        <v>0.67</v>
      </c>
      <c r="P11">
        <v>53.313813000000003</v>
      </c>
    </row>
    <row r="12" spans="1:16" x14ac:dyDescent="0.3">
      <c r="A12" t="s">
        <v>33</v>
      </c>
      <c r="B12" t="s">
        <v>20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>
        <v>0.75</v>
      </c>
      <c r="P12">
        <v>18.042850999999999</v>
      </c>
    </row>
    <row r="13" spans="1:16" x14ac:dyDescent="0.3">
      <c r="A13" t="s">
        <v>34</v>
      </c>
      <c r="B13" t="s">
        <v>27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>
        <v>1.25</v>
      </c>
      <c r="P13">
        <v>50.764999000000003</v>
      </c>
    </row>
    <row r="14" spans="1:16" x14ac:dyDescent="0.3">
      <c r="A14" t="s">
        <v>35</v>
      </c>
      <c r="B14" t="s">
        <v>27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>
        <v>0.75</v>
      </c>
      <c r="P14">
        <v>19.823573</v>
      </c>
    </row>
    <row r="15" spans="1:16" x14ac:dyDescent="0.3">
      <c r="A15" t="s">
        <v>36</v>
      </c>
      <c r="B15" t="s">
        <v>27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>
        <v>0.5</v>
      </c>
      <c r="P15">
        <v>40.400207999999999</v>
      </c>
    </row>
    <row r="16" spans="1:16" x14ac:dyDescent="0.3">
      <c r="A16" t="s">
        <v>37</v>
      </c>
      <c r="B16" t="s">
        <v>27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>
        <v>22.736446000000001</v>
      </c>
    </row>
    <row r="17" spans="1:16" x14ac:dyDescent="0.3">
      <c r="A17" t="s">
        <v>38</v>
      </c>
      <c r="B17" t="s">
        <v>25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>
        <v>41.445019000000002</v>
      </c>
    </row>
    <row r="18" spans="1:16" x14ac:dyDescent="0.3">
      <c r="A18" t="s">
        <v>39</v>
      </c>
      <c r="B18" t="s">
        <v>22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>
        <v>45.863323999999999</v>
      </c>
    </row>
    <row r="19" spans="1:16" x14ac:dyDescent="0.3">
      <c r="A19" t="s">
        <v>40</v>
      </c>
      <c r="B19" t="s">
        <v>22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>
        <v>35.782791000000003</v>
      </c>
    </row>
    <row r="20" spans="1:16" x14ac:dyDescent="0.3">
      <c r="A20" t="s">
        <v>41</v>
      </c>
      <c r="B20" t="s">
        <v>27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>
        <v>22.396512999999999</v>
      </c>
    </row>
    <row r="21" spans="1:16" x14ac:dyDescent="0.3">
      <c r="A21" t="s">
        <v>42</v>
      </c>
      <c r="B21" t="s">
        <v>22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>
        <v>0.5</v>
      </c>
      <c r="P21">
        <v>40.448771999999998</v>
      </c>
    </row>
    <row r="22" spans="1:16" x14ac:dyDescent="0.3">
      <c r="A22" t="s">
        <v>97</v>
      </c>
      <c r="B22" t="s">
        <v>17</v>
      </c>
      <c r="C22" t="s">
        <v>98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L22">
        <v>0</v>
      </c>
      <c r="M22">
        <v>2</v>
      </c>
      <c r="N22">
        <v>1</v>
      </c>
      <c r="O22">
        <v>1</v>
      </c>
      <c r="P22">
        <v>64.533816000000002</v>
      </c>
    </row>
    <row r="23" spans="1:16" x14ac:dyDescent="0.3">
      <c r="A23" t="s">
        <v>43</v>
      </c>
      <c r="B23" t="s">
        <v>22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>
        <v>46.895643999999997</v>
      </c>
    </row>
    <row r="24" spans="1:16" x14ac:dyDescent="0.3">
      <c r="A24" t="s">
        <v>44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>
        <v>0.75</v>
      </c>
      <c r="P24">
        <v>36.176195999999997</v>
      </c>
    </row>
    <row r="25" spans="1:16" x14ac:dyDescent="0.3">
      <c r="A25" t="s">
        <v>45</v>
      </c>
      <c r="B25" t="s">
        <v>25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>
        <v>0.75</v>
      </c>
      <c r="P25">
        <v>44.330855999999997</v>
      </c>
    </row>
    <row r="26" spans="1:16" x14ac:dyDescent="0.3">
      <c r="A26" t="s">
        <v>46</v>
      </c>
      <c r="B26" t="s">
        <v>22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>
        <v>32.207582000000002</v>
      </c>
    </row>
    <row r="27" spans="1:16" x14ac:dyDescent="0.3">
      <c r="A27" t="s">
        <v>47</v>
      </c>
      <c r="B27" t="s">
        <v>22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>
        <v>0.75</v>
      </c>
      <c r="P27">
        <v>31.435973000000001</v>
      </c>
    </row>
    <row r="28" spans="1:16" x14ac:dyDescent="0.3">
      <c r="A28" t="s">
        <v>48</v>
      </c>
      <c r="B28" t="s">
        <v>22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>
        <v>0.8</v>
      </c>
      <c r="P28">
        <v>58.345140999999998</v>
      </c>
    </row>
    <row r="29" spans="1:16" x14ac:dyDescent="0.3">
      <c r="A29" t="s">
        <v>49</v>
      </c>
      <c r="B29" t="s">
        <v>32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>
        <v>1.25</v>
      </c>
      <c r="O29">
        <v>0.67</v>
      </c>
      <c r="P29">
        <v>40.917046999999997</v>
      </c>
    </row>
    <row r="30" spans="1:16" x14ac:dyDescent="0.3">
      <c r="A30" t="s">
        <v>50</v>
      </c>
      <c r="B30" t="s">
        <v>22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>
        <v>1.33</v>
      </c>
      <c r="O30">
        <v>0.67</v>
      </c>
      <c r="P30">
        <v>41.015492000000002</v>
      </c>
    </row>
    <row r="31" spans="1:16" x14ac:dyDescent="0.3">
      <c r="A31" t="s">
        <v>51</v>
      </c>
      <c r="B31" t="s">
        <v>32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>
        <v>0.75</v>
      </c>
      <c r="P31">
        <v>28.025765</v>
      </c>
    </row>
    <row r="32" spans="1:16" x14ac:dyDescent="0.3">
      <c r="A32" t="s">
        <v>52</v>
      </c>
      <c r="B32" t="s">
        <v>32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>
        <v>0.88</v>
      </c>
      <c r="P32">
        <v>35.252443999999997</v>
      </c>
    </row>
    <row r="33" spans="1:16" x14ac:dyDescent="0.3">
      <c r="A33" t="s">
        <v>53</v>
      </c>
      <c r="B33" t="s">
        <v>27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>
        <v>0.75</v>
      </c>
      <c r="P33">
        <v>23.804043</v>
      </c>
    </row>
    <row r="34" spans="1:16" x14ac:dyDescent="0.3">
      <c r="A34" t="s">
        <v>54</v>
      </c>
      <c r="B34" t="s">
        <v>32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>
        <v>0.88</v>
      </c>
      <c r="P34">
        <v>52.076897000000002</v>
      </c>
    </row>
    <row r="35" spans="1:16" x14ac:dyDescent="0.3">
      <c r="A35" t="s">
        <v>55</v>
      </c>
      <c r="B35" t="s">
        <v>32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>
        <v>0.25</v>
      </c>
      <c r="P35">
        <v>53.371006999999999</v>
      </c>
    </row>
    <row r="36" spans="1:16" x14ac:dyDescent="0.3">
      <c r="A36" t="s">
        <v>56</v>
      </c>
      <c r="B36" t="s">
        <v>32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>
        <v>0.33</v>
      </c>
      <c r="P36">
        <v>45.811715999999997</v>
      </c>
    </row>
    <row r="37" spans="1:16" x14ac:dyDescent="0.3">
      <c r="A37" t="s">
        <v>57</v>
      </c>
      <c r="B37" t="s">
        <v>20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>
        <v>21.871292</v>
      </c>
    </row>
    <row r="38" spans="1:16" x14ac:dyDescent="0.3">
      <c r="A38" t="s">
        <v>58</v>
      </c>
      <c r="B38" t="s">
        <v>27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>
        <v>11.5</v>
      </c>
      <c r="J38">
        <v>10</v>
      </c>
      <c r="K38">
        <v>90</v>
      </c>
      <c r="L38">
        <v>25</v>
      </c>
      <c r="M38">
        <v>1</v>
      </c>
      <c r="N38">
        <v>1</v>
      </c>
      <c r="O38">
        <v>0.75</v>
      </c>
      <c r="P38">
        <v>31.072216999999998</v>
      </c>
    </row>
    <row r="39" spans="1:16" x14ac:dyDescent="0.3">
      <c r="A39" t="s">
        <v>59</v>
      </c>
      <c r="B39" t="s">
        <v>32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>
        <v>1.33</v>
      </c>
      <c r="P39">
        <v>28.742414</v>
      </c>
    </row>
    <row r="40" spans="1:16" x14ac:dyDescent="0.3">
      <c r="A40" t="s">
        <v>60</v>
      </c>
      <c r="B40" t="s">
        <v>22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>
        <v>36.523682999999998</v>
      </c>
    </row>
    <row r="41" spans="1:16" x14ac:dyDescent="0.3">
      <c r="A41" t="s">
        <v>61</v>
      </c>
      <c r="B41" t="s">
        <v>22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>
        <v>1.3</v>
      </c>
      <c r="O41">
        <v>0.75</v>
      </c>
      <c r="P41">
        <v>36.471511999999997</v>
      </c>
    </row>
    <row r="42" spans="1:16" x14ac:dyDescent="0.3">
      <c r="A42" t="s">
        <v>62</v>
      </c>
      <c r="B42" t="s">
        <v>27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>
        <v>1.5</v>
      </c>
      <c r="P42">
        <v>39.241114000000003</v>
      </c>
    </row>
    <row r="43" spans="1:16" x14ac:dyDescent="0.3">
      <c r="A43" t="s">
        <v>63</v>
      </c>
      <c r="B43" t="s">
        <v>20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>
        <v>0.67</v>
      </c>
      <c r="P43">
        <v>45.328074000000001</v>
      </c>
    </row>
    <row r="44" spans="1:16" x14ac:dyDescent="0.3">
      <c r="A44" t="s">
        <v>64</v>
      </c>
      <c r="B44" t="s">
        <v>27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>
        <v>26.734514999999998</v>
      </c>
    </row>
    <row r="45" spans="1:16" x14ac:dyDescent="0.3">
      <c r="A45" t="s">
        <v>99</v>
      </c>
      <c r="B45" t="s">
        <v>100</v>
      </c>
      <c r="C45" t="s">
        <v>98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>
        <v>54.850917000000003</v>
      </c>
    </row>
    <row r="46" spans="1:16" x14ac:dyDescent="0.3">
      <c r="A46" t="s">
        <v>65</v>
      </c>
      <c r="B46" t="s">
        <v>25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>
        <v>37.136862999999998</v>
      </c>
    </row>
    <row r="47" spans="1:16" x14ac:dyDescent="0.3">
      <c r="A47" t="s">
        <v>66</v>
      </c>
      <c r="B47" t="s">
        <v>25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>
        <v>34.139764999999997</v>
      </c>
    </row>
    <row r="48" spans="1:16" x14ac:dyDescent="0.3">
      <c r="A48" t="s">
        <v>67</v>
      </c>
      <c r="B48" t="s">
        <v>22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>
        <v>1.5</v>
      </c>
      <c r="O48">
        <v>0.67</v>
      </c>
      <c r="P48">
        <v>30.313351000000001</v>
      </c>
    </row>
    <row r="49" spans="1:16" x14ac:dyDescent="0.3">
      <c r="A49" t="s">
        <v>68</v>
      </c>
      <c r="B49" t="s">
        <v>27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>
        <v>40.105964999999998</v>
      </c>
    </row>
    <row r="50" spans="1:16" x14ac:dyDescent="0.3">
      <c r="A50" t="s">
        <v>69</v>
      </c>
      <c r="B50" t="s">
        <v>22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>
        <v>0.67</v>
      </c>
      <c r="P50">
        <v>29.924285000000001</v>
      </c>
    </row>
    <row r="51" spans="1:16" x14ac:dyDescent="0.3">
      <c r="A51" t="s">
        <v>70</v>
      </c>
      <c r="B51" t="s">
        <v>22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>
        <v>1.33</v>
      </c>
      <c r="O51">
        <v>0.67</v>
      </c>
      <c r="P51">
        <v>40.692320000000002</v>
      </c>
    </row>
    <row r="52" spans="1:16" x14ac:dyDescent="0.3">
      <c r="A52" t="s">
        <v>71</v>
      </c>
      <c r="B52" t="s">
        <v>22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>
        <v>59.642837</v>
      </c>
    </row>
    <row r="53" spans="1:16" x14ac:dyDescent="0.3">
      <c r="A53" t="s">
        <v>72</v>
      </c>
      <c r="B53" t="s">
        <v>27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>
        <v>13.5</v>
      </c>
      <c r="J53">
        <v>10</v>
      </c>
      <c r="K53">
        <v>120</v>
      </c>
      <c r="L53">
        <v>25</v>
      </c>
      <c r="M53">
        <v>3</v>
      </c>
      <c r="N53">
        <v>1.25</v>
      </c>
      <c r="O53">
        <v>0.5</v>
      </c>
      <c r="P53">
        <v>30.450842999999999</v>
      </c>
    </row>
    <row r="54" spans="1:16" x14ac:dyDescent="0.3">
      <c r="A54" t="s">
        <v>73</v>
      </c>
      <c r="B54" t="s">
        <v>32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>
        <v>1.33</v>
      </c>
      <c r="O54">
        <v>0.67</v>
      </c>
      <c r="P54">
        <v>37.840594000000003</v>
      </c>
    </row>
    <row r="55" spans="1:16" x14ac:dyDescent="0.3">
      <c r="A55" t="s">
        <v>74</v>
      </c>
      <c r="B55" t="s">
        <v>22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>
        <v>41.503540000000001</v>
      </c>
    </row>
    <row r="56" spans="1:16" x14ac:dyDescent="0.3">
      <c r="A56" t="s">
        <v>75</v>
      </c>
      <c r="B56" t="s">
        <v>20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>
        <v>0.5</v>
      </c>
      <c r="O56">
        <v>1</v>
      </c>
      <c r="P56">
        <v>60.756112000000002</v>
      </c>
    </row>
    <row r="57" spans="1:16" x14ac:dyDescent="0.3">
      <c r="A57" t="s">
        <v>76</v>
      </c>
      <c r="B57" t="s">
        <v>20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>
        <v>0.5</v>
      </c>
      <c r="O57">
        <v>1</v>
      </c>
      <c r="P57">
        <v>63.005645000000001</v>
      </c>
    </row>
    <row r="58" spans="1:16" x14ac:dyDescent="0.3">
      <c r="A58" t="s">
        <v>77</v>
      </c>
      <c r="B58" t="s">
        <v>20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>
        <v>0.5</v>
      </c>
      <c r="P58">
        <v>49.511873999999999</v>
      </c>
    </row>
    <row r="59" spans="1:16" x14ac:dyDescent="0.3">
      <c r="A59" t="s">
        <v>101</v>
      </c>
      <c r="B59" t="s">
        <v>20</v>
      </c>
      <c r="C59" t="s">
        <v>98</v>
      </c>
      <c r="D59">
        <v>100</v>
      </c>
      <c r="E59">
        <v>5</v>
      </c>
      <c r="F59">
        <v>2</v>
      </c>
      <c r="G59">
        <v>0</v>
      </c>
      <c r="H59">
        <v>2.7</v>
      </c>
      <c r="K59">
        <v>110</v>
      </c>
      <c r="L59">
        <v>0</v>
      </c>
      <c r="M59">
        <v>1</v>
      </c>
      <c r="N59">
        <v>1</v>
      </c>
      <c r="O59">
        <v>0.67</v>
      </c>
      <c r="P59">
        <v>50.828392000000001</v>
      </c>
    </row>
    <row r="60" spans="1:16" x14ac:dyDescent="0.3">
      <c r="A60" t="s">
        <v>78</v>
      </c>
      <c r="B60" t="s">
        <v>22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>
        <v>1.33</v>
      </c>
      <c r="O60">
        <v>0.75</v>
      </c>
      <c r="P60">
        <v>39.259197</v>
      </c>
    </row>
    <row r="61" spans="1:16" x14ac:dyDescent="0.3">
      <c r="A61" t="s">
        <v>79</v>
      </c>
      <c r="B61" t="s">
        <v>27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>
        <v>10.5</v>
      </c>
      <c r="J61">
        <v>8</v>
      </c>
      <c r="K61">
        <v>140</v>
      </c>
      <c r="L61">
        <v>25</v>
      </c>
      <c r="M61">
        <v>3</v>
      </c>
      <c r="N61">
        <v>1</v>
      </c>
      <c r="O61">
        <v>0.5</v>
      </c>
      <c r="P61">
        <v>39.703400000000002</v>
      </c>
    </row>
    <row r="62" spans="1:16" x14ac:dyDescent="0.3">
      <c r="A62" t="s">
        <v>80</v>
      </c>
      <c r="B62" t="s">
        <v>22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>
        <v>0.5</v>
      </c>
      <c r="P62">
        <v>55.333142000000002</v>
      </c>
    </row>
    <row r="63" spans="1:16" x14ac:dyDescent="0.3">
      <c r="A63" t="s">
        <v>81</v>
      </c>
      <c r="B63" t="s">
        <v>25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>
        <v>1.1299999999999999</v>
      </c>
      <c r="P63">
        <v>41.998933000000001</v>
      </c>
    </row>
    <row r="64" spans="1:16" x14ac:dyDescent="0.3">
      <c r="A64" t="s">
        <v>82</v>
      </c>
      <c r="B64" t="s">
        <v>22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>
        <v>40.560158999999999</v>
      </c>
    </row>
    <row r="65" spans="1:16" x14ac:dyDescent="0.3">
      <c r="A65" t="s">
        <v>83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>
        <v>0.83</v>
      </c>
      <c r="O65">
        <v>1</v>
      </c>
      <c r="P65">
        <v>68.235884999999996</v>
      </c>
    </row>
    <row r="66" spans="1:16" x14ac:dyDescent="0.3">
      <c r="A66" t="s">
        <v>84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>
        <v>0.67</v>
      </c>
      <c r="P66">
        <v>74.472949</v>
      </c>
    </row>
    <row r="67" spans="1:16" x14ac:dyDescent="0.3">
      <c r="A67" t="s">
        <v>85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>
        <v>0.67</v>
      </c>
      <c r="P67">
        <v>72.801787000000004</v>
      </c>
    </row>
    <row r="68" spans="1:16" x14ac:dyDescent="0.3">
      <c r="A68" t="s">
        <v>86</v>
      </c>
      <c r="B68" t="s">
        <v>22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>
        <v>0.75</v>
      </c>
      <c r="P68">
        <v>31.230053999999999</v>
      </c>
    </row>
    <row r="69" spans="1:16" x14ac:dyDescent="0.3">
      <c r="A69" t="s">
        <v>87</v>
      </c>
      <c r="B69" t="s">
        <v>22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>
        <v>53.131323999999999</v>
      </c>
    </row>
    <row r="70" spans="1:16" x14ac:dyDescent="0.3">
      <c r="A70" t="s">
        <v>88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>
        <v>59.363993000000001</v>
      </c>
    </row>
    <row r="71" spans="1:16" x14ac:dyDescent="0.3">
      <c r="A71" t="s">
        <v>89</v>
      </c>
      <c r="B71" t="s">
        <v>27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>
        <v>38.839745999999998</v>
      </c>
    </row>
    <row r="72" spans="1:16" x14ac:dyDescent="0.3">
      <c r="A72" t="s">
        <v>90</v>
      </c>
      <c r="B72" t="s">
        <v>27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>
        <v>1.5</v>
      </c>
      <c r="O72">
        <v>1</v>
      </c>
      <c r="P72">
        <v>28.592784999999999</v>
      </c>
    </row>
    <row r="73" spans="1:16" x14ac:dyDescent="0.3">
      <c r="A73" t="s">
        <v>91</v>
      </c>
      <c r="B73" t="s">
        <v>27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>
        <v>46.658844000000002</v>
      </c>
    </row>
    <row r="74" spans="1:16" x14ac:dyDescent="0.3">
      <c r="A74" t="s">
        <v>92</v>
      </c>
      <c r="B74" t="s">
        <v>27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>
        <v>0.75</v>
      </c>
      <c r="P74">
        <v>39.106174000000003</v>
      </c>
    </row>
    <row r="75" spans="1:16" x14ac:dyDescent="0.3">
      <c r="A75" t="s">
        <v>93</v>
      </c>
      <c r="B75" t="s">
        <v>27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>
        <v>27.753301</v>
      </c>
    </row>
    <row r="76" spans="1:16" x14ac:dyDescent="0.3">
      <c r="A76" t="s">
        <v>94</v>
      </c>
      <c r="B76" t="s">
        <v>25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>
        <v>0.67</v>
      </c>
      <c r="P76">
        <v>49.787444999999998</v>
      </c>
    </row>
    <row r="77" spans="1:16" x14ac:dyDescent="0.3">
      <c r="A77" t="s">
        <v>95</v>
      </c>
      <c r="B77" t="s">
        <v>27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>
        <v>51.592193000000002</v>
      </c>
    </row>
    <row r="78" spans="1:16" x14ac:dyDescent="0.3">
      <c r="A78" t="s">
        <v>96</v>
      </c>
      <c r="B78" t="s">
        <v>27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>
        <v>0.75</v>
      </c>
      <c r="P78">
        <v>36.187559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CC03-FA53-46CB-9A7B-9B79BF33853E}">
  <dimension ref="A1:V82"/>
  <sheetViews>
    <sheetView zoomScale="63" zoomScaleNormal="85" workbookViewId="0">
      <selection sqref="A1:A1048576"/>
    </sheetView>
  </sheetViews>
  <sheetFormatPr defaultRowHeight="14.4" x14ac:dyDescent="0.3"/>
  <cols>
    <col min="1" max="1" width="46.44140625" customWidth="1"/>
    <col min="2" max="2" width="46.44140625" style="4" customWidth="1"/>
    <col min="4" max="4" width="42.21875" customWidth="1"/>
    <col min="6" max="6" width="8.88671875" style="4"/>
    <col min="13" max="13" width="14.77734375" style="4" customWidth="1"/>
    <col min="15" max="15" width="13.6640625" style="4" customWidth="1"/>
    <col min="17" max="17" width="15.88671875" customWidth="1"/>
  </cols>
  <sheetData>
    <row r="1" spans="1:22" s="9" customFormat="1" ht="21" x14ac:dyDescent="0.4">
      <c r="A1" s="7" t="s">
        <v>0</v>
      </c>
      <c r="B1" s="8" t="s">
        <v>118</v>
      </c>
      <c r="C1" s="7" t="s">
        <v>1</v>
      </c>
      <c r="D1" s="8" t="s">
        <v>102</v>
      </c>
      <c r="E1" s="7" t="s">
        <v>2</v>
      </c>
      <c r="F1" s="8" t="s">
        <v>109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8" t="s">
        <v>113</v>
      </c>
      <c r="N1" s="7" t="s">
        <v>9</v>
      </c>
      <c r="O1" s="8" t="s">
        <v>117</v>
      </c>
      <c r="P1" s="7" t="s">
        <v>10</v>
      </c>
      <c r="Q1" s="7" t="s">
        <v>115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</row>
    <row r="2" spans="1:22" ht="21" x14ac:dyDescent="0.4">
      <c r="A2" s="5" t="s">
        <v>16</v>
      </c>
      <c r="B2" s="6" t="s">
        <v>119</v>
      </c>
      <c r="C2" s="5" t="s">
        <v>17</v>
      </c>
      <c r="D2" s="6" t="s">
        <v>103</v>
      </c>
      <c r="E2" s="5" t="s">
        <v>18</v>
      </c>
      <c r="F2" s="6" t="s">
        <v>111</v>
      </c>
      <c r="G2" s="5">
        <v>70</v>
      </c>
      <c r="H2" s="5">
        <v>4</v>
      </c>
      <c r="I2" s="5">
        <v>1</v>
      </c>
      <c r="J2" s="5">
        <v>130</v>
      </c>
      <c r="K2" s="5">
        <v>10</v>
      </c>
      <c r="L2" s="5">
        <v>5</v>
      </c>
      <c r="M2" s="6">
        <v>5</v>
      </c>
      <c r="N2" s="5">
        <v>6</v>
      </c>
      <c r="O2" s="6">
        <v>6</v>
      </c>
      <c r="P2" s="5">
        <v>280</v>
      </c>
      <c r="Q2" s="5">
        <v>280</v>
      </c>
      <c r="R2" s="5">
        <v>25</v>
      </c>
      <c r="S2" s="5">
        <v>3</v>
      </c>
      <c r="T2" s="5">
        <v>1</v>
      </c>
      <c r="U2" s="5">
        <v>0.33</v>
      </c>
      <c r="V2" s="5">
        <v>68.402973000000003</v>
      </c>
    </row>
    <row r="3" spans="1:22" ht="21" x14ac:dyDescent="0.4">
      <c r="A3" s="5" t="s">
        <v>19</v>
      </c>
      <c r="B3" s="6" t="s">
        <v>120</v>
      </c>
      <c r="C3" s="5" t="s">
        <v>20</v>
      </c>
      <c r="D3" s="6" t="s">
        <v>104</v>
      </c>
      <c r="E3" s="5" t="s">
        <v>18</v>
      </c>
      <c r="F3" s="6" t="s">
        <v>111</v>
      </c>
      <c r="G3" s="5">
        <v>120</v>
      </c>
      <c r="H3" s="5">
        <v>3</v>
      </c>
      <c r="I3" s="5">
        <v>5</v>
      </c>
      <c r="J3" s="5">
        <v>15</v>
      </c>
      <c r="K3" s="5">
        <v>2</v>
      </c>
      <c r="L3" s="5">
        <v>8</v>
      </c>
      <c r="M3" s="6">
        <v>8</v>
      </c>
      <c r="N3" s="5">
        <v>8</v>
      </c>
      <c r="O3" s="6">
        <v>8</v>
      </c>
      <c r="P3" s="5">
        <v>135</v>
      </c>
      <c r="Q3" s="5">
        <v>135</v>
      </c>
      <c r="R3" s="5">
        <v>0</v>
      </c>
      <c r="S3" s="5">
        <v>3</v>
      </c>
      <c r="T3" s="5">
        <v>1</v>
      </c>
      <c r="U3" s="5">
        <v>1</v>
      </c>
      <c r="V3" s="5">
        <v>33.983679000000002</v>
      </c>
    </row>
    <row r="4" spans="1:22" ht="21" x14ac:dyDescent="0.4">
      <c r="A4" s="5" t="s">
        <v>21</v>
      </c>
      <c r="B4" s="6" t="s">
        <v>21</v>
      </c>
      <c r="C4" s="5" t="s">
        <v>22</v>
      </c>
      <c r="D4" s="6" t="s">
        <v>105</v>
      </c>
      <c r="E4" s="5" t="s">
        <v>18</v>
      </c>
      <c r="F4" s="6" t="s">
        <v>111</v>
      </c>
      <c r="G4" s="5">
        <v>70</v>
      </c>
      <c r="H4" s="5">
        <v>4</v>
      </c>
      <c r="I4" s="5">
        <v>1</v>
      </c>
      <c r="J4" s="5">
        <v>260</v>
      </c>
      <c r="K4" s="5">
        <v>9</v>
      </c>
      <c r="L4" s="5">
        <v>7</v>
      </c>
      <c r="M4" s="6">
        <v>7</v>
      </c>
      <c r="N4" s="5">
        <v>5</v>
      </c>
      <c r="O4" s="6">
        <v>5</v>
      </c>
      <c r="P4" s="5">
        <v>320</v>
      </c>
      <c r="Q4" s="5">
        <v>320</v>
      </c>
      <c r="R4" s="5">
        <v>25</v>
      </c>
      <c r="S4" s="5">
        <v>3</v>
      </c>
      <c r="T4" s="5">
        <v>1</v>
      </c>
      <c r="U4" s="5">
        <v>0.33</v>
      </c>
      <c r="V4" s="5">
        <v>59.425505000000001</v>
      </c>
    </row>
    <row r="5" spans="1:22" ht="21" x14ac:dyDescent="0.4">
      <c r="A5" s="5" t="s">
        <v>23</v>
      </c>
      <c r="B5" s="6" t="s">
        <v>121</v>
      </c>
      <c r="C5" s="5" t="s">
        <v>22</v>
      </c>
      <c r="D5" s="6" t="s">
        <v>105</v>
      </c>
      <c r="E5" s="5" t="s">
        <v>18</v>
      </c>
      <c r="F5" s="6" t="s">
        <v>111</v>
      </c>
      <c r="G5" s="5">
        <v>50</v>
      </c>
      <c r="H5" s="5">
        <v>4</v>
      </c>
      <c r="I5" s="5">
        <v>0</v>
      </c>
      <c r="J5" s="5">
        <v>140</v>
      </c>
      <c r="K5" s="5">
        <v>14</v>
      </c>
      <c r="L5" s="5">
        <v>8</v>
      </c>
      <c r="M5" s="6">
        <v>8</v>
      </c>
      <c r="N5" s="5">
        <v>0</v>
      </c>
      <c r="O5" s="6">
        <v>0</v>
      </c>
      <c r="P5" s="5">
        <v>330</v>
      </c>
      <c r="Q5" s="5">
        <v>330</v>
      </c>
      <c r="R5" s="5">
        <v>25</v>
      </c>
      <c r="S5" s="5">
        <v>3</v>
      </c>
      <c r="T5" s="5">
        <v>1</v>
      </c>
      <c r="U5" s="5">
        <v>0.5</v>
      </c>
      <c r="V5" s="5">
        <v>93.704911999999993</v>
      </c>
    </row>
    <row r="6" spans="1:22" ht="21" x14ac:dyDescent="0.4">
      <c r="A6" s="5" t="s">
        <v>24</v>
      </c>
      <c r="B6" s="6" t="s">
        <v>122</v>
      </c>
      <c r="C6" s="5" t="s">
        <v>25</v>
      </c>
      <c r="D6" s="6" t="s">
        <v>106</v>
      </c>
      <c r="E6" s="5" t="s">
        <v>18</v>
      </c>
      <c r="F6" s="6" t="s">
        <v>111</v>
      </c>
      <c r="G6" s="5">
        <v>110</v>
      </c>
      <c r="H6" s="5">
        <v>2</v>
      </c>
      <c r="I6" s="5">
        <v>2</v>
      </c>
      <c r="J6" s="5">
        <v>200</v>
      </c>
      <c r="K6" s="5">
        <v>1</v>
      </c>
      <c r="L6" s="5">
        <v>14</v>
      </c>
      <c r="M6" s="6">
        <v>14</v>
      </c>
      <c r="N6" s="5">
        <v>8</v>
      </c>
      <c r="O6" s="6">
        <v>8</v>
      </c>
      <c r="P6" s="5"/>
      <c r="Q6" s="6" t="s">
        <v>116</v>
      </c>
      <c r="R6" s="5">
        <v>25</v>
      </c>
      <c r="S6" s="5">
        <v>3</v>
      </c>
      <c r="T6" s="5">
        <v>1</v>
      </c>
      <c r="U6" s="5">
        <v>0.75</v>
      </c>
      <c r="V6" s="5">
        <v>34.384842999999996</v>
      </c>
    </row>
    <row r="7" spans="1:22" ht="21" x14ac:dyDescent="0.4">
      <c r="A7" s="5" t="s">
        <v>26</v>
      </c>
      <c r="B7" s="6" t="s">
        <v>123</v>
      </c>
      <c r="C7" s="5" t="s">
        <v>27</v>
      </c>
      <c r="D7" s="6" t="s">
        <v>107</v>
      </c>
      <c r="E7" s="5" t="s">
        <v>18</v>
      </c>
      <c r="F7" s="6" t="s">
        <v>111</v>
      </c>
      <c r="G7" s="5">
        <v>110</v>
      </c>
      <c r="H7" s="5">
        <v>2</v>
      </c>
      <c r="I7" s="5">
        <v>2</v>
      </c>
      <c r="J7" s="5">
        <v>180</v>
      </c>
      <c r="K7" s="5">
        <v>1.5</v>
      </c>
      <c r="L7" s="5">
        <v>10.5</v>
      </c>
      <c r="M7" s="6">
        <v>10.5</v>
      </c>
      <c r="N7" s="5">
        <v>10</v>
      </c>
      <c r="O7" s="6">
        <v>10</v>
      </c>
      <c r="P7" s="5">
        <v>70</v>
      </c>
      <c r="Q7" s="5">
        <v>70</v>
      </c>
      <c r="R7" s="5">
        <v>25</v>
      </c>
      <c r="S7" s="5">
        <v>1</v>
      </c>
      <c r="T7" s="5">
        <v>1</v>
      </c>
      <c r="U7" s="5">
        <v>0.75</v>
      </c>
      <c r="V7" s="5">
        <v>29.509540999999999</v>
      </c>
    </row>
    <row r="8" spans="1:22" ht="21" x14ac:dyDescent="0.4">
      <c r="A8" s="5" t="s">
        <v>28</v>
      </c>
      <c r="B8" s="6" t="s">
        <v>124</v>
      </c>
      <c r="C8" s="5" t="s">
        <v>22</v>
      </c>
      <c r="D8" s="6" t="s">
        <v>105</v>
      </c>
      <c r="E8" s="5" t="s">
        <v>18</v>
      </c>
      <c r="F8" s="6" t="s">
        <v>111</v>
      </c>
      <c r="G8" s="5">
        <v>110</v>
      </c>
      <c r="H8" s="5">
        <v>2</v>
      </c>
      <c r="I8" s="5">
        <v>0</v>
      </c>
      <c r="J8" s="5">
        <v>125</v>
      </c>
      <c r="K8" s="5">
        <v>1</v>
      </c>
      <c r="L8" s="5">
        <v>11</v>
      </c>
      <c r="M8" s="6">
        <v>11</v>
      </c>
      <c r="N8" s="5">
        <v>14</v>
      </c>
      <c r="O8" s="6">
        <v>14</v>
      </c>
      <c r="P8" s="5">
        <v>30</v>
      </c>
      <c r="Q8" s="5">
        <v>30</v>
      </c>
      <c r="R8" s="5">
        <v>25</v>
      </c>
      <c r="S8" s="5">
        <v>2</v>
      </c>
      <c r="T8" s="5">
        <v>1</v>
      </c>
      <c r="U8" s="5">
        <v>1</v>
      </c>
      <c r="V8" s="5">
        <v>33.174093999999997</v>
      </c>
    </row>
    <row r="9" spans="1:22" ht="21" x14ac:dyDescent="0.4">
      <c r="A9" s="5" t="s">
        <v>29</v>
      </c>
      <c r="B9" s="6" t="s">
        <v>125</v>
      </c>
      <c r="C9" s="5" t="s">
        <v>27</v>
      </c>
      <c r="D9" s="6" t="s">
        <v>107</v>
      </c>
      <c r="E9" s="5" t="s">
        <v>18</v>
      </c>
      <c r="F9" s="6" t="s">
        <v>111</v>
      </c>
      <c r="G9" s="5">
        <v>130</v>
      </c>
      <c r="H9" s="5">
        <v>3</v>
      </c>
      <c r="I9" s="5">
        <v>2</v>
      </c>
      <c r="J9" s="5">
        <v>210</v>
      </c>
      <c r="K9" s="5">
        <v>2</v>
      </c>
      <c r="L9" s="5">
        <v>18</v>
      </c>
      <c r="M9" s="6">
        <v>18</v>
      </c>
      <c r="N9" s="5">
        <v>8</v>
      </c>
      <c r="O9" s="6">
        <v>8</v>
      </c>
      <c r="P9" s="5">
        <v>100</v>
      </c>
      <c r="Q9" s="5">
        <v>100</v>
      </c>
      <c r="R9" s="5">
        <v>25</v>
      </c>
      <c r="S9" s="5">
        <v>3</v>
      </c>
      <c r="T9" s="5">
        <v>1.33</v>
      </c>
      <c r="U9" s="5">
        <v>1</v>
      </c>
      <c r="V9" s="5">
        <v>37.038561999999999</v>
      </c>
    </row>
    <row r="10" spans="1:22" ht="21" x14ac:dyDescent="0.4">
      <c r="A10" s="5" t="s">
        <v>30</v>
      </c>
      <c r="B10" s="6" t="s">
        <v>126</v>
      </c>
      <c r="C10" s="5" t="s">
        <v>25</v>
      </c>
      <c r="D10" s="6" t="s">
        <v>106</v>
      </c>
      <c r="E10" s="5" t="s">
        <v>18</v>
      </c>
      <c r="F10" s="6" t="s">
        <v>111</v>
      </c>
      <c r="G10" s="5">
        <v>90</v>
      </c>
      <c r="H10" s="5">
        <v>2</v>
      </c>
      <c r="I10" s="5">
        <v>1</v>
      </c>
      <c r="J10" s="5">
        <v>200</v>
      </c>
      <c r="K10" s="5">
        <v>4</v>
      </c>
      <c r="L10" s="5">
        <v>15</v>
      </c>
      <c r="M10" s="6">
        <v>15</v>
      </c>
      <c r="N10" s="5">
        <v>6</v>
      </c>
      <c r="O10" s="6">
        <v>6</v>
      </c>
      <c r="P10" s="5">
        <v>125</v>
      </c>
      <c r="Q10" s="5">
        <v>125</v>
      </c>
      <c r="R10" s="5">
        <v>25</v>
      </c>
      <c r="S10" s="5">
        <v>1</v>
      </c>
      <c r="T10" s="5">
        <v>1</v>
      </c>
      <c r="U10" s="5">
        <v>1</v>
      </c>
      <c r="V10" s="5">
        <v>49.120252999999998</v>
      </c>
    </row>
    <row r="11" spans="1:22" ht="21" x14ac:dyDescent="0.4">
      <c r="A11" s="5" t="s">
        <v>31</v>
      </c>
      <c r="B11" s="6" t="s">
        <v>127</v>
      </c>
      <c r="C11" s="5" t="s">
        <v>32</v>
      </c>
      <c r="D11" s="6" t="s">
        <v>108</v>
      </c>
      <c r="E11" s="5" t="s">
        <v>18</v>
      </c>
      <c r="F11" s="6" t="s">
        <v>111</v>
      </c>
      <c r="G11" s="5">
        <v>90</v>
      </c>
      <c r="H11" s="5">
        <v>3</v>
      </c>
      <c r="I11" s="5">
        <v>0</v>
      </c>
      <c r="J11" s="5">
        <v>210</v>
      </c>
      <c r="K11" s="5">
        <v>5</v>
      </c>
      <c r="L11" s="5">
        <v>13</v>
      </c>
      <c r="M11" s="6">
        <v>13</v>
      </c>
      <c r="N11" s="5">
        <v>5</v>
      </c>
      <c r="O11" s="6">
        <v>5</v>
      </c>
      <c r="P11" s="5">
        <v>190</v>
      </c>
      <c r="Q11" s="5">
        <v>190</v>
      </c>
      <c r="R11" s="5">
        <v>25</v>
      </c>
      <c r="S11" s="5">
        <v>3</v>
      </c>
      <c r="T11" s="5">
        <v>1</v>
      </c>
      <c r="U11" s="5">
        <v>1</v>
      </c>
      <c r="V11" s="5">
        <v>53.313813000000003</v>
      </c>
    </row>
    <row r="12" spans="1:22" ht="21" x14ac:dyDescent="0.4">
      <c r="A12" s="5" t="s">
        <v>33</v>
      </c>
      <c r="B12" s="6" t="s">
        <v>33</v>
      </c>
      <c r="C12" s="5" t="s">
        <v>20</v>
      </c>
      <c r="D12" s="6" t="s">
        <v>104</v>
      </c>
      <c r="E12" s="5" t="s">
        <v>18</v>
      </c>
      <c r="F12" s="6" t="s">
        <v>111</v>
      </c>
      <c r="G12" s="5">
        <v>120</v>
      </c>
      <c r="H12" s="5">
        <v>1</v>
      </c>
      <c r="I12" s="5">
        <v>2</v>
      </c>
      <c r="J12" s="5">
        <v>220</v>
      </c>
      <c r="K12" s="5">
        <v>0</v>
      </c>
      <c r="L12" s="5">
        <v>12</v>
      </c>
      <c r="M12" s="6">
        <v>12</v>
      </c>
      <c r="N12" s="5">
        <v>12</v>
      </c>
      <c r="O12" s="6">
        <v>12</v>
      </c>
      <c r="P12" s="5">
        <v>35</v>
      </c>
      <c r="Q12" s="5">
        <v>35</v>
      </c>
      <c r="R12" s="5">
        <v>25</v>
      </c>
      <c r="S12" s="5">
        <v>2</v>
      </c>
      <c r="T12" s="5">
        <v>1</v>
      </c>
      <c r="U12" s="5">
        <v>1</v>
      </c>
      <c r="V12" s="5">
        <v>18.042850999999999</v>
      </c>
    </row>
    <row r="13" spans="1:22" ht="21" x14ac:dyDescent="0.4">
      <c r="A13" s="5" t="s">
        <v>34</v>
      </c>
      <c r="B13" s="6" t="s">
        <v>34</v>
      </c>
      <c r="C13" s="5" t="s">
        <v>27</v>
      </c>
      <c r="D13" s="6" t="s">
        <v>107</v>
      </c>
      <c r="E13" s="5" t="s">
        <v>18</v>
      </c>
      <c r="F13" s="6" t="s">
        <v>111</v>
      </c>
      <c r="G13" s="5">
        <v>110</v>
      </c>
      <c r="H13" s="5">
        <v>6</v>
      </c>
      <c r="I13" s="5">
        <v>2</v>
      </c>
      <c r="J13" s="5">
        <v>290</v>
      </c>
      <c r="K13" s="5">
        <v>2</v>
      </c>
      <c r="L13" s="5">
        <v>17</v>
      </c>
      <c r="M13" s="6">
        <v>17</v>
      </c>
      <c r="N13" s="5">
        <v>1</v>
      </c>
      <c r="O13" s="6">
        <v>1</v>
      </c>
      <c r="P13" s="5">
        <v>105</v>
      </c>
      <c r="Q13" s="5">
        <v>105</v>
      </c>
      <c r="R13" s="5">
        <v>25</v>
      </c>
      <c r="S13" s="5">
        <v>1</v>
      </c>
      <c r="T13" s="5">
        <v>1</v>
      </c>
      <c r="U13" s="5">
        <v>1</v>
      </c>
      <c r="V13" s="5">
        <v>50.764999000000003</v>
      </c>
    </row>
    <row r="14" spans="1:22" ht="21" x14ac:dyDescent="0.4">
      <c r="A14" s="5" t="s">
        <v>35</v>
      </c>
      <c r="B14" s="6" t="s">
        <v>128</v>
      </c>
      <c r="C14" s="5" t="s">
        <v>27</v>
      </c>
      <c r="D14" s="6" t="s">
        <v>107</v>
      </c>
      <c r="E14" s="5" t="s">
        <v>18</v>
      </c>
      <c r="F14" s="6" t="s">
        <v>111</v>
      </c>
      <c r="G14" s="5">
        <v>120</v>
      </c>
      <c r="H14" s="5">
        <v>1</v>
      </c>
      <c r="I14" s="5">
        <v>3</v>
      </c>
      <c r="J14" s="5">
        <v>210</v>
      </c>
      <c r="K14" s="5">
        <v>0</v>
      </c>
      <c r="L14" s="5">
        <v>13</v>
      </c>
      <c r="M14" s="6">
        <v>13</v>
      </c>
      <c r="N14" s="5">
        <v>9</v>
      </c>
      <c r="O14" s="6">
        <v>9</v>
      </c>
      <c r="P14" s="5">
        <v>45</v>
      </c>
      <c r="Q14" s="5">
        <v>45</v>
      </c>
      <c r="R14" s="5">
        <v>25</v>
      </c>
      <c r="S14" s="5">
        <v>2</v>
      </c>
      <c r="T14" s="5">
        <v>1</v>
      </c>
      <c r="U14" s="5">
        <v>1</v>
      </c>
      <c r="V14" s="5">
        <v>19.823573</v>
      </c>
    </row>
    <row r="15" spans="1:22" ht="21" x14ac:dyDescent="0.4">
      <c r="A15" s="5" t="s">
        <v>36</v>
      </c>
      <c r="B15" s="6" t="s">
        <v>36</v>
      </c>
      <c r="C15" s="5" t="s">
        <v>27</v>
      </c>
      <c r="D15" s="6" t="s">
        <v>107</v>
      </c>
      <c r="E15" s="5" t="s">
        <v>18</v>
      </c>
      <c r="F15" s="6" t="s">
        <v>111</v>
      </c>
      <c r="G15" s="5">
        <v>110</v>
      </c>
      <c r="H15" s="5">
        <v>3</v>
      </c>
      <c r="I15" s="5">
        <v>2</v>
      </c>
      <c r="J15" s="5">
        <v>140</v>
      </c>
      <c r="K15" s="5">
        <v>2</v>
      </c>
      <c r="L15" s="5">
        <v>13</v>
      </c>
      <c r="M15" s="6">
        <v>13</v>
      </c>
      <c r="N15" s="5">
        <v>7</v>
      </c>
      <c r="O15" s="6">
        <v>7</v>
      </c>
      <c r="P15" s="5">
        <v>105</v>
      </c>
      <c r="Q15" s="5">
        <v>105</v>
      </c>
      <c r="R15" s="5">
        <v>25</v>
      </c>
      <c r="S15" s="5">
        <v>3</v>
      </c>
      <c r="T15" s="5">
        <v>1</v>
      </c>
      <c r="U15" s="5">
        <v>1</v>
      </c>
      <c r="V15" s="5">
        <v>40.400207999999999</v>
      </c>
    </row>
    <row r="16" spans="1:22" ht="21" x14ac:dyDescent="0.4">
      <c r="A16" s="5" t="s">
        <v>37</v>
      </c>
      <c r="B16" s="6" t="s">
        <v>129</v>
      </c>
      <c r="C16" s="5" t="s">
        <v>27</v>
      </c>
      <c r="D16" s="6" t="s">
        <v>107</v>
      </c>
      <c r="E16" s="5" t="s">
        <v>18</v>
      </c>
      <c r="F16" s="6" t="s">
        <v>111</v>
      </c>
      <c r="G16" s="5">
        <v>110</v>
      </c>
      <c r="H16" s="5">
        <v>1</v>
      </c>
      <c r="I16" s="5">
        <v>1</v>
      </c>
      <c r="J16" s="5">
        <v>180</v>
      </c>
      <c r="K16" s="5">
        <v>0</v>
      </c>
      <c r="L16" s="5">
        <v>12</v>
      </c>
      <c r="M16" s="6">
        <v>12</v>
      </c>
      <c r="N16" s="5">
        <v>13</v>
      </c>
      <c r="O16" s="6">
        <v>13</v>
      </c>
      <c r="P16" s="5">
        <v>55</v>
      </c>
      <c r="Q16" s="5">
        <v>55</v>
      </c>
      <c r="R16" s="5">
        <v>25</v>
      </c>
      <c r="S16" s="5">
        <v>2</v>
      </c>
      <c r="T16" s="5">
        <v>1</v>
      </c>
      <c r="U16" s="5">
        <v>1</v>
      </c>
      <c r="V16" s="5">
        <v>22.736446000000001</v>
      </c>
    </row>
    <row r="17" spans="1:22" ht="21" x14ac:dyDescent="0.4">
      <c r="A17" s="5" t="s">
        <v>38</v>
      </c>
      <c r="B17" s="6" t="s">
        <v>130</v>
      </c>
      <c r="C17" s="5" t="s">
        <v>25</v>
      </c>
      <c r="D17" s="6" t="s">
        <v>106</v>
      </c>
      <c r="E17" s="5" t="s">
        <v>18</v>
      </c>
      <c r="F17" s="6" t="s">
        <v>111</v>
      </c>
      <c r="G17" s="5">
        <v>110</v>
      </c>
      <c r="H17" s="5">
        <v>2</v>
      </c>
      <c r="I17" s="5">
        <v>0</v>
      </c>
      <c r="J17" s="5">
        <v>280</v>
      </c>
      <c r="K17" s="5">
        <v>0</v>
      </c>
      <c r="L17" s="5">
        <v>22</v>
      </c>
      <c r="M17" s="6">
        <v>22</v>
      </c>
      <c r="N17" s="5">
        <v>3</v>
      </c>
      <c r="O17" s="6">
        <v>3</v>
      </c>
      <c r="P17" s="5">
        <v>25</v>
      </c>
      <c r="Q17" s="5">
        <v>25</v>
      </c>
      <c r="R17" s="5">
        <v>25</v>
      </c>
      <c r="S17" s="5">
        <v>1</v>
      </c>
      <c r="T17" s="5">
        <v>1</v>
      </c>
      <c r="U17" s="5">
        <v>1</v>
      </c>
      <c r="V17" s="5">
        <v>41.445019000000002</v>
      </c>
    </row>
    <row r="18" spans="1:22" ht="21" x14ac:dyDescent="0.4">
      <c r="A18" s="5" t="s">
        <v>39</v>
      </c>
      <c r="B18" s="6" t="s">
        <v>131</v>
      </c>
      <c r="C18" s="5" t="s">
        <v>22</v>
      </c>
      <c r="D18" s="6" t="s">
        <v>105</v>
      </c>
      <c r="E18" s="5" t="s">
        <v>18</v>
      </c>
      <c r="F18" s="6" t="s">
        <v>111</v>
      </c>
      <c r="G18" s="5">
        <v>100</v>
      </c>
      <c r="H18" s="5">
        <v>2</v>
      </c>
      <c r="I18" s="5">
        <v>0</v>
      </c>
      <c r="J18" s="5">
        <v>290</v>
      </c>
      <c r="K18" s="5">
        <v>1</v>
      </c>
      <c r="L18" s="5">
        <v>21</v>
      </c>
      <c r="M18" s="6">
        <v>21</v>
      </c>
      <c r="N18" s="5">
        <v>2</v>
      </c>
      <c r="O18" s="6">
        <v>2</v>
      </c>
      <c r="P18" s="5">
        <v>35</v>
      </c>
      <c r="Q18" s="5">
        <v>35</v>
      </c>
      <c r="R18" s="5">
        <v>25</v>
      </c>
      <c r="S18" s="5">
        <v>1</v>
      </c>
      <c r="T18" s="5">
        <v>1</v>
      </c>
      <c r="U18" s="5">
        <v>1</v>
      </c>
      <c r="V18" s="5">
        <v>45.863323999999999</v>
      </c>
    </row>
    <row r="19" spans="1:22" ht="21" x14ac:dyDescent="0.4">
      <c r="A19" s="5" t="s">
        <v>40</v>
      </c>
      <c r="B19" s="6" t="s">
        <v>132</v>
      </c>
      <c r="C19" s="5" t="s">
        <v>22</v>
      </c>
      <c r="D19" s="6" t="s">
        <v>105</v>
      </c>
      <c r="E19" s="5" t="s">
        <v>18</v>
      </c>
      <c r="F19" s="6" t="s">
        <v>111</v>
      </c>
      <c r="G19" s="5">
        <v>110</v>
      </c>
      <c r="H19" s="5">
        <v>1</v>
      </c>
      <c r="I19" s="5">
        <v>0</v>
      </c>
      <c r="J19" s="5">
        <v>90</v>
      </c>
      <c r="K19" s="5">
        <v>1</v>
      </c>
      <c r="L19" s="5">
        <v>13</v>
      </c>
      <c r="M19" s="6">
        <v>13</v>
      </c>
      <c r="N19" s="5">
        <v>12</v>
      </c>
      <c r="O19" s="6">
        <v>12</v>
      </c>
      <c r="P19" s="5">
        <v>20</v>
      </c>
      <c r="Q19" s="5">
        <v>20</v>
      </c>
      <c r="R19" s="5">
        <v>25</v>
      </c>
      <c r="S19" s="5">
        <v>2</v>
      </c>
      <c r="T19" s="5">
        <v>1</v>
      </c>
      <c r="U19" s="5">
        <v>1</v>
      </c>
      <c r="V19" s="5">
        <v>35.782791000000003</v>
      </c>
    </row>
    <row r="20" spans="1:22" ht="21" x14ac:dyDescent="0.4">
      <c r="A20" s="5" t="s">
        <v>41</v>
      </c>
      <c r="B20" s="6" t="s">
        <v>133</v>
      </c>
      <c r="C20" s="5" t="s">
        <v>27</v>
      </c>
      <c r="D20" s="6" t="s">
        <v>107</v>
      </c>
      <c r="E20" s="5" t="s">
        <v>18</v>
      </c>
      <c r="F20" s="6" t="s">
        <v>111</v>
      </c>
      <c r="G20" s="5">
        <v>110</v>
      </c>
      <c r="H20" s="5">
        <v>1</v>
      </c>
      <c r="I20" s="5">
        <v>1</v>
      </c>
      <c r="J20" s="5">
        <v>180</v>
      </c>
      <c r="K20" s="5">
        <v>0</v>
      </c>
      <c r="L20" s="5">
        <v>12</v>
      </c>
      <c r="M20" s="6">
        <v>12</v>
      </c>
      <c r="N20" s="5">
        <v>13</v>
      </c>
      <c r="O20" s="6">
        <v>13</v>
      </c>
      <c r="P20" s="5">
        <v>65</v>
      </c>
      <c r="Q20" s="5">
        <v>65</v>
      </c>
      <c r="R20" s="5">
        <v>25</v>
      </c>
      <c r="S20" s="5">
        <v>2</v>
      </c>
      <c r="T20" s="5">
        <v>1</v>
      </c>
      <c r="U20" s="5">
        <v>1</v>
      </c>
      <c r="V20" s="5">
        <v>22.396512999999999</v>
      </c>
    </row>
    <row r="21" spans="1:22" ht="21" x14ac:dyDescent="0.4">
      <c r="A21" s="5" t="s">
        <v>42</v>
      </c>
      <c r="B21" s="6" t="s">
        <v>134</v>
      </c>
      <c r="C21" s="5" t="s">
        <v>22</v>
      </c>
      <c r="D21" s="6" t="s">
        <v>105</v>
      </c>
      <c r="E21" s="5" t="s">
        <v>18</v>
      </c>
      <c r="F21" s="6" t="s">
        <v>111</v>
      </c>
      <c r="G21" s="5">
        <v>110</v>
      </c>
      <c r="H21" s="5">
        <v>3</v>
      </c>
      <c r="I21" s="5">
        <v>3</v>
      </c>
      <c r="J21" s="5">
        <v>140</v>
      </c>
      <c r="K21" s="5">
        <v>4</v>
      </c>
      <c r="L21" s="5">
        <v>10</v>
      </c>
      <c r="M21" s="6">
        <v>10</v>
      </c>
      <c r="N21" s="5">
        <v>7</v>
      </c>
      <c r="O21" s="6">
        <v>7</v>
      </c>
      <c r="P21" s="5">
        <v>160</v>
      </c>
      <c r="Q21" s="5">
        <v>160</v>
      </c>
      <c r="R21" s="5">
        <v>25</v>
      </c>
      <c r="S21" s="5">
        <v>3</v>
      </c>
      <c r="T21" s="5">
        <v>1</v>
      </c>
      <c r="U21" s="5">
        <v>1</v>
      </c>
      <c r="V21" s="5">
        <v>40.448771999999998</v>
      </c>
    </row>
    <row r="22" spans="1:22" ht="21" x14ac:dyDescent="0.4">
      <c r="A22" s="5" t="s">
        <v>97</v>
      </c>
      <c r="B22" s="6" t="s">
        <v>135</v>
      </c>
      <c r="C22" s="5" t="s">
        <v>17</v>
      </c>
      <c r="D22" s="6" t="s">
        <v>103</v>
      </c>
      <c r="E22" s="5" t="s">
        <v>98</v>
      </c>
      <c r="F22" s="6" t="s">
        <v>112</v>
      </c>
      <c r="G22" s="5">
        <v>100</v>
      </c>
      <c r="H22" s="5">
        <v>3</v>
      </c>
      <c r="I22" s="5">
        <v>0</v>
      </c>
      <c r="J22" s="5">
        <v>80</v>
      </c>
      <c r="K22" s="5">
        <v>1</v>
      </c>
      <c r="L22" s="5">
        <v>21</v>
      </c>
      <c r="M22" s="6">
        <v>21</v>
      </c>
      <c r="N22" s="5">
        <v>0</v>
      </c>
      <c r="O22" s="6">
        <v>0</v>
      </c>
      <c r="P22" s="5"/>
      <c r="Q22" s="6" t="s">
        <v>116</v>
      </c>
      <c r="R22" s="5">
        <v>0</v>
      </c>
      <c r="S22" s="5">
        <v>2</v>
      </c>
      <c r="T22" s="5">
        <v>1</v>
      </c>
      <c r="U22" s="5">
        <v>1</v>
      </c>
      <c r="V22" s="5">
        <v>64.533816000000002</v>
      </c>
    </row>
    <row r="23" spans="1:22" ht="21" x14ac:dyDescent="0.4">
      <c r="A23" s="5" t="s">
        <v>43</v>
      </c>
      <c r="B23" s="6" t="s">
        <v>43</v>
      </c>
      <c r="C23" s="5" t="s">
        <v>22</v>
      </c>
      <c r="D23" s="6" t="s">
        <v>105</v>
      </c>
      <c r="E23" s="5" t="s">
        <v>18</v>
      </c>
      <c r="F23" s="6" t="s">
        <v>111</v>
      </c>
      <c r="G23" s="5">
        <v>110</v>
      </c>
      <c r="H23" s="5">
        <v>2</v>
      </c>
      <c r="I23" s="5">
        <v>0</v>
      </c>
      <c r="J23" s="5">
        <v>220</v>
      </c>
      <c r="K23" s="5">
        <v>1</v>
      </c>
      <c r="L23" s="5">
        <v>21</v>
      </c>
      <c r="M23" s="6">
        <v>21</v>
      </c>
      <c r="N23" s="5">
        <v>3</v>
      </c>
      <c r="O23" s="6">
        <v>3</v>
      </c>
      <c r="P23" s="5">
        <v>30</v>
      </c>
      <c r="Q23" s="5">
        <v>30</v>
      </c>
      <c r="R23" s="5">
        <v>25</v>
      </c>
      <c r="S23" s="5">
        <v>3</v>
      </c>
      <c r="T23" s="5">
        <v>1</v>
      </c>
      <c r="U23" s="5">
        <v>1</v>
      </c>
      <c r="V23" s="5">
        <v>46.895643999999997</v>
      </c>
    </row>
    <row r="24" spans="1:22" ht="21" x14ac:dyDescent="0.4">
      <c r="A24" s="5" t="s">
        <v>44</v>
      </c>
      <c r="B24" s="6" t="s">
        <v>136</v>
      </c>
      <c r="C24" s="5" t="s">
        <v>27</v>
      </c>
      <c r="D24" s="6" t="s">
        <v>107</v>
      </c>
      <c r="E24" s="5" t="s">
        <v>18</v>
      </c>
      <c r="F24" s="6" t="s">
        <v>111</v>
      </c>
      <c r="G24" s="5">
        <v>100</v>
      </c>
      <c r="H24" s="5">
        <v>2</v>
      </c>
      <c r="I24" s="5">
        <v>1</v>
      </c>
      <c r="J24" s="5">
        <v>140</v>
      </c>
      <c r="K24" s="5">
        <v>2</v>
      </c>
      <c r="L24" s="5">
        <v>11</v>
      </c>
      <c r="M24" s="6">
        <v>11</v>
      </c>
      <c r="N24" s="5">
        <v>10</v>
      </c>
      <c r="O24" s="6">
        <v>10</v>
      </c>
      <c r="P24" s="5">
        <v>120</v>
      </c>
      <c r="Q24" s="5">
        <v>120</v>
      </c>
      <c r="R24" s="5">
        <v>25</v>
      </c>
      <c r="S24" s="5">
        <v>3</v>
      </c>
      <c r="T24" s="5">
        <v>1</v>
      </c>
      <c r="U24" s="5">
        <v>1</v>
      </c>
      <c r="V24" s="5">
        <v>36.176195999999997</v>
      </c>
    </row>
    <row r="25" spans="1:22" ht="21" x14ac:dyDescent="0.4">
      <c r="A25" s="5" t="s">
        <v>45</v>
      </c>
      <c r="B25" s="6" t="s">
        <v>137</v>
      </c>
      <c r="C25" s="5" t="s">
        <v>25</v>
      </c>
      <c r="D25" s="6" t="s">
        <v>106</v>
      </c>
      <c r="E25" s="5" t="s">
        <v>18</v>
      </c>
      <c r="F25" s="6" t="s">
        <v>111</v>
      </c>
      <c r="G25" s="5">
        <v>100</v>
      </c>
      <c r="H25" s="5">
        <v>2</v>
      </c>
      <c r="I25" s="5">
        <v>0</v>
      </c>
      <c r="J25" s="5">
        <v>190</v>
      </c>
      <c r="K25" s="5">
        <v>1</v>
      </c>
      <c r="L25" s="5">
        <v>18</v>
      </c>
      <c r="M25" s="6">
        <v>18</v>
      </c>
      <c r="N25" s="5">
        <v>5</v>
      </c>
      <c r="O25" s="6">
        <v>5</v>
      </c>
      <c r="P25" s="5">
        <v>80</v>
      </c>
      <c r="Q25" s="5">
        <v>80</v>
      </c>
      <c r="R25" s="5">
        <v>25</v>
      </c>
      <c r="S25" s="5">
        <v>3</v>
      </c>
      <c r="T25" s="5">
        <v>1</v>
      </c>
      <c r="U25" s="5">
        <v>1</v>
      </c>
      <c r="V25" s="5">
        <v>44.330855999999997</v>
      </c>
    </row>
    <row r="26" spans="1:22" ht="21" x14ac:dyDescent="0.4">
      <c r="A26" s="5" t="s">
        <v>46</v>
      </c>
      <c r="B26" s="6" t="s">
        <v>138</v>
      </c>
      <c r="C26" s="5" t="s">
        <v>22</v>
      </c>
      <c r="D26" s="6" t="s">
        <v>105</v>
      </c>
      <c r="E26" s="5" t="s">
        <v>18</v>
      </c>
      <c r="F26" s="6" t="s">
        <v>111</v>
      </c>
      <c r="G26" s="5">
        <v>110</v>
      </c>
      <c r="H26" s="5">
        <v>2</v>
      </c>
      <c r="I26" s="5">
        <v>1</v>
      </c>
      <c r="J26" s="5">
        <v>125</v>
      </c>
      <c r="K26" s="5">
        <v>1</v>
      </c>
      <c r="L26" s="5">
        <v>11</v>
      </c>
      <c r="M26" s="6">
        <v>11</v>
      </c>
      <c r="N26" s="5">
        <v>13</v>
      </c>
      <c r="O26" s="6">
        <v>13</v>
      </c>
      <c r="P26" s="5">
        <v>30</v>
      </c>
      <c r="Q26" s="5">
        <v>30</v>
      </c>
      <c r="R26" s="5">
        <v>25</v>
      </c>
      <c r="S26" s="5">
        <v>2</v>
      </c>
      <c r="T26" s="5">
        <v>1</v>
      </c>
      <c r="U26" s="5">
        <v>1</v>
      </c>
      <c r="V26" s="5">
        <v>32.207582000000002</v>
      </c>
    </row>
    <row r="27" spans="1:22" ht="21" x14ac:dyDescent="0.4">
      <c r="A27" s="5" t="s">
        <v>47</v>
      </c>
      <c r="B27" s="6" t="s">
        <v>139</v>
      </c>
      <c r="C27" s="5" t="s">
        <v>22</v>
      </c>
      <c r="D27" s="6" t="s">
        <v>105</v>
      </c>
      <c r="E27" s="5" t="s">
        <v>18</v>
      </c>
      <c r="F27" s="6" t="s">
        <v>111</v>
      </c>
      <c r="G27" s="5">
        <v>110</v>
      </c>
      <c r="H27" s="5">
        <v>1</v>
      </c>
      <c r="I27" s="5">
        <v>0</v>
      </c>
      <c r="J27" s="5">
        <v>200</v>
      </c>
      <c r="K27" s="5">
        <v>1</v>
      </c>
      <c r="L27" s="5">
        <v>14</v>
      </c>
      <c r="M27" s="6">
        <v>14</v>
      </c>
      <c r="N27" s="5">
        <v>11</v>
      </c>
      <c r="O27" s="6">
        <v>11</v>
      </c>
      <c r="P27" s="5">
        <v>25</v>
      </c>
      <c r="Q27" s="5">
        <v>25</v>
      </c>
      <c r="R27" s="5">
        <v>25</v>
      </c>
      <c r="S27" s="5">
        <v>1</v>
      </c>
      <c r="T27" s="5">
        <v>1</v>
      </c>
      <c r="U27" s="5">
        <v>1</v>
      </c>
      <c r="V27" s="5">
        <v>31.435973000000001</v>
      </c>
    </row>
    <row r="28" spans="1:22" ht="21" x14ac:dyDescent="0.4">
      <c r="A28" s="5" t="s">
        <v>48</v>
      </c>
      <c r="B28" s="6" t="s">
        <v>140</v>
      </c>
      <c r="C28" s="5" t="s">
        <v>22</v>
      </c>
      <c r="D28" s="6" t="s">
        <v>105</v>
      </c>
      <c r="E28" s="5" t="s">
        <v>18</v>
      </c>
      <c r="F28" s="6" t="s">
        <v>111</v>
      </c>
      <c r="G28" s="5">
        <v>100</v>
      </c>
      <c r="H28" s="5">
        <v>3</v>
      </c>
      <c r="I28" s="5">
        <v>0</v>
      </c>
      <c r="J28" s="5">
        <v>0</v>
      </c>
      <c r="K28" s="5">
        <v>3</v>
      </c>
      <c r="L28" s="5">
        <v>14</v>
      </c>
      <c r="M28" s="6">
        <v>14</v>
      </c>
      <c r="N28" s="5">
        <v>7</v>
      </c>
      <c r="O28" s="6">
        <v>7</v>
      </c>
      <c r="P28" s="5">
        <v>100</v>
      </c>
      <c r="Q28" s="5">
        <v>100</v>
      </c>
      <c r="R28" s="5">
        <v>25</v>
      </c>
      <c r="S28" s="5">
        <v>2</v>
      </c>
      <c r="T28" s="5">
        <v>1</v>
      </c>
      <c r="U28" s="5">
        <v>1</v>
      </c>
      <c r="V28" s="5">
        <v>58.345140999999998</v>
      </c>
    </row>
    <row r="29" spans="1:22" ht="21" x14ac:dyDescent="0.4">
      <c r="A29" s="5" t="s">
        <v>49</v>
      </c>
      <c r="B29" s="6" t="s">
        <v>141</v>
      </c>
      <c r="C29" s="5" t="s">
        <v>32</v>
      </c>
      <c r="D29" s="6" t="s">
        <v>108</v>
      </c>
      <c r="E29" s="5" t="s">
        <v>18</v>
      </c>
      <c r="F29" s="6" t="s">
        <v>111</v>
      </c>
      <c r="G29" s="5">
        <v>120</v>
      </c>
      <c r="H29" s="5">
        <v>3</v>
      </c>
      <c r="I29" s="5">
        <v>2</v>
      </c>
      <c r="J29" s="5">
        <v>160</v>
      </c>
      <c r="K29" s="5">
        <v>5</v>
      </c>
      <c r="L29" s="5">
        <v>12</v>
      </c>
      <c r="M29" s="6">
        <v>12</v>
      </c>
      <c r="N29" s="5">
        <v>10</v>
      </c>
      <c r="O29" s="6">
        <v>10</v>
      </c>
      <c r="P29" s="5">
        <v>200</v>
      </c>
      <c r="Q29" s="5">
        <v>200</v>
      </c>
      <c r="R29" s="5">
        <v>25</v>
      </c>
      <c r="S29" s="5">
        <v>3</v>
      </c>
      <c r="T29" s="5">
        <v>1.25</v>
      </c>
      <c r="U29" s="5">
        <v>1</v>
      </c>
      <c r="V29" s="5">
        <v>40.917046999999997</v>
      </c>
    </row>
    <row r="30" spans="1:22" ht="21" x14ac:dyDescent="0.4">
      <c r="A30" s="5" t="s">
        <v>50</v>
      </c>
      <c r="B30" s="6" t="s">
        <v>142</v>
      </c>
      <c r="C30" s="5" t="s">
        <v>22</v>
      </c>
      <c r="D30" s="6" t="s">
        <v>105</v>
      </c>
      <c r="E30" s="5" t="s">
        <v>18</v>
      </c>
      <c r="F30" s="6" t="s">
        <v>111</v>
      </c>
      <c r="G30" s="5">
        <v>120</v>
      </c>
      <c r="H30" s="5">
        <v>3</v>
      </c>
      <c r="I30" s="5">
        <v>0</v>
      </c>
      <c r="J30" s="5">
        <v>240</v>
      </c>
      <c r="K30" s="5">
        <v>5</v>
      </c>
      <c r="L30" s="5">
        <v>14</v>
      </c>
      <c r="M30" s="6">
        <v>14</v>
      </c>
      <c r="N30" s="5">
        <v>12</v>
      </c>
      <c r="O30" s="6">
        <v>12</v>
      </c>
      <c r="P30" s="5">
        <v>190</v>
      </c>
      <c r="Q30" s="5">
        <v>190</v>
      </c>
      <c r="R30" s="5">
        <v>25</v>
      </c>
      <c r="S30" s="5">
        <v>3</v>
      </c>
      <c r="T30" s="5">
        <v>1.33</v>
      </c>
      <c r="U30" s="5">
        <v>1</v>
      </c>
      <c r="V30" s="5">
        <v>41.015492000000002</v>
      </c>
    </row>
    <row r="31" spans="1:22" ht="21" x14ac:dyDescent="0.4">
      <c r="A31" s="5" t="s">
        <v>51</v>
      </c>
      <c r="B31" s="6" t="s">
        <v>143</v>
      </c>
      <c r="C31" s="5" t="s">
        <v>32</v>
      </c>
      <c r="D31" s="6" t="s">
        <v>108</v>
      </c>
      <c r="E31" s="5" t="s">
        <v>18</v>
      </c>
      <c r="F31" s="6" t="s">
        <v>111</v>
      </c>
      <c r="G31" s="5">
        <v>110</v>
      </c>
      <c r="H31" s="5">
        <v>1</v>
      </c>
      <c r="I31" s="5">
        <v>1</v>
      </c>
      <c r="J31" s="5">
        <v>135</v>
      </c>
      <c r="K31" s="5">
        <v>0</v>
      </c>
      <c r="L31" s="5">
        <v>13</v>
      </c>
      <c r="M31" s="6">
        <v>13</v>
      </c>
      <c r="N31" s="5">
        <v>12</v>
      </c>
      <c r="O31" s="6">
        <v>12</v>
      </c>
      <c r="P31" s="5">
        <v>25</v>
      </c>
      <c r="Q31" s="5">
        <v>25</v>
      </c>
      <c r="R31" s="5">
        <v>25</v>
      </c>
      <c r="S31" s="5">
        <v>2</v>
      </c>
      <c r="T31" s="5">
        <v>1</v>
      </c>
      <c r="U31" s="5">
        <v>1</v>
      </c>
      <c r="V31" s="5">
        <v>28.025765</v>
      </c>
    </row>
    <row r="32" spans="1:22" ht="21" x14ac:dyDescent="0.4">
      <c r="A32" s="5" t="s">
        <v>52</v>
      </c>
      <c r="B32" s="6" t="s">
        <v>144</v>
      </c>
      <c r="C32" s="5" t="s">
        <v>32</v>
      </c>
      <c r="D32" s="6" t="s">
        <v>108</v>
      </c>
      <c r="E32" s="5" t="s">
        <v>18</v>
      </c>
      <c r="F32" s="6" t="s">
        <v>111</v>
      </c>
      <c r="G32" s="5">
        <v>100</v>
      </c>
      <c r="H32" s="5">
        <v>2</v>
      </c>
      <c r="I32" s="5">
        <v>0</v>
      </c>
      <c r="J32" s="5">
        <v>45</v>
      </c>
      <c r="K32" s="5">
        <v>0</v>
      </c>
      <c r="L32" s="5">
        <v>11</v>
      </c>
      <c r="M32" s="6">
        <v>11</v>
      </c>
      <c r="N32" s="5">
        <v>15</v>
      </c>
      <c r="O32" s="6">
        <v>15</v>
      </c>
      <c r="P32" s="5">
        <v>40</v>
      </c>
      <c r="Q32" s="5">
        <v>40</v>
      </c>
      <c r="R32" s="5">
        <v>25</v>
      </c>
      <c r="S32" s="5">
        <v>1</v>
      </c>
      <c r="T32" s="5">
        <v>1</v>
      </c>
      <c r="U32" s="5">
        <v>1</v>
      </c>
      <c r="V32" s="5">
        <v>35.252443999999997</v>
      </c>
    </row>
    <row r="33" spans="1:22" ht="21" x14ac:dyDescent="0.4">
      <c r="A33" s="5" t="s">
        <v>53</v>
      </c>
      <c r="B33" s="6" t="s">
        <v>145</v>
      </c>
      <c r="C33" s="5" t="s">
        <v>27</v>
      </c>
      <c r="D33" s="6" t="s">
        <v>107</v>
      </c>
      <c r="E33" s="5" t="s">
        <v>18</v>
      </c>
      <c r="F33" s="6" t="s">
        <v>111</v>
      </c>
      <c r="G33" s="5">
        <v>110</v>
      </c>
      <c r="H33" s="5">
        <v>1</v>
      </c>
      <c r="I33" s="5">
        <v>1</v>
      </c>
      <c r="J33" s="5">
        <v>280</v>
      </c>
      <c r="K33" s="5">
        <v>0</v>
      </c>
      <c r="L33" s="5">
        <v>15</v>
      </c>
      <c r="M33" s="6">
        <v>15</v>
      </c>
      <c r="N33" s="5">
        <v>9</v>
      </c>
      <c r="O33" s="6">
        <v>9</v>
      </c>
      <c r="P33" s="5">
        <v>45</v>
      </c>
      <c r="Q33" s="5">
        <v>45</v>
      </c>
      <c r="R33" s="5">
        <v>25</v>
      </c>
      <c r="S33" s="5">
        <v>2</v>
      </c>
      <c r="T33" s="5">
        <v>1</v>
      </c>
      <c r="U33" s="5">
        <v>1</v>
      </c>
      <c r="V33" s="5">
        <v>23.804043</v>
      </c>
    </row>
    <row r="34" spans="1:22" ht="21" x14ac:dyDescent="0.4">
      <c r="A34" s="5" t="s">
        <v>54</v>
      </c>
      <c r="B34" s="6" t="s">
        <v>146</v>
      </c>
      <c r="C34" s="5" t="s">
        <v>32</v>
      </c>
      <c r="D34" s="6" t="s">
        <v>108</v>
      </c>
      <c r="E34" s="5" t="s">
        <v>18</v>
      </c>
      <c r="F34" s="6" t="s">
        <v>111</v>
      </c>
      <c r="G34" s="5">
        <v>100</v>
      </c>
      <c r="H34" s="5">
        <v>3</v>
      </c>
      <c r="I34" s="5">
        <v>1</v>
      </c>
      <c r="J34" s="5">
        <v>140</v>
      </c>
      <c r="K34" s="5">
        <v>3</v>
      </c>
      <c r="L34" s="5">
        <v>15</v>
      </c>
      <c r="M34" s="6">
        <v>15</v>
      </c>
      <c r="N34" s="5">
        <v>5</v>
      </c>
      <c r="O34" s="6">
        <v>5</v>
      </c>
      <c r="P34" s="5">
        <v>85</v>
      </c>
      <c r="Q34" s="5">
        <v>85</v>
      </c>
      <c r="R34" s="5">
        <v>25</v>
      </c>
      <c r="S34" s="5">
        <v>3</v>
      </c>
      <c r="T34" s="5">
        <v>1</v>
      </c>
      <c r="U34" s="5">
        <v>1</v>
      </c>
      <c r="V34" s="5">
        <v>52.076897000000002</v>
      </c>
    </row>
    <row r="35" spans="1:22" ht="21" x14ac:dyDescent="0.4">
      <c r="A35" s="5" t="s">
        <v>55</v>
      </c>
      <c r="B35" s="6" t="s">
        <v>55</v>
      </c>
      <c r="C35" s="5" t="s">
        <v>32</v>
      </c>
      <c r="D35" s="6" t="s">
        <v>108</v>
      </c>
      <c r="E35" s="5" t="s">
        <v>18</v>
      </c>
      <c r="F35" s="6" t="s">
        <v>111</v>
      </c>
      <c r="G35" s="5">
        <v>110</v>
      </c>
      <c r="H35" s="5">
        <v>3</v>
      </c>
      <c r="I35" s="5">
        <v>0</v>
      </c>
      <c r="J35" s="5">
        <v>170</v>
      </c>
      <c r="K35" s="5">
        <v>3</v>
      </c>
      <c r="L35" s="5">
        <v>17</v>
      </c>
      <c r="M35" s="6">
        <v>17</v>
      </c>
      <c r="N35" s="5">
        <v>3</v>
      </c>
      <c r="O35" s="6">
        <v>3</v>
      </c>
      <c r="P35" s="5">
        <v>90</v>
      </c>
      <c r="Q35" s="5">
        <v>90</v>
      </c>
      <c r="R35" s="5">
        <v>25</v>
      </c>
      <c r="S35" s="5">
        <v>3</v>
      </c>
      <c r="T35" s="5">
        <v>1</v>
      </c>
      <c r="U35" s="5">
        <v>1</v>
      </c>
      <c r="V35" s="5">
        <v>53.371006999999999</v>
      </c>
    </row>
    <row r="36" spans="1:22" ht="21" x14ac:dyDescent="0.4">
      <c r="A36" s="5" t="s">
        <v>56</v>
      </c>
      <c r="B36" s="6" t="s">
        <v>147</v>
      </c>
      <c r="C36" s="5" t="s">
        <v>32</v>
      </c>
      <c r="D36" s="6" t="s">
        <v>108</v>
      </c>
      <c r="E36" s="5" t="s">
        <v>18</v>
      </c>
      <c r="F36" s="6" t="s">
        <v>111</v>
      </c>
      <c r="G36" s="5">
        <v>120</v>
      </c>
      <c r="H36" s="5">
        <v>3</v>
      </c>
      <c r="I36" s="5">
        <v>3</v>
      </c>
      <c r="J36" s="5">
        <v>75</v>
      </c>
      <c r="K36" s="5">
        <v>3</v>
      </c>
      <c r="L36" s="5">
        <v>13</v>
      </c>
      <c r="M36" s="6">
        <v>13</v>
      </c>
      <c r="N36" s="5">
        <v>4</v>
      </c>
      <c r="O36" s="6">
        <v>4</v>
      </c>
      <c r="P36" s="5">
        <v>100</v>
      </c>
      <c r="Q36" s="5">
        <v>100</v>
      </c>
      <c r="R36" s="5">
        <v>25</v>
      </c>
      <c r="S36" s="5">
        <v>3</v>
      </c>
      <c r="T36" s="5">
        <v>1</v>
      </c>
      <c r="U36" s="5">
        <v>1</v>
      </c>
      <c r="V36" s="5">
        <v>45.811715999999997</v>
      </c>
    </row>
    <row r="37" spans="1:22" ht="21" x14ac:dyDescent="0.4">
      <c r="A37" s="5" t="s">
        <v>57</v>
      </c>
      <c r="B37" s="6" t="s">
        <v>148</v>
      </c>
      <c r="C37" s="5" t="s">
        <v>20</v>
      </c>
      <c r="D37" s="6" t="s">
        <v>104</v>
      </c>
      <c r="E37" s="5" t="s">
        <v>18</v>
      </c>
      <c r="F37" s="6" t="s">
        <v>111</v>
      </c>
      <c r="G37" s="5">
        <v>120</v>
      </c>
      <c r="H37" s="5">
        <v>1</v>
      </c>
      <c r="I37" s="5">
        <v>2</v>
      </c>
      <c r="J37" s="5">
        <v>220</v>
      </c>
      <c r="K37" s="5">
        <v>1</v>
      </c>
      <c r="L37" s="5">
        <v>12</v>
      </c>
      <c r="M37" s="6">
        <v>12</v>
      </c>
      <c r="N37" s="5">
        <v>11</v>
      </c>
      <c r="O37" s="6">
        <v>11</v>
      </c>
      <c r="P37" s="5">
        <v>45</v>
      </c>
      <c r="Q37" s="5">
        <v>45</v>
      </c>
      <c r="R37" s="5">
        <v>25</v>
      </c>
      <c r="S37" s="5">
        <v>2</v>
      </c>
      <c r="T37" s="5">
        <v>1</v>
      </c>
      <c r="U37" s="5">
        <v>1</v>
      </c>
      <c r="V37" s="5">
        <v>21.871292</v>
      </c>
    </row>
    <row r="38" spans="1:22" ht="21" x14ac:dyDescent="0.4">
      <c r="A38" s="5" t="s">
        <v>58</v>
      </c>
      <c r="B38" s="6" t="s">
        <v>149</v>
      </c>
      <c r="C38" s="5" t="s">
        <v>27</v>
      </c>
      <c r="D38" s="6" t="s">
        <v>107</v>
      </c>
      <c r="E38" s="5" t="s">
        <v>18</v>
      </c>
      <c r="F38" s="6" t="s">
        <v>111</v>
      </c>
      <c r="G38" s="5">
        <v>110</v>
      </c>
      <c r="H38" s="5">
        <v>3</v>
      </c>
      <c r="I38" s="5">
        <v>1</v>
      </c>
      <c r="J38" s="5">
        <v>250</v>
      </c>
      <c r="K38" s="5">
        <v>1.5</v>
      </c>
      <c r="L38" s="5">
        <v>11.5</v>
      </c>
      <c r="M38" s="6">
        <v>11.5</v>
      </c>
      <c r="N38" s="5">
        <v>10</v>
      </c>
      <c r="O38" s="6">
        <v>10</v>
      </c>
      <c r="P38" s="5">
        <v>90</v>
      </c>
      <c r="Q38" s="5">
        <v>90</v>
      </c>
      <c r="R38" s="5">
        <v>25</v>
      </c>
      <c r="S38" s="5">
        <v>1</v>
      </c>
      <c r="T38" s="5">
        <v>1</v>
      </c>
      <c r="U38" s="5">
        <v>1</v>
      </c>
      <c r="V38" s="5">
        <v>31.072216999999998</v>
      </c>
    </row>
    <row r="39" spans="1:22" ht="21" x14ac:dyDescent="0.4">
      <c r="A39" s="5" t="s">
        <v>59</v>
      </c>
      <c r="B39" s="6" t="s">
        <v>59</v>
      </c>
      <c r="C39" s="5" t="s">
        <v>32</v>
      </c>
      <c r="D39" s="6" t="s">
        <v>108</v>
      </c>
      <c r="E39" s="5" t="s">
        <v>18</v>
      </c>
      <c r="F39" s="6" t="s">
        <v>111</v>
      </c>
      <c r="G39" s="5">
        <v>110</v>
      </c>
      <c r="H39" s="5">
        <v>1</v>
      </c>
      <c r="I39" s="5">
        <v>0</v>
      </c>
      <c r="J39" s="5">
        <v>180</v>
      </c>
      <c r="K39" s="5">
        <v>0</v>
      </c>
      <c r="L39" s="5">
        <v>14</v>
      </c>
      <c r="M39" s="6">
        <v>14</v>
      </c>
      <c r="N39" s="5">
        <v>11</v>
      </c>
      <c r="O39" s="6">
        <v>11</v>
      </c>
      <c r="P39" s="5">
        <v>35</v>
      </c>
      <c r="Q39" s="5">
        <v>35</v>
      </c>
      <c r="R39" s="5">
        <v>25</v>
      </c>
      <c r="S39" s="5">
        <v>1</v>
      </c>
      <c r="T39" s="5">
        <v>1</v>
      </c>
      <c r="U39" s="5">
        <v>1</v>
      </c>
      <c r="V39" s="5">
        <v>28.742414</v>
      </c>
    </row>
    <row r="40" spans="1:22" ht="21" x14ac:dyDescent="0.4">
      <c r="A40" s="5" t="s">
        <v>60</v>
      </c>
      <c r="B40" s="6" t="s">
        <v>150</v>
      </c>
      <c r="C40" s="5" t="s">
        <v>22</v>
      </c>
      <c r="D40" s="6" t="s">
        <v>105</v>
      </c>
      <c r="E40" s="5" t="s">
        <v>18</v>
      </c>
      <c r="F40" s="6" t="s">
        <v>111</v>
      </c>
      <c r="G40" s="5">
        <v>110</v>
      </c>
      <c r="H40" s="5">
        <v>2</v>
      </c>
      <c r="I40" s="5">
        <v>1</v>
      </c>
      <c r="J40" s="5">
        <v>170</v>
      </c>
      <c r="K40" s="5">
        <v>1</v>
      </c>
      <c r="L40" s="5">
        <v>17</v>
      </c>
      <c r="M40" s="6">
        <v>17</v>
      </c>
      <c r="N40" s="5">
        <v>6</v>
      </c>
      <c r="O40" s="6">
        <v>6</v>
      </c>
      <c r="P40" s="5">
        <v>60</v>
      </c>
      <c r="Q40" s="5">
        <v>60</v>
      </c>
      <c r="R40" s="5">
        <v>100</v>
      </c>
      <c r="S40" s="5">
        <v>3</v>
      </c>
      <c r="T40" s="5">
        <v>1</v>
      </c>
      <c r="U40" s="5">
        <v>1</v>
      </c>
      <c r="V40" s="5">
        <v>36.523682999999998</v>
      </c>
    </row>
    <row r="41" spans="1:22" ht="21" x14ac:dyDescent="0.4">
      <c r="A41" s="5" t="s">
        <v>61</v>
      </c>
      <c r="B41" s="6" t="s">
        <v>151</v>
      </c>
      <c r="C41" s="5" t="s">
        <v>22</v>
      </c>
      <c r="D41" s="6" t="s">
        <v>105</v>
      </c>
      <c r="E41" s="5" t="s">
        <v>18</v>
      </c>
      <c r="F41" s="6" t="s">
        <v>111</v>
      </c>
      <c r="G41" s="5">
        <v>140</v>
      </c>
      <c r="H41" s="5">
        <v>3</v>
      </c>
      <c r="I41" s="5">
        <v>1</v>
      </c>
      <c r="J41" s="5">
        <v>170</v>
      </c>
      <c r="K41" s="5">
        <v>2</v>
      </c>
      <c r="L41" s="5">
        <v>20</v>
      </c>
      <c r="M41" s="6">
        <v>20</v>
      </c>
      <c r="N41" s="5">
        <v>9</v>
      </c>
      <c r="O41" s="6">
        <v>9</v>
      </c>
      <c r="P41" s="5">
        <v>95</v>
      </c>
      <c r="Q41" s="5">
        <v>95</v>
      </c>
      <c r="R41" s="5">
        <v>100</v>
      </c>
      <c r="S41" s="5">
        <v>3</v>
      </c>
      <c r="T41" s="5">
        <v>1.3</v>
      </c>
      <c r="U41" s="5">
        <v>1</v>
      </c>
      <c r="V41" s="5">
        <v>36.471511999999997</v>
      </c>
    </row>
    <row r="42" spans="1:22" ht="21" x14ac:dyDescent="0.4">
      <c r="A42" s="5" t="s">
        <v>62</v>
      </c>
      <c r="B42" s="6" t="s">
        <v>62</v>
      </c>
      <c r="C42" s="5" t="s">
        <v>27</v>
      </c>
      <c r="D42" s="6" t="s">
        <v>107</v>
      </c>
      <c r="E42" s="5" t="s">
        <v>18</v>
      </c>
      <c r="F42" s="6" t="s">
        <v>111</v>
      </c>
      <c r="G42" s="5">
        <v>110</v>
      </c>
      <c r="H42" s="5">
        <v>2</v>
      </c>
      <c r="I42" s="5">
        <v>1</v>
      </c>
      <c r="J42" s="5">
        <v>260</v>
      </c>
      <c r="K42" s="5">
        <v>0</v>
      </c>
      <c r="L42" s="5">
        <v>21</v>
      </c>
      <c r="M42" s="6">
        <v>21</v>
      </c>
      <c r="N42" s="5">
        <v>3</v>
      </c>
      <c r="O42" s="6">
        <v>3</v>
      </c>
      <c r="P42" s="5">
        <v>40</v>
      </c>
      <c r="Q42" s="5">
        <v>40</v>
      </c>
      <c r="R42" s="5">
        <v>25</v>
      </c>
      <c r="S42" s="5">
        <v>2</v>
      </c>
      <c r="T42" s="5">
        <v>1</v>
      </c>
      <c r="U42" s="5">
        <v>1</v>
      </c>
      <c r="V42" s="5">
        <v>39.241114000000003</v>
      </c>
    </row>
    <row r="43" spans="1:22" ht="21" x14ac:dyDescent="0.4">
      <c r="A43" s="5" t="s">
        <v>63</v>
      </c>
      <c r="B43" s="6" t="s">
        <v>63</v>
      </c>
      <c r="C43" s="5" t="s">
        <v>20</v>
      </c>
      <c r="D43" s="6" t="s">
        <v>104</v>
      </c>
      <c r="E43" s="5" t="s">
        <v>18</v>
      </c>
      <c r="F43" s="6" t="s">
        <v>111</v>
      </c>
      <c r="G43" s="5">
        <v>100</v>
      </c>
      <c r="H43" s="5">
        <v>4</v>
      </c>
      <c r="I43" s="5">
        <v>2</v>
      </c>
      <c r="J43" s="5">
        <v>150</v>
      </c>
      <c r="K43" s="5">
        <v>2</v>
      </c>
      <c r="L43" s="5">
        <v>12</v>
      </c>
      <c r="M43" s="6">
        <v>12</v>
      </c>
      <c r="N43" s="5">
        <v>6</v>
      </c>
      <c r="O43" s="6">
        <v>6</v>
      </c>
      <c r="P43" s="5">
        <v>95</v>
      </c>
      <c r="Q43" s="5">
        <v>95</v>
      </c>
      <c r="R43" s="5">
        <v>25</v>
      </c>
      <c r="S43" s="5">
        <v>2</v>
      </c>
      <c r="T43" s="5">
        <v>1</v>
      </c>
      <c r="U43" s="5">
        <v>1</v>
      </c>
      <c r="V43" s="5">
        <v>45.328074000000001</v>
      </c>
    </row>
    <row r="44" spans="1:22" ht="21" x14ac:dyDescent="0.4">
      <c r="A44" s="5" t="s">
        <v>64</v>
      </c>
      <c r="B44" s="6" t="s">
        <v>152</v>
      </c>
      <c r="C44" s="5" t="s">
        <v>27</v>
      </c>
      <c r="D44" s="6" t="s">
        <v>107</v>
      </c>
      <c r="E44" s="5" t="s">
        <v>18</v>
      </c>
      <c r="F44" s="6" t="s">
        <v>111</v>
      </c>
      <c r="G44" s="5">
        <v>110</v>
      </c>
      <c r="H44" s="5">
        <v>2</v>
      </c>
      <c r="I44" s="5">
        <v>1</v>
      </c>
      <c r="J44" s="5">
        <v>180</v>
      </c>
      <c r="K44" s="5">
        <v>0</v>
      </c>
      <c r="L44" s="5">
        <v>12</v>
      </c>
      <c r="M44" s="6">
        <v>12</v>
      </c>
      <c r="N44" s="5">
        <v>12</v>
      </c>
      <c r="O44" s="6">
        <v>12</v>
      </c>
      <c r="P44" s="5">
        <v>55</v>
      </c>
      <c r="Q44" s="5">
        <v>55</v>
      </c>
      <c r="R44" s="5">
        <v>25</v>
      </c>
      <c r="S44" s="5">
        <v>2</v>
      </c>
      <c r="T44" s="5">
        <v>1</v>
      </c>
      <c r="U44" s="5">
        <v>1</v>
      </c>
      <c r="V44" s="5">
        <v>26.734514999999998</v>
      </c>
    </row>
    <row r="45" spans="1:22" s="18" customFormat="1" ht="21" x14ac:dyDescent="0.4">
      <c r="A45" s="17" t="s">
        <v>99</v>
      </c>
      <c r="B45" s="17" t="s">
        <v>99</v>
      </c>
      <c r="C45" s="17" t="s">
        <v>100</v>
      </c>
      <c r="D45" s="17" t="s">
        <v>110</v>
      </c>
      <c r="E45" s="17" t="s">
        <v>98</v>
      </c>
      <c r="F45" s="17" t="s">
        <v>112</v>
      </c>
      <c r="G45" s="17">
        <v>100</v>
      </c>
      <c r="H45" s="17">
        <v>4</v>
      </c>
      <c r="I45" s="17">
        <v>1</v>
      </c>
      <c r="J45" s="17">
        <v>0</v>
      </c>
      <c r="K45" s="17">
        <v>0</v>
      </c>
      <c r="L45" s="17">
        <v>16</v>
      </c>
      <c r="M45" s="17">
        <v>16</v>
      </c>
      <c r="N45" s="17">
        <v>3</v>
      </c>
      <c r="O45" s="17">
        <v>3</v>
      </c>
      <c r="P45" s="17">
        <v>95</v>
      </c>
      <c r="Q45" s="17">
        <v>95</v>
      </c>
      <c r="R45" s="17">
        <v>25</v>
      </c>
      <c r="S45" s="17">
        <v>2</v>
      </c>
      <c r="T45" s="17">
        <v>1</v>
      </c>
      <c r="U45" s="17">
        <v>1</v>
      </c>
      <c r="V45" s="17">
        <v>54.850917000000003</v>
      </c>
    </row>
    <row r="46" spans="1:22" ht="21" x14ac:dyDescent="0.4">
      <c r="A46" s="5" t="s">
        <v>65</v>
      </c>
      <c r="B46" s="6" t="s">
        <v>153</v>
      </c>
      <c r="C46" s="5" t="s">
        <v>25</v>
      </c>
      <c r="D46" s="6" t="s">
        <v>106</v>
      </c>
      <c r="E46" s="5" t="s">
        <v>18</v>
      </c>
      <c r="F46" s="6" t="s">
        <v>111</v>
      </c>
      <c r="G46" s="5">
        <v>150</v>
      </c>
      <c r="H46" s="5">
        <v>4</v>
      </c>
      <c r="I46" s="5">
        <v>3</v>
      </c>
      <c r="J46" s="5">
        <v>95</v>
      </c>
      <c r="K46" s="5">
        <v>3</v>
      </c>
      <c r="L46" s="5">
        <v>16</v>
      </c>
      <c r="M46" s="6">
        <v>16</v>
      </c>
      <c r="N46" s="5">
        <v>11</v>
      </c>
      <c r="O46" s="6">
        <v>11</v>
      </c>
      <c r="P46" s="5">
        <v>170</v>
      </c>
      <c r="Q46" s="5">
        <v>170</v>
      </c>
      <c r="R46" s="5">
        <v>25</v>
      </c>
      <c r="S46" s="5">
        <v>3</v>
      </c>
      <c r="T46" s="5">
        <v>1</v>
      </c>
      <c r="U46" s="5">
        <v>1</v>
      </c>
      <c r="V46" s="5">
        <v>37.136862999999998</v>
      </c>
    </row>
    <row r="47" spans="1:22" ht="21" x14ac:dyDescent="0.4">
      <c r="A47" s="5" t="s">
        <v>66</v>
      </c>
      <c r="B47" s="6" t="s">
        <v>154</v>
      </c>
      <c r="C47" s="5" t="s">
        <v>25</v>
      </c>
      <c r="D47" s="6" t="s">
        <v>106</v>
      </c>
      <c r="E47" s="5" t="s">
        <v>18</v>
      </c>
      <c r="F47" s="6" t="s">
        <v>111</v>
      </c>
      <c r="G47" s="5">
        <v>150</v>
      </c>
      <c r="H47" s="5">
        <v>4</v>
      </c>
      <c r="I47" s="5">
        <v>3</v>
      </c>
      <c r="J47" s="5">
        <v>150</v>
      </c>
      <c r="K47" s="5">
        <v>3</v>
      </c>
      <c r="L47" s="5">
        <v>16</v>
      </c>
      <c r="M47" s="6">
        <v>16</v>
      </c>
      <c r="N47" s="5">
        <v>11</v>
      </c>
      <c r="O47" s="6">
        <v>11</v>
      </c>
      <c r="P47" s="5">
        <v>170</v>
      </c>
      <c r="Q47" s="5">
        <v>170</v>
      </c>
      <c r="R47" s="5">
        <v>25</v>
      </c>
      <c r="S47" s="5">
        <v>3</v>
      </c>
      <c r="T47" s="5">
        <v>1</v>
      </c>
      <c r="U47" s="5">
        <v>1</v>
      </c>
      <c r="V47" s="5">
        <v>34.139764999999997</v>
      </c>
    </row>
    <row r="48" spans="1:22" ht="21" x14ac:dyDescent="0.4">
      <c r="A48" s="5" t="s">
        <v>67</v>
      </c>
      <c r="B48" s="6" t="s">
        <v>155</v>
      </c>
      <c r="C48" s="5" t="s">
        <v>22</v>
      </c>
      <c r="D48" s="6" t="s">
        <v>105</v>
      </c>
      <c r="E48" s="5" t="s">
        <v>18</v>
      </c>
      <c r="F48" s="6" t="s">
        <v>111</v>
      </c>
      <c r="G48" s="5">
        <v>160</v>
      </c>
      <c r="H48" s="5">
        <v>3</v>
      </c>
      <c r="I48" s="5">
        <v>2</v>
      </c>
      <c r="J48" s="5">
        <v>150</v>
      </c>
      <c r="K48" s="5">
        <v>3</v>
      </c>
      <c r="L48" s="5">
        <v>17</v>
      </c>
      <c r="M48" s="6">
        <v>17</v>
      </c>
      <c r="N48" s="5">
        <v>13</v>
      </c>
      <c r="O48" s="6">
        <v>13</v>
      </c>
      <c r="P48" s="5">
        <v>160</v>
      </c>
      <c r="Q48" s="5">
        <v>160</v>
      </c>
      <c r="R48" s="5">
        <v>25</v>
      </c>
      <c r="S48" s="5">
        <v>3</v>
      </c>
      <c r="T48" s="5">
        <v>1.5</v>
      </c>
      <c r="U48" s="5">
        <v>1</v>
      </c>
      <c r="V48" s="5">
        <v>30.313351000000001</v>
      </c>
    </row>
    <row r="49" spans="1:22" ht="21" x14ac:dyDescent="0.4">
      <c r="A49" s="5" t="s">
        <v>68</v>
      </c>
      <c r="B49" s="6" t="s">
        <v>156</v>
      </c>
      <c r="C49" s="5" t="s">
        <v>27</v>
      </c>
      <c r="D49" s="6" t="s">
        <v>107</v>
      </c>
      <c r="E49" s="5" t="s">
        <v>18</v>
      </c>
      <c r="F49" s="6" t="s">
        <v>111</v>
      </c>
      <c r="G49" s="5">
        <v>100</v>
      </c>
      <c r="H49" s="5">
        <v>2</v>
      </c>
      <c r="I49" s="5">
        <v>1</v>
      </c>
      <c r="J49" s="5">
        <v>220</v>
      </c>
      <c r="K49" s="5">
        <v>2</v>
      </c>
      <c r="L49" s="5">
        <v>15</v>
      </c>
      <c r="M49" s="6">
        <v>15</v>
      </c>
      <c r="N49" s="5">
        <v>6</v>
      </c>
      <c r="O49" s="6">
        <v>6</v>
      </c>
      <c r="P49" s="5">
        <v>90</v>
      </c>
      <c r="Q49" s="5">
        <v>90</v>
      </c>
      <c r="R49" s="5">
        <v>25</v>
      </c>
      <c r="S49" s="5">
        <v>1</v>
      </c>
      <c r="T49" s="5">
        <v>1</v>
      </c>
      <c r="U49" s="5">
        <v>1</v>
      </c>
      <c r="V49" s="5">
        <v>40.105964999999998</v>
      </c>
    </row>
    <row r="50" spans="1:22" ht="21" x14ac:dyDescent="0.4">
      <c r="A50" s="5" t="s">
        <v>69</v>
      </c>
      <c r="B50" s="6" t="s">
        <v>157</v>
      </c>
      <c r="C50" s="5" t="s">
        <v>22</v>
      </c>
      <c r="D50" s="6" t="s">
        <v>105</v>
      </c>
      <c r="E50" s="5" t="s">
        <v>18</v>
      </c>
      <c r="F50" s="6" t="s">
        <v>111</v>
      </c>
      <c r="G50" s="5">
        <v>120</v>
      </c>
      <c r="H50" s="5">
        <v>2</v>
      </c>
      <c r="I50" s="5">
        <v>1</v>
      </c>
      <c r="J50" s="5">
        <v>190</v>
      </c>
      <c r="K50" s="5">
        <v>0</v>
      </c>
      <c r="L50" s="5">
        <v>15</v>
      </c>
      <c r="M50" s="6">
        <v>15</v>
      </c>
      <c r="N50" s="5">
        <v>9</v>
      </c>
      <c r="O50" s="6">
        <v>9</v>
      </c>
      <c r="P50" s="5">
        <v>40</v>
      </c>
      <c r="Q50" s="5">
        <v>40</v>
      </c>
      <c r="R50" s="5">
        <v>25</v>
      </c>
      <c r="S50" s="5">
        <v>2</v>
      </c>
      <c r="T50" s="5">
        <v>1</v>
      </c>
      <c r="U50" s="5">
        <v>1</v>
      </c>
      <c r="V50" s="5">
        <v>29.924285000000001</v>
      </c>
    </row>
    <row r="51" spans="1:22" ht="21" x14ac:dyDescent="0.4">
      <c r="A51" s="5" t="s">
        <v>70</v>
      </c>
      <c r="B51" s="6" t="s">
        <v>158</v>
      </c>
      <c r="C51" s="5" t="s">
        <v>22</v>
      </c>
      <c r="D51" s="6" t="s">
        <v>105</v>
      </c>
      <c r="E51" s="5" t="s">
        <v>18</v>
      </c>
      <c r="F51" s="6" t="s">
        <v>111</v>
      </c>
      <c r="G51" s="5">
        <v>140</v>
      </c>
      <c r="H51" s="5">
        <v>3</v>
      </c>
      <c r="I51" s="5">
        <v>2</v>
      </c>
      <c r="J51" s="5">
        <v>220</v>
      </c>
      <c r="K51" s="5">
        <v>3</v>
      </c>
      <c r="L51" s="5">
        <v>21</v>
      </c>
      <c r="M51" s="6">
        <v>21</v>
      </c>
      <c r="N51" s="5">
        <v>7</v>
      </c>
      <c r="O51" s="6">
        <v>7</v>
      </c>
      <c r="P51" s="5">
        <v>130</v>
      </c>
      <c r="Q51" s="5">
        <v>130</v>
      </c>
      <c r="R51" s="5">
        <v>25</v>
      </c>
      <c r="S51" s="5">
        <v>3</v>
      </c>
      <c r="T51" s="5">
        <v>1.33</v>
      </c>
      <c r="U51" s="5">
        <v>1</v>
      </c>
      <c r="V51" s="5">
        <v>40.692320000000002</v>
      </c>
    </row>
    <row r="52" spans="1:22" ht="21" x14ac:dyDescent="0.4">
      <c r="A52" s="5" t="s">
        <v>71</v>
      </c>
      <c r="B52" s="6" t="s">
        <v>159</v>
      </c>
      <c r="C52" s="5" t="s">
        <v>22</v>
      </c>
      <c r="D52" s="6" t="s">
        <v>105</v>
      </c>
      <c r="E52" s="5" t="s">
        <v>18</v>
      </c>
      <c r="F52" s="6" t="s">
        <v>111</v>
      </c>
      <c r="G52" s="5">
        <v>90</v>
      </c>
      <c r="H52" s="5">
        <v>3</v>
      </c>
      <c r="I52" s="5">
        <v>0</v>
      </c>
      <c r="J52" s="5">
        <v>170</v>
      </c>
      <c r="K52" s="5">
        <v>3</v>
      </c>
      <c r="L52" s="5">
        <v>18</v>
      </c>
      <c r="M52" s="6">
        <v>18</v>
      </c>
      <c r="N52" s="5">
        <v>2</v>
      </c>
      <c r="O52" s="6">
        <v>2</v>
      </c>
      <c r="P52" s="5">
        <v>90</v>
      </c>
      <c r="Q52" s="5">
        <v>90</v>
      </c>
      <c r="R52" s="5">
        <v>25</v>
      </c>
      <c r="S52" s="5">
        <v>3</v>
      </c>
      <c r="T52" s="5">
        <v>1</v>
      </c>
      <c r="U52" s="5">
        <v>1</v>
      </c>
      <c r="V52" s="5">
        <v>59.642837</v>
      </c>
    </row>
    <row r="53" spans="1:22" ht="21" x14ac:dyDescent="0.4">
      <c r="A53" s="5" t="s">
        <v>72</v>
      </c>
      <c r="B53" s="6" t="s">
        <v>160</v>
      </c>
      <c r="C53" s="5" t="s">
        <v>27</v>
      </c>
      <c r="D53" s="6" t="s">
        <v>107</v>
      </c>
      <c r="E53" s="5" t="s">
        <v>18</v>
      </c>
      <c r="F53" s="6" t="s">
        <v>111</v>
      </c>
      <c r="G53" s="5">
        <v>130</v>
      </c>
      <c r="H53" s="5">
        <v>3</v>
      </c>
      <c r="I53" s="5">
        <v>2</v>
      </c>
      <c r="J53" s="5">
        <v>170</v>
      </c>
      <c r="K53" s="5">
        <v>1.5</v>
      </c>
      <c r="L53" s="5">
        <v>13.5</v>
      </c>
      <c r="M53" s="6">
        <v>13.5</v>
      </c>
      <c r="N53" s="5">
        <v>10</v>
      </c>
      <c r="O53" s="6">
        <v>10</v>
      </c>
      <c r="P53" s="5">
        <v>120</v>
      </c>
      <c r="Q53" s="5">
        <v>120</v>
      </c>
      <c r="R53" s="5">
        <v>25</v>
      </c>
      <c r="S53" s="5">
        <v>3</v>
      </c>
      <c r="T53" s="5">
        <v>1.25</v>
      </c>
      <c r="U53" s="5">
        <v>1</v>
      </c>
      <c r="V53" s="5">
        <v>30.450842999999999</v>
      </c>
    </row>
    <row r="54" spans="1:22" ht="21" x14ac:dyDescent="0.4">
      <c r="A54" s="5" t="s">
        <v>73</v>
      </c>
      <c r="B54" s="6" t="s">
        <v>161</v>
      </c>
      <c r="C54" s="5" t="s">
        <v>32</v>
      </c>
      <c r="D54" s="6" t="s">
        <v>108</v>
      </c>
      <c r="E54" s="5" t="s">
        <v>18</v>
      </c>
      <c r="F54" s="6" t="s">
        <v>111</v>
      </c>
      <c r="G54" s="5">
        <v>120</v>
      </c>
      <c r="H54" s="5">
        <v>3</v>
      </c>
      <c r="I54" s="5">
        <v>1</v>
      </c>
      <c r="J54" s="5">
        <v>200</v>
      </c>
      <c r="K54" s="5">
        <v>6</v>
      </c>
      <c r="L54" s="5">
        <v>11</v>
      </c>
      <c r="M54" s="6">
        <v>11</v>
      </c>
      <c r="N54" s="5">
        <v>14</v>
      </c>
      <c r="O54" s="6">
        <v>14</v>
      </c>
      <c r="P54" s="5">
        <v>260</v>
      </c>
      <c r="Q54" s="5">
        <v>260</v>
      </c>
      <c r="R54" s="5">
        <v>25</v>
      </c>
      <c r="S54" s="5">
        <v>3</v>
      </c>
      <c r="T54" s="5">
        <v>1.33</v>
      </c>
      <c r="U54" s="5">
        <v>1</v>
      </c>
      <c r="V54" s="5">
        <v>37.840594000000003</v>
      </c>
    </row>
    <row r="55" spans="1:22" ht="21" x14ac:dyDescent="0.4">
      <c r="A55" s="5" t="s">
        <v>74</v>
      </c>
      <c r="B55" s="6" t="s">
        <v>162</v>
      </c>
      <c r="C55" s="5" t="s">
        <v>22</v>
      </c>
      <c r="D55" s="6" t="s">
        <v>105</v>
      </c>
      <c r="E55" s="5" t="s">
        <v>18</v>
      </c>
      <c r="F55" s="6" t="s">
        <v>111</v>
      </c>
      <c r="G55" s="5">
        <v>100</v>
      </c>
      <c r="H55" s="5">
        <v>3</v>
      </c>
      <c r="I55" s="5">
        <v>0</v>
      </c>
      <c r="J55" s="5">
        <v>320</v>
      </c>
      <c r="K55" s="5">
        <v>1</v>
      </c>
      <c r="L55" s="5">
        <v>20</v>
      </c>
      <c r="M55" s="6">
        <v>20</v>
      </c>
      <c r="N55" s="5">
        <v>3</v>
      </c>
      <c r="O55" s="6">
        <v>3</v>
      </c>
      <c r="P55" s="5">
        <v>45</v>
      </c>
      <c r="Q55" s="5">
        <v>45</v>
      </c>
      <c r="R55" s="5">
        <v>100</v>
      </c>
      <c r="S55" s="5">
        <v>3</v>
      </c>
      <c r="T55" s="5">
        <v>1</v>
      </c>
      <c r="U55" s="5">
        <v>1</v>
      </c>
      <c r="V55" s="5">
        <v>41.503540000000001</v>
      </c>
    </row>
    <row r="56" spans="1:22" ht="21" x14ac:dyDescent="0.4">
      <c r="A56" s="5" t="s">
        <v>75</v>
      </c>
      <c r="B56" s="6" t="s">
        <v>163</v>
      </c>
      <c r="C56" s="5" t="s">
        <v>20</v>
      </c>
      <c r="D56" s="6" t="s">
        <v>104</v>
      </c>
      <c r="E56" s="5" t="s">
        <v>18</v>
      </c>
      <c r="F56" s="6" t="s">
        <v>111</v>
      </c>
      <c r="G56" s="5">
        <v>50</v>
      </c>
      <c r="H56" s="5">
        <v>1</v>
      </c>
      <c r="I56" s="5">
        <v>0</v>
      </c>
      <c r="J56" s="5">
        <v>0</v>
      </c>
      <c r="K56" s="5">
        <v>0</v>
      </c>
      <c r="L56" s="5">
        <v>13</v>
      </c>
      <c r="M56" s="6">
        <v>13</v>
      </c>
      <c r="N56" s="5">
        <v>0</v>
      </c>
      <c r="O56" s="6">
        <v>0</v>
      </c>
      <c r="P56" s="5">
        <v>15</v>
      </c>
      <c r="Q56" s="5">
        <v>15</v>
      </c>
      <c r="R56" s="5">
        <v>0</v>
      </c>
      <c r="S56" s="5">
        <v>3</v>
      </c>
      <c r="T56" s="5">
        <v>0.5</v>
      </c>
      <c r="U56" s="5">
        <v>1</v>
      </c>
      <c r="V56" s="5">
        <v>60.756112000000002</v>
      </c>
    </row>
    <row r="57" spans="1:22" ht="21" x14ac:dyDescent="0.4">
      <c r="A57" s="5" t="s">
        <v>76</v>
      </c>
      <c r="B57" s="6" t="s">
        <v>164</v>
      </c>
      <c r="C57" s="5" t="s">
        <v>20</v>
      </c>
      <c r="D57" s="6" t="s">
        <v>104</v>
      </c>
      <c r="E57" s="5" t="s">
        <v>18</v>
      </c>
      <c r="F57" s="6" t="s">
        <v>111</v>
      </c>
      <c r="G57" s="5">
        <v>50</v>
      </c>
      <c r="H57" s="5">
        <v>2</v>
      </c>
      <c r="I57" s="5">
        <v>0</v>
      </c>
      <c r="J57" s="5">
        <v>0</v>
      </c>
      <c r="K57" s="5">
        <v>1</v>
      </c>
      <c r="L57" s="5">
        <v>10</v>
      </c>
      <c r="M57" s="6">
        <v>10</v>
      </c>
      <c r="N57" s="5">
        <v>0</v>
      </c>
      <c r="O57" s="6">
        <v>0</v>
      </c>
      <c r="P57" s="5">
        <v>50</v>
      </c>
      <c r="Q57" s="5">
        <v>50</v>
      </c>
      <c r="R57" s="5">
        <v>0</v>
      </c>
      <c r="S57" s="5">
        <v>3</v>
      </c>
      <c r="T57" s="5">
        <v>0.5</v>
      </c>
      <c r="U57" s="5">
        <v>1</v>
      </c>
      <c r="V57" s="5">
        <v>63.005645000000001</v>
      </c>
    </row>
    <row r="58" spans="1:22" ht="21" x14ac:dyDescent="0.4">
      <c r="A58" s="5" t="s">
        <v>77</v>
      </c>
      <c r="B58" s="6" t="s">
        <v>165</v>
      </c>
      <c r="C58" s="5" t="s">
        <v>20</v>
      </c>
      <c r="D58" s="6" t="s">
        <v>104</v>
      </c>
      <c r="E58" s="5" t="s">
        <v>18</v>
      </c>
      <c r="F58" s="6" t="s">
        <v>111</v>
      </c>
      <c r="G58" s="5">
        <v>100</v>
      </c>
      <c r="H58" s="5">
        <v>4</v>
      </c>
      <c r="I58" s="5">
        <v>1</v>
      </c>
      <c r="J58" s="5">
        <v>135</v>
      </c>
      <c r="K58" s="5">
        <v>2</v>
      </c>
      <c r="L58" s="5">
        <v>14</v>
      </c>
      <c r="M58" s="6">
        <v>14</v>
      </c>
      <c r="N58" s="5">
        <v>6</v>
      </c>
      <c r="O58" s="6">
        <v>6</v>
      </c>
      <c r="P58" s="5">
        <v>110</v>
      </c>
      <c r="Q58" s="5">
        <v>110</v>
      </c>
      <c r="R58" s="5">
        <v>25</v>
      </c>
      <c r="S58" s="5">
        <v>3</v>
      </c>
      <c r="T58" s="5">
        <v>1</v>
      </c>
      <c r="U58" s="5">
        <v>1</v>
      </c>
      <c r="V58" s="5">
        <v>49.511873999999999</v>
      </c>
    </row>
    <row r="59" spans="1:22" ht="21" x14ac:dyDescent="0.4">
      <c r="A59" s="5" t="s">
        <v>101</v>
      </c>
      <c r="B59" s="6" t="s">
        <v>166</v>
      </c>
      <c r="C59" s="5" t="s">
        <v>20</v>
      </c>
      <c r="D59" s="6" t="s">
        <v>104</v>
      </c>
      <c r="E59" s="5" t="s">
        <v>98</v>
      </c>
      <c r="F59" s="6" t="s">
        <v>112</v>
      </c>
      <c r="G59" s="5">
        <v>100</v>
      </c>
      <c r="H59" s="5">
        <v>5</v>
      </c>
      <c r="I59" s="5">
        <v>2</v>
      </c>
      <c r="J59" s="5">
        <v>0</v>
      </c>
      <c r="K59" s="5">
        <v>2.7</v>
      </c>
      <c r="L59" s="5"/>
      <c r="M59" s="6" t="s">
        <v>114</v>
      </c>
      <c r="N59" s="5"/>
      <c r="O59" s="6" t="s">
        <v>116</v>
      </c>
      <c r="P59" s="5">
        <v>110</v>
      </c>
      <c r="Q59" s="5">
        <v>110</v>
      </c>
      <c r="R59" s="5">
        <v>0</v>
      </c>
      <c r="S59" s="5">
        <v>1</v>
      </c>
      <c r="T59" s="5">
        <v>1</v>
      </c>
      <c r="U59" s="5">
        <v>1</v>
      </c>
      <c r="V59" s="5">
        <v>50.828392000000001</v>
      </c>
    </row>
    <row r="60" spans="1:22" ht="21" x14ac:dyDescent="0.4">
      <c r="A60" s="5" t="s">
        <v>78</v>
      </c>
      <c r="B60" s="6" t="s">
        <v>167</v>
      </c>
      <c r="C60" s="5" t="s">
        <v>22</v>
      </c>
      <c r="D60" s="6" t="s">
        <v>105</v>
      </c>
      <c r="E60" s="5" t="s">
        <v>18</v>
      </c>
      <c r="F60" s="6" t="s">
        <v>111</v>
      </c>
      <c r="G60" s="5">
        <v>120</v>
      </c>
      <c r="H60" s="5">
        <v>3</v>
      </c>
      <c r="I60" s="5">
        <v>1</v>
      </c>
      <c r="J60" s="5">
        <v>210</v>
      </c>
      <c r="K60" s="5">
        <v>5</v>
      </c>
      <c r="L60" s="5">
        <v>14</v>
      </c>
      <c r="M60" s="6">
        <v>14</v>
      </c>
      <c r="N60" s="5">
        <v>12</v>
      </c>
      <c r="O60" s="6">
        <v>12</v>
      </c>
      <c r="P60" s="5">
        <v>240</v>
      </c>
      <c r="Q60" s="5">
        <v>240</v>
      </c>
      <c r="R60" s="5">
        <v>25</v>
      </c>
      <c r="S60" s="5">
        <v>2</v>
      </c>
      <c r="T60" s="5">
        <v>1.33</v>
      </c>
      <c r="U60" s="5">
        <v>1</v>
      </c>
      <c r="V60" s="5">
        <v>39.259197</v>
      </c>
    </row>
    <row r="61" spans="1:22" ht="21" x14ac:dyDescent="0.4">
      <c r="A61" s="5" t="s">
        <v>79</v>
      </c>
      <c r="B61" s="6" t="s">
        <v>168</v>
      </c>
      <c r="C61" s="5" t="s">
        <v>27</v>
      </c>
      <c r="D61" s="6" t="s">
        <v>107</v>
      </c>
      <c r="E61" s="5" t="s">
        <v>18</v>
      </c>
      <c r="F61" s="6" t="s">
        <v>111</v>
      </c>
      <c r="G61" s="5">
        <v>100</v>
      </c>
      <c r="H61" s="5">
        <v>3</v>
      </c>
      <c r="I61" s="5">
        <v>2</v>
      </c>
      <c r="J61" s="5">
        <v>140</v>
      </c>
      <c r="K61" s="5">
        <v>2.5</v>
      </c>
      <c r="L61" s="5">
        <v>10.5</v>
      </c>
      <c r="M61" s="6">
        <v>10.5</v>
      </c>
      <c r="N61" s="5">
        <v>8</v>
      </c>
      <c r="O61" s="6">
        <v>8</v>
      </c>
      <c r="P61" s="5">
        <v>140</v>
      </c>
      <c r="Q61" s="5">
        <v>140</v>
      </c>
      <c r="R61" s="5">
        <v>25</v>
      </c>
      <c r="S61" s="5">
        <v>3</v>
      </c>
      <c r="T61" s="5">
        <v>1</v>
      </c>
      <c r="U61" s="5">
        <v>1</v>
      </c>
      <c r="V61" s="5">
        <v>39.703400000000002</v>
      </c>
    </row>
    <row r="62" spans="1:22" ht="21" x14ac:dyDescent="0.4">
      <c r="A62" s="5" t="s">
        <v>80</v>
      </c>
      <c r="B62" s="6" t="s">
        <v>169</v>
      </c>
      <c r="C62" s="5" t="s">
        <v>22</v>
      </c>
      <c r="D62" s="6" t="s">
        <v>105</v>
      </c>
      <c r="E62" s="5" t="s">
        <v>18</v>
      </c>
      <c r="F62" s="6" t="s">
        <v>111</v>
      </c>
      <c r="G62" s="5">
        <v>90</v>
      </c>
      <c r="H62" s="5">
        <v>2</v>
      </c>
      <c r="I62" s="5">
        <v>0</v>
      </c>
      <c r="J62" s="5">
        <v>0</v>
      </c>
      <c r="K62" s="5">
        <v>2</v>
      </c>
      <c r="L62" s="5">
        <v>15</v>
      </c>
      <c r="M62" s="6">
        <v>15</v>
      </c>
      <c r="N62" s="5">
        <v>6</v>
      </c>
      <c r="O62" s="6">
        <v>6</v>
      </c>
      <c r="P62" s="5">
        <v>110</v>
      </c>
      <c r="Q62" s="5">
        <v>110</v>
      </c>
      <c r="R62" s="5">
        <v>25</v>
      </c>
      <c r="S62" s="5">
        <v>3</v>
      </c>
      <c r="T62" s="5">
        <v>1</v>
      </c>
      <c r="U62" s="5">
        <v>1</v>
      </c>
      <c r="V62" s="5">
        <v>55.333142000000002</v>
      </c>
    </row>
    <row r="63" spans="1:22" ht="21" x14ac:dyDescent="0.4">
      <c r="A63" s="5" t="s">
        <v>81</v>
      </c>
      <c r="B63" s="6" t="s">
        <v>170</v>
      </c>
      <c r="C63" s="5" t="s">
        <v>25</v>
      </c>
      <c r="D63" s="6" t="s">
        <v>106</v>
      </c>
      <c r="E63" s="5" t="s">
        <v>18</v>
      </c>
      <c r="F63" s="6" t="s">
        <v>111</v>
      </c>
      <c r="G63" s="5">
        <v>110</v>
      </c>
      <c r="H63" s="5">
        <v>1</v>
      </c>
      <c r="I63" s="5">
        <v>0</v>
      </c>
      <c r="J63" s="5">
        <v>240</v>
      </c>
      <c r="K63" s="5">
        <v>0</v>
      </c>
      <c r="L63" s="5">
        <v>23</v>
      </c>
      <c r="M63" s="6">
        <v>23</v>
      </c>
      <c r="N63" s="5">
        <v>2</v>
      </c>
      <c r="O63" s="6">
        <v>2</v>
      </c>
      <c r="P63" s="5">
        <v>30</v>
      </c>
      <c r="Q63" s="5">
        <v>30</v>
      </c>
      <c r="R63" s="5">
        <v>25</v>
      </c>
      <c r="S63" s="5">
        <v>1</v>
      </c>
      <c r="T63" s="5">
        <v>1</v>
      </c>
      <c r="U63" s="5">
        <v>1</v>
      </c>
      <c r="V63" s="5">
        <v>41.998933000000001</v>
      </c>
    </row>
    <row r="64" spans="1:22" ht="21" x14ac:dyDescent="0.4">
      <c r="A64" s="5" t="s">
        <v>82</v>
      </c>
      <c r="B64" s="6" t="s">
        <v>171</v>
      </c>
      <c r="C64" s="5" t="s">
        <v>22</v>
      </c>
      <c r="D64" s="6" t="s">
        <v>105</v>
      </c>
      <c r="E64" s="5" t="s">
        <v>18</v>
      </c>
      <c r="F64" s="6" t="s">
        <v>111</v>
      </c>
      <c r="G64" s="5">
        <v>110</v>
      </c>
      <c r="H64" s="5">
        <v>2</v>
      </c>
      <c r="I64" s="5">
        <v>0</v>
      </c>
      <c r="J64" s="5">
        <v>290</v>
      </c>
      <c r="K64" s="5">
        <v>0</v>
      </c>
      <c r="L64" s="5">
        <v>22</v>
      </c>
      <c r="M64" s="6">
        <v>22</v>
      </c>
      <c r="N64" s="5">
        <v>3</v>
      </c>
      <c r="O64" s="6">
        <v>3</v>
      </c>
      <c r="P64" s="5">
        <v>35</v>
      </c>
      <c r="Q64" s="5">
        <v>35</v>
      </c>
      <c r="R64" s="5">
        <v>25</v>
      </c>
      <c r="S64" s="5">
        <v>1</v>
      </c>
      <c r="T64" s="5">
        <v>1</v>
      </c>
      <c r="U64" s="5">
        <v>1</v>
      </c>
      <c r="V64" s="5">
        <v>40.560158999999999</v>
      </c>
    </row>
    <row r="65" spans="1:22" ht="21" x14ac:dyDescent="0.4">
      <c r="A65" s="5" t="s">
        <v>83</v>
      </c>
      <c r="B65" s="6" t="s">
        <v>172</v>
      </c>
      <c r="C65" s="5" t="s">
        <v>17</v>
      </c>
      <c r="D65" s="6" t="s">
        <v>103</v>
      </c>
      <c r="E65" s="5" t="s">
        <v>18</v>
      </c>
      <c r="F65" s="6" t="s">
        <v>111</v>
      </c>
      <c r="G65" s="5">
        <v>80</v>
      </c>
      <c r="H65" s="5">
        <v>2</v>
      </c>
      <c r="I65" s="5">
        <v>0</v>
      </c>
      <c r="J65" s="5">
        <v>0</v>
      </c>
      <c r="K65" s="5">
        <v>3</v>
      </c>
      <c r="L65" s="5">
        <v>16</v>
      </c>
      <c r="M65" s="6">
        <v>16</v>
      </c>
      <c r="N65" s="5">
        <v>0</v>
      </c>
      <c r="O65" s="6">
        <v>0</v>
      </c>
      <c r="P65" s="5">
        <v>95</v>
      </c>
      <c r="Q65" s="5">
        <v>95</v>
      </c>
      <c r="R65" s="5">
        <v>0</v>
      </c>
      <c r="S65" s="5">
        <v>1</v>
      </c>
      <c r="T65" s="5">
        <v>0.83</v>
      </c>
      <c r="U65" s="5">
        <v>1</v>
      </c>
      <c r="V65" s="5">
        <v>68.235884999999996</v>
      </c>
    </row>
    <row r="66" spans="1:22" ht="21" x14ac:dyDescent="0.4">
      <c r="A66" s="5" t="s">
        <v>84</v>
      </c>
      <c r="B66" s="6" t="s">
        <v>173</v>
      </c>
      <c r="C66" s="5" t="s">
        <v>17</v>
      </c>
      <c r="D66" s="6" t="s">
        <v>103</v>
      </c>
      <c r="E66" s="5" t="s">
        <v>18</v>
      </c>
      <c r="F66" s="6" t="s">
        <v>111</v>
      </c>
      <c r="G66" s="5">
        <v>90</v>
      </c>
      <c r="H66" s="5">
        <v>3</v>
      </c>
      <c r="I66" s="5">
        <v>0</v>
      </c>
      <c r="J66" s="5">
        <v>0</v>
      </c>
      <c r="K66" s="5">
        <v>4</v>
      </c>
      <c r="L66" s="5">
        <v>19</v>
      </c>
      <c r="M66" s="6">
        <v>19</v>
      </c>
      <c r="N66" s="5">
        <v>0</v>
      </c>
      <c r="O66" s="6">
        <v>0</v>
      </c>
      <c r="P66" s="5">
        <v>140</v>
      </c>
      <c r="Q66" s="5">
        <v>140</v>
      </c>
      <c r="R66" s="5">
        <v>0</v>
      </c>
      <c r="S66" s="5">
        <v>1</v>
      </c>
      <c r="T66" s="5">
        <v>1</v>
      </c>
      <c r="U66" s="5">
        <v>1</v>
      </c>
      <c r="V66" s="5">
        <v>74.472949</v>
      </c>
    </row>
    <row r="67" spans="1:22" ht="21" x14ac:dyDescent="0.4">
      <c r="A67" s="5" t="s">
        <v>85</v>
      </c>
      <c r="B67" s="6" t="s">
        <v>174</v>
      </c>
      <c r="C67" s="5" t="s">
        <v>17</v>
      </c>
      <c r="D67" s="6" t="s">
        <v>103</v>
      </c>
      <c r="E67" s="5" t="s">
        <v>18</v>
      </c>
      <c r="F67" s="6" t="s">
        <v>111</v>
      </c>
      <c r="G67" s="5">
        <v>90</v>
      </c>
      <c r="H67" s="5">
        <v>3</v>
      </c>
      <c r="I67" s="5">
        <v>0</v>
      </c>
      <c r="J67" s="5">
        <v>0</v>
      </c>
      <c r="K67" s="5">
        <v>3</v>
      </c>
      <c r="L67" s="5">
        <v>20</v>
      </c>
      <c r="M67" s="6">
        <v>20</v>
      </c>
      <c r="N67" s="5">
        <v>0</v>
      </c>
      <c r="O67" s="6">
        <v>0</v>
      </c>
      <c r="P67" s="5">
        <v>120</v>
      </c>
      <c r="Q67" s="5">
        <v>120</v>
      </c>
      <c r="R67" s="5">
        <v>0</v>
      </c>
      <c r="S67" s="5">
        <v>1</v>
      </c>
      <c r="T67" s="5">
        <v>1</v>
      </c>
      <c r="U67" s="5">
        <v>1</v>
      </c>
      <c r="V67" s="5">
        <v>72.801787000000004</v>
      </c>
    </row>
    <row r="68" spans="1:22" ht="21" x14ac:dyDescent="0.4">
      <c r="A68" s="5" t="s">
        <v>86</v>
      </c>
      <c r="B68" s="6" t="s">
        <v>86</v>
      </c>
      <c r="C68" s="5" t="s">
        <v>22</v>
      </c>
      <c r="D68" s="6" t="s">
        <v>105</v>
      </c>
      <c r="E68" s="5" t="s">
        <v>18</v>
      </c>
      <c r="F68" s="6" t="s">
        <v>111</v>
      </c>
      <c r="G68" s="5">
        <v>110</v>
      </c>
      <c r="H68" s="5">
        <v>2</v>
      </c>
      <c r="I68" s="5">
        <v>1</v>
      </c>
      <c r="J68" s="5">
        <v>70</v>
      </c>
      <c r="K68" s="5">
        <v>1</v>
      </c>
      <c r="L68" s="5">
        <v>9</v>
      </c>
      <c r="M68" s="6">
        <v>9</v>
      </c>
      <c r="N68" s="5">
        <v>15</v>
      </c>
      <c r="O68" s="6">
        <v>15</v>
      </c>
      <c r="P68" s="5">
        <v>40</v>
      </c>
      <c r="Q68" s="5">
        <v>40</v>
      </c>
      <c r="R68" s="5">
        <v>25</v>
      </c>
      <c r="S68" s="5">
        <v>2</v>
      </c>
      <c r="T68" s="5">
        <v>1</v>
      </c>
      <c r="U68" s="5">
        <v>1</v>
      </c>
      <c r="V68" s="5">
        <v>31.230053999999999</v>
      </c>
    </row>
    <row r="69" spans="1:22" ht="21" x14ac:dyDescent="0.4">
      <c r="A69" s="5" t="s">
        <v>87</v>
      </c>
      <c r="B69" s="6" t="s">
        <v>175</v>
      </c>
      <c r="C69" s="5" t="s">
        <v>22</v>
      </c>
      <c r="D69" s="6" t="s">
        <v>105</v>
      </c>
      <c r="E69" s="5" t="s">
        <v>18</v>
      </c>
      <c r="F69" s="6" t="s">
        <v>111</v>
      </c>
      <c r="G69" s="5">
        <v>110</v>
      </c>
      <c r="H69" s="5">
        <v>6</v>
      </c>
      <c r="I69" s="5">
        <v>0</v>
      </c>
      <c r="J69" s="5">
        <v>230</v>
      </c>
      <c r="K69" s="5">
        <v>1</v>
      </c>
      <c r="L69" s="5">
        <v>16</v>
      </c>
      <c r="M69" s="6">
        <v>16</v>
      </c>
      <c r="N69" s="5">
        <v>3</v>
      </c>
      <c r="O69" s="6">
        <v>3</v>
      </c>
      <c r="P69" s="5">
        <v>55</v>
      </c>
      <c r="Q69" s="5">
        <v>55</v>
      </c>
      <c r="R69" s="5">
        <v>25</v>
      </c>
      <c r="S69" s="5">
        <v>1</v>
      </c>
      <c r="T69" s="5">
        <v>1</v>
      </c>
      <c r="U69" s="5">
        <v>1</v>
      </c>
      <c r="V69" s="5">
        <v>53.131323999999999</v>
      </c>
    </row>
    <row r="70" spans="1:22" ht="21" x14ac:dyDescent="0.4">
      <c r="A70" s="5" t="s">
        <v>88</v>
      </c>
      <c r="B70" s="6" t="s">
        <v>176</v>
      </c>
      <c r="C70" s="5" t="s">
        <v>17</v>
      </c>
      <c r="D70" s="6" t="s">
        <v>103</v>
      </c>
      <c r="E70" s="5" t="s">
        <v>18</v>
      </c>
      <c r="F70" s="6" t="s">
        <v>111</v>
      </c>
      <c r="G70" s="5">
        <v>90</v>
      </c>
      <c r="H70" s="5">
        <v>2</v>
      </c>
      <c r="I70" s="5">
        <v>0</v>
      </c>
      <c r="J70" s="5">
        <v>15</v>
      </c>
      <c r="K70" s="5">
        <v>3</v>
      </c>
      <c r="L70" s="5">
        <v>15</v>
      </c>
      <c r="M70" s="6">
        <v>15</v>
      </c>
      <c r="N70" s="5">
        <v>5</v>
      </c>
      <c r="O70" s="6">
        <v>5</v>
      </c>
      <c r="P70" s="5">
        <v>90</v>
      </c>
      <c r="Q70" s="5">
        <v>90</v>
      </c>
      <c r="R70" s="5">
        <v>25</v>
      </c>
      <c r="S70" s="5">
        <v>2</v>
      </c>
      <c r="T70" s="5">
        <v>1</v>
      </c>
      <c r="U70" s="5">
        <v>1</v>
      </c>
      <c r="V70" s="5">
        <v>59.363993000000001</v>
      </c>
    </row>
    <row r="71" spans="1:22" ht="21" x14ac:dyDescent="0.4">
      <c r="A71" s="5" t="s">
        <v>89</v>
      </c>
      <c r="B71" s="6" t="s">
        <v>177</v>
      </c>
      <c r="C71" s="5" t="s">
        <v>27</v>
      </c>
      <c r="D71" s="6" t="s">
        <v>107</v>
      </c>
      <c r="E71" s="5" t="s">
        <v>18</v>
      </c>
      <c r="F71" s="6" t="s">
        <v>111</v>
      </c>
      <c r="G71" s="5">
        <v>110</v>
      </c>
      <c r="H71" s="5">
        <v>2</v>
      </c>
      <c r="I71" s="5">
        <v>1</v>
      </c>
      <c r="J71" s="5">
        <v>200</v>
      </c>
      <c r="K71" s="5">
        <v>0</v>
      </c>
      <c r="L71" s="5">
        <v>21</v>
      </c>
      <c r="M71" s="6">
        <v>21</v>
      </c>
      <c r="N71" s="5">
        <v>3</v>
      </c>
      <c r="O71" s="6">
        <v>3</v>
      </c>
      <c r="P71" s="5">
        <v>35</v>
      </c>
      <c r="Q71" s="5">
        <v>35</v>
      </c>
      <c r="R71" s="5">
        <v>100</v>
      </c>
      <c r="S71" s="5">
        <v>3</v>
      </c>
      <c r="T71" s="5">
        <v>1</v>
      </c>
      <c r="U71" s="5">
        <v>1</v>
      </c>
      <c r="V71" s="5">
        <v>38.839745999999998</v>
      </c>
    </row>
    <row r="72" spans="1:22" ht="21" x14ac:dyDescent="0.4">
      <c r="A72" s="5" t="s">
        <v>90</v>
      </c>
      <c r="B72" s="6" t="s">
        <v>178</v>
      </c>
      <c r="C72" s="5" t="s">
        <v>27</v>
      </c>
      <c r="D72" s="6" t="s">
        <v>107</v>
      </c>
      <c r="E72" s="5" t="s">
        <v>18</v>
      </c>
      <c r="F72" s="6" t="s">
        <v>111</v>
      </c>
      <c r="G72" s="5">
        <v>140</v>
      </c>
      <c r="H72" s="5">
        <v>3</v>
      </c>
      <c r="I72" s="5">
        <v>1</v>
      </c>
      <c r="J72" s="5">
        <v>190</v>
      </c>
      <c r="K72" s="5">
        <v>4</v>
      </c>
      <c r="L72" s="5">
        <v>15</v>
      </c>
      <c r="M72" s="6">
        <v>15</v>
      </c>
      <c r="N72" s="5">
        <v>14</v>
      </c>
      <c r="O72" s="6">
        <v>14</v>
      </c>
      <c r="P72" s="5">
        <v>230</v>
      </c>
      <c r="Q72" s="5">
        <v>230</v>
      </c>
      <c r="R72" s="5">
        <v>100</v>
      </c>
      <c r="S72" s="5">
        <v>3</v>
      </c>
      <c r="T72" s="5">
        <v>1.5</v>
      </c>
      <c r="U72" s="5">
        <v>1</v>
      </c>
      <c r="V72" s="5">
        <v>28.592784999999999</v>
      </c>
    </row>
    <row r="73" spans="1:22" ht="21" x14ac:dyDescent="0.4">
      <c r="A73" s="5" t="s">
        <v>91</v>
      </c>
      <c r="B73" s="6" t="s">
        <v>179</v>
      </c>
      <c r="C73" s="5" t="s">
        <v>27</v>
      </c>
      <c r="D73" s="6" t="s">
        <v>107</v>
      </c>
      <c r="E73" s="5" t="s">
        <v>18</v>
      </c>
      <c r="F73" s="6" t="s">
        <v>111</v>
      </c>
      <c r="G73" s="5">
        <v>100</v>
      </c>
      <c r="H73" s="5">
        <v>3</v>
      </c>
      <c r="I73" s="5">
        <v>1</v>
      </c>
      <c r="J73" s="5">
        <v>200</v>
      </c>
      <c r="K73" s="5">
        <v>3</v>
      </c>
      <c r="L73" s="5">
        <v>16</v>
      </c>
      <c r="M73" s="6">
        <v>16</v>
      </c>
      <c r="N73" s="5">
        <v>3</v>
      </c>
      <c r="O73" s="6">
        <v>3</v>
      </c>
      <c r="P73" s="5">
        <v>110</v>
      </c>
      <c r="Q73" s="5">
        <v>110</v>
      </c>
      <c r="R73" s="5">
        <v>100</v>
      </c>
      <c r="S73" s="5">
        <v>3</v>
      </c>
      <c r="T73" s="5">
        <v>1</v>
      </c>
      <c r="U73" s="5">
        <v>1</v>
      </c>
      <c r="V73" s="5">
        <v>46.658844000000002</v>
      </c>
    </row>
    <row r="74" spans="1:22" ht="21" x14ac:dyDescent="0.4">
      <c r="A74" s="5" t="s">
        <v>92</v>
      </c>
      <c r="B74" s="6" t="s">
        <v>92</v>
      </c>
      <c r="C74" s="5" t="s">
        <v>27</v>
      </c>
      <c r="D74" s="6" t="s">
        <v>107</v>
      </c>
      <c r="E74" s="5" t="s">
        <v>18</v>
      </c>
      <c r="F74" s="6" t="s">
        <v>111</v>
      </c>
      <c r="G74" s="5">
        <v>110</v>
      </c>
      <c r="H74" s="5">
        <v>2</v>
      </c>
      <c r="I74" s="5">
        <v>1</v>
      </c>
      <c r="J74" s="5">
        <v>250</v>
      </c>
      <c r="K74" s="5">
        <v>0</v>
      </c>
      <c r="L74" s="5">
        <v>21</v>
      </c>
      <c r="M74" s="6">
        <v>21</v>
      </c>
      <c r="N74" s="5">
        <v>3</v>
      </c>
      <c r="O74" s="6">
        <v>3</v>
      </c>
      <c r="P74" s="5">
        <v>60</v>
      </c>
      <c r="Q74" s="5">
        <v>60</v>
      </c>
      <c r="R74" s="5">
        <v>25</v>
      </c>
      <c r="S74" s="5">
        <v>3</v>
      </c>
      <c r="T74" s="5">
        <v>1</v>
      </c>
      <c r="U74" s="5">
        <v>1</v>
      </c>
      <c r="V74" s="5">
        <v>39.106174000000003</v>
      </c>
    </row>
    <row r="75" spans="1:22" ht="21" x14ac:dyDescent="0.4">
      <c r="A75" s="5" t="s">
        <v>93</v>
      </c>
      <c r="B75" s="6" t="s">
        <v>93</v>
      </c>
      <c r="C75" s="5" t="s">
        <v>27</v>
      </c>
      <c r="D75" s="6" t="s">
        <v>107</v>
      </c>
      <c r="E75" s="5" t="s">
        <v>18</v>
      </c>
      <c r="F75" s="6" t="s">
        <v>111</v>
      </c>
      <c r="G75" s="5">
        <v>110</v>
      </c>
      <c r="H75" s="5">
        <v>1</v>
      </c>
      <c r="I75" s="5">
        <v>1</v>
      </c>
      <c r="J75" s="5">
        <v>140</v>
      </c>
      <c r="K75" s="5">
        <v>0</v>
      </c>
      <c r="L75" s="5">
        <v>13</v>
      </c>
      <c r="M75" s="6">
        <v>13</v>
      </c>
      <c r="N75" s="5">
        <v>12</v>
      </c>
      <c r="O75" s="6">
        <v>12</v>
      </c>
      <c r="P75" s="5">
        <v>25</v>
      </c>
      <c r="Q75" s="5">
        <v>25</v>
      </c>
      <c r="R75" s="5">
        <v>25</v>
      </c>
      <c r="S75" s="5">
        <v>2</v>
      </c>
      <c r="T75" s="5">
        <v>1</v>
      </c>
      <c r="U75" s="5">
        <v>1</v>
      </c>
      <c r="V75" s="5">
        <v>27.753301</v>
      </c>
    </row>
    <row r="76" spans="1:22" ht="21" x14ac:dyDescent="0.4">
      <c r="A76" s="5" t="s">
        <v>94</v>
      </c>
      <c r="B76" s="6" t="s">
        <v>180</v>
      </c>
      <c r="C76" s="5" t="s">
        <v>25</v>
      </c>
      <c r="D76" s="6" t="s">
        <v>106</v>
      </c>
      <c r="E76" s="5" t="s">
        <v>18</v>
      </c>
      <c r="F76" s="6" t="s">
        <v>111</v>
      </c>
      <c r="G76" s="5">
        <v>100</v>
      </c>
      <c r="H76" s="5">
        <v>3</v>
      </c>
      <c r="I76" s="5">
        <v>1</v>
      </c>
      <c r="J76" s="5">
        <v>230</v>
      </c>
      <c r="K76" s="5">
        <v>3</v>
      </c>
      <c r="L76" s="5">
        <v>17</v>
      </c>
      <c r="M76" s="6">
        <v>17</v>
      </c>
      <c r="N76" s="5">
        <v>3</v>
      </c>
      <c r="O76" s="6">
        <v>3</v>
      </c>
      <c r="P76" s="5">
        <v>115</v>
      </c>
      <c r="Q76" s="5">
        <v>115</v>
      </c>
      <c r="R76" s="5">
        <v>25</v>
      </c>
      <c r="S76" s="5">
        <v>1</v>
      </c>
      <c r="T76" s="5">
        <v>1</v>
      </c>
      <c r="U76" s="5">
        <v>1</v>
      </c>
      <c r="V76" s="5">
        <v>49.787444999999998</v>
      </c>
    </row>
    <row r="77" spans="1:22" ht="21" x14ac:dyDescent="0.4">
      <c r="A77" s="5" t="s">
        <v>95</v>
      </c>
      <c r="B77" s="6" t="s">
        <v>95</v>
      </c>
      <c r="C77" s="5" t="s">
        <v>27</v>
      </c>
      <c r="D77" s="6" t="s">
        <v>107</v>
      </c>
      <c r="E77" s="5" t="s">
        <v>18</v>
      </c>
      <c r="F77" s="6" t="s">
        <v>111</v>
      </c>
      <c r="G77" s="5">
        <v>100</v>
      </c>
      <c r="H77" s="5">
        <v>3</v>
      </c>
      <c r="I77" s="5">
        <v>1</v>
      </c>
      <c r="J77" s="5">
        <v>200</v>
      </c>
      <c r="K77" s="5">
        <v>3</v>
      </c>
      <c r="L77" s="5">
        <v>17</v>
      </c>
      <c r="M77" s="6">
        <v>17</v>
      </c>
      <c r="N77" s="5">
        <v>3</v>
      </c>
      <c r="O77" s="6">
        <v>3</v>
      </c>
      <c r="P77" s="5">
        <v>110</v>
      </c>
      <c r="Q77" s="5">
        <v>110</v>
      </c>
      <c r="R77" s="5">
        <v>25</v>
      </c>
      <c r="S77" s="5">
        <v>1</v>
      </c>
      <c r="T77" s="5">
        <v>1</v>
      </c>
      <c r="U77" s="5">
        <v>1</v>
      </c>
      <c r="V77" s="5">
        <v>51.592193000000002</v>
      </c>
    </row>
    <row r="78" spans="1:22" ht="21" x14ac:dyDescent="0.4">
      <c r="A78" s="5" t="s">
        <v>96</v>
      </c>
      <c r="B78" s="6" t="s">
        <v>181</v>
      </c>
      <c r="C78" s="5" t="s">
        <v>27</v>
      </c>
      <c r="D78" s="6" t="s">
        <v>107</v>
      </c>
      <c r="E78" s="5" t="s">
        <v>18</v>
      </c>
      <c r="F78" s="6" t="s">
        <v>111</v>
      </c>
      <c r="G78" s="5">
        <v>110</v>
      </c>
      <c r="H78" s="5">
        <v>2</v>
      </c>
      <c r="I78" s="5">
        <v>1</v>
      </c>
      <c r="J78" s="5">
        <v>200</v>
      </c>
      <c r="K78" s="5">
        <v>1</v>
      </c>
      <c r="L78" s="5">
        <v>16</v>
      </c>
      <c r="M78" s="6">
        <v>16</v>
      </c>
      <c r="N78" s="5">
        <v>8</v>
      </c>
      <c r="O78" s="6">
        <v>8</v>
      </c>
      <c r="P78" s="5">
        <v>60</v>
      </c>
      <c r="Q78" s="5">
        <v>60</v>
      </c>
      <c r="R78" s="5">
        <v>25</v>
      </c>
      <c r="S78" s="5">
        <v>1</v>
      </c>
      <c r="T78" s="5">
        <v>1</v>
      </c>
      <c r="U78" s="5">
        <v>1</v>
      </c>
      <c r="V78" s="5">
        <v>36.187559</v>
      </c>
    </row>
    <row r="79" spans="1:22" ht="21" x14ac:dyDescent="0.4">
      <c r="M79" s="6"/>
    </row>
    <row r="80" spans="1:22" ht="21" x14ac:dyDescent="0.4">
      <c r="M80" s="6"/>
    </row>
    <row r="81" spans="13:13" ht="21" x14ac:dyDescent="0.4">
      <c r="M81" s="6"/>
    </row>
    <row r="82" spans="13:13" ht="21" x14ac:dyDescent="0.4">
      <c r="M8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0CFD-9826-4EE5-A24B-6E0E905197B2}">
  <dimension ref="A1:P4"/>
  <sheetViews>
    <sheetView workbookViewId="0">
      <selection activeCell="H16" sqref="H16"/>
    </sheetView>
  </sheetViews>
  <sheetFormatPr defaultRowHeight="14.4" x14ac:dyDescent="0.3"/>
  <cols>
    <col min="1" max="1" width="30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24</v>
      </c>
      <c r="B2" s="2" t="s">
        <v>106</v>
      </c>
      <c r="C2" s="2" t="s">
        <v>18</v>
      </c>
      <c r="D2" s="2">
        <v>110</v>
      </c>
      <c r="E2" s="2">
        <v>2</v>
      </c>
      <c r="F2" s="2">
        <v>2</v>
      </c>
      <c r="G2" s="2">
        <v>200</v>
      </c>
      <c r="H2" s="2">
        <v>1</v>
      </c>
      <c r="I2" s="2">
        <v>14</v>
      </c>
      <c r="J2" s="2">
        <v>8</v>
      </c>
      <c r="K2" s="11"/>
      <c r="L2" s="2">
        <v>25</v>
      </c>
      <c r="M2" s="2">
        <v>3</v>
      </c>
      <c r="N2" s="2">
        <v>1</v>
      </c>
      <c r="O2" s="2">
        <v>0.75</v>
      </c>
      <c r="P2" s="2">
        <v>34.384842999999996</v>
      </c>
    </row>
    <row r="3" spans="1:16" x14ac:dyDescent="0.3">
      <c r="A3" s="2" t="s">
        <v>97</v>
      </c>
      <c r="B3" s="2" t="s">
        <v>103</v>
      </c>
      <c r="C3" s="2" t="s">
        <v>98</v>
      </c>
      <c r="D3" s="2">
        <v>100</v>
      </c>
      <c r="E3" s="2">
        <v>3</v>
      </c>
      <c r="F3" s="2">
        <v>0</v>
      </c>
      <c r="G3" s="2">
        <v>80</v>
      </c>
      <c r="H3" s="2">
        <v>1</v>
      </c>
      <c r="I3" s="2">
        <v>21</v>
      </c>
      <c r="J3" s="2">
        <v>0</v>
      </c>
      <c r="K3" s="11"/>
      <c r="L3" s="2">
        <v>0</v>
      </c>
      <c r="M3" s="2">
        <v>2</v>
      </c>
      <c r="N3" s="2">
        <v>1</v>
      </c>
      <c r="O3" s="2">
        <v>1</v>
      </c>
      <c r="P3" s="2">
        <v>64.533816000000002</v>
      </c>
    </row>
    <row r="4" spans="1:16" ht="27.6" x14ac:dyDescent="0.3">
      <c r="A4" s="2" t="s">
        <v>101</v>
      </c>
      <c r="B4" s="2" t="s">
        <v>104</v>
      </c>
      <c r="C4" s="2" t="s">
        <v>98</v>
      </c>
      <c r="D4" s="2">
        <v>100</v>
      </c>
      <c r="E4" s="2">
        <v>5</v>
      </c>
      <c r="F4" s="2">
        <v>2</v>
      </c>
      <c r="G4" s="2">
        <v>0</v>
      </c>
      <c r="H4" s="2">
        <v>2.7</v>
      </c>
      <c r="I4" s="11"/>
      <c r="J4" s="11"/>
      <c r="K4" s="2">
        <v>110</v>
      </c>
      <c r="L4" s="2">
        <v>0</v>
      </c>
      <c r="M4" s="2">
        <v>1</v>
      </c>
      <c r="N4" s="2">
        <v>1</v>
      </c>
      <c r="O4" s="2">
        <v>0.67</v>
      </c>
      <c r="P4" s="2">
        <v>50.828392000000001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24FD-F19A-4570-A644-884C5A9EC467}">
  <dimension ref="A1:P75"/>
  <sheetViews>
    <sheetView topLeftCell="B1" zoomScale="145" zoomScaleNormal="145" workbookViewId="0">
      <selection activeCell="E43" sqref="E43"/>
    </sheetView>
  </sheetViews>
  <sheetFormatPr defaultRowHeight="14.4" x14ac:dyDescent="0.3"/>
  <cols>
    <col min="1" max="1" width="38" customWidth="1"/>
    <col min="2" max="2" width="12.77734375" customWidth="1"/>
    <col min="3" max="3" width="18.33203125" customWidth="1"/>
    <col min="6" max="6" width="12.5546875" bestFit="1" customWidth="1"/>
    <col min="7" max="7" width="18.5546875" bestFit="1" customWidth="1"/>
    <col min="9" max="9" width="12.5546875" bestFit="1" customWidth="1"/>
    <col min="10" max="10" width="18.5546875" bestFit="1" customWidth="1"/>
  </cols>
  <sheetData>
    <row r="1" spans="1:16" ht="42" x14ac:dyDescent="0.3">
      <c r="A1" s="13" t="s">
        <v>2</v>
      </c>
      <c r="B1" s="13" t="s">
        <v>195</v>
      </c>
      <c r="C1" s="13" t="s">
        <v>182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3">
      <c r="A2" s="20" t="s">
        <v>18</v>
      </c>
      <c r="B2" s="20" t="s">
        <v>111</v>
      </c>
      <c r="C2" s="20">
        <v>74</v>
      </c>
      <c r="D2" s="2"/>
      <c r="E2" s="2"/>
      <c r="F2" s="15" t="s">
        <v>196</v>
      </c>
      <c r="G2" t="s">
        <v>199</v>
      </c>
      <c r="I2" s="15" t="s">
        <v>196</v>
      </c>
      <c r="J2" t="s">
        <v>199</v>
      </c>
      <c r="L2" s="2"/>
      <c r="M2" s="2"/>
      <c r="N2" s="2"/>
      <c r="O2" s="2"/>
      <c r="P2" s="2"/>
    </row>
    <row r="3" spans="1:16" ht="21" x14ac:dyDescent="0.3">
      <c r="A3" s="20" t="s">
        <v>98</v>
      </c>
      <c r="B3" s="20" t="s">
        <v>112</v>
      </c>
      <c r="C3" s="20">
        <v>3</v>
      </c>
      <c r="D3" s="2"/>
      <c r="E3" s="2"/>
      <c r="F3" s="16" t="s">
        <v>111</v>
      </c>
      <c r="G3">
        <v>74</v>
      </c>
      <c r="I3" s="16" t="s">
        <v>111</v>
      </c>
      <c r="J3" s="19">
        <v>0.96103896103896103</v>
      </c>
      <c r="L3" s="2"/>
      <c r="M3" s="2"/>
      <c r="N3" s="2"/>
      <c r="O3" s="2"/>
      <c r="P3" s="2"/>
    </row>
    <row r="4" spans="1:16" x14ac:dyDescent="0.3">
      <c r="A4" s="2"/>
      <c r="B4" s="2"/>
      <c r="C4" s="2"/>
      <c r="D4" s="2"/>
      <c r="E4" s="2"/>
      <c r="F4" s="16" t="s">
        <v>112</v>
      </c>
      <c r="G4">
        <v>3</v>
      </c>
      <c r="I4" s="16" t="s">
        <v>112</v>
      </c>
      <c r="J4" s="19">
        <v>3.896103896103896E-2</v>
      </c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16" t="s">
        <v>197</v>
      </c>
      <c r="G5">
        <v>77</v>
      </c>
      <c r="I5" s="16" t="s">
        <v>197</v>
      </c>
      <c r="J5" s="19">
        <v>1</v>
      </c>
      <c r="L5" s="2"/>
      <c r="M5" s="2"/>
      <c r="N5" s="2"/>
      <c r="O5" s="2"/>
      <c r="P5" s="2"/>
    </row>
    <row r="6" spans="1:16" x14ac:dyDescent="0.3">
      <c r="A6" s="2"/>
      <c r="B6" s="2"/>
      <c r="C6" s="2"/>
      <c r="D6" s="2"/>
      <c r="E6" s="2"/>
      <c r="L6" s="2"/>
      <c r="M6" s="2"/>
      <c r="N6" s="2"/>
      <c r="O6" s="2"/>
      <c r="P6" s="2"/>
    </row>
    <row r="7" spans="1:16" x14ac:dyDescent="0.3">
      <c r="A7" s="2"/>
      <c r="B7" s="2"/>
      <c r="C7" s="2"/>
      <c r="D7" s="2"/>
      <c r="E7" s="2"/>
      <c r="L7" s="2"/>
      <c r="M7" s="2"/>
      <c r="N7" s="2"/>
      <c r="O7" s="2"/>
      <c r="P7" s="2"/>
    </row>
    <row r="8" spans="1:16" x14ac:dyDescent="0.3">
      <c r="A8" s="2"/>
      <c r="B8" s="2"/>
      <c r="C8" s="2"/>
      <c r="D8" s="2"/>
      <c r="E8" s="2"/>
      <c r="L8" s="2"/>
      <c r="M8" s="2"/>
      <c r="N8" s="2"/>
      <c r="O8" s="2"/>
      <c r="P8" s="2"/>
    </row>
    <row r="9" spans="1:16" x14ac:dyDescent="0.3">
      <c r="A9" s="2"/>
      <c r="B9" s="2"/>
      <c r="C9" s="2"/>
      <c r="D9" s="2"/>
      <c r="E9" s="2"/>
      <c r="L9" s="2"/>
      <c r="M9" s="2"/>
      <c r="N9" s="2"/>
      <c r="O9" s="2"/>
      <c r="P9" s="2"/>
    </row>
    <row r="10" spans="1:16" x14ac:dyDescent="0.3">
      <c r="A10" s="22"/>
      <c r="B10" s="2"/>
      <c r="C10" s="2"/>
      <c r="D10" s="2"/>
      <c r="E10" s="2"/>
      <c r="L10" s="2"/>
      <c r="M10" s="2"/>
      <c r="N10" s="2"/>
      <c r="O10" s="2"/>
      <c r="P10" s="2"/>
    </row>
    <row r="11" spans="1:16" x14ac:dyDescent="0.3">
      <c r="A11" s="21"/>
      <c r="B11" s="2"/>
      <c r="C11" s="2"/>
      <c r="D11" s="2"/>
      <c r="E11" s="2"/>
      <c r="L11" s="2"/>
      <c r="M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L12" s="2"/>
      <c r="M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L13" s="2"/>
      <c r="M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L14" s="2"/>
      <c r="M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L15" s="2"/>
      <c r="M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L16" s="2"/>
      <c r="M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L17" s="2"/>
      <c r="M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L18" s="2"/>
      <c r="M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L19" s="2"/>
      <c r="M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CD80-9385-4ABC-9C68-F12AD2D8D77B}">
  <dimension ref="A1:P14"/>
  <sheetViews>
    <sheetView tabSelected="1" zoomScale="70" zoomScaleNormal="70" workbookViewId="0">
      <selection activeCell="K6" sqref="K6"/>
    </sheetView>
  </sheetViews>
  <sheetFormatPr defaultRowHeight="14.4" x14ac:dyDescent="0.3"/>
  <cols>
    <col min="1" max="1" width="21.6640625" customWidth="1"/>
    <col min="2" max="2" width="18.88671875" customWidth="1"/>
    <col min="3" max="3" width="17.77734375" bestFit="1" customWidth="1"/>
    <col min="4" max="4" width="21.44140625" customWidth="1"/>
    <col min="7" max="7" width="23.6640625" bestFit="1" customWidth="1"/>
    <col min="8" max="8" width="19.44140625" bestFit="1" customWidth="1"/>
    <col min="9" max="9" width="18.77734375" bestFit="1" customWidth="1"/>
    <col min="10" max="10" width="23.109375" bestFit="1" customWidth="1"/>
    <col min="11" max="11" width="16.5546875" bestFit="1" customWidth="1"/>
  </cols>
  <sheetData>
    <row r="1" spans="1:16" ht="42" x14ac:dyDescent="0.3">
      <c r="A1" s="13" t="s">
        <v>1</v>
      </c>
      <c r="B1" s="13" t="s">
        <v>182</v>
      </c>
      <c r="C1" s="13" t="s">
        <v>183</v>
      </c>
      <c r="D1" s="14" t="s">
        <v>198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3">
      <c r="A2" s="20" t="s">
        <v>103</v>
      </c>
      <c r="B2" s="20">
        <v>6</v>
      </c>
      <c r="C2" s="20">
        <v>67.968567166666702</v>
      </c>
      <c r="D2" s="23">
        <f>ROUNDUP(C2,F10)</f>
        <v>68</v>
      </c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</row>
    <row r="3" spans="1:16" ht="21" x14ac:dyDescent="0.3">
      <c r="A3" s="20" t="s">
        <v>105</v>
      </c>
      <c r="B3" s="20">
        <v>23</v>
      </c>
      <c r="C3" s="20">
        <v>44.038462347826098</v>
      </c>
      <c r="D3" s="23">
        <f t="shared" ref="D3:D8" si="0">ROUNDUP(C3,2)</f>
        <v>44.04</v>
      </c>
      <c r="E3" s="2"/>
      <c r="F3" s="2"/>
      <c r="G3" s="2"/>
      <c r="H3" s="2"/>
      <c r="I3" s="2"/>
      <c r="J3" s="2"/>
      <c r="K3" s="3"/>
      <c r="L3" s="2"/>
      <c r="M3" s="2"/>
      <c r="N3" s="2"/>
      <c r="O3" s="2"/>
      <c r="P3" s="2"/>
    </row>
    <row r="4" spans="1:16" ht="42" x14ac:dyDescent="0.3">
      <c r="A4" s="20" t="s">
        <v>184</v>
      </c>
      <c r="B4" s="20">
        <v>1</v>
      </c>
      <c r="C4" s="20">
        <v>54.850917000000003</v>
      </c>
      <c r="D4" s="23">
        <f t="shared" si="0"/>
        <v>54.86</v>
      </c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</row>
    <row r="5" spans="1:16" ht="21" x14ac:dyDescent="0.3">
      <c r="A5" s="20" t="s">
        <v>108</v>
      </c>
      <c r="B5" s="20">
        <v>9</v>
      </c>
      <c r="C5" s="20">
        <v>41.705744111111102</v>
      </c>
      <c r="D5" s="23">
        <f t="shared" si="0"/>
        <v>41.71</v>
      </c>
    </row>
    <row r="6" spans="1:16" ht="21" x14ac:dyDescent="0.3">
      <c r="A6" s="20" t="s">
        <v>106</v>
      </c>
      <c r="B6" s="20">
        <v>8</v>
      </c>
      <c r="C6" s="20">
        <v>41.542997124999999</v>
      </c>
      <c r="D6" s="23">
        <f t="shared" si="0"/>
        <v>41.55</v>
      </c>
      <c r="G6" s="15" t="s">
        <v>196</v>
      </c>
      <c r="H6" t="s">
        <v>199</v>
      </c>
      <c r="J6" s="15" t="s">
        <v>196</v>
      </c>
      <c r="K6" t="s">
        <v>204</v>
      </c>
    </row>
    <row r="7" spans="1:16" ht="21" x14ac:dyDescent="0.3">
      <c r="A7" s="20" t="s">
        <v>104</v>
      </c>
      <c r="B7" s="20">
        <v>8</v>
      </c>
      <c r="C7" s="20">
        <v>42.915989875000001</v>
      </c>
      <c r="D7" s="23">
        <f t="shared" si="0"/>
        <v>42.919999999999995</v>
      </c>
      <c r="G7" s="16" t="s">
        <v>107</v>
      </c>
      <c r="H7" s="19">
        <v>0.2857142857142857</v>
      </c>
      <c r="J7" s="16" t="s">
        <v>107</v>
      </c>
      <c r="K7" s="19">
        <v>0.10529756814195028</v>
      </c>
    </row>
    <row r="8" spans="1:16" ht="21" x14ac:dyDescent="0.3">
      <c r="A8" s="20" t="s">
        <v>107</v>
      </c>
      <c r="B8" s="20">
        <v>22</v>
      </c>
      <c r="C8" s="20">
        <v>34.485851681818197</v>
      </c>
      <c r="D8" s="23">
        <f t="shared" si="0"/>
        <v>34.489999999999995</v>
      </c>
      <c r="G8" s="16" t="s">
        <v>184</v>
      </c>
      <c r="H8" s="19">
        <v>1.2987012987012988E-2</v>
      </c>
      <c r="J8" s="16" t="s">
        <v>184</v>
      </c>
      <c r="K8" s="19">
        <v>0.1674793542506893</v>
      </c>
    </row>
    <row r="9" spans="1:16" x14ac:dyDescent="0.3">
      <c r="G9" s="16" t="s">
        <v>105</v>
      </c>
      <c r="H9" s="19">
        <v>0.29870129870129869</v>
      </c>
      <c r="J9" s="16" t="s">
        <v>105</v>
      </c>
      <c r="K9" s="19">
        <v>0.1344650853550399</v>
      </c>
    </row>
    <row r="10" spans="1:16" x14ac:dyDescent="0.3">
      <c r="G10" s="16" t="s">
        <v>103</v>
      </c>
      <c r="H10" s="19">
        <v>7.792207792207792E-2</v>
      </c>
      <c r="J10" s="16" t="s">
        <v>103</v>
      </c>
      <c r="K10" s="19">
        <v>0.2075322047654726</v>
      </c>
    </row>
    <row r="11" spans="1:16" x14ac:dyDescent="0.3">
      <c r="G11" s="16" t="s">
        <v>108</v>
      </c>
      <c r="H11" s="19">
        <v>0.11688311688311688</v>
      </c>
      <c r="J11" s="16" t="s">
        <v>108</v>
      </c>
      <c r="K11" s="19">
        <v>0.12734246707805041</v>
      </c>
    </row>
    <row r="12" spans="1:16" x14ac:dyDescent="0.3">
      <c r="G12" s="16" t="s">
        <v>104</v>
      </c>
      <c r="H12" s="19">
        <v>0.1038961038961039</v>
      </c>
      <c r="J12" s="16" t="s">
        <v>104</v>
      </c>
      <c r="K12" s="19">
        <v>0.13103777775117453</v>
      </c>
    </row>
    <row r="13" spans="1:16" x14ac:dyDescent="0.3">
      <c r="G13" s="16" t="s">
        <v>106</v>
      </c>
      <c r="H13" s="19">
        <v>0.1038961038961039</v>
      </c>
      <c r="J13" s="16" t="s">
        <v>106</v>
      </c>
      <c r="K13" s="19">
        <v>0.12684554265762307</v>
      </c>
    </row>
    <row r="14" spans="1:16" x14ac:dyDescent="0.3">
      <c r="G14" s="16" t="s">
        <v>197</v>
      </c>
      <c r="H14" s="19">
        <v>1</v>
      </c>
      <c r="J14" s="16" t="s">
        <v>197</v>
      </c>
      <c r="K14" s="19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63A-960D-4525-8D4D-0C64665DBEB7}">
  <dimension ref="A1:U11"/>
  <sheetViews>
    <sheetView zoomScale="88" workbookViewId="0">
      <selection activeCell="O44" sqref="O44"/>
    </sheetView>
  </sheetViews>
  <sheetFormatPr defaultRowHeight="14.4" x14ac:dyDescent="0.3"/>
  <cols>
    <col min="1" max="1" width="39.6640625" customWidth="1"/>
    <col min="2" max="2" width="25.88671875" hidden="1" customWidth="1"/>
    <col min="3" max="3" width="12.77734375" customWidth="1"/>
    <col min="4" max="4" width="25.5546875" hidden="1" customWidth="1"/>
    <col min="5" max="5" width="12" customWidth="1"/>
    <col min="6" max="6" width="27.77734375" hidden="1" customWidth="1"/>
    <col min="7" max="7" width="12.109375" customWidth="1"/>
    <col min="8" max="8" width="33.88671875" hidden="1" customWidth="1"/>
    <col min="9" max="9" width="12.6640625" customWidth="1"/>
    <col min="10" max="10" width="17.6640625" hidden="1" customWidth="1"/>
    <col min="11" max="11" width="13.21875" customWidth="1"/>
    <col min="17" max="17" width="26.109375" bestFit="1" customWidth="1"/>
    <col min="18" max="18" width="29.88671875" bestFit="1" customWidth="1"/>
    <col min="19" max="19" width="28.77734375" bestFit="1" customWidth="1"/>
    <col min="20" max="20" width="26.21875" bestFit="1" customWidth="1"/>
    <col min="21" max="21" width="29.33203125" bestFit="1" customWidth="1"/>
  </cols>
  <sheetData>
    <row r="1" spans="1:21" ht="42" x14ac:dyDescent="0.4">
      <c r="A1" s="13" t="s">
        <v>185</v>
      </c>
      <c r="B1" s="13" t="s">
        <v>186</v>
      </c>
      <c r="C1" s="14" t="s">
        <v>190</v>
      </c>
      <c r="D1" s="13" t="s">
        <v>187</v>
      </c>
      <c r="E1" s="14" t="s">
        <v>191</v>
      </c>
      <c r="F1" s="13" t="s">
        <v>188</v>
      </c>
      <c r="G1" s="14" t="s">
        <v>192</v>
      </c>
      <c r="H1" s="13" t="s">
        <v>189</v>
      </c>
      <c r="I1" s="14" t="s">
        <v>193</v>
      </c>
      <c r="J1" s="13" t="s">
        <v>206</v>
      </c>
      <c r="K1" s="8" t="s">
        <v>205</v>
      </c>
    </row>
    <row r="2" spans="1:21" ht="21" x14ac:dyDescent="0.4">
      <c r="A2" s="20" t="s">
        <v>103</v>
      </c>
      <c r="B2" s="20">
        <v>86.6666666666667</v>
      </c>
      <c r="C2" s="24">
        <f>ROUNDUP(B2,1)</f>
        <v>86.699999999999989</v>
      </c>
      <c r="D2" s="20">
        <v>1.8333333333333299</v>
      </c>
      <c r="E2" s="24">
        <f>ROUNDUP(D2,1)</f>
        <v>1.9000000000000001</v>
      </c>
      <c r="F2" s="20">
        <v>4</v>
      </c>
      <c r="G2" s="24">
        <f>ROUNDUP(F2,1)</f>
        <v>4</v>
      </c>
      <c r="H2" s="20">
        <v>37.5</v>
      </c>
      <c r="I2" s="23">
        <f>ROUNDUP(H2,1)</f>
        <v>37.5</v>
      </c>
      <c r="J2" s="2">
        <v>2.8333333333333299</v>
      </c>
      <c r="K2" s="6">
        <f xml:space="preserve"> ROUNDUP(J2,1)</f>
        <v>2.9</v>
      </c>
      <c r="Q2" s="15" t="s">
        <v>196</v>
      </c>
      <c r="R2" t="s">
        <v>200</v>
      </c>
      <c r="S2" t="s">
        <v>201</v>
      </c>
      <c r="T2" t="s">
        <v>202</v>
      </c>
      <c r="U2" t="s">
        <v>203</v>
      </c>
    </row>
    <row r="3" spans="1:21" ht="21" x14ac:dyDescent="0.4">
      <c r="A3" s="20" t="s">
        <v>184</v>
      </c>
      <c r="B3" s="20">
        <v>100</v>
      </c>
      <c r="C3" s="23">
        <f>ROUNDUP(B3,1)</f>
        <v>100</v>
      </c>
      <c r="D3" s="20">
        <v>3</v>
      </c>
      <c r="E3" s="23">
        <f t="shared" ref="E3:E8" si="0">ROUNDUP(D3,1)</f>
        <v>3</v>
      </c>
      <c r="F3" s="20">
        <v>0</v>
      </c>
      <c r="G3" s="25">
        <f t="shared" ref="G3:G8" si="1">ROUNDUP(F3,1)</f>
        <v>0</v>
      </c>
      <c r="H3" s="20">
        <v>0</v>
      </c>
      <c r="I3" s="24">
        <f t="shared" ref="I3:I8" si="2">ROUNDUP(H3,1)</f>
        <v>0</v>
      </c>
      <c r="J3" s="2">
        <v>4</v>
      </c>
      <c r="K3" s="6">
        <f t="shared" ref="K3:K8" si="3" xml:space="preserve"> ROUNDUP(J3,1)</f>
        <v>4</v>
      </c>
      <c r="Q3" s="16" t="s">
        <v>107</v>
      </c>
      <c r="R3">
        <v>111.39999999999999</v>
      </c>
      <c r="S3">
        <v>8</v>
      </c>
      <c r="T3">
        <v>1.3</v>
      </c>
      <c r="U3">
        <v>200.5</v>
      </c>
    </row>
    <row r="4" spans="1:21" ht="21" x14ac:dyDescent="0.4">
      <c r="A4" s="20" t="s">
        <v>106</v>
      </c>
      <c r="B4" s="20">
        <v>115</v>
      </c>
      <c r="C4" s="25">
        <f t="shared" ref="C4:C8" si="4">ROUNDUP(B4,1)</f>
        <v>115</v>
      </c>
      <c r="D4" s="20">
        <v>6.125</v>
      </c>
      <c r="E4" s="23">
        <f t="shared" si="0"/>
        <v>6.1999999999999993</v>
      </c>
      <c r="F4" s="20">
        <v>1.875</v>
      </c>
      <c r="G4" s="23">
        <f t="shared" si="1"/>
        <v>1.9000000000000001</v>
      </c>
      <c r="H4" s="20">
        <v>198.125</v>
      </c>
      <c r="I4" s="23">
        <f t="shared" si="2"/>
        <v>198.2</v>
      </c>
      <c r="J4" s="2">
        <v>2.5</v>
      </c>
      <c r="K4" s="6">
        <f t="shared" si="3"/>
        <v>2.5</v>
      </c>
      <c r="Q4" s="16" t="s">
        <v>184</v>
      </c>
      <c r="R4">
        <v>100</v>
      </c>
      <c r="S4">
        <v>3</v>
      </c>
      <c r="T4">
        <v>0</v>
      </c>
      <c r="U4">
        <v>0</v>
      </c>
    </row>
    <row r="5" spans="1:21" ht="21" x14ac:dyDescent="0.4">
      <c r="A5" s="20" t="s">
        <v>104</v>
      </c>
      <c r="B5" s="20">
        <v>95</v>
      </c>
      <c r="C5" s="23">
        <f t="shared" si="4"/>
        <v>95</v>
      </c>
      <c r="D5" s="20">
        <v>6.1428571428571397</v>
      </c>
      <c r="E5" s="23">
        <f t="shared" si="0"/>
        <v>6.1999999999999993</v>
      </c>
      <c r="F5" s="20">
        <v>1.3374999999999999</v>
      </c>
      <c r="G5" s="23">
        <f t="shared" si="1"/>
        <v>1.4000000000000001</v>
      </c>
      <c r="H5" s="20">
        <v>92.5</v>
      </c>
      <c r="I5" s="23">
        <f t="shared" si="2"/>
        <v>92.5</v>
      </c>
      <c r="J5" s="2">
        <v>2.625</v>
      </c>
      <c r="K5" s="6">
        <f t="shared" si="3"/>
        <v>2.7</v>
      </c>
      <c r="Q5" s="16" t="s">
        <v>105</v>
      </c>
      <c r="R5">
        <v>108.69999999999999</v>
      </c>
      <c r="S5">
        <v>7.6</v>
      </c>
      <c r="T5">
        <v>2.8000000000000003</v>
      </c>
      <c r="U5">
        <v>174.79999999999998</v>
      </c>
    </row>
    <row r="6" spans="1:21" ht="21" x14ac:dyDescent="0.4">
      <c r="A6" s="20" t="s">
        <v>105</v>
      </c>
      <c r="B6" s="20">
        <v>108.695652173913</v>
      </c>
      <c r="C6" s="23">
        <f t="shared" si="4"/>
        <v>108.69999999999999</v>
      </c>
      <c r="D6" s="20">
        <v>7.5652173913043503</v>
      </c>
      <c r="E6" s="23">
        <f t="shared" si="0"/>
        <v>7.6</v>
      </c>
      <c r="F6" s="20">
        <v>2.7391304347826102</v>
      </c>
      <c r="G6" s="23">
        <f t="shared" si="1"/>
        <v>2.8000000000000003</v>
      </c>
      <c r="H6" s="20">
        <v>174.78260869565199</v>
      </c>
      <c r="I6" s="23">
        <f t="shared" si="2"/>
        <v>174.79999999999998</v>
      </c>
      <c r="J6" s="2">
        <v>2.6521739130434798</v>
      </c>
      <c r="K6" s="6">
        <f t="shared" si="3"/>
        <v>2.7</v>
      </c>
      <c r="Q6" s="16" t="s">
        <v>103</v>
      </c>
      <c r="R6">
        <v>86.699999999999989</v>
      </c>
      <c r="S6">
        <v>1.9000000000000001</v>
      </c>
      <c r="T6">
        <v>4</v>
      </c>
      <c r="U6">
        <v>37.5</v>
      </c>
    </row>
    <row r="7" spans="1:21" ht="21" x14ac:dyDescent="0.4">
      <c r="A7" s="20" t="s">
        <v>107</v>
      </c>
      <c r="B7" s="20">
        <v>111.363636363636</v>
      </c>
      <c r="C7" s="23">
        <f t="shared" si="4"/>
        <v>111.39999999999999</v>
      </c>
      <c r="D7" s="20">
        <v>7.9545454545454497</v>
      </c>
      <c r="E7" s="23">
        <f t="shared" si="0"/>
        <v>8</v>
      </c>
      <c r="F7" s="20">
        <v>1.27272727272727</v>
      </c>
      <c r="G7" s="23">
        <f t="shared" si="1"/>
        <v>1.3</v>
      </c>
      <c r="H7" s="20">
        <v>200.45454545454501</v>
      </c>
      <c r="I7" s="25">
        <f t="shared" si="2"/>
        <v>200.5</v>
      </c>
      <c r="J7" s="2">
        <v>2.3181818181818201</v>
      </c>
      <c r="K7" s="6">
        <f t="shared" si="3"/>
        <v>2.4</v>
      </c>
      <c r="Q7" s="16" t="s">
        <v>108</v>
      </c>
      <c r="R7">
        <v>108.89999999999999</v>
      </c>
      <c r="S7">
        <v>8.7999999999999989</v>
      </c>
      <c r="T7">
        <v>2.8000000000000003</v>
      </c>
      <c r="U7">
        <v>146.19999999999999</v>
      </c>
    </row>
    <row r="8" spans="1:21" ht="21" x14ac:dyDescent="0.4">
      <c r="A8" s="20" t="s">
        <v>108</v>
      </c>
      <c r="B8" s="20">
        <v>108.888888888889</v>
      </c>
      <c r="C8" s="23">
        <f t="shared" si="4"/>
        <v>108.89999999999999</v>
      </c>
      <c r="D8" s="20">
        <v>8.7777777777777803</v>
      </c>
      <c r="E8" s="25">
        <f t="shared" si="0"/>
        <v>8.7999999999999989</v>
      </c>
      <c r="F8" s="20">
        <v>2.7777777777777799</v>
      </c>
      <c r="G8" s="23">
        <f t="shared" si="1"/>
        <v>2.8000000000000003</v>
      </c>
      <c r="H8" s="20">
        <v>146.111111111111</v>
      </c>
      <c r="I8" s="23">
        <f t="shared" si="2"/>
        <v>146.19999999999999</v>
      </c>
      <c r="J8" s="2">
        <v>2.4444444444444402</v>
      </c>
      <c r="K8" s="6">
        <f t="shared" si="3"/>
        <v>2.5</v>
      </c>
      <c r="Q8" s="16" t="s">
        <v>104</v>
      </c>
      <c r="R8">
        <v>95</v>
      </c>
      <c r="S8">
        <v>6.1999999999999993</v>
      </c>
      <c r="T8">
        <v>1.4000000000000001</v>
      </c>
      <c r="U8">
        <v>92.5</v>
      </c>
    </row>
    <row r="9" spans="1:21" x14ac:dyDescent="0.3">
      <c r="A9" s="2"/>
      <c r="B9" s="2"/>
      <c r="C9" s="2"/>
      <c r="D9" s="10"/>
      <c r="E9" s="12"/>
      <c r="H9" s="2"/>
      <c r="I9" s="2"/>
      <c r="J9" s="10"/>
      <c r="Q9" s="16" t="s">
        <v>106</v>
      </c>
      <c r="R9">
        <v>115</v>
      </c>
      <c r="S9">
        <v>6.1999999999999993</v>
      </c>
      <c r="T9">
        <v>1.9000000000000001</v>
      </c>
      <c r="U9">
        <v>198.2</v>
      </c>
    </row>
    <row r="10" spans="1:21" x14ac:dyDescent="0.3">
      <c r="A10" s="2"/>
      <c r="B10" s="2"/>
      <c r="C10" s="2"/>
      <c r="D10" s="10"/>
      <c r="E10" s="12"/>
      <c r="H10" s="2"/>
      <c r="I10" s="2"/>
      <c r="J10" s="10"/>
      <c r="Q10" s="16" t="s">
        <v>197</v>
      </c>
      <c r="R10">
        <v>725.69999999999993</v>
      </c>
      <c r="S10">
        <v>41.7</v>
      </c>
      <c r="T10">
        <v>14.200000000000003</v>
      </c>
      <c r="U10">
        <v>849.7</v>
      </c>
    </row>
    <row r="11" spans="1:21" x14ac:dyDescent="0.3">
      <c r="A11" s="2"/>
      <c r="B11" s="2"/>
      <c r="C11" s="2"/>
      <c r="D11" s="10"/>
      <c r="E11" s="12"/>
      <c r="H11" s="2"/>
      <c r="I11" s="2"/>
      <c r="J11" s="10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BA76-A256-4C89-921F-F3F234A4A8D8}">
  <dimension ref="A1:E11"/>
  <sheetViews>
    <sheetView workbookViewId="0">
      <selection activeCell="C21" sqref="C21"/>
    </sheetView>
  </sheetViews>
  <sheetFormatPr defaultRowHeight="14.4" x14ac:dyDescent="0.3"/>
  <cols>
    <col min="1" max="1" width="44" customWidth="1"/>
    <col min="2" max="2" width="22.21875" customWidth="1"/>
    <col min="3" max="3" width="13.109375" customWidth="1"/>
  </cols>
  <sheetData>
    <row r="1" spans="1:5" ht="18" x14ac:dyDescent="0.3">
      <c r="A1" s="26" t="s">
        <v>0</v>
      </c>
      <c r="B1" s="26" t="s">
        <v>1</v>
      </c>
      <c r="C1" s="26" t="s">
        <v>6</v>
      </c>
      <c r="D1" s="26" t="s">
        <v>9</v>
      </c>
      <c r="E1" s="26" t="s">
        <v>5</v>
      </c>
    </row>
    <row r="2" spans="1:5" ht="18" x14ac:dyDescent="0.3">
      <c r="A2" s="27" t="s">
        <v>101</v>
      </c>
      <c r="B2" s="27" t="s">
        <v>104</v>
      </c>
      <c r="C2" s="27">
        <v>0</v>
      </c>
      <c r="D2" s="28">
        <v>0</v>
      </c>
      <c r="E2" s="27">
        <v>2</v>
      </c>
    </row>
    <row r="3" spans="1:5" ht="18" x14ac:dyDescent="0.3">
      <c r="A3" s="27" t="s">
        <v>75</v>
      </c>
      <c r="B3" s="27" t="s">
        <v>104</v>
      </c>
      <c r="C3" s="27">
        <v>0</v>
      </c>
      <c r="D3" s="27">
        <v>0</v>
      </c>
      <c r="E3" s="27">
        <v>0</v>
      </c>
    </row>
    <row r="4" spans="1:5" ht="18" x14ac:dyDescent="0.3">
      <c r="A4" s="27" t="s">
        <v>76</v>
      </c>
      <c r="B4" s="27" t="s">
        <v>104</v>
      </c>
      <c r="C4" s="27">
        <v>0</v>
      </c>
      <c r="D4" s="27">
        <v>0</v>
      </c>
      <c r="E4" s="27">
        <v>0</v>
      </c>
    </row>
    <row r="5" spans="1:5" ht="18" x14ac:dyDescent="0.3">
      <c r="A5" s="27" t="s">
        <v>83</v>
      </c>
      <c r="B5" s="27" t="s">
        <v>103</v>
      </c>
      <c r="C5" s="27">
        <v>0</v>
      </c>
      <c r="D5" s="27">
        <v>0</v>
      </c>
      <c r="E5" s="27">
        <v>0</v>
      </c>
    </row>
    <row r="6" spans="1:5" ht="18" x14ac:dyDescent="0.3">
      <c r="A6" s="27" t="s">
        <v>84</v>
      </c>
      <c r="B6" s="27" t="s">
        <v>103</v>
      </c>
      <c r="C6" s="27">
        <v>0</v>
      </c>
      <c r="D6" s="27">
        <v>0</v>
      </c>
      <c r="E6" s="27">
        <v>0</v>
      </c>
    </row>
    <row r="7" spans="1:5" ht="18" x14ac:dyDescent="0.3">
      <c r="A7" s="27" t="s">
        <v>85</v>
      </c>
      <c r="B7" s="27" t="s">
        <v>103</v>
      </c>
      <c r="C7" s="27">
        <v>0</v>
      </c>
      <c r="D7" s="27">
        <v>0</v>
      </c>
      <c r="E7" s="27">
        <v>0</v>
      </c>
    </row>
    <row r="8" spans="1:5" ht="36" x14ac:dyDescent="0.3">
      <c r="A8" s="27" t="s">
        <v>99</v>
      </c>
      <c r="B8" s="27" t="s">
        <v>184</v>
      </c>
      <c r="C8" s="27">
        <v>0</v>
      </c>
      <c r="D8" s="27">
        <v>3</v>
      </c>
      <c r="E8" s="27">
        <v>1</v>
      </c>
    </row>
    <row r="9" spans="1:5" ht="18" x14ac:dyDescent="0.3">
      <c r="A9" s="27" t="s">
        <v>80</v>
      </c>
      <c r="B9" s="27" t="s">
        <v>105</v>
      </c>
      <c r="C9" s="27">
        <v>0</v>
      </c>
      <c r="D9" s="27">
        <v>6</v>
      </c>
      <c r="E9" s="27">
        <v>0</v>
      </c>
    </row>
    <row r="10" spans="1:5" ht="18" x14ac:dyDescent="0.3">
      <c r="A10" s="27" t="s">
        <v>48</v>
      </c>
      <c r="B10" s="27" t="s">
        <v>105</v>
      </c>
      <c r="C10" s="27">
        <v>0</v>
      </c>
      <c r="D10" s="27">
        <v>7</v>
      </c>
      <c r="E10" s="27">
        <v>0</v>
      </c>
    </row>
    <row r="11" spans="1:5" ht="18" x14ac:dyDescent="0.3">
      <c r="A11" s="27" t="s">
        <v>88</v>
      </c>
      <c r="B11" s="27" t="s">
        <v>103</v>
      </c>
      <c r="C11" s="27">
        <v>15</v>
      </c>
      <c r="D11" s="27">
        <v>5</v>
      </c>
      <c r="E11" s="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607D-3540-4201-86FD-281030491B60}">
  <dimension ref="A1:H27"/>
  <sheetViews>
    <sheetView topLeftCell="A3" zoomScale="94" zoomScaleNormal="85" workbookViewId="0">
      <selection activeCell="K7" sqref="K7"/>
    </sheetView>
  </sheetViews>
  <sheetFormatPr defaultRowHeight="14.4" x14ac:dyDescent="0.3"/>
  <cols>
    <col min="1" max="1" width="49.109375" customWidth="1"/>
    <col min="2" max="2" width="24.6640625" bestFit="1" customWidth="1"/>
    <col min="3" max="3" width="7.21875" bestFit="1" customWidth="1"/>
    <col min="4" max="4" width="10.44140625" bestFit="1" customWidth="1"/>
    <col min="5" max="5" width="9.33203125" bestFit="1" customWidth="1"/>
    <col min="6" max="6" width="10.44140625" bestFit="1" customWidth="1"/>
    <col min="7" max="7" width="18.88671875" customWidth="1"/>
  </cols>
  <sheetData>
    <row r="1" spans="1:8" ht="42" x14ac:dyDescent="0.4">
      <c r="A1" s="13" t="s">
        <v>0</v>
      </c>
      <c r="B1" s="13" t="s">
        <v>1</v>
      </c>
      <c r="C1" s="13" t="s">
        <v>7</v>
      </c>
      <c r="D1" s="13" t="s">
        <v>4</v>
      </c>
      <c r="E1" s="13" t="s">
        <v>9</v>
      </c>
      <c r="F1" s="13" t="s">
        <v>6</v>
      </c>
      <c r="G1" s="13" t="s">
        <v>194</v>
      </c>
      <c r="H1" s="5"/>
    </row>
    <row r="2" spans="1:8" ht="21" x14ac:dyDescent="0.4">
      <c r="A2" s="20" t="s">
        <v>84</v>
      </c>
      <c r="B2" s="20" t="s">
        <v>103</v>
      </c>
      <c r="C2" s="20">
        <v>4</v>
      </c>
      <c r="D2" s="20">
        <v>3</v>
      </c>
      <c r="E2" s="20">
        <v>0</v>
      </c>
      <c r="F2" s="20">
        <v>0</v>
      </c>
      <c r="G2" s="20">
        <v>7</v>
      </c>
      <c r="H2" s="5"/>
    </row>
    <row r="3" spans="1:8" ht="21" x14ac:dyDescent="0.4">
      <c r="A3" s="20" t="s">
        <v>85</v>
      </c>
      <c r="B3" s="20" t="s">
        <v>103</v>
      </c>
      <c r="C3" s="20">
        <v>3</v>
      </c>
      <c r="D3" s="20">
        <v>3</v>
      </c>
      <c r="E3" s="20">
        <v>0</v>
      </c>
      <c r="F3" s="20">
        <v>0</v>
      </c>
      <c r="G3" s="20">
        <v>6</v>
      </c>
      <c r="H3" s="5"/>
    </row>
    <row r="4" spans="1:8" ht="21" x14ac:dyDescent="0.4">
      <c r="A4" s="20" t="s">
        <v>83</v>
      </c>
      <c r="B4" s="20" t="s">
        <v>103</v>
      </c>
      <c r="C4" s="20">
        <v>3</v>
      </c>
      <c r="D4" s="20">
        <v>2</v>
      </c>
      <c r="E4" s="20">
        <v>0</v>
      </c>
      <c r="F4" s="20">
        <v>0</v>
      </c>
      <c r="G4" s="20">
        <v>5</v>
      </c>
      <c r="H4" s="5"/>
    </row>
    <row r="5" spans="1:8" ht="21" x14ac:dyDescent="0.4">
      <c r="A5" s="20" t="s">
        <v>76</v>
      </c>
      <c r="B5" s="20" t="s">
        <v>104</v>
      </c>
      <c r="C5" s="20">
        <v>1</v>
      </c>
      <c r="D5" s="20">
        <v>2</v>
      </c>
      <c r="E5" s="20">
        <v>0</v>
      </c>
      <c r="F5" s="20">
        <v>0</v>
      </c>
      <c r="G5" s="20">
        <v>3</v>
      </c>
      <c r="H5" s="5"/>
    </row>
    <row r="6" spans="1:8" ht="21" x14ac:dyDescent="0.4">
      <c r="A6" s="20" t="s">
        <v>48</v>
      </c>
      <c r="B6" s="20" t="s">
        <v>105</v>
      </c>
      <c r="C6" s="20">
        <v>3</v>
      </c>
      <c r="D6" s="20">
        <v>3</v>
      </c>
      <c r="E6" s="20">
        <v>7</v>
      </c>
      <c r="F6" s="20">
        <v>0</v>
      </c>
      <c r="G6" s="20">
        <v>2.5</v>
      </c>
      <c r="H6" s="5"/>
    </row>
    <row r="7" spans="1:8" ht="42" x14ac:dyDescent="0.4">
      <c r="A7" s="20" t="s">
        <v>99</v>
      </c>
      <c r="B7" s="20" t="s">
        <v>184</v>
      </c>
      <c r="C7" s="20">
        <v>0</v>
      </c>
      <c r="D7" s="20">
        <v>4</v>
      </c>
      <c r="E7" s="20">
        <v>3</v>
      </c>
      <c r="F7" s="20">
        <v>0</v>
      </c>
      <c r="G7" s="20">
        <v>2.5</v>
      </c>
      <c r="H7" s="5"/>
    </row>
    <row r="8" spans="1:8" ht="21" x14ac:dyDescent="0.4">
      <c r="A8" s="20" t="s">
        <v>75</v>
      </c>
      <c r="B8" s="20" t="s">
        <v>104</v>
      </c>
      <c r="C8" s="20">
        <v>0</v>
      </c>
      <c r="D8" s="20">
        <v>1</v>
      </c>
      <c r="E8" s="20">
        <v>0</v>
      </c>
      <c r="F8" s="20">
        <v>0</v>
      </c>
      <c r="G8" s="20">
        <v>1</v>
      </c>
      <c r="H8" s="5"/>
    </row>
    <row r="9" spans="1:8" ht="21" x14ac:dyDescent="0.4">
      <c r="A9" s="20" t="s">
        <v>80</v>
      </c>
      <c r="B9" s="20" t="s">
        <v>105</v>
      </c>
      <c r="C9" s="20">
        <v>2</v>
      </c>
      <c r="D9" s="20">
        <v>2</v>
      </c>
      <c r="E9" s="20">
        <v>6</v>
      </c>
      <c r="F9" s="20">
        <v>0</v>
      </c>
      <c r="G9" s="20">
        <v>1</v>
      </c>
      <c r="H9" s="5"/>
    </row>
    <row r="10" spans="1:8" ht="21" x14ac:dyDescent="0.4">
      <c r="A10" s="20" t="s">
        <v>88</v>
      </c>
      <c r="B10" s="20" t="s">
        <v>103</v>
      </c>
      <c r="C10" s="20">
        <v>3</v>
      </c>
      <c r="D10" s="20">
        <v>2</v>
      </c>
      <c r="E10" s="20">
        <v>5</v>
      </c>
      <c r="F10" s="20">
        <v>15</v>
      </c>
      <c r="G10" s="20">
        <v>-12.5</v>
      </c>
      <c r="H10" s="5"/>
    </row>
    <row r="11" spans="1:8" ht="21" x14ac:dyDescent="0.4">
      <c r="A11" s="20" t="s">
        <v>19</v>
      </c>
      <c r="B11" s="20" t="s">
        <v>104</v>
      </c>
      <c r="C11" s="20">
        <v>2</v>
      </c>
      <c r="D11" s="20">
        <v>3</v>
      </c>
      <c r="E11" s="20">
        <v>8</v>
      </c>
      <c r="F11" s="20">
        <v>15</v>
      </c>
      <c r="G11" s="20">
        <v>-14</v>
      </c>
      <c r="H11" s="5"/>
    </row>
    <row r="12" spans="1:8" ht="21" x14ac:dyDescent="0.4">
      <c r="A12" s="5"/>
      <c r="B12" s="5"/>
      <c r="C12" s="5"/>
      <c r="D12" s="5"/>
      <c r="E12" s="5"/>
      <c r="F12" s="5"/>
      <c r="G12" s="5"/>
      <c r="H12" s="5"/>
    </row>
    <row r="13" spans="1:8" ht="21" x14ac:dyDescent="0.4">
      <c r="A13" s="5"/>
      <c r="B13" s="5"/>
      <c r="C13" s="5"/>
      <c r="D13" s="5"/>
      <c r="E13" s="5"/>
      <c r="F13" s="5"/>
      <c r="G13" s="5"/>
      <c r="H13" s="5"/>
    </row>
    <row r="14" spans="1:8" ht="21" x14ac:dyDescent="0.4">
      <c r="A14" s="5"/>
      <c r="B14" s="5"/>
      <c r="C14" s="5"/>
      <c r="D14" s="5"/>
      <c r="E14" s="5"/>
      <c r="F14" s="5"/>
      <c r="G14" s="5"/>
      <c r="H14" s="5"/>
    </row>
    <row r="15" spans="1:8" ht="21" x14ac:dyDescent="0.4">
      <c r="A15" s="13" t="s">
        <v>0</v>
      </c>
      <c r="B15" s="13" t="s">
        <v>194</v>
      </c>
      <c r="C15" s="5"/>
      <c r="D15" s="5"/>
      <c r="E15" s="5"/>
      <c r="F15" s="5"/>
      <c r="G15" s="5"/>
      <c r="H15" s="5"/>
    </row>
    <row r="16" spans="1:8" ht="21" x14ac:dyDescent="0.4">
      <c r="A16" s="20" t="s">
        <v>84</v>
      </c>
      <c r="B16" s="20">
        <v>7</v>
      </c>
      <c r="C16" s="5"/>
      <c r="D16" s="5"/>
      <c r="E16" s="5"/>
      <c r="F16" s="5"/>
      <c r="G16" s="5"/>
      <c r="H16" s="5"/>
    </row>
    <row r="17" spans="1:8" ht="21" x14ac:dyDescent="0.4">
      <c r="A17" s="20" t="s">
        <v>85</v>
      </c>
      <c r="B17" s="20">
        <v>6</v>
      </c>
      <c r="C17" s="5"/>
      <c r="D17" s="5"/>
      <c r="E17" s="5"/>
      <c r="F17" s="5"/>
      <c r="G17" s="5"/>
      <c r="H17" s="5"/>
    </row>
    <row r="18" spans="1:8" ht="21" x14ac:dyDescent="0.4">
      <c r="A18" s="20" t="s">
        <v>83</v>
      </c>
      <c r="B18" s="20">
        <v>5</v>
      </c>
      <c r="C18" s="5"/>
      <c r="D18" s="5"/>
      <c r="E18" s="5"/>
      <c r="F18" s="5"/>
      <c r="G18" s="5"/>
      <c r="H18" s="5"/>
    </row>
    <row r="19" spans="1:8" ht="21" x14ac:dyDescent="0.4">
      <c r="A19" s="20" t="s">
        <v>76</v>
      </c>
      <c r="B19" s="20">
        <v>3</v>
      </c>
      <c r="C19" s="5"/>
      <c r="D19" s="5"/>
      <c r="E19" s="5"/>
      <c r="F19" s="5"/>
      <c r="G19" s="5"/>
      <c r="H19" s="5"/>
    </row>
    <row r="20" spans="1:8" ht="21" x14ac:dyDescent="0.4">
      <c r="A20" s="20" t="s">
        <v>48</v>
      </c>
      <c r="B20" s="20">
        <v>2.5</v>
      </c>
      <c r="C20" s="5"/>
      <c r="D20" s="5"/>
      <c r="E20" s="5"/>
      <c r="F20" s="5"/>
      <c r="G20" s="5"/>
      <c r="H20" s="5"/>
    </row>
    <row r="21" spans="1:8" ht="21" x14ac:dyDescent="0.4">
      <c r="A21" s="20" t="s">
        <v>99</v>
      </c>
      <c r="B21" s="20">
        <v>2.5</v>
      </c>
      <c r="C21" s="5"/>
      <c r="D21" s="5"/>
      <c r="E21" s="5"/>
      <c r="F21" s="5"/>
      <c r="G21" s="5"/>
      <c r="H21" s="5"/>
    </row>
    <row r="22" spans="1:8" ht="21" x14ac:dyDescent="0.4">
      <c r="A22" s="20" t="s">
        <v>75</v>
      </c>
      <c r="B22" s="20">
        <v>1</v>
      </c>
      <c r="C22" s="5"/>
      <c r="D22" s="5"/>
      <c r="E22" s="5"/>
      <c r="F22" s="5"/>
      <c r="G22" s="5"/>
      <c r="H22" s="5"/>
    </row>
    <row r="23" spans="1:8" ht="21" x14ac:dyDescent="0.4">
      <c r="A23" s="20" t="s">
        <v>80</v>
      </c>
      <c r="B23" s="20">
        <v>1</v>
      </c>
      <c r="C23" s="5"/>
      <c r="D23" s="5"/>
      <c r="E23" s="5"/>
      <c r="F23" s="5"/>
      <c r="G23" s="5"/>
      <c r="H23" s="5"/>
    </row>
    <row r="24" spans="1:8" ht="21" x14ac:dyDescent="0.4">
      <c r="A24" s="20" t="s">
        <v>88</v>
      </c>
      <c r="B24" s="20">
        <v>-12.5</v>
      </c>
      <c r="C24" s="5"/>
      <c r="D24" s="5"/>
      <c r="E24" s="5"/>
      <c r="F24" s="5"/>
      <c r="G24" s="5"/>
      <c r="H24" s="5"/>
    </row>
    <row r="25" spans="1:8" ht="21" x14ac:dyDescent="0.4">
      <c r="A25" s="20" t="s">
        <v>19</v>
      </c>
      <c r="B25" s="20">
        <v>-14</v>
      </c>
      <c r="C25" s="5"/>
      <c r="D25" s="5"/>
      <c r="E25" s="5"/>
      <c r="F25" s="5"/>
      <c r="G25" s="5"/>
      <c r="H25" s="5"/>
    </row>
    <row r="26" spans="1:8" ht="21" x14ac:dyDescent="0.4">
      <c r="A26" s="5"/>
      <c r="B26" s="5"/>
      <c r="C26" s="5"/>
      <c r="D26" s="5"/>
      <c r="E26" s="5"/>
      <c r="F26" s="5"/>
      <c r="G26" s="5"/>
      <c r="H26" s="5"/>
    </row>
    <row r="27" spans="1:8" ht="21" x14ac:dyDescent="0.4">
      <c r="A27" s="5"/>
      <c r="B27" s="5"/>
      <c r="C27" s="5"/>
      <c r="D27" s="5"/>
      <c r="E27" s="5"/>
      <c r="F27" s="5"/>
      <c r="G27" s="5"/>
      <c r="H27" s="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43E4-4F58-49E8-8D43-54A35AC97501}">
  <dimension ref="A1:H21"/>
  <sheetViews>
    <sheetView zoomScale="61" workbookViewId="0">
      <selection activeCell="B16" sqref="B16"/>
    </sheetView>
  </sheetViews>
  <sheetFormatPr defaultRowHeight="14.4" x14ac:dyDescent="0.3"/>
  <cols>
    <col min="1" max="1" width="44.88671875" customWidth="1"/>
    <col min="2" max="2" width="21.6640625" customWidth="1"/>
    <col min="4" max="4" width="14" customWidth="1"/>
    <col min="6" max="6" width="14.33203125" customWidth="1"/>
    <col min="7" max="7" width="24" customWidth="1"/>
    <col min="8" max="8" width="20.6640625" customWidth="1"/>
  </cols>
  <sheetData>
    <row r="1" spans="1:8" ht="42" x14ac:dyDescent="0.3">
      <c r="A1" s="13" t="s">
        <v>0</v>
      </c>
      <c r="B1" s="13" t="s">
        <v>1</v>
      </c>
      <c r="C1" s="13" t="s">
        <v>7</v>
      </c>
      <c r="D1" s="13" t="s">
        <v>4</v>
      </c>
      <c r="E1" s="13" t="s">
        <v>9</v>
      </c>
      <c r="F1" s="13" t="s">
        <v>6</v>
      </c>
      <c r="G1" s="13" t="s">
        <v>15</v>
      </c>
      <c r="H1" s="13" t="s">
        <v>194</v>
      </c>
    </row>
    <row r="2" spans="1:8" ht="21" x14ac:dyDescent="0.3">
      <c r="A2" s="20" t="s">
        <v>84</v>
      </c>
      <c r="B2" s="20" t="s">
        <v>103</v>
      </c>
      <c r="C2" s="20">
        <v>4</v>
      </c>
      <c r="D2" s="20">
        <v>3</v>
      </c>
      <c r="E2" s="20">
        <v>0</v>
      </c>
      <c r="F2" s="20">
        <v>0</v>
      </c>
      <c r="G2" s="20">
        <v>74.472949</v>
      </c>
      <c r="H2" s="20">
        <v>7</v>
      </c>
    </row>
    <row r="3" spans="1:8" ht="21" x14ac:dyDescent="0.3">
      <c r="A3" s="20" t="s">
        <v>85</v>
      </c>
      <c r="B3" s="20" t="s">
        <v>103</v>
      </c>
      <c r="C3" s="20">
        <v>3</v>
      </c>
      <c r="D3" s="20">
        <v>3</v>
      </c>
      <c r="E3" s="20">
        <v>0</v>
      </c>
      <c r="F3" s="20">
        <v>0</v>
      </c>
      <c r="G3" s="20">
        <v>72.801787000000004</v>
      </c>
      <c r="H3" s="20">
        <v>6</v>
      </c>
    </row>
    <row r="4" spans="1:8" ht="21" x14ac:dyDescent="0.3">
      <c r="A4" s="20" t="s">
        <v>83</v>
      </c>
      <c r="B4" s="20" t="s">
        <v>103</v>
      </c>
      <c r="C4" s="20">
        <v>3</v>
      </c>
      <c r="D4" s="20">
        <v>2</v>
      </c>
      <c r="E4" s="20">
        <v>0</v>
      </c>
      <c r="F4" s="20">
        <v>0</v>
      </c>
      <c r="G4" s="20">
        <v>68.235884999999996</v>
      </c>
      <c r="H4" s="20">
        <v>5</v>
      </c>
    </row>
    <row r="5" spans="1:8" ht="21" x14ac:dyDescent="0.3">
      <c r="A5" s="20" t="s">
        <v>76</v>
      </c>
      <c r="B5" s="20" t="s">
        <v>104</v>
      </c>
      <c r="C5" s="20">
        <v>1</v>
      </c>
      <c r="D5" s="20">
        <v>2</v>
      </c>
      <c r="E5" s="20">
        <v>0</v>
      </c>
      <c r="F5" s="20">
        <v>0</v>
      </c>
      <c r="G5" s="20">
        <v>63.005645000000001</v>
      </c>
      <c r="H5" s="20">
        <v>3</v>
      </c>
    </row>
    <row r="6" spans="1:8" ht="21" x14ac:dyDescent="0.3">
      <c r="A6" s="20" t="s">
        <v>48</v>
      </c>
      <c r="B6" s="20" t="s">
        <v>105</v>
      </c>
      <c r="C6" s="20">
        <v>3</v>
      </c>
      <c r="D6" s="20">
        <v>3</v>
      </c>
      <c r="E6" s="20">
        <v>7</v>
      </c>
      <c r="F6" s="20">
        <v>0</v>
      </c>
      <c r="G6" s="20">
        <v>58.345140999999998</v>
      </c>
      <c r="H6" s="20">
        <v>2.5</v>
      </c>
    </row>
    <row r="7" spans="1:8" ht="42" x14ac:dyDescent="0.3">
      <c r="A7" s="20" t="s">
        <v>99</v>
      </c>
      <c r="B7" s="20" t="s">
        <v>184</v>
      </c>
      <c r="C7" s="20">
        <v>0</v>
      </c>
      <c r="D7" s="20">
        <v>4</v>
      </c>
      <c r="E7" s="20">
        <v>3</v>
      </c>
      <c r="F7" s="20">
        <v>0</v>
      </c>
      <c r="G7" s="20">
        <v>54.850917000000003</v>
      </c>
      <c r="H7" s="20">
        <v>2.5</v>
      </c>
    </row>
    <row r="8" spans="1:8" ht="21" x14ac:dyDescent="0.3">
      <c r="A8" s="20" t="s">
        <v>75</v>
      </c>
      <c r="B8" s="20" t="s">
        <v>104</v>
      </c>
      <c r="C8" s="20">
        <v>0</v>
      </c>
      <c r="D8" s="20">
        <v>1</v>
      </c>
      <c r="E8" s="20">
        <v>0</v>
      </c>
      <c r="F8" s="20">
        <v>0</v>
      </c>
      <c r="G8" s="20">
        <v>60.756112000000002</v>
      </c>
      <c r="H8" s="20">
        <v>1</v>
      </c>
    </row>
    <row r="9" spans="1:8" ht="21" x14ac:dyDescent="0.3">
      <c r="A9" s="20" t="s">
        <v>80</v>
      </c>
      <c r="B9" s="20" t="s">
        <v>105</v>
      </c>
      <c r="C9" s="20">
        <v>2</v>
      </c>
      <c r="D9" s="20">
        <v>2</v>
      </c>
      <c r="E9" s="20">
        <v>6</v>
      </c>
      <c r="F9" s="20">
        <v>0</v>
      </c>
      <c r="G9" s="20">
        <v>55.333142000000002</v>
      </c>
      <c r="H9" s="20">
        <v>1</v>
      </c>
    </row>
    <row r="10" spans="1:8" ht="21" x14ac:dyDescent="0.3">
      <c r="A10" s="20" t="s">
        <v>88</v>
      </c>
      <c r="B10" s="20" t="s">
        <v>103</v>
      </c>
      <c r="C10" s="20">
        <v>3</v>
      </c>
      <c r="D10" s="20">
        <v>2</v>
      </c>
      <c r="E10" s="20">
        <v>5</v>
      </c>
      <c r="F10" s="20">
        <v>15</v>
      </c>
      <c r="G10" s="20">
        <v>59.363993000000001</v>
      </c>
      <c r="H10" s="20">
        <v>-12.5</v>
      </c>
    </row>
    <row r="11" spans="1:8" ht="21" x14ac:dyDescent="0.3">
      <c r="A11" s="20" t="s">
        <v>19</v>
      </c>
      <c r="B11" s="20" t="s">
        <v>104</v>
      </c>
      <c r="C11" s="20">
        <v>2</v>
      </c>
      <c r="D11" s="20">
        <v>3</v>
      </c>
      <c r="E11" s="20">
        <v>8</v>
      </c>
      <c r="F11" s="20">
        <v>15</v>
      </c>
      <c r="G11" s="20">
        <v>33.983679000000002</v>
      </c>
      <c r="H11" s="20">
        <v>-14</v>
      </c>
    </row>
    <row r="12" spans="1:8" ht="21" x14ac:dyDescent="0.3">
      <c r="A12" s="20" t="s">
        <v>52</v>
      </c>
      <c r="B12" s="20" t="s">
        <v>108</v>
      </c>
      <c r="C12" s="20">
        <v>0</v>
      </c>
      <c r="D12" s="20">
        <v>2</v>
      </c>
      <c r="E12" s="20">
        <v>15</v>
      </c>
      <c r="F12" s="20">
        <v>45</v>
      </c>
      <c r="G12" s="20">
        <v>35.252443999999997</v>
      </c>
      <c r="H12" s="20">
        <v>-50.5</v>
      </c>
    </row>
    <row r="13" spans="1:8" ht="21" x14ac:dyDescent="0.3">
      <c r="A13" s="20" t="s">
        <v>56</v>
      </c>
      <c r="B13" s="20" t="s">
        <v>108</v>
      </c>
      <c r="C13" s="20">
        <v>3</v>
      </c>
      <c r="D13" s="20">
        <v>3</v>
      </c>
      <c r="E13" s="20">
        <v>4</v>
      </c>
      <c r="F13" s="20">
        <v>75</v>
      </c>
      <c r="G13" s="20">
        <v>45.811715999999997</v>
      </c>
      <c r="H13" s="20">
        <v>-71</v>
      </c>
    </row>
    <row r="14" spans="1:8" ht="21" x14ac:dyDescent="0.3">
      <c r="A14" s="20" t="s">
        <v>86</v>
      </c>
      <c r="B14" s="20" t="s">
        <v>105</v>
      </c>
      <c r="C14" s="20">
        <v>1</v>
      </c>
      <c r="D14" s="20">
        <v>2</v>
      </c>
      <c r="E14" s="20">
        <v>15</v>
      </c>
      <c r="F14" s="20">
        <v>70</v>
      </c>
      <c r="G14" s="20">
        <v>31.230053999999999</v>
      </c>
      <c r="H14" s="20">
        <v>-74.5</v>
      </c>
    </row>
    <row r="15" spans="1:8" ht="21" x14ac:dyDescent="0.3">
      <c r="A15" s="20" t="s">
        <v>97</v>
      </c>
      <c r="B15" s="20" t="s">
        <v>103</v>
      </c>
      <c r="C15" s="20">
        <v>1</v>
      </c>
      <c r="D15" s="20">
        <v>3</v>
      </c>
      <c r="E15" s="20">
        <v>0</v>
      </c>
      <c r="F15" s="20">
        <v>80</v>
      </c>
      <c r="G15" s="20">
        <v>64.533816000000002</v>
      </c>
      <c r="H15" s="20">
        <v>-76</v>
      </c>
    </row>
    <row r="16" spans="1:8" ht="42" x14ac:dyDescent="0.3">
      <c r="A16" s="20" t="s">
        <v>65</v>
      </c>
      <c r="B16" s="20" t="s">
        <v>106</v>
      </c>
      <c r="C16" s="20">
        <v>3</v>
      </c>
      <c r="D16" s="20">
        <v>4</v>
      </c>
      <c r="E16" s="20">
        <v>11</v>
      </c>
      <c r="F16" s="20">
        <v>95</v>
      </c>
      <c r="G16" s="20">
        <v>37.136862999999998</v>
      </c>
      <c r="H16" s="20">
        <v>-93.5</v>
      </c>
    </row>
    <row r="17" spans="1:8" ht="21" x14ac:dyDescent="0.3">
      <c r="A17" s="20" t="s">
        <v>40</v>
      </c>
      <c r="B17" s="20" t="s">
        <v>105</v>
      </c>
      <c r="C17" s="20">
        <v>1</v>
      </c>
      <c r="D17" s="20">
        <v>1</v>
      </c>
      <c r="E17" s="20">
        <v>12</v>
      </c>
      <c r="F17" s="20">
        <v>90</v>
      </c>
      <c r="G17" s="20">
        <v>35.782791000000003</v>
      </c>
      <c r="H17" s="20">
        <v>-94</v>
      </c>
    </row>
    <row r="18" spans="1:8" ht="21" x14ac:dyDescent="0.3">
      <c r="A18" s="20" t="s">
        <v>16</v>
      </c>
      <c r="B18" s="20" t="s">
        <v>103</v>
      </c>
      <c r="C18" s="20">
        <v>10</v>
      </c>
      <c r="D18" s="20">
        <v>4</v>
      </c>
      <c r="E18" s="20">
        <v>6</v>
      </c>
      <c r="F18" s="20">
        <v>130</v>
      </c>
      <c r="G18" s="20">
        <v>68.402973000000003</v>
      </c>
      <c r="H18" s="20">
        <v>-119</v>
      </c>
    </row>
    <row r="19" spans="1:8" ht="21" x14ac:dyDescent="0.3">
      <c r="A19" s="20" t="s">
        <v>23</v>
      </c>
      <c r="B19" s="20" t="s">
        <v>105</v>
      </c>
      <c r="C19" s="20">
        <v>14</v>
      </c>
      <c r="D19" s="20">
        <v>4</v>
      </c>
      <c r="E19" s="20">
        <v>0</v>
      </c>
      <c r="F19" s="20">
        <v>140</v>
      </c>
      <c r="G19" s="20">
        <v>93.704911999999993</v>
      </c>
      <c r="H19" s="20">
        <v>-122</v>
      </c>
    </row>
    <row r="20" spans="1:8" ht="21" x14ac:dyDescent="0.3">
      <c r="A20" s="20" t="s">
        <v>46</v>
      </c>
      <c r="B20" s="20" t="s">
        <v>105</v>
      </c>
      <c r="C20" s="20">
        <v>1</v>
      </c>
      <c r="D20" s="20">
        <v>2</v>
      </c>
      <c r="E20" s="20">
        <v>13</v>
      </c>
      <c r="F20" s="20">
        <v>125</v>
      </c>
      <c r="G20" s="20">
        <v>32.207582000000002</v>
      </c>
      <c r="H20" s="20">
        <v>-128.5</v>
      </c>
    </row>
    <row r="21" spans="1:8" ht="21" x14ac:dyDescent="0.3">
      <c r="A21" s="20" t="s">
        <v>28</v>
      </c>
      <c r="B21" s="20" t="s">
        <v>105</v>
      </c>
      <c r="C21" s="20">
        <v>1</v>
      </c>
      <c r="D21" s="20">
        <v>2</v>
      </c>
      <c r="E21" s="20">
        <v>14</v>
      </c>
      <c r="F21" s="20">
        <v>125</v>
      </c>
      <c r="G21" s="20">
        <v>33.174093999999997</v>
      </c>
      <c r="H21" s="20">
        <v>-129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cleaned data1</vt:lpstr>
      <vt:lpstr>Null values</vt:lpstr>
      <vt:lpstr>Type of Cereal </vt:lpstr>
      <vt:lpstr>count &amp; rating of cereal brands</vt:lpstr>
      <vt:lpstr>Nutritional comparison of Brand</vt:lpstr>
      <vt:lpstr>Heart healthy cereals</vt:lpstr>
      <vt:lpstr>Measuring healthiness of a cer</vt:lpstr>
      <vt:lpstr>Popularity vs Healthy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Kohli</dc:creator>
  <cp:lastModifiedBy>Nidhi Sehgal</cp:lastModifiedBy>
  <dcterms:created xsi:type="dcterms:W3CDTF">2015-06-05T18:17:20Z</dcterms:created>
  <dcterms:modified xsi:type="dcterms:W3CDTF">2025-09-25T17:51:40Z</dcterms:modified>
</cp:coreProperties>
</file>