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211ae9d6892bc8c/Desktop/Projects/Gold Prediction using Holt-Winter's Method/"/>
    </mc:Choice>
  </mc:AlternateContent>
  <xr:revisionPtr revIDLastSave="0" documentId="8_{FBC10ED4-5153-4209-B7C5-88E5AAC479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F14" i="1" s="1"/>
  <c r="H14" i="1" s="1"/>
  <c r="H3" i="1"/>
  <c r="H4" i="1"/>
  <c r="H5" i="1"/>
  <c r="H6" i="1"/>
  <c r="H7" i="1"/>
  <c r="H8" i="1"/>
  <c r="H9" i="1"/>
  <c r="H10" i="1"/>
  <c r="H11" i="1"/>
  <c r="H12" i="1"/>
  <c r="H13" i="1"/>
  <c r="G14" i="1" l="1"/>
  <c r="I15" i="1" s="1"/>
  <c r="J15" i="1" s="1"/>
  <c r="F15" i="1" l="1"/>
  <c r="H15" i="1" l="1"/>
  <c r="G15" i="1"/>
  <c r="F16" i="1" s="1"/>
  <c r="H16" i="1" l="1"/>
  <c r="G16" i="1"/>
  <c r="F17" i="1" s="1"/>
  <c r="I17" i="1"/>
  <c r="J17" i="1" s="1"/>
  <c r="I16" i="1"/>
  <c r="J16" i="1" s="1"/>
  <c r="H17" i="1" l="1"/>
  <c r="G17" i="1"/>
  <c r="F18" i="1" s="1"/>
  <c r="G18" i="1" l="1"/>
  <c r="I19" i="1"/>
  <c r="J19" i="1" s="1"/>
  <c r="F19" i="1"/>
  <c r="H18" i="1"/>
  <c r="I18" i="1"/>
  <c r="J18" i="1" s="1"/>
  <c r="G19" i="1" l="1"/>
  <c r="F20" i="1" s="1"/>
  <c r="I20" i="1"/>
  <c r="J20" i="1" s="1"/>
  <c r="H19" i="1"/>
  <c r="G20" i="1" l="1"/>
  <c r="F21" i="1" s="1"/>
  <c r="H20" i="1"/>
  <c r="I22" i="1" l="1"/>
  <c r="J22" i="1" s="1"/>
  <c r="H21" i="1"/>
  <c r="G21" i="1"/>
  <c r="F22" i="1" s="1"/>
  <c r="I21" i="1"/>
  <c r="J21" i="1" s="1"/>
  <c r="I23" i="1" l="1"/>
  <c r="J23" i="1" s="1"/>
  <c r="H22" i="1"/>
  <c r="G22" i="1"/>
  <c r="F23" i="1" s="1"/>
  <c r="H23" i="1" l="1"/>
  <c r="G23" i="1"/>
  <c r="F24" i="1" s="1"/>
  <c r="G24" i="1" l="1"/>
  <c r="F25" i="1" s="1"/>
  <c r="I25" i="1"/>
  <c r="J25" i="1" s="1"/>
  <c r="H24" i="1"/>
  <c r="I24" i="1"/>
  <c r="J24" i="1" s="1"/>
  <c r="H25" i="1" l="1"/>
  <c r="G25" i="1"/>
  <c r="F26" i="1" s="1"/>
  <c r="G26" i="1" l="1"/>
  <c r="F27" i="1" s="1"/>
  <c r="I27" i="1"/>
  <c r="J27" i="1" s="1"/>
  <c r="H26" i="1"/>
  <c r="I26" i="1"/>
  <c r="J26" i="1" s="1"/>
  <c r="G27" i="1" l="1"/>
  <c r="F28" i="1" s="1"/>
  <c r="H27" i="1"/>
  <c r="I28" i="1" l="1"/>
  <c r="J28" i="1" s="1"/>
  <c r="G28" i="1"/>
  <c r="F29" i="1" s="1"/>
  <c r="I29" i="1"/>
  <c r="J29" i="1" s="1"/>
  <c r="H28" i="1"/>
  <c r="H29" i="1" l="1"/>
  <c r="G29" i="1"/>
  <c r="F30" i="1" s="1"/>
  <c r="G30" i="1" l="1"/>
  <c r="F31" i="1" s="1"/>
  <c r="I31" i="1"/>
  <c r="J31" i="1" s="1"/>
  <c r="H30" i="1"/>
  <c r="I30" i="1"/>
  <c r="J30" i="1" s="1"/>
  <c r="H31" i="1" l="1"/>
  <c r="G31" i="1"/>
  <c r="F32" i="1" s="1"/>
  <c r="G32" i="1" l="1"/>
  <c r="F33" i="1" s="1"/>
  <c r="H32" i="1"/>
  <c r="I33" i="1"/>
  <c r="J33" i="1" s="1"/>
  <c r="I32" i="1"/>
  <c r="J32" i="1" s="1"/>
  <c r="G33" i="1" l="1"/>
  <c r="F34" i="1" s="1"/>
  <c r="I34" i="1"/>
  <c r="J34" i="1" s="1"/>
  <c r="H33" i="1"/>
  <c r="G34" i="1" l="1"/>
  <c r="F35" i="1" s="1"/>
  <c r="H34" i="1"/>
  <c r="I35" i="1" l="1"/>
  <c r="J35" i="1" s="1"/>
  <c r="G35" i="1"/>
  <c r="F36" i="1" s="1"/>
  <c r="I36" i="1"/>
  <c r="J36" i="1" s="1"/>
  <c r="H35" i="1"/>
  <c r="G36" i="1" l="1"/>
  <c r="F37" i="1" s="1"/>
  <c r="H36" i="1"/>
  <c r="I37" i="1" l="1"/>
  <c r="J37" i="1" s="1"/>
  <c r="G37" i="1"/>
  <c r="F38" i="1" s="1"/>
  <c r="H37" i="1"/>
  <c r="G38" i="1" l="1"/>
  <c r="I39" i="1" s="1"/>
  <c r="J39" i="1" s="1"/>
  <c r="H38" i="1"/>
  <c r="I38" i="1"/>
  <c r="J38" i="1" s="1"/>
  <c r="F39" i="1" l="1"/>
  <c r="H39" i="1" l="1"/>
  <c r="G39" i="1"/>
  <c r="I40" i="1" s="1"/>
  <c r="J40" i="1" s="1"/>
  <c r="F40" i="1" l="1"/>
  <c r="G40" i="1" l="1"/>
  <c r="F41" i="1" s="1"/>
  <c r="I41" i="1"/>
  <c r="J41" i="1" s="1"/>
  <c r="H40" i="1"/>
  <c r="H41" i="1" l="1"/>
  <c r="G41" i="1"/>
  <c r="F42" i="1" s="1"/>
  <c r="H42" i="1" l="1"/>
  <c r="G42" i="1"/>
  <c r="F43" i="1" s="1"/>
  <c r="I43" i="1"/>
  <c r="J43" i="1" s="1"/>
  <c r="I42" i="1"/>
  <c r="J42" i="1" s="1"/>
  <c r="H43" i="1" l="1"/>
  <c r="G43" i="1"/>
  <c r="F44" i="1" s="1"/>
  <c r="I44" i="1" l="1"/>
  <c r="J44" i="1" s="1"/>
  <c r="H44" i="1"/>
  <c r="G44" i="1"/>
  <c r="F45" i="1" s="1"/>
  <c r="H45" i="1" l="1"/>
  <c r="G45" i="1"/>
  <c r="F46" i="1" s="1"/>
  <c r="I46" i="1"/>
  <c r="J46" i="1" s="1"/>
  <c r="I45" i="1"/>
  <c r="J45" i="1" s="1"/>
  <c r="H46" i="1" l="1"/>
  <c r="G46" i="1"/>
  <c r="F47" i="1" s="1"/>
  <c r="I47" i="1"/>
  <c r="J47" i="1" s="1"/>
  <c r="H47" i="1" l="1"/>
  <c r="G47" i="1"/>
  <c r="F48" i="1" s="1"/>
  <c r="H48" i="1" l="1"/>
  <c r="G48" i="1"/>
  <c r="F49" i="1" s="1"/>
  <c r="I48" i="1"/>
  <c r="J48" i="1" s="1"/>
  <c r="H49" i="1" l="1"/>
  <c r="G49" i="1"/>
  <c r="F50" i="1" s="1"/>
  <c r="I50" i="1"/>
  <c r="J50" i="1" s="1"/>
  <c r="I49" i="1"/>
  <c r="J49" i="1" s="1"/>
  <c r="H50" i="1" l="1"/>
  <c r="G50" i="1"/>
  <c r="F51" i="1" s="1"/>
  <c r="I51" i="1"/>
  <c r="J51" i="1" s="1"/>
  <c r="H51" i="1" l="1"/>
  <c r="G51" i="1"/>
  <c r="F52" i="1" s="1"/>
  <c r="I52" i="1" l="1"/>
  <c r="J52" i="1" s="1"/>
  <c r="H52" i="1"/>
  <c r="G52" i="1"/>
  <c r="F53" i="1" s="1"/>
  <c r="I53" i="1"/>
  <c r="J53" i="1" s="1"/>
  <c r="G53" i="1" l="1"/>
  <c r="I54" i="1" s="1"/>
  <c r="J54" i="1" s="1"/>
  <c r="H53" i="1"/>
  <c r="F54" i="1" l="1"/>
  <c r="H54" i="1" l="1"/>
  <c r="G54" i="1"/>
  <c r="F55" i="1" s="1"/>
  <c r="H55" i="1" l="1"/>
  <c r="G55" i="1"/>
  <c r="F56" i="1" s="1"/>
  <c r="I55" i="1"/>
  <c r="J55" i="1" s="1"/>
  <c r="G56" i="1" l="1"/>
  <c r="F57" i="1" s="1"/>
  <c r="I57" i="1"/>
  <c r="J57" i="1" s="1"/>
  <c r="H56" i="1"/>
  <c r="I56" i="1"/>
  <c r="J56" i="1" s="1"/>
  <c r="G57" i="1" l="1"/>
  <c r="F58" i="1" s="1"/>
  <c r="H57" i="1"/>
  <c r="I58" i="1" l="1"/>
  <c r="J58" i="1" s="1"/>
  <c r="G58" i="1"/>
  <c r="F59" i="1" s="1"/>
  <c r="H58" i="1"/>
  <c r="G59" i="1" l="1"/>
  <c r="F60" i="1" s="1"/>
  <c r="I60" i="1"/>
  <c r="J60" i="1" s="1"/>
  <c r="H59" i="1"/>
  <c r="I59" i="1"/>
  <c r="J59" i="1" s="1"/>
  <c r="G60" i="1" l="1"/>
  <c r="F61" i="1" s="1"/>
  <c r="H60" i="1"/>
  <c r="I61" i="1" l="1"/>
  <c r="J61" i="1" s="1"/>
  <c r="G61" i="1"/>
  <c r="F62" i="1" s="1"/>
  <c r="I62" i="1"/>
  <c r="J62" i="1" s="1"/>
  <c r="H61" i="1"/>
  <c r="G62" i="1" l="1"/>
  <c r="F63" i="1" s="1"/>
  <c r="I63" i="1"/>
  <c r="J63" i="1" s="1"/>
  <c r="H62" i="1"/>
  <c r="G63" i="1" l="1"/>
  <c r="F64" i="1" s="1"/>
  <c r="H63" i="1"/>
  <c r="I64" i="1" l="1"/>
  <c r="J64" i="1" s="1"/>
  <c r="G64" i="1"/>
  <c r="F65" i="1" s="1"/>
  <c r="I65" i="1"/>
  <c r="J65" i="1" s="1"/>
  <c r="H64" i="1"/>
  <c r="G65" i="1" l="1"/>
  <c r="F66" i="1" s="1"/>
  <c r="H65" i="1"/>
  <c r="I66" i="1" l="1"/>
  <c r="J66" i="1" s="1"/>
  <c r="H66" i="1"/>
  <c r="G66" i="1"/>
  <c r="F67" i="1" s="1"/>
  <c r="I67" i="1"/>
  <c r="J67" i="1" s="1"/>
  <c r="G67" i="1" l="1"/>
  <c r="F68" i="1" s="1"/>
  <c r="H67" i="1"/>
  <c r="I68" i="1"/>
  <c r="J68" i="1" s="1"/>
  <c r="G68" i="1" l="1"/>
  <c r="F69" i="1" s="1"/>
  <c r="H68" i="1"/>
  <c r="I69" i="1" l="1"/>
  <c r="J69" i="1" s="1"/>
  <c r="G69" i="1"/>
  <c r="F70" i="1" s="1"/>
  <c r="I70" i="1"/>
  <c r="J70" i="1" s="1"/>
  <c r="H69" i="1"/>
  <c r="G70" i="1" l="1"/>
  <c r="F71" i="1" s="1"/>
  <c r="H70" i="1"/>
  <c r="I71" i="1" l="1"/>
  <c r="J71" i="1" s="1"/>
  <c r="H71" i="1"/>
  <c r="G71" i="1"/>
  <c r="F72" i="1" s="1"/>
  <c r="G72" i="1" l="1"/>
  <c r="F73" i="1" s="1"/>
  <c r="H72" i="1"/>
  <c r="I73" i="1"/>
  <c r="J73" i="1" s="1"/>
  <c r="I72" i="1"/>
  <c r="J72" i="1" s="1"/>
  <c r="H73" i="1" l="1"/>
  <c r="G73" i="1"/>
  <c r="F74" i="1" s="1"/>
  <c r="G74" i="1" l="1"/>
  <c r="F75" i="1" s="1"/>
  <c r="H74" i="1"/>
  <c r="I74" i="1"/>
  <c r="J74" i="1" s="1"/>
  <c r="I75" i="1" l="1"/>
  <c r="J75" i="1" s="1"/>
  <c r="G75" i="1"/>
  <c r="F76" i="1" s="1"/>
  <c r="I76" i="1"/>
  <c r="J76" i="1" s="1"/>
  <c r="H75" i="1"/>
  <c r="G76" i="1" l="1"/>
  <c r="F77" i="1" s="1"/>
  <c r="H76" i="1"/>
  <c r="I77" i="1" l="1"/>
  <c r="J77" i="1" s="1"/>
  <c r="G77" i="1"/>
  <c r="F78" i="1" s="1"/>
  <c r="I78" i="1"/>
  <c r="J78" i="1" s="1"/>
  <c r="H77" i="1"/>
  <c r="G78" i="1" l="1"/>
  <c r="F79" i="1" s="1"/>
  <c r="H78" i="1"/>
  <c r="I79" i="1"/>
  <c r="J79" i="1" s="1"/>
  <c r="G79" i="1" l="1"/>
  <c r="F80" i="1" s="1"/>
  <c r="I80" i="1"/>
  <c r="J80" i="1" s="1"/>
  <c r="H79" i="1"/>
  <c r="G80" i="1" l="1"/>
  <c r="F81" i="1" s="1"/>
  <c r="I81" i="1"/>
  <c r="J81" i="1" s="1"/>
  <c r="H80" i="1"/>
  <c r="G81" i="1" l="1"/>
  <c r="F82" i="1" s="1"/>
  <c r="H81" i="1"/>
  <c r="G82" i="1" l="1"/>
  <c r="F83" i="1" s="1"/>
  <c r="H82" i="1"/>
  <c r="I82" i="1"/>
  <c r="J82" i="1" s="1"/>
  <c r="G83" i="1" l="1"/>
  <c r="F84" i="1" s="1"/>
  <c r="I84" i="1"/>
  <c r="J84" i="1" s="1"/>
  <c r="H83" i="1"/>
  <c r="I83" i="1"/>
  <c r="J83" i="1" s="1"/>
  <c r="G84" i="1" l="1"/>
  <c r="F85" i="1" s="1"/>
  <c r="H84" i="1"/>
  <c r="I85" i="1" l="1"/>
  <c r="J85" i="1" s="1"/>
  <c r="G85" i="1"/>
  <c r="F86" i="1" s="1"/>
  <c r="I86" i="1"/>
  <c r="J86" i="1" s="1"/>
  <c r="H85" i="1"/>
  <c r="H86" i="1" l="1"/>
  <c r="G86" i="1"/>
  <c r="F87" i="1" s="1"/>
  <c r="I87" i="1"/>
  <c r="J87" i="1" s="1"/>
  <c r="G87" i="1" l="1"/>
  <c r="F88" i="1" s="1"/>
  <c r="H87" i="1"/>
  <c r="G88" i="1" l="1"/>
  <c r="F89" i="1" s="1"/>
  <c r="H88" i="1"/>
  <c r="I88" i="1"/>
  <c r="J88" i="1" s="1"/>
  <c r="G89" i="1" l="1"/>
  <c r="F90" i="1" s="1"/>
  <c r="H89" i="1"/>
  <c r="I89" i="1"/>
  <c r="J89" i="1" s="1"/>
  <c r="I90" i="1" l="1"/>
  <c r="J90" i="1" s="1"/>
  <c r="H90" i="1"/>
  <c r="G90" i="1"/>
  <c r="F91" i="1" s="1"/>
  <c r="I91" i="1" l="1"/>
  <c r="J91" i="1" s="1"/>
  <c r="G91" i="1"/>
  <c r="F92" i="1" s="1"/>
  <c r="H91" i="1"/>
  <c r="I92" i="1" l="1"/>
  <c r="J92" i="1" s="1"/>
  <c r="G92" i="1"/>
  <c r="F93" i="1" s="1"/>
  <c r="H92" i="1"/>
  <c r="I93" i="1"/>
  <c r="J93" i="1" s="1"/>
  <c r="H93" i="1" l="1"/>
  <c r="G93" i="1"/>
  <c r="F94" i="1" s="1"/>
  <c r="I94" i="1"/>
  <c r="J94" i="1" s="1"/>
  <c r="G94" i="1" l="1"/>
  <c r="F95" i="1" s="1"/>
  <c r="H94" i="1"/>
  <c r="G95" i="1" l="1"/>
  <c r="F96" i="1" s="1"/>
  <c r="H95" i="1"/>
  <c r="I95" i="1"/>
  <c r="J95" i="1" s="1"/>
  <c r="G96" i="1" l="1"/>
  <c r="F97" i="1" s="1"/>
  <c r="I97" i="1"/>
  <c r="J97" i="1" s="1"/>
  <c r="H96" i="1"/>
  <c r="I96" i="1"/>
  <c r="J96" i="1" s="1"/>
  <c r="G97" i="1" l="1"/>
  <c r="F98" i="1" s="1"/>
  <c r="H97" i="1"/>
  <c r="I98" i="1"/>
  <c r="J98" i="1" s="1"/>
  <c r="H98" i="1" l="1"/>
  <c r="G98" i="1"/>
  <c r="F99" i="1" s="1"/>
  <c r="G99" i="1" l="1"/>
  <c r="F100" i="1" s="1"/>
  <c r="I100" i="1"/>
  <c r="J100" i="1" s="1"/>
  <c r="H99" i="1"/>
  <c r="I99" i="1"/>
  <c r="J99" i="1" s="1"/>
  <c r="G100" i="1" l="1"/>
  <c r="F101" i="1" s="1"/>
  <c r="H100" i="1"/>
  <c r="I101" i="1"/>
  <c r="J101" i="1" s="1"/>
  <c r="G101" i="1" l="1"/>
  <c r="F102" i="1" s="1"/>
  <c r="H101" i="1"/>
  <c r="I102" i="1"/>
  <c r="J102" i="1" s="1"/>
  <c r="G102" i="1" l="1"/>
  <c r="F103" i="1" s="1"/>
  <c r="I103" i="1"/>
  <c r="J103" i="1" s="1"/>
  <c r="H102" i="1"/>
  <c r="G103" i="1" l="1"/>
  <c r="F104" i="1" s="1"/>
  <c r="I104" i="1"/>
  <c r="J104" i="1" s="1"/>
  <c r="H103" i="1"/>
  <c r="G104" i="1" l="1"/>
  <c r="F105" i="1" s="1"/>
  <c r="I105" i="1"/>
  <c r="J105" i="1" s="1"/>
  <c r="H104" i="1"/>
  <c r="G105" i="1" l="1"/>
  <c r="F106" i="1" s="1"/>
  <c r="I106" i="1"/>
  <c r="J106" i="1" s="1"/>
  <c r="H105" i="1"/>
  <c r="G106" i="1" l="1"/>
  <c r="F107" i="1" s="1"/>
  <c r="I107" i="1"/>
  <c r="J107" i="1" s="1"/>
  <c r="H106" i="1"/>
  <c r="G107" i="1" l="1"/>
  <c r="F108" i="1" s="1"/>
  <c r="I108" i="1"/>
  <c r="J108" i="1" s="1"/>
  <c r="H107" i="1"/>
  <c r="G108" i="1" l="1"/>
  <c r="F109" i="1" s="1"/>
  <c r="I109" i="1"/>
  <c r="J109" i="1" s="1"/>
  <c r="H108" i="1"/>
  <c r="G109" i="1" l="1"/>
  <c r="F110" i="1" s="1"/>
  <c r="I110" i="1"/>
  <c r="J110" i="1" s="1"/>
  <c r="H109" i="1"/>
  <c r="G110" i="1" l="1"/>
  <c r="F111" i="1" s="1"/>
  <c r="I111" i="1"/>
  <c r="J111" i="1" s="1"/>
  <c r="H110" i="1"/>
  <c r="G111" i="1" l="1"/>
  <c r="F112" i="1" s="1"/>
  <c r="I112" i="1"/>
  <c r="J112" i="1" s="1"/>
  <c r="H111" i="1"/>
  <c r="G112" i="1" l="1"/>
  <c r="F113" i="1" s="1"/>
  <c r="I113" i="1"/>
  <c r="J113" i="1" s="1"/>
  <c r="H112" i="1"/>
  <c r="G113" i="1" l="1"/>
  <c r="F114" i="1" s="1"/>
  <c r="I114" i="1"/>
  <c r="J114" i="1" s="1"/>
  <c r="H113" i="1"/>
  <c r="G114" i="1" l="1"/>
  <c r="I115" i="1"/>
  <c r="J115" i="1" s="1"/>
  <c r="F115" i="1"/>
  <c r="H114" i="1"/>
  <c r="G115" i="1" l="1"/>
  <c r="I116" i="1"/>
  <c r="J116" i="1" s="1"/>
  <c r="H115" i="1"/>
  <c r="F116" i="1"/>
  <c r="G116" i="1" l="1"/>
  <c r="I117" i="1"/>
  <c r="J117" i="1" s="1"/>
  <c r="H116" i="1"/>
  <c r="F117" i="1"/>
  <c r="G117" i="1" l="1"/>
  <c r="F118" i="1" s="1"/>
  <c r="I118" i="1"/>
  <c r="J118" i="1" s="1"/>
  <c r="H117" i="1"/>
  <c r="G118" i="1" l="1"/>
  <c r="I119" i="1"/>
  <c r="J119" i="1" s="1"/>
  <c r="F119" i="1"/>
  <c r="H118" i="1"/>
  <c r="G119" i="1" l="1"/>
  <c r="F120" i="1" s="1"/>
  <c r="I120" i="1"/>
  <c r="J120" i="1" s="1"/>
  <c r="H119" i="1"/>
  <c r="G120" i="1" l="1"/>
  <c r="I121" i="1"/>
  <c r="J121" i="1" s="1"/>
  <c r="H120" i="1"/>
  <c r="F121" i="1"/>
  <c r="G121" i="1" l="1"/>
  <c r="F122" i="1" s="1"/>
  <c r="I122" i="1"/>
  <c r="J122" i="1" s="1"/>
  <c r="H121" i="1"/>
  <c r="G122" i="1" l="1"/>
  <c r="I123" i="1"/>
  <c r="J123" i="1" s="1"/>
  <c r="H122" i="1"/>
  <c r="F123" i="1"/>
  <c r="G123" i="1" l="1"/>
  <c r="I124" i="1"/>
  <c r="J124" i="1" s="1"/>
  <c r="F124" i="1"/>
  <c r="H123" i="1"/>
  <c r="G124" i="1" l="1"/>
  <c r="F125" i="1" s="1"/>
  <c r="I125" i="1"/>
  <c r="J125" i="1" s="1"/>
  <c r="H124" i="1"/>
  <c r="H125" i="1" l="1"/>
  <c r="G125" i="1"/>
  <c r="F126" i="1" s="1"/>
  <c r="I126" i="1"/>
  <c r="J126" i="1" s="1"/>
  <c r="G126" i="1" l="1"/>
  <c r="I127" i="1"/>
  <c r="J127" i="1" s="1"/>
  <c r="F127" i="1"/>
  <c r="H126" i="1"/>
  <c r="G127" i="1" l="1"/>
  <c r="F128" i="1" s="1"/>
  <c r="I128" i="1"/>
  <c r="J128" i="1" s="1"/>
  <c r="H127" i="1"/>
  <c r="G128" i="1" l="1"/>
  <c r="I129" i="1" s="1"/>
  <c r="J129" i="1" s="1"/>
  <c r="F129" i="1"/>
  <c r="H128" i="1"/>
  <c r="G129" i="1" l="1"/>
  <c r="I130" i="1"/>
  <c r="J130" i="1" s="1"/>
  <c r="F130" i="1"/>
  <c r="H129" i="1"/>
  <c r="G130" i="1" l="1"/>
  <c r="I131" i="1"/>
  <c r="J131" i="1" s="1"/>
  <c r="H130" i="1"/>
  <c r="F131" i="1"/>
  <c r="G131" i="1" l="1"/>
  <c r="I132" i="1"/>
  <c r="J132" i="1" s="1"/>
  <c r="F132" i="1"/>
  <c r="H131" i="1"/>
  <c r="G132" i="1" l="1"/>
  <c r="I133" i="1"/>
  <c r="J133" i="1" s="1"/>
  <c r="F133" i="1"/>
  <c r="H132" i="1"/>
  <c r="I136" i="1" l="1"/>
  <c r="I137" i="1"/>
  <c r="I138" i="1"/>
  <c r="I139" i="1"/>
  <c r="I140" i="1"/>
  <c r="I141" i="1"/>
  <c r="I142" i="1"/>
  <c r="I143" i="1"/>
  <c r="I144" i="1"/>
  <c r="I145" i="1"/>
  <c r="I134" i="1"/>
  <c r="G133" i="1"/>
  <c r="I135" i="1" s="1"/>
  <c r="H133" i="1"/>
</calcChain>
</file>

<file path=xl/sharedStrings.xml><?xml version="1.0" encoding="utf-8"?>
<sst xmlns="http://schemas.openxmlformats.org/spreadsheetml/2006/main" count="162" uniqueCount="162">
  <si>
    <t>Month-Year</t>
  </si>
  <si>
    <t>Close-Last</t>
  </si>
  <si>
    <t>Open</t>
  </si>
  <si>
    <t>High</t>
  </si>
  <si>
    <t>Low</t>
  </si>
  <si>
    <t>Level</t>
  </si>
  <si>
    <t>Trend</t>
  </si>
  <si>
    <t>Seasonality</t>
  </si>
  <si>
    <t>Forecast</t>
  </si>
  <si>
    <t>Error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</si>
  <si>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</si>
  <si>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</si>
  <si>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</si>
  <si>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</si>
  <si>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</si>
  <si>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</si>
  <si>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</si>
  <si>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</si>
  <si>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</si>
  <si>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</si>
  <si>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</si>
  <si>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</si>
  <si>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</si>
  <si>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</si>
  <si>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</si>
  <si>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</si>
  <si>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</si>
  <si>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</si>
  <si>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</si>
  <si>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</si>
  <si>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</si>
  <si>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</si>
  <si>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</si>
  <si>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</si>
  <si>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</si>
  <si>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</si>
  <si>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</si>
  <si>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</si>
  <si>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</si>
  <si>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</si>
  <si>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</si>
  <si>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</si>
  <si>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</si>
  <si>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</si>
  <si>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</si>
  <si>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</si>
  <si>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</si>
  <si>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</si>
  <si>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</si>
  <si>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</si>
  <si>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</si>
  <si>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</si>
  <si>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</si>
  <si>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</si>
  <si>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</si>
  <si>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</si>
  <si>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</si>
  <si>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</si>
  <si>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</si>
  <si>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</si>
  <si>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</si>
  <si>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</si>
  <si>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</si>
  <si>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</si>
  <si>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</si>
  <si>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</si>
  <si>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</si>
  <si>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</si>
  <si>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</si>
  <si>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</si>
  <si>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</si>
  <si>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</si>
  <si>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</si>
  <si>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</si>
  <si>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</si>
  <si>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</si>
  <si>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</si>
  <si>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</si>
  <si>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</si>
  <si>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</si>
  <si>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</si>
  <si>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</si>
  <si>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</si>
  <si>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</si>
  <si>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</si>
  <si>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</si>
  <si>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</si>
  <si>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</si>
  <si>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</si>
  <si>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</si>
  <si>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</si>
  <si>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</si>
  <si>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</si>
  <si>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</si>
  <si>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</si>
  <si>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</si>
  <si>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</si>
  <si>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</si>
  <si>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</si>
  <si>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</si>
  <si>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</si>
  <si>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</si>
  <si>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</si>
  <si>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</si>
  <si>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</si>
  <si>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</si>
  <si>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</si>
  <si>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</si>
  <si>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</si>
  <si>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</si>
  <si>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</si>
  <si>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</si>
  <si>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</si>
  <si>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</si>
  <si>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</si>
  <si>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</si>
  <si>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</si>
  <si>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</si>
  <si>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</si>
  <si>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</si>
  <si>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</si>
  <si>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</si>
  <si>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</si>
  <si>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</si>
  <si>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</si>
  <si>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</si>
  <si>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</si>
  <si>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</si>
  <si>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</si>
  <si>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</si>
  <si>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</si>
  <si>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</si>
  <si>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</si>
  <si>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</si>
  <si>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</si>
  <si>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</si>
  <si>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</si>
  <si>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</si>
  <si>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</si>
  <si>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</si>
  <si>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</si>
  <si>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</si>
  <si>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Base level= 1584.135509</t>
  </si>
  <si>
    <t>base trend= -123.1322</t>
  </si>
  <si>
    <t>smoothing constants:</t>
  </si>
  <si>
    <t>alpha=</t>
  </si>
  <si>
    <t>beta=</t>
  </si>
  <si>
    <t>gamma=</t>
  </si>
  <si>
    <t>2023-1</t>
  </si>
  <si>
    <t>2023-2</t>
  </si>
  <si>
    <t>2023-3</t>
  </si>
  <si>
    <t>2023-4</t>
  </si>
  <si>
    <t>2023-5</t>
  </si>
  <si>
    <t>2023-6</t>
  </si>
  <si>
    <t>2023-7</t>
  </si>
  <si>
    <t>2023-8</t>
  </si>
  <si>
    <t>2023-9</t>
  </si>
  <si>
    <t>2023-10</t>
  </si>
  <si>
    <t>2023-11</t>
  </si>
  <si>
    <t>2023-12</t>
  </si>
  <si>
    <t>k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</si>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</sst>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16C3F7-79F3-4A23-A2F3-3CC06D40462A}" name="Table1" displayName="Table1" ref="A1:K146" totalsRowShown="0" headerRowDxfId="4" headerRowBorderDxfId="3" tableBorderDxfId="2">
  <autoFilter ref="A1:K146" xr:uid="{1116C3F7-79F3-4A23-A2F3-3CC06D40462A}"/>
  <tableColumns count="11">
    <tableColumn id="1" xr3:uid="{ECC48C6B-8596-4AB2-9EC2-D487D884907E}" name="Month-Year"/>
    <tableColumn id="2" xr3:uid="{E2AAC6AB-5916-4F24-9E65-A4AA631E1D85}" name="Close-Last"/>
    <tableColumn id="3" xr3:uid="{1D5444F7-3728-4B81-A1DA-B610FBE2E2A3}" name="Open"/>
    <tableColumn id="4" xr3:uid="{061A8D52-62F6-4F45-9830-2AEA50A19E16}" name="High"/>
    <tableColumn id="5" xr3:uid="{35D458EA-7DB0-492F-86DA-797345A5EA6D}" name="Low"/>
    <tableColumn id="6" xr3:uid="{225C8C49-785A-4A8D-B16F-D38AF682C13F}" name="Level"/>
    <tableColumn id="7" xr3:uid="{FC9A74BB-0FF5-4AEE-A334-7C9AC75EA0E4}" name="Trend"/>
    <tableColumn id="8" xr3:uid="{EB4AA4C3-7D01-4E09-AB12-4292CD53BFA8}" name="Seasonality" dataDxfId="1">
      <calculatedColumnFormula>B2/AVERAGE($B$2:$B$13)</calculatedColumnFormula>
    </tableColumn>
    <tableColumn id="9" xr3:uid="{5A37C012-32EF-48F2-821F-B8A7B04DAA03}" name="Forecast"/>
    <tableColumn id="10" xr3:uid="{B9B8F1F5-EDC0-47A2-9609-B1940E6D19C8}" name="Error" dataDxfId="0">
      <calculatedColumnFormula>B2-I2</calculatedColumnFormula>
    </tableColumn>
    <tableColumn id="11" xr3:uid="{39EB9D18-B74B-4702-B047-C7C42B27419D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5"/>
  <sheetViews>
    <sheetView tabSelected="1" workbookViewId="0">
      <selection activeCell="K145" sqref="K145"/>
    </sheetView>
  </sheetViews>
  <sheetFormatPr defaultRowHeight="14.5" x14ac:dyDescent="0.35"/>
  <cols>
    <col min="1" max="1" width="15.54296875" bestFit="1" customWidth="1"/>
    <col min="2" max="2" width="13.90625" bestFit="1" customWidth="1"/>
    <col min="3" max="6" width="12" bestFit="1" customWidth="1"/>
    <col min="7" max="7" width="10.36328125" bestFit="1" customWidth="1"/>
    <col min="8" max="8" width="15" bestFit="1" customWidth="1"/>
    <col min="9" max="9" width="12.453125" bestFit="1" customWidth="1"/>
    <col min="10" max="10" width="9.54296875" bestFit="1" customWidth="1"/>
    <col min="13" max="13" width="26.0898437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161</v>
      </c>
    </row>
    <row r="2" spans="1:13" x14ac:dyDescent="0.35">
      <c r="A2" t="s">
        <v>10</v>
      </c>
      <c r="B2">
        <v>1715.5</v>
      </c>
      <c r="C2">
        <v>1720.4</v>
      </c>
      <c r="D2">
        <v>1727.5</v>
      </c>
      <c r="E2">
        <v>1715.1</v>
      </c>
      <c r="H2">
        <f t="shared" ref="H2:H13" si="0">B2/AVERAGE($B$2:$B$13)</f>
        <v>1.0045528407676882</v>
      </c>
    </row>
    <row r="3" spans="1:13" x14ac:dyDescent="0.35">
      <c r="A3" t="s">
        <v>11</v>
      </c>
      <c r="B3">
        <v>1675.2</v>
      </c>
      <c r="C3">
        <v>1715.6</v>
      </c>
      <c r="D3">
        <v>1717.2</v>
      </c>
      <c r="E3">
        <v>1674.8</v>
      </c>
      <c r="H3">
        <f t="shared" si="0"/>
        <v>0.98095419344449508</v>
      </c>
    </row>
    <row r="4" spans="1:13" x14ac:dyDescent="0.35">
      <c r="A4" t="s">
        <v>12</v>
      </c>
      <c r="B4">
        <v>1721.1</v>
      </c>
      <c r="C4">
        <v>1715.5</v>
      </c>
      <c r="D4">
        <v>1724.9</v>
      </c>
      <c r="E4">
        <v>1714.2</v>
      </c>
      <c r="H4">
        <f t="shared" si="0"/>
        <v>1.0078320572691741</v>
      </c>
    </row>
    <row r="5" spans="1:13" x14ac:dyDescent="0.35">
      <c r="A5" t="s">
        <v>13</v>
      </c>
      <c r="B5">
        <v>1695.8</v>
      </c>
      <c r="C5">
        <v>1701</v>
      </c>
      <c r="D5">
        <v>1719.2</v>
      </c>
      <c r="E5">
        <v>1692.6</v>
      </c>
      <c r="H5">
        <f t="shared" si="0"/>
        <v>0.99301702557496097</v>
      </c>
    </row>
    <row r="6" spans="1:13" x14ac:dyDescent="0.35">
      <c r="A6" t="s">
        <v>14</v>
      </c>
      <c r="B6">
        <v>1688.5</v>
      </c>
      <c r="C6">
        <v>1687.2</v>
      </c>
      <c r="D6">
        <v>1697.25</v>
      </c>
      <c r="E6">
        <v>1679.25</v>
      </c>
      <c r="H6">
        <f t="shared" si="0"/>
        <v>0.98874233263552402</v>
      </c>
    </row>
    <row r="7" spans="1:13" x14ac:dyDescent="0.35">
      <c r="A7" t="s">
        <v>15</v>
      </c>
      <c r="B7">
        <v>1708.4</v>
      </c>
      <c r="C7">
        <v>1690.55</v>
      </c>
      <c r="D7">
        <v>1712.85</v>
      </c>
      <c r="E7">
        <v>1685.3</v>
      </c>
      <c r="H7">
        <f t="shared" si="0"/>
        <v>1.0003952627033044</v>
      </c>
      <c r="M7" t="s">
        <v>142</v>
      </c>
    </row>
    <row r="8" spans="1:13" x14ac:dyDescent="0.35">
      <c r="A8" t="s">
        <v>16</v>
      </c>
      <c r="B8">
        <v>1709.75</v>
      </c>
      <c r="C8">
        <v>1708.55</v>
      </c>
      <c r="D8">
        <v>1719.95</v>
      </c>
      <c r="E8">
        <v>1693.55</v>
      </c>
      <c r="H8">
        <f t="shared" si="0"/>
        <v>1.0011857881099124</v>
      </c>
      <c r="M8" s="2"/>
    </row>
    <row r="9" spans="1:13" x14ac:dyDescent="0.35">
      <c r="A9" t="s">
        <v>17</v>
      </c>
      <c r="B9">
        <v>1726</v>
      </c>
      <c r="C9">
        <v>1714.8</v>
      </c>
      <c r="D9">
        <v>1735.1</v>
      </c>
      <c r="E9">
        <v>1712.6</v>
      </c>
      <c r="H9">
        <f t="shared" si="0"/>
        <v>1.0107013717079742</v>
      </c>
      <c r="M9" t="s">
        <v>143</v>
      </c>
    </row>
    <row r="10" spans="1:13" x14ac:dyDescent="0.35">
      <c r="A10" t="s">
        <v>18</v>
      </c>
      <c r="B10">
        <v>1730.9</v>
      </c>
      <c r="C10">
        <v>1731.5</v>
      </c>
      <c r="D10">
        <v>1739.4</v>
      </c>
      <c r="E10">
        <v>1726.9</v>
      </c>
      <c r="H10">
        <f t="shared" si="0"/>
        <v>1.0135706861467744</v>
      </c>
    </row>
    <row r="11" spans="1:13" x14ac:dyDescent="0.35">
      <c r="A11" t="s">
        <v>19</v>
      </c>
      <c r="B11">
        <v>1716.75</v>
      </c>
      <c r="C11">
        <v>1714.15</v>
      </c>
      <c r="D11">
        <v>1722.7</v>
      </c>
      <c r="E11">
        <v>1706.55</v>
      </c>
      <c r="H11">
        <f t="shared" si="0"/>
        <v>1.0052848087367698</v>
      </c>
      <c r="M11" t="s">
        <v>144</v>
      </c>
    </row>
    <row r="12" spans="1:13" x14ac:dyDescent="0.35">
      <c r="A12" t="s">
        <v>20</v>
      </c>
      <c r="B12">
        <v>1727.4466666666669</v>
      </c>
      <c r="C12">
        <v>1730.206666666666</v>
      </c>
      <c r="D12">
        <v>1735.3066666666671</v>
      </c>
      <c r="E12">
        <v>1719.2666666666671</v>
      </c>
      <c r="H12">
        <f t="shared" si="0"/>
        <v>1.0115485026375248</v>
      </c>
      <c r="L12" t="s">
        <v>145</v>
      </c>
      <c r="M12">
        <v>0.1</v>
      </c>
    </row>
    <row r="13" spans="1:13" x14ac:dyDescent="0.35">
      <c r="A13" t="s">
        <v>21</v>
      </c>
      <c r="B13">
        <v>1677.353333333333</v>
      </c>
      <c r="C13">
        <v>1679.72</v>
      </c>
      <c r="D13">
        <v>1686.866666666667</v>
      </c>
      <c r="E13">
        <v>1668.686666666667</v>
      </c>
      <c r="H13">
        <f t="shared" si="0"/>
        <v>0.98221513026589957</v>
      </c>
      <c r="L13" t="s">
        <v>146</v>
      </c>
      <c r="M13">
        <v>0.1</v>
      </c>
    </row>
    <row r="14" spans="1:13" x14ac:dyDescent="0.35">
      <c r="A14" t="s">
        <v>22</v>
      </c>
      <c r="B14">
        <v>1591.347826086957</v>
      </c>
      <c r="C14">
        <v>1595.1173913043481</v>
      </c>
      <c r="D14">
        <v>1602.260869565217</v>
      </c>
      <c r="E14">
        <v>1582.9434782608689</v>
      </c>
      <c r="F14">
        <f>B14/H2</f>
        <v>1584.1355093584075</v>
      </c>
      <c r="G14">
        <f>(E14/H2)-(E13/H13)</f>
        <v>-123.13215510815508</v>
      </c>
      <c r="H14">
        <f>$M$14 * (B14 / F14) + (1 - $M$14) * H2</f>
        <v>1.0045528407676882</v>
      </c>
      <c r="L14" t="s">
        <v>147</v>
      </c>
      <c r="M14">
        <v>0.1</v>
      </c>
    </row>
    <row r="15" spans="1:13" x14ac:dyDescent="0.35">
      <c r="A15" t="s">
        <v>23</v>
      </c>
      <c r="B15">
        <v>1521.7</v>
      </c>
      <c r="C15">
        <v>1524.76</v>
      </c>
      <c r="D15">
        <v>1535.625</v>
      </c>
      <c r="E15">
        <v>1509.49</v>
      </c>
      <c r="F15">
        <f>$M$12*B15/H3+(1-$M$12)*(F14+G14)</f>
        <v>1470.0274894854469</v>
      </c>
      <c r="G15">
        <f>$M$13*(F15-F14)+(1-$M$13)*G14</f>
        <v>-122.22974158463562</v>
      </c>
      <c r="H15">
        <f t="shared" ref="H15:H78" si="1">$M$14 * (B15 / F15) + (1 - $M$14) * H3</f>
        <v>0.98637384513675386</v>
      </c>
      <c r="I15">
        <f>(F14+G14)*H3</f>
        <v>1433.1773669882582</v>
      </c>
      <c r="J15">
        <f t="shared" ref="J15:J33" si="2">B15-I15</f>
        <v>88.522633011741846</v>
      </c>
    </row>
    <row r="16" spans="1:13" x14ac:dyDescent="0.35">
      <c r="A16" t="s">
        <v>24</v>
      </c>
      <c r="B16">
        <v>1529.7095238095239</v>
      </c>
      <c r="C16">
        <v>1528.957142857143</v>
      </c>
      <c r="D16">
        <v>1537.6285714285709</v>
      </c>
      <c r="E16">
        <v>1518.5523809523811</v>
      </c>
      <c r="F16">
        <f t="shared" ref="F16:F79" si="3">$M$12*B16/H4+(1-$M$12)*(F15+G15)</f>
        <v>1364.8001587215385</v>
      </c>
      <c r="G16">
        <f t="shared" ref="G16:G79" si="4">$M$13*(F16-F15)+(1-$M$13)*G15</f>
        <v>-120.52950050256291</v>
      </c>
      <c r="H16">
        <f t="shared" si="1"/>
        <v>1.0191318927138275</v>
      </c>
      <c r="I16">
        <f t="shared" ref="I16:I79" si="5">(F15+G15)*H4</f>
        <v>1358.3537770496343</v>
      </c>
      <c r="J16">
        <f t="shared" si="2"/>
        <v>171.3557467598896</v>
      </c>
    </row>
    <row r="17" spans="1:10" x14ac:dyDescent="0.35">
      <c r="A17" t="s">
        <v>25</v>
      </c>
      <c r="B17">
        <v>1426.7772727272729</v>
      </c>
      <c r="C17">
        <v>1424.0363636363641</v>
      </c>
      <c r="D17">
        <v>1441.8090909090911</v>
      </c>
      <c r="E17">
        <v>1410.927272727273</v>
      </c>
      <c r="F17">
        <f t="shared" si="3"/>
        <v>1263.5246407558575</v>
      </c>
      <c r="G17">
        <f t="shared" si="4"/>
        <v>-118.60410224887474</v>
      </c>
      <c r="H17">
        <f t="shared" si="1"/>
        <v>1.0066357383940701</v>
      </c>
      <c r="I17">
        <f t="shared" si="5"/>
        <v>1235.5819480348059</v>
      </c>
      <c r="J17">
        <f t="shared" si="2"/>
        <v>191.19532469246701</v>
      </c>
    </row>
    <row r="18" spans="1:10" x14ac:dyDescent="0.35">
      <c r="A18" t="s">
        <v>26</v>
      </c>
      <c r="B18">
        <v>1397.0041666666671</v>
      </c>
      <c r="C18">
        <v>1401.616666666667</v>
      </c>
      <c r="D18">
        <v>1414.354166666667</v>
      </c>
      <c r="E18">
        <v>1384.5166666666671</v>
      </c>
      <c r="F18">
        <f t="shared" si="3"/>
        <v>1171.7195086729166</v>
      </c>
      <c r="G18">
        <f t="shared" si="4"/>
        <v>-115.92420523228135</v>
      </c>
      <c r="H18">
        <f t="shared" si="1"/>
        <v>1.0090949413188901</v>
      </c>
      <c r="I18">
        <f t="shared" si="5"/>
        <v>1132.0314039257144</v>
      </c>
      <c r="J18">
        <f t="shared" si="2"/>
        <v>264.9727627409527</v>
      </c>
    </row>
    <row r="19" spans="1:10" x14ac:dyDescent="0.35">
      <c r="A19" t="s">
        <v>27</v>
      </c>
      <c r="B19">
        <v>1351.91</v>
      </c>
      <c r="C19">
        <v>1357.5050000000001</v>
      </c>
      <c r="D19">
        <v>1366.2650000000001</v>
      </c>
      <c r="E19">
        <v>1338.98</v>
      </c>
      <c r="F19">
        <f t="shared" si="3"/>
        <v>1085.3533582493462</v>
      </c>
      <c r="G19">
        <f t="shared" si="4"/>
        <v>-112.96839975141026</v>
      </c>
      <c r="H19">
        <f t="shared" si="1"/>
        <v>1.0249151704389279</v>
      </c>
      <c r="I19">
        <f t="shared" si="5"/>
        <v>1056.2126199464092</v>
      </c>
      <c r="J19">
        <f t="shared" si="2"/>
        <v>295.6973800535909</v>
      </c>
    </row>
    <row r="20" spans="1:10" x14ac:dyDescent="0.35">
      <c r="A20" t="s">
        <v>28</v>
      </c>
      <c r="B20">
        <v>1366.12380952381</v>
      </c>
      <c r="C20">
        <v>1369.7190476190481</v>
      </c>
      <c r="D20">
        <v>1377.819047619048</v>
      </c>
      <c r="E20">
        <v>1356.67619047619</v>
      </c>
      <c r="F20">
        <f t="shared" si="3"/>
        <v>1011.5970421257881</v>
      </c>
      <c r="G20">
        <f t="shared" si="4"/>
        <v>-109.04719138862505</v>
      </c>
      <c r="H20">
        <f t="shared" si="1"/>
        <v>1.0361134532710283</v>
      </c>
      <c r="I20">
        <f t="shared" si="5"/>
        <v>973.53800101998047</v>
      </c>
      <c r="J20">
        <f t="shared" si="2"/>
        <v>392.58580850382953</v>
      </c>
    </row>
    <row r="21" spans="1:10" x14ac:dyDescent="0.35">
      <c r="A21" t="s">
        <v>29</v>
      </c>
      <c r="B21">
        <v>1409.047826086957</v>
      </c>
      <c r="C21">
        <v>1405.2869565217391</v>
      </c>
      <c r="D21">
        <v>1417.808695652174</v>
      </c>
      <c r="E21">
        <v>1394.521739130435</v>
      </c>
      <c r="F21">
        <f t="shared" si="3"/>
        <v>951.70773929058169</v>
      </c>
      <c r="G21">
        <f t="shared" si="4"/>
        <v>-104.13140253328319</v>
      </c>
      <c r="H21">
        <f t="shared" si="1"/>
        <v>1.057685912240784</v>
      </c>
      <c r="I21">
        <f t="shared" si="5"/>
        <v>912.20837217487815</v>
      </c>
      <c r="J21">
        <f t="shared" si="2"/>
        <v>496.83945391207885</v>
      </c>
    </row>
    <row r="22" spans="1:10" x14ac:dyDescent="0.35">
      <c r="A22" t="s">
        <v>30</v>
      </c>
      <c r="B22">
        <v>1355.6</v>
      </c>
      <c r="C22">
        <v>1356.23</v>
      </c>
      <c r="D22">
        <v>1369.675</v>
      </c>
      <c r="E22">
        <v>1345.93</v>
      </c>
      <c r="F22">
        <f t="shared" si="3"/>
        <v>896.56369181575315</v>
      </c>
      <c r="G22">
        <f t="shared" si="4"/>
        <v>-99.232667027437728</v>
      </c>
      <c r="H22">
        <f t="shared" si="1"/>
        <v>1.0634131376972054</v>
      </c>
      <c r="I22">
        <f t="shared" si="5"/>
        <v>859.07852920886455</v>
      </c>
      <c r="J22">
        <f t="shared" si="2"/>
        <v>496.52147079113536</v>
      </c>
    </row>
    <row r="23" spans="1:10" x14ac:dyDescent="0.35">
      <c r="A23" t="s">
        <v>31</v>
      </c>
      <c r="B23">
        <v>1352.927272727273</v>
      </c>
      <c r="C23">
        <v>1353.9727272727271</v>
      </c>
      <c r="D23">
        <v>1364</v>
      </c>
      <c r="E23">
        <v>1339.731818181818</v>
      </c>
      <c r="F23">
        <f t="shared" si="3"/>
        <v>852.17941214890038</v>
      </c>
      <c r="G23">
        <f t="shared" si="4"/>
        <v>-93.747828291379236</v>
      </c>
      <c r="H23">
        <f t="shared" si="1"/>
        <v>1.0635171772147172</v>
      </c>
      <c r="I23">
        <f t="shared" si="5"/>
        <v>801.54476675421438</v>
      </c>
      <c r="J23">
        <f t="shared" si="2"/>
        <v>551.38250597305864</v>
      </c>
    </row>
    <row r="24" spans="1:10" x14ac:dyDescent="0.35">
      <c r="A24" t="s">
        <v>32</v>
      </c>
      <c r="B24">
        <v>1331.4217391304351</v>
      </c>
      <c r="C24">
        <v>1332.4695652173909</v>
      </c>
      <c r="D24">
        <v>1341.8826086956519</v>
      </c>
      <c r="E24">
        <v>1323.6565217391301</v>
      </c>
      <c r="F24">
        <f t="shared" si="3"/>
        <v>814.2105608077286</v>
      </c>
      <c r="G24">
        <f t="shared" si="4"/>
        <v>-88.169930596358483</v>
      </c>
      <c r="H24">
        <f t="shared" si="1"/>
        <v>1.0739166774017961</v>
      </c>
      <c r="I24">
        <f t="shared" si="5"/>
        <v>767.19033300408182</v>
      </c>
      <c r="J24">
        <f t="shared" si="2"/>
        <v>564.23140612635325</v>
      </c>
    </row>
    <row r="25" spans="1:10" x14ac:dyDescent="0.35">
      <c r="A25" t="s">
        <v>33</v>
      </c>
      <c r="B25">
        <v>1288.663636363636</v>
      </c>
      <c r="C25">
        <v>1289.681818181818</v>
      </c>
      <c r="D25">
        <v>1301.6681818181819</v>
      </c>
      <c r="E25">
        <v>1278.3318181818181</v>
      </c>
      <c r="F25">
        <f t="shared" si="3"/>
        <v>784.63630100158025</v>
      </c>
      <c r="G25">
        <f t="shared" si="4"/>
        <v>-82.310363517337464</v>
      </c>
      <c r="H25">
        <f t="shared" si="1"/>
        <v>1.0482306828350092</v>
      </c>
      <c r="I25">
        <f t="shared" si="5"/>
        <v>713.12809218139682</v>
      </c>
      <c r="J25">
        <f t="shared" si="2"/>
        <v>575.53554418223916</v>
      </c>
    </row>
    <row r="26" spans="1:10" x14ac:dyDescent="0.35">
      <c r="A26" t="s">
        <v>34</v>
      </c>
      <c r="B26">
        <v>1254.4695652173909</v>
      </c>
      <c r="C26">
        <v>1252.721739130435</v>
      </c>
      <c r="D26">
        <v>1262.2913043478261</v>
      </c>
      <c r="E26">
        <v>1244.391304347826</v>
      </c>
      <c r="F26">
        <f t="shared" si="3"/>
        <v>756.97174876414078</v>
      </c>
      <c r="G26">
        <f t="shared" si="4"/>
        <v>-76.845782389347661</v>
      </c>
      <c r="H26">
        <f t="shared" si="1"/>
        <v>1.0698196681522101</v>
      </c>
      <c r="I26">
        <f t="shared" si="5"/>
        <v>705.52351564462595</v>
      </c>
      <c r="J26">
        <f t="shared" si="2"/>
        <v>548.94604957276499</v>
      </c>
    </row>
    <row r="27" spans="1:10" x14ac:dyDescent="0.35">
      <c r="A27" t="s">
        <v>35</v>
      </c>
      <c r="B27">
        <v>1297.9000000000001</v>
      </c>
      <c r="C27">
        <v>1298.2650000000001</v>
      </c>
      <c r="D27">
        <v>1304.675</v>
      </c>
      <c r="E27">
        <v>1287.23</v>
      </c>
      <c r="F27">
        <f t="shared" si="3"/>
        <v>743.69633966288552</v>
      </c>
      <c r="G27">
        <f t="shared" si="4"/>
        <v>-70.48874506053842</v>
      </c>
      <c r="H27">
        <f t="shared" si="1"/>
        <v>1.0622566149898907</v>
      </c>
      <c r="I27">
        <f t="shared" si="5"/>
        <v>670.85846463045527</v>
      </c>
      <c r="J27">
        <f t="shared" si="2"/>
        <v>627.04153536954482</v>
      </c>
    </row>
    <row r="28" spans="1:10" x14ac:dyDescent="0.35">
      <c r="A28" t="s">
        <v>36</v>
      </c>
      <c r="B28">
        <v>1296.3782608695651</v>
      </c>
      <c r="C28">
        <v>1295.526086956522</v>
      </c>
      <c r="D28">
        <v>1306.113043478261</v>
      </c>
      <c r="E28">
        <v>1288.560869565217</v>
      </c>
      <c r="F28">
        <f t="shared" si="3"/>
        <v>733.09100470425437</v>
      </c>
      <c r="G28">
        <f t="shared" si="4"/>
        <v>-64.500404050347697</v>
      </c>
      <c r="H28">
        <f t="shared" si="1"/>
        <v>1.0940559927490505</v>
      </c>
      <c r="I28">
        <f t="shared" si="5"/>
        <v>686.08733007641308</v>
      </c>
      <c r="J28">
        <f t="shared" si="2"/>
        <v>610.29093079315203</v>
      </c>
    </row>
    <row r="29" spans="1:10" x14ac:dyDescent="0.35">
      <c r="A29" t="s">
        <v>37</v>
      </c>
      <c r="B29">
        <v>1283.8272727272731</v>
      </c>
      <c r="C29">
        <v>1284.159090909091</v>
      </c>
      <c r="D29">
        <v>1291.654545454546</v>
      </c>
      <c r="E29">
        <v>1276.4636363636359</v>
      </c>
      <c r="F29">
        <f t="shared" si="3"/>
        <v>729.26796948338313</v>
      </c>
      <c r="G29">
        <f t="shared" si="4"/>
        <v>-58.432667167400055</v>
      </c>
      <c r="H29">
        <f t="shared" si="1"/>
        <v>1.0820154471955754</v>
      </c>
      <c r="I29">
        <f t="shared" si="5"/>
        <v>673.02719297258011</v>
      </c>
      <c r="J29">
        <f t="shared" si="2"/>
        <v>610.800079754693</v>
      </c>
    </row>
    <row r="30" spans="1:10" x14ac:dyDescent="0.35">
      <c r="A30" t="s">
        <v>38</v>
      </c>
      <c r="B30">
        <v>1273.6454545454551</v>
      </c>
      <c r="C30">
        <v>1276.481818181818</v>
      </c>
      <c r="D30">
        <v>1283.045454545455</v>
      </c>
      <c r="E30">
        <v>1267.731818181818</v>
      </c>
      <c r="F30">
        <f t="shared" si="3"/>
        <v>729.96838485233673</v>
      </c>
      <c r="G30">
        <f t="shared" si="4"/>
        <v>-52.519358913764691</v>
      </c>
      <c r="H30">
        <f t="shared" si="1"/>
        <v>1.0826649836950235</v>
      </c>
      <c r="I30">
        <f t="shared" si="5"/>
        <v>676.93651002518686</v>
      </c>
      <c r="J30">
        <f t="shared" si="2"/>
        <v>596.70894452026823</v>
      </c>
    </row>
    <row r="31" spans="1:10" x14ac:dyDescent="0.35">
      <c r="A31" t="s">
        <v>39</v>
      </c>
      <c r="B31">
        <v>1285.615</v>
      </c>
      <c r="C31">
        <v>1280.7149999999999</v>
      </c>
      <c r="D31">
        <v>1290.8699999999999</v>
      </c>
      <c r="E31">
        <v>1273.3</v>
      </c>
      <c r="F31">
        <f t="shared" si="3"/>
        <v>735.14035817470813</v>
      </c>
      <c r="G31">
        <f t="shared" si="4"/>
        <v>-46.750225690151083</v>
      </c>
      <c r="H31">
        <f t="shared" si="1"/>
        <v>1.0973038630997607</v>
      </c>
      <c r="I31">
        <f t="shared" si="5"/>
        <v>694.32778388351721</v>
      </c>
      <c r="J31">
        <f t="shared" si="2"/>
        <v>591.2872161164828</v>
      </c>
    </row>
    <row r="32" spans="1:10" x14ac:dyDescent="0.35">
      <c r="A32" t="s">
        <v>40</v>
      </c>
      <c r="B32">
        <v>1290.152173913043</v>
      </c>
      <c r="C32">
        <v>1293.434782608696</v>
      </c>
      <c r="D32">
        <v>1301.369565217391</v>
      </c>
      <c r="E32">
        <v>1282.869565217391</v>
      </c>
      <c r="F32">
        <f t="shared" si="3"/>
        <v>744.06954623268268</v>
      </c>
      <c r="G32">
        <f t="shared" si="4"/>
        <v>-41.182284315338521</v>
      </c>
      <c r="H32">
        <f t="shared" si="1"/>
        <v>1.1058934502512736</v>
      </c>
      <c r="I32">
        <f t="shared" si="5"/>
        <v>713.2502773662751</v>
      </c>
      <c r="J32">
        <f t="shared" si="2"/>
        <v>576.90189654676794</v>
      </c>
    </row>
    <row r="33" spans="1:10" x14ac:dyDescent="0.35">
      <c r="A33" t="s">
        <v>41</v>
      </c>
      <c r="B33">
        <v>1281.5952380952381</v>
      </c>
      <c r="C33">
        <v>1282.4476190476189</v>
      </c>
      <c r="D33">
        <v>1289.938095238095</v>
      </c>
      <c r="E33">
        <v>1276.1619047619049</v>
      </c>
      <c r="F33">
        <f t="shared" si="3"/>
        <v>753.76827272060154</v>
      </c>
      <c r="G33">
        <f t="shared" si="4"/>
        <v>-36.094183235012785</v>
      </c>
      <c r="H33">
        <f t="shared" si="1"/>
        <v>1.121942418182116</v>
      </c>
      <c r="I33">
        <f t="shared" si="5"/>
        <v>743.43395482347307</v>
      </c>
      <c r="J33">
        <f t="shared" si="2"/>
        <v>538.161283271765</v>
      </c>
    </row>
    <row r="34" spans="1:10" x14ac:dyDescent="0.35">
      <c r="A34" t="s">
        <v>42</v>
      </c>
      <c r="B34">
        <v>1239.26</v>
      </c>
      <c r="C34">
        <v>1237.6300000000001</v>
      </c>
      <c r="D34">
        <v>1246.58</v>
      </c>
      <c r="E34">
        <v>1231.8150000000001</v>
      </c>
      <c r="F34">
        <f t="shared" si="3"/>
        <v>762.44276195911823</v>
      </c>
      <c r="G34">
        <f t="shared" si="4"/>
        <v>-31.617315987659836</v>
      </c>
      <c r="H34">
        <f t="shared" si="1"/>
        <v>1.1196099266980699</v>
      </c>
      <c r="I34">
        <f t="shared" si="5"/>
        <v>763.18405534385488</v>
      </c>
      <c r="J34">
        <f t="shared" ref="J34:J65" si="6">B34-I34</f>
        <v>476.07594465614511</v>
      </c>
    </row>
    <row r="35" spans="1:10" x14ac:dyDescent="0.35">
      <c r="A35" t="s">
        <v>43</v>
      </c>
      <c r="B35">
        <v>1243.4000000000001</v>
      </c>
      <c r="C35">
        <v>1242.712</v>
      </c>
      <c r="D35">
        <v>1250.94</v>
      </c>
      <c r="E35">
        <v>1234.828</v>
      </c>
      <c r="F35">
        <f t="shared" si="3"/>
        <v>774.65685693978685</v>
      </c>
      <c r="G35">
        <f t="shared" si="4"/>
        <v>-27.234174890826992</v>
      </c>
      <c r="H35">
        <f t="shared" si="1"/>
        <v>1.1176752373208041</v>
      </c>
      <c r="I35">
        <f t="shared" si="5"/>
        <v>777.24541533625222</v>
      </c>
      <c r="J35">
        <f t="shared" si="6"/>
        <v>466.15458466374787</v>
      </c>
    </row>
    <row r="36" spans="1:10" x14ac:dyDescent="0.35">
      <c r="A36" t="s">
        <v>44</v>
      </c>
      <c r="B36">
        <v>1227.014285714286</v>
      </c>
      <c r="C36">
        <v>1224.8523809523811</v>
      </c>
      <c r="D36">
        <v>1233.9761904761899</v>
      </c>
      <c r="E36">
        <v>1217.152380952381</v>
      </c>
      <c r="F36">
        <f t="shared" si="3"/>
        <v>786.93641820027619</v>
      </c>
      <c r="G36">
        <f t="shared" si="4"/>
        <v>-23.282801275695359</v>
      </c>
      <c r="H36">
        <f t="shared" si="1"/>
        <v>1.1224479352418646</v>
      </c>
      <c r="I36">
        <f t="shared" si="5"/>
        <v>802.66968332075794</v>
      </c>
      <c r="J36">
        <f t="shared" si="6"/>
        <v>424.34460239352802</v>
      </c>
    </row>
    <row r="37" spans="1:10" x14ac:dyDescent="0.35">
      <c r="A37" t="s">
        <v>45</v>
      </c>
      <c r="B37">
        <v>1219.6571428571431</v>
      </c>
      <c r="C37">
        <v>1219.3380952380951</v>
      </c>
      <c r="D37">
        <v>1229.9619047619051</v>
      </c>
      <c r="E37">
        <v>1210.4428571428571</v>
      </c>
      <c r="F37">
        <f t="shared" si="3"/>
        <v>803.64214210352202</v>
      </c>
      <c r="G37">
        <f t="shared" si="4"/>
        <v>-19.283948757801241</v>
      </c>
      <c r="H37">
        <f t="shared" si="1"/>
        <v>1.0951738148237724</v>
      </c>
      <c r="I37">
        <f t="shared" si="5"/>
        <v>800.48515231827798</v>
      </c>
      <c r="J37">
        <f t="shared" si="6"/>
        <v>419.17199053886509</v>
      </c>
    </row>
    <row r="38" spans="1:10" x14ac:dyDescent="0.35">
      <c r="A38" t="s">
        <v>46</v>
      </c>
      <c r="B38">
        <v>1232.05</v>
      </c>
      <c r="C38">
        <v>1229.022727272727</v>
      </c>
      <c r="D38">
        <v>1240.5</v>
      </c>
      <c r="E38">
        <v>1220.8818181818181</v>
      </c>
      <c r="F38">
        <f t="shared" si="3"/>
        <v>821.08664296948575</v>
      </c>
      <c r="G38">
        <f t="shared" si="4"/>
        <v>-15.611103795424743</v>
      </c>
      <c r="H38">
        <f t="shared" si="1"/>
        <v>1.1128888573933404</v>
      </c>
      <c r="I38">
        <f t="shared" si="5"/>
        <v>839.12182211758602</v>
      </c>
      <c r="J38">
        <f t="shared" si="6"/>
        <v>392.92817788241393</v>
      </c>
    </row>
    <row r="39" spans="1:10" x14ac:dyDescent="0.35">
      <c r="A39" t="s">
        <v>47</v>
      </c>
      <c r="B39">
        <v>1189.9190476190479</v>
      </c>
      <c r="C39">
        <v>1191.7476190476191</v>
      </c>
      <c r="D39">
        <v>1199.214285714286</v>
      </c>
      <c r="E39">
        <v>1182.890476190476</v>
      </c>
      <c r="F39">
        <f t="shared" si="3"/>
        <v>836.94602598501251</v>
      </c>
      <c r="G39">
        <f t="shared" si="4"/>
        <v>-12.464055114329593</v>
      </c>
      <c r="H39">
        <f t="shared" si="1"/>
        <v>1.098204882355504</v>
      </c>
      <c r="I39">
        <f t="shared" si="5"/>
        <v>855.62171970019517</v>
      </c>
      <c r="J39">
        <f t="shared" si="6"/>
        <v>334.29732791885272</v>
      </c>
    </row>
    <row r="40" spans="1:10" x14ac:dyDescent="0.35">
      <c r="A40" t="s">
        <v>48</v>
      </c>
      <c r="B40">
        <v>1168.768181818182</v>
      </c>
      <c r="C40">
        <v>1170.563636363637</v>
      </c>
      <c r="D40">
        <v>1178.1909090909089</v>
      </c>
      <c r="E40">
        <v>1162.2227272727271</v>
      </c>
      <c r="F40">
        <f t="shared" si="3"/>
        <v>848.86269200757158</v>
      </c>
      <c r="G40">
        <f t="shared" si="4"/>
        <v>-10.025983000640727</v>
      </c>
      <c r="H40">
        <f t="shared" si="1"/>
        <v>1.1223367581621764</v>
      </c>
      <c r="I40">
        <f t="shared" si="5"/>
        <v>902.02944114461877</v>
      </c>
      <c r="J40">
        <f t="shared" si="6"/>
        <v>266.73874067356326</v>
      </c>
    </row>
    <row r="41" spans="1:10" x14ac:dyDescent="0.35">
      <c r="A41" t="s">
        <v>49</v>
      </c>
      <c r="B41">
        <v>1181.2090909090909</v>
      </c>
      <c r="C41">
        <v>1181.6045454545449</v>
      </c>
      <c r="D41">
        <v>1189.704545454545</v>
      </c>
      <c r="E41">
        <v>1172.804545454545</v>
      </c>
      <c r="F41">
        <f t="shared" si="3"/>
        <v>864.12052679326257</v>
      </c>
      <c r="G41">
        <f t="shared" si="4"/>
        <v>-7.4976012220075559</v>
      </c>
      <c r="H41">
        <f t="shared" si="1"/>
        <v>1.1105088488734305</v>
      </c>
      <c r="I41">
        <f t="shared" si="5"/>
        <v>907.63427682019903</v>
      </c>
      <c r="J41">
        <f t="shared" si="6"/>
        <v>273.57481408889191</v>
      </c>
    </row>
    <row r="42" spans="1:10" x14ac:dyDescent="0.35">
      <c r="A42" t="s">
        <v>50</v>
      </c>
      <c r="B42">
        <v>1191.82380952381</v>
      </c>
      <c r="C42">
        <v>1191.785714285714</v>
      </c>
      <c r="D42">
        <v>1198.761904761905</v>
      </c>
      <c r="E42">
        <v>1184.480952380952</v>
      </c>
      <c r="F42">
        <f t="shared" si="3"/>
        <v>881.04305255043323</v>
      </c>
      <c r="G42">
        <f t="shared" si="4"/>
        <v>-5.0555885240897345</v>
      </c>
      <c r="H42">
        <f t="shared" si="1"/>
        <v>1.1096726704035071</v>
      </c>
      <c r="I42">
        <f t="shared" si="5"/>
        <v>927.43564574638617</v>
      </c>
      <c r="J42">
        <f t="shared" si="6"/>
        <v>264.38816377742387</v>
      </c>
    </row>
    <row r="43" spans="1:10" x14ac:dyDescent="0.35">
      <c r="A43" t="s">
        <v>51</v>
      </c>
      <c r="B43">
        <v>1176.257142857143</v>
      </c>
      <c r="C43">
        <v>1179.62380952381</v>
      </c>
      <c r="D43">
        <v>1186.1571428571431</v>
      </c>
      <c r="E43">
        <v>1169.528571428571</v>
      </c>
      <c r="F43">
        <f t="shared" si="3"/>
        <v>895.58392420343887</v>
      </c>
      <c r="G43">
        <f t="shared" si="4"/>
        <v>-3.0959425063801973</v>
      </c>
      <c r="H43">
        <f t="shared" si="1"/>
        <v>1.1189131660214047</v>
      </c>
      <c r="I43">
        <f t="shared" si="5"/>
        <v>961.22442830306932</v>
      </c>
      <c r="J43">
        <f t="shared" si="6"/>
        <v>215.03271455407366</v>
      </c>
    </row>
    <row r="44" spans="1:10" x14ac:dyDescent="0.35">
      <c r="A44" t="s">
        <v>52</v>
      </c>
      <c r="B44">
        <v>1125.2043478260871</v>
      </c>
      <c r="C44">
        <v>1127.8739130434781</v>
      </c>
      <c r="D44">
        <v>1134.108695652174</v>
      </c>
      <c r="E44">
        <v>1117.9826086956521</v>
      </c>
      <c r="F44">
        <f t="shared" si="3"/>
        <v>904.98536418973265</v>
      </c>
      <c r="G44">
        <f t="shared" si="4"/>
        <v>-1.8462042571127992</v>
      </c>
      <c r="H44">
        <f t="shared" si="1"/>
        <v>1.1196380881114414</v>
      </c>
      <c r="I44">
        <f t="shared" si="5"/>
        <v>986.99661338675571</v>
      </c>
      <c r="J44">
        <f t="shared" si="6"/>
        <v>138.20773443933138</v>
      </c>
    </row>
    <row r="45" spans="1:10" x14ac:dyDescent="0.35">
      <c r="A45" t="s">
        <v>53</v>
      </c>
      <c r="B45">
        <v>1142.2904761904761</v>
      </c>
      <c r="C45">
        <v>1141.5523809523811</v>
      </c>
      <c r="D45">
        <v>1149.7190476190481</v>
      </c>
      <c r="E45">
        <v>1134.1142857142861</v>
      </c>
      <c r="F45">
        <f t="shared" si="3"/>
        <v>914.63888942406379</v>
      </c>
      <c r="G45">
        <f t="shared" si="4"/>
        <v>-0.69623130796840527</v>
      </c>
      <c r="H45">
        <f t="shared" si="1"/>
        <v>1.1346379541110285</v>
      </c>
      <c r="I45">
        <f t="shared" si="5"/>
        <v>1013.2701330497683</v>
      </c>
      <c r="J45">
        <f t="shared" si="6"/>
        <v>129.02034314070772</v>
      </c>
    </row>
    <row r="46" spans="1:10" x14ac:dyDescent="0.35">
      <c r="A46" t="s">
        <v>54</v>
      </c>
      <c r="B46">
        <v>1140.1434782608701</v>
      </c>
      <c r="C46">
        <v>1139.8739130434781</v>
      </c>
      <c r="D46">
        <v>1148.0304347826091</v>
      </c>
      <c r="E46">
        <v>1133.473913043478</v>
      </c>
      <c r="F46">
        <f t="shared" si="3"/>
        <v>924.38238386468549</v>
      </c>
      <c r="G46">
        <f t="shared" si="4"/>
        <v>0.34774126689060547</v>
      </c>
      <c r="H46">
        <f t="shared" si="1"/>
        <v>1.1309900424442547</v>
      </c>
      <c r="I46">
        <f t="shared" si="5"/>
        <v>1023.2592724596007</v>
      </c>
      <c r="J46">
        <f t="shared" si="6"/>
        <v>116.88420580126945</v>
      </c>
    </row>
    <row r="47" spans="1:10" x14ac:dyDescent="0.35">
      <c r="A47" t="s">
        <v>55</v>
      </c>
      <c r="B47">
        <v>1159.747826086957</v>
      </c>
      <c r="C47">
        <v>1158.347826086957</v>
      </c>
      <c r="D47">
        <v>1166.7260869565221</v>
      </c>
      <c r="E47">
        <v>1151.747826086957</v>
      </c>
      <c r="F47">
        <f t="shared" si="3"/>
        <v>936.02140723292609</v>
      </c>
      <c r="G47">
        <f t="shared" si="4"/>
        <v>1.476869477025605</v>
      </c>
      <c r="H47">
        <f t="shared" si="1"/>
        <v>1.1298095621068482</v>
      </c>
      <c r="I47">
        <f t="shared" si="5"/>
        <v>1033.5479620641311</v>
      </c>
      <c r="J47">
        <f t="shared" si="6"/>
        <v>126.19986402282598</v>
      </c>
    </row>
    <row r="48" spans="1:10" x14ac:dyDescent="0.35">
      <c r="A48" t="s">
        <v>56</v>
      </c>
      <c r="B48">
        <v>1098.0999999999999</v>
      </c>
      <c r="C48">
        <v>1101.73</v>
      </c>
      <c r="D48">
        <v>1107.3599999999999</v>
      </c>
      <c r="E48">
        <v>1092.76</v>
      </c>
      <c r="F48">
        <f t="shared" si="3"/>
        <v>941.57926733552029</v>
      </c>
      <c r="G48">
        <f t="shared" si="4"/>
        <v>1.8849685395824638</v>
      </c>
      <c r="H48">
        <f t="shared" si="1"/>
        <v>1.1268263553008959</v>
      </c>
      <c r="I48">
        <f t="shared" si="5"/>
        <v>1052.2930049858915</v>
      </c>
      <c r="J48">
        <f t="shared" si="6"/>
        <v>45.806995014108452</v>
      </c>
    </row>
    <row r="49" spans="1:10" x14ac:dyDescent="0.35">
      <c r="A49" t="s">
        <v>57</v>
      </c>
      <c r="B49">
        <v>1104.254545454545</v>
      </c>
      <c r="C49">
        <v>1102.6500000000001</v>
      </c>
      <c r="D49">
        <v>1110.5363636363641</v>
      </c>
      <c r="E49">
        <v>1097.659090909091</v>
      </c>
      <c r="F49">
        <f t="shared" si="3"/>
        <v>949.94697113962684</v>
      </c>
      <c r="G49">
        <f t="shared" si="4"/>
        <v>2.5332420660348731</v>
      </c>
      <c r="H49">
        <f t="shared" si="1"/>
        <v>1.1019002426279072</v>
      </c>
      <c r="I49">
        <f t="shared" si="5"/>
        <v>1033.2573263531317</v>
      </c>
      <c r="J49">
        <f t="shared" si="6"/>
        <v>70.997219101413293</v>
      </c>
    </row>
    <row r="50" spans="1:10" x14ac:dyDescent="0.35">
      <c r="A50" t="s">
        <v>58</v>
      </c>
      <c r="B50">
        <v>1166</v>
      </c>
      <c r="C50">
        <v>1165.8142857142859</v>
      </c>
      <c r="D50">
        <v>1174.0714285714289</v>
      </c>
      <c r="E50">
        <v>1158.666666666667</v>
      </c>
      <c r="F50">
        <f t="shared" si="3"/>
        <v>962.00455906748061</v>
      </c>
      <c r="G50">
        <f t="shared" si="4"/>
        <v>3.485676652216763</v>
      </c>
      <c r="H50">
        <f t="shared" si="1"/>
        <v>1.1228052184493296</v>
      </c>
      <c r="I50">
        <f t="shared" si="5"/>
        <v>1060.0046161642142</v>
      </c>
      <c r="J50">
        <f t="shared" si="6"/>
        <v>105.99538383578579</v>
      </c>
    </row>
    <row r="51" spans="1:10" x14ac:dyDescent="0.35">
      <c r="A51" t="s">
        <v>59</v>
      </c>
      <c r="B51">
        <v>1240.672222222222</v>
      </c>
      <c r="C51">
        <v>1232.916666666667</v>
      </c>
      <c r="D51">
        <v>1248.0222222222219</v>
      </c>
      <c r="E51">
        <v>1225.5222222222219</v>
      </c>
      <c r="F51">
        <f t="shared" si="3"/>
        <v>981.91395905094157</v>
      </c>
      <c r="G51">
        <f t="shared" si="4"/>
        <v>5.1280489853411826</v>
      </c>
      <c r="H51">
        <f t="shared" si="1"/>
        <v>1.1147368317023036</v>
      </c>
      <c r="I51">
        <f t="shared" si="5"/>
        <v>1060.3060907339379</v>
      </c>
      <c r="J51">
        <f t="shared" si="6"/>
        <v>180.36613148828405</v>
      </c>
    </row>
    <row r="52" spans="1:10" x14ac:dyDescent="0.35">
      <c r="A52" t="s">
        <v>60</v>
      </c>
      <c r="B52">
        <v>1250.2850000000001</v>
      </c>
      <c r="C52">
        <v>1249.385</v>
      </c>
      <c r="D52">
        <v>1261.4100000000001</v>
      </c>
      <c r="E52">
        <v>1239.385</v>
      </c>
      <c r="F52">
        <f t="shared" si="3"/>
        <v>999.73797219270955</v>
      </c>
      <c r="G52">
        <f t="shared" si="4"/>
        <v>6.3976454009838619</v>
      </c>
      <c r="H52">
        <f t="shared" si="1"/>
        <v>1.1351643518761907</v>
      </c>
      <c r="I52">
        <f t="shared" si="5"/>
        <v>1107.7935274693264</v>
      </c>
      <c r="J52">
        <f t="shared" si="6"/>
        <v>142.49147253067372</v>
      </c>
    </row>
    <row r="53" spans="1:10" x14ac:dyDescent="0.35">
      <c r="A53" t="s">
        <v>61</v>
      </c>
      <c r="B53">
        <v>1245.8571428571429</v>
      </c>
      <c r="C53">
        <v>1245.2333333333329</v>
      </c>
      <c r="D53">
        <v>1256.12380952381</v>
      </c>
      <c r="E53">
        <v>1235.328571428571</v>
      </c>
      <c r="F53">
        <f t="shared" si="3"/>
        <v>1017.7100086021942</v>
      </c>
      <c r="G53">
        <f t="shared" si="4"/>
        <v>7.5550845018339405</v>
      </c>
      <c r="H53">
        <f t="shared" si="1"/>
        <v>1.1218756598254263</v>
      </c>
      <c r="I53">
        <f t="shared" si="5"/>
        <v>1117.3225065045306</v>
      </c>
      <c r="J53">
        <f t="shared" si="6"/>
        <v>128.53463635261232</v>
      </c>
    </row>
    <row r="54" spans="1:10" x14ac:dyDescent="0.35">
      <c r="A54" t="s">
        <v>62</v>
      </c>
      <c r="B54">
        <v>1242.9649999999999</v>
      </c>
      <c r="C54">
        <v>1244.395</v>
      </c>
      <c r="D54">
        <v>1253.0150000000001</v>
      </c>
      <c r="E54">
        <v>1233.8150000000001</v>
      </c>
      <c r="F54">
        <f t="shared" si="3"/>
        <v>1034.7504439710976</v>
      </c>
      <c r="G54">
        <f t="shared" si="4"/>
        <v>8.5036195885408912</v>
      </c>
      <c r="H54">
        <f t="shared" si="1"/>
        <v>1.1188276035750095</v>
      </c>
      <c r="I54">
        <f t="shared" si="5"/>
        <v>1137.7086537362475</v>
      </c>
      <c r="J54">
        <f t="shared" si="6"/>
        <v>105.25634626375245</v>
      </c>
    </row>
    <row r="55" spans="1:10" x14ac:dyDescent="0.35">
      <c r="A55" t="s">
        <v>63</v>
      </c>
      <c r="B55">
        <v>1280.1454545454551</v>
      </c>
      <c r="C55">
        <v>1274.495454545455</v>
      </c>
      <c r="D55">
        <v>1290.8272727272731</v>
      </c>
      <c r="E55">
        <v>1267.481818181818</v>
      </c>
      <c r="F55">
        <f t="shared" si="3"/>
        <v>1053.338380265327</v>
      </c>
      <c r="G55">
        <f t="shared" si="4"/>
        <v>9.5120512591097413</v>
      </c>
      <c r="H55">
        <f t="shared" si="1"/>
        <v>1.1285540634284981</v>
      </c>
      <c r="I55">
        <f t="shared" si="5"/>
        <v>1167.310707222211</v>
      </c>
      <c r="J55">
        <f t="shared" si="6"/>
        <v>112.83474732324407</v>
      </c>
    </row>
    <row r="56" spans="1:10" x14ac:dyDescent="0.35">
      <c r="A56" t="s">
        <v>64</v>
      </c>
      <c r="B56">
        <v>1297.590909090909</v>
      </c>
      <c r="C56">
        <v>1298.004545454545</v>
      </c>
      <c r="D56">
        <v>1307.0318181818179</v>
      </c>
      <c r="E56">
        <v>1288.931818181818</v>
      </c>
      <c r="F56">
        <f t="shared" si="3"/>
        <v>1072.4591689488607</v>
      </c>
      <c r="G56">
        <f t="shared" si="4"/>
        <v>10.472925001552133</v>
      </c>
      <c r="H56">
        <f t="shared" si="1"/>
        <v>1.1286663829309376</v>
      </c>
      <c r="I56">
        <f t="shared" si="5"/>
        <v>1190.0078251004409</v>
      </c>
      <c r="J56">
        <f t="shared" si="6"/>
        <v>107.58308399046814</v>
      </c>
    </row>
    <row r="57" spans="1:10" x14ac:dyDescent="0.35">
      <c r="A57" t="s">
        <v>65</v>
      </c>
      <c r="B57">
        <v>1301.4913043478259</v>
      </c>
      <c r="C57">
        <v>1302.113043478261</v>
      </c>
      <c r="D57">
        <v>1309.917391304348</v>
      </c>
      <c r="E57">
        <v>1293.3782608695651</v>
      </c>
      <c r="F57">
        <f t="shared" si="3"/>
        <v>1089.3443110424948</v>
      </c>
      <c r="G57">
        <f t="shared" si="4"/>
        <v>11.114146710760334</v>
      </c>
      <c r="H57">
        <f t="shared" si="1"/>
        <v>1.1406489006299871</v>
      </c>
      <c r="I57">
        <f t="shared" si="5"/>
        <v>1228.7358555210685</v>
      </c>
      <c r="J57">
        <f t="shared" si="6"/>
        <v>72.755448826757402</v>
      </c>
    </row>
    <row r="58" spans="1:10" x14ac:dyDescent="0.35">
      <c r="A58" t="s">
        <v>66</v>
      </c>
      <c r="B58">
        <v>1303.863636363636</v>
      </c>
      <c r="C58">
        <v>1305.6227272727269</v>
      </c>
      <c r="D58">
        <v>1314.1318181818181</v>
      </c>
      <c r="E58">
        <v>1296.927272727273</v>
      </c>
      <c r="F58">
        <f t="shared" si="3"/>
        <v>1105.6977681182766</v>
      </c>
      <c r="G58">
        <f t="shared" si="4"/>
        <v>11.638077747262477</v>
      </c>
      <c r="H58">
        <f t="shared" si="1"/>
        <v>1.1358132836776875</v>
      </c>
      <c r="I58">
        <f t="shared" si="5"/>
        <v>1244.607557842493</v>
      </c>
      <c r="J58">
        <f t="shared" si="6"/>
        <v>59.256078521143081</v>
      </c>
    </row>
    <row r="59" spans="1:10" x14ac:dyDescent="0.35">
      <c r="A59" t="s">
        <v>67</v>
      </c>
      <c r="B59">
        <v>1267.3900000000001</v>
      </c>
      <c r="C59">
        <v>1265.575</v>
      </c>
      <c r="D59">
        <v>1274.1400000000001</v>
      </c>
      <c r="E59">
        <v>1259.22</v>
      </c>
      <c r="F59">
        <f t="shared" si="3"/>
        <v>1117.7795735011082</v>
      </c>
      <c r="G59">
        <f t="shared" si="4"/>
        <v>11.682450510819388</v>
      </c>
      <c r="H59">
        <f t="shared" si="1"/>
        <v>1.130213214994922</v>
      </c>
      <c r="I59">
        <f t="shared" si="5"/>
        <v>1262.3767227436297</v>
      </c>
      <c r="J59">
        <f t="shared" si="6"/>
        <v>5.0132772563704293</v>
      </c>
    </row>
    <row r="60" spans="1:10" x14ac:dyDescent="0.35">
      <c r="A60" t="s">
        <v>68</v>
      </c>
      <c r="B60">
        <v>1227.2523809523809</v>
      </c>
      <c r="C60">
        <v>1228.957142857143</v>
      </c>
      <c r="D60">
        <v>1239.604761904762</v>
      </c>
      <c r="E60">
        <v>1218.2</v>
      </c>
      <c r="F60">
        <f t="shared" si="3"/>
        <v>1125.4281109957899</v>
      </c>
      <c r="G60">
        <f t="shared" si="4"/>
        <v>11.279059209205618</v>
      </c>
      <c r="H60">
        <f t="shared" si="1"/>
        <v>1.1231913229861281</v>
      </c>
      <c r="I60">
        <f t="shared" si="5"/>
        <v>1272.7075759681331</v>
      </c>
      <c r="J60">
        <f t="shared" si="6"/>
        <v>-45.455195015752224</v>
      </c>
    </row>
    <row r="61" spans="1:10" x14ac:dyDescent="0.35">
      <c r="A61" t="s">
        <v>69</v>
      </c>
      <c r="B61">
        <v>1188.022727272727</v>
      </c>
      <c r="C61">
        <v>1189.272727272727</v>
      </c>
      <c r="D61">
        <v>1195.981818181818</v>
      </c>
      <c r="E61">
        <v>1180.681818181818</v>
      </c>
      <c r="F61">
        <f t="shared" si="3"/>
        <v>1130.8522682023263</v>
      </c>
      <c r="G61">
        <f t="shared" si="4"/>
        <v>10.693569008938697</v>
      </c>
      <c r="H61">
        <f t="shared" si="1"/>
        <v>1.0967657380539335</v>
      </c>
      <c r="I61">
        <f t="shared" si="5"/>
        <v>1252.5379066457663</v>
      </c>
      <c r="J61">
        <f t="shared" si="6"/>
        <v>-64.515179373039246</v>
      </c>
    </row>
    <row r="62" spans="1:10" x14ac:dyDescent="0.35">
      <c r="A62" t="s">
        <v>70</v>
      </c>
      <c r="B62">
        <v>1229.94</v>
      </c>
      <c r="C62">
        <v>1230.79</v>
      </c>
      <c r="D62">
        <v>1237.0550000000001</v>
      </c>
      <c r="E62">
        <v>1222.1600000000001</v>
      </c>
      <c r="F62">
        <f t="shared" si="3"/>
        <v>1136.9329602608491</v>
      </c>
      <c r="G62">
        <f t="shared" si="4"/>
        <v>10.232281313897108</v>
      </c>
      <c r="H62">
        <f t="shared" si="1"/>
        <v>1.1187052176192691</v>
      </c>
      <c r="I62">
        <f t="shared" si="5"/>
        <v>1281.7336231199172</v>
      </c>
      <c r="J62">
        <f t="shared" si="6"/>
        <v>-51.793623119917129</v>
      </c>
    </row>
    <row r="63" spans="1:10" x14ac:dyDescent="0.35">
      <c r="A63" t="s">
        <v>71</v>
      </c>
      <c r="B63">
        <v>1248.9666666666669</v>
      </c>
      <c r="C63">
        <v>1247.8</v>
      </c>
      <c r="D63">
        <v>1254.4444444444439</v>
      </c>
      <c r="E63">
        <v>1241.083333333333</v>
      </c>
      <c r="F63">
        <f t="shared" si="3"/>
        <v>1144.4901097124721</v>
      </c>
      <c r="G63">
        <f t="shared" si="4"/>
        <v>9.9647681276696964</v>
      </c>
      <c r="H63">
        <f t="shared" si="1"/>
        <v>1.1123918038229821</v>
      </c>
      <c r="I63">
        <f t="shared" si="5"/>
        <v>1278.7873468320404</v>
      </c>
      <c r="J63">
        <f t="shared" si="6"/>
        <v>-29.82068016537346</v>
      </c>
    </row>
    <row r="64" spans="1:10" x14ac:dyDescent="0.35">
      <c r="A64" t="s">
        <v>72</v>
      </c>
      <c r="B64">
        <v>1238.270833333333</v>
      </c>
      <c r="C64">
        <v>1236.4708333333331</v>
      </c>
      <c r="D64">
        <v>1243.508333333333</v>
      </c>
      <c r="E64">
        <v>1230.8375000000001</v>
      </c>
      <c r="F64">
        <f t="shared" si="3"/>
        <v>1148.0923463070642</v>
      </c>
      <c r="G64">
        <f t="shared" si="4"/>
        <v>9.3285149743619389</v>
      </c>
      <c r="H64">
        <f t="shared" si="1"/>
        <v>1.1295025537581711</v>
      </c>
      <c r="I64">
        <f t="shared" si="5"/>
        <v>1310.4960231737114</v>
      </c>
      <c r="J64">
        <f t="shared" si="6"/>
        <v>-72.225189840378334</v>
      </c>
    </row>
    <row r="65" spans="1:10" x14ac:dyDescent="0.35">
      <c r="A65" t="s">
        <v>73</v>
      </c>
      <c r="B65">
        <v>1267.370588235294</v>
      </c>
      <c r="C65">
        <v>1268.4941176470591</v>
      </c>
      <c r="D65">
        <v>1272.9529411764711</v>
      </c>
      <c r="E65">
        <v>1261.217647058824</v>
      </c>
      <c r="F65">
        <f t="shared" si="3"/>
        <v>1154.6476747934191</v>
      </c>
      <c r="G65">
        <f t="shared" si="4"/>
        <v>9.0511963255612393</v>
      </c>
      <c r="H65">
        <f t="shared" si="1"/>
        <v>1.1194506314465766</v>
      </c>
      <c r="I65">
        <f t="shared" si="5"/>
        <v>1298.4822924458131</v>
      </c>
      <c r="J65">
        <f t="shared" si="6"/>
        <v>-31.111704210519065</v>
      </c>
    </row>
    <row r="66" spans="1:10" x14ac:dyDescent="0.35">
      <c r="A66" t="s">
        <v>74</v>
      </c>
      <c r="B66">
        <v>1255.875</v>
      </c>
      <c r="C66">
        <v>1254.1400000000001</v>
      </c>
      <c r="D66">
        <v>1261.8499999999999</v>
      </c>
      <c r="E66">
        <v>1248.97</v>
      </c>
      <c r="F66">
        <f t="shared" si="3"/>
        <v>1159.5781809331397</v>
      </c>
      <c r="G66">
        <f t="shared" si="4"/>
        <v>8.6391273069771746</v>
      </c>
      <c r="H66">
        <f t="shared" si="1"/>
        <v>1.1152493129505772</v>
      </c>
      <c r="I66">
        <f t="shared" si="5"/>
        <v>1301.9784192569928</v>
      </c>
      <c r="J66">
        <f t="shared" ref="J66:J97" si="7">B66-I66</f>
        <v>-46.103419256992765</v>
      </c>
    </row>
    <row r="67" spans="1:10" x14ac:dyDescent="0.35">
      <c r="A67" t="s">
        <v>75</v>
      </c>
      <c r="B67">
        <v>1253.9416666666671</v>
      </c>
      <c r="C67">
        <v>1254.175</v>
      </c>
      <c r="D67">
        <v>1260.5875000000001</v>
      </c>
      <c r="E67">
        <v>1248.208333333333</v>
      </c>
      <c r="F67">
        <f t="shared" si="3"/>
        <v>1162.5060423288137</v>
      </c>
      <c r="G67">
        <f t="shared" si="4"/>
        <v>8.0680007158468534</v>
      </c>
      <c r="H67">
        <f t="shared" si="1"/>
        <v>1.1235640462542658</v>
      </c>
      <c r="I67">
        <f t="shared" si="5"/>
        <v>1318.3963901818861</v>
      </c>
      <c r="J67">
        <f t="shared" si="7"/>
        <v>-64.45472351521903</v>
      </c>
    </row>
    <row r="68" spans="1:10" x14ac:dyDescent="0.35">
      <c r="A68" t="s">
        <v>76</v>
      </c>
      <c r="B68">
        <v>1255.2363636363641</v>
      </c>
      <c r="C68">
        <v>1254.9000000000001</v>
      </c>
      <c r="D68">
        <v>1261.268181818182</v>
      </c>
      <c r="E68">
        <v>1248.6454545454551</v>
      </c>
      <c r="F68">
        <f t="shared" si="3"/>
        <v>1164.7307568019683</v>
      </c>
      <c r="G68">
        <f t="shared" si="4"/>
        <v>7.4836720915776249</v>
      </c>
      <c r="H68">
        <f t="shared" si="1"/>
        <v>1.1235702620991412</v>
      </c>
      <c r="I68">
        <f t="shared" si="5"/>
        <v>1321.1875711160608</v>
      </c>
      <c r="J68">
        <f t="shared" si="7"/>
        <v>-65.951207479696677</v>
      </c>
    </row>
    <row r="69" spans="1:10" x14ac:dyDescent="0.35">
      <c r="A69" t="s">
        <v>77</v>
      </c>
      <c r="B69">
        <v>1285.5090909090909</v>
      </c>
      <c r="C69">
        <v>1284.5999999999999</v>
      </c>
      <c r="D69">
        <v>1292.586363636364</v>
      </c>
      <c r="E69">
        <v>1277.9181818181819</v>
      </c>
      <c r="F69">
        <f t="shared" si="3"/>
        <v>1167.6927913692862</v>
      </c>
      <c r="G69">
        <f t="shared" si="4"/>
        <v>7.031508339151654</v>
      </c>
      <c r="H69">
        <f t="shared" si="1"/>
        <v>1.1366736763087499</v>
      </c>
      <c r="I69">
        <f t="shared" si="5"/>
        <v>1337.0850996200313</v>
      </c>
      <c r="J69">
        <f t="shared" si="7"/>
        <v>-51.576008710940414</v>
      </c>
    </row>
    <row r="70" spans="1:10" x14ac:dyDescent="0.35">
      <c r="A70" t="s">
        <v>78</v>
      </c>
      <c r="B70">
        <v>1283.395238095238</v>
      </c>
      <c r="C70">
        <v>1285.6142857142861</v>
      </c>
      <c r="D70">
        <v>1291.0333333333331</v>
      </c>
      <c r="E70">
        <v>1276.4428571428571</v>
      </c>
      <c r="F70">
        <f t="shared" si="3"/>
        <v>1170.245374615411</v>
      </c>
      <c r="G70">
        <f t="shared" si="4"/>
        <v>6.5836158298489753</v>
      </c>
      <c r="H70">
        <f t="shared" si="1"/>
        <v>1.1319008560323005</v>
      </c>
      <c r="I70">
        <f t="shared" si="5"/>
        <v>1334.2674642678128</v>
      </c>
      <c r="J70">
        <f t="shared" si="7"/>
        <v>-50.872226172574756</v>
      </c>
    </row>
    <row r="71" spans="1:10" x14ac:dyDescent="0.35">
      <c r="A71" t="s">
        <v>79</v>
      </c>
      <c r="B71">
        <v>1265.545454545455</v>
      </c>
      <c r="C71">
        <v>1266.3499999999999</v>
      </c>
      <c r="D71">
        <v>1271.481818181818</v>
      </c>
      <c r="E71">
        <v>1259.0136363636359</v>
      </c>
      <c r="F71">
        <f t="shared" si="3"/>
        <v>1171.1201364530332</v>
      </c>
      <c r="G71">
        <f t="shared" si="4"/>
        <v>6.0127304306262932</v>
      </c>
      <c r="H71">
        <f t="shared" si="1"/>
        <v>1.1252547143071705</v>
      </c>
      <c r="I71">
        <f t="shared" si="5"/>
        <v>1330.0676767903656</v>
      </c>
      <c r="J71">
        <f t="shared" si="7"/>
        <v>-64.522222244910608</v>
      </c>
    </row>
    <row r="72" spans="1:10" x14ac:dyDescent="0.35">
      <c r="A72" t="s">
        <v>80</v>
      </c>
      <c r="B72">
        <v>1276</v>
      </c>
      <c r="C72">
        <v>1275.3380952380951</v>
      </c>
      <c r="D72">
        <v>1281.561904761905</v>
      </c>
      <c r="E72">
        <v>1269.171428571429</v>
      </c>
      <c r="F72">
        <f t="shared" si="3"/>
        <v>1173.024446426597</v>
      </c>
      <c r="G72">
        <f t="shared" si="4"/>
        <v>5.6018883849200485</v>
      </c>
      <c r="H72">
        <f t="shared" si="1"/>
        <v>1.1196508273039216</v>
      </c>
      <c r="I72">
        <f t="shared" si="5"/>
        <v>1322.1454220855114</v>
      </c>
      <c r="J72">
        <f t="shared" si="7"/>
        <v>-46.145422085511427</v>
      </c>
    </row>
    <row r="73" spans="1:10" x14ac:dyDescent="0.35">
      <c r="A73" t="s">
        <v>81</v>
      </c>
      <c r="B73">
        <v>1268.0899999999999</v>
      </c>
      <c r="C73">
        <v>1264.6500000000001</v>
      </c>
      <c r="D73">
        <v>1272.19</v>
      </c>
      <c r="E73">
        <v>1262.04</v>
      </c>
      <c r="F73">
        <f t="shared" si="3"/>
        <v>1176.3845632885498</v>
      </c>
      <c r="G73">
        <f t="shared" si="4"/>
        <v>5.3777112326233185</v>
      </c>
      <c r="H73">
        <f t="shared" si="1"/>
        <v>1.094884696387715</v>
      </c>
      <c r="I73">
        <f t="shared" si="5"/>
        <v>1292.6769819893561</v>
      </c>
      <c r="J73">
        <f t="shared" si="7"/>
        <v>-24.586981989356218</v>
      </c>
    </row>
    <row r="74" spans="1:10" x14ac:dyDescent="0.35">
      <c r="A74" t="s">
        <v>82</v>
      </c>
      <c r="B74">
        <v>1317.742105263158</v>
      </c>
      <c r="C74">
        <v>1317.594736842105</v>
      </c>
      <c r="D74">
        <v>1324.457894736842</v>
      </c>
      <c r="E74">
        <v>1309.9421052631581</v>
      </c>
      <c r="F74">
        <f t="shared" si="3"/>
        <v>1181.3777659695418</v>
      </c>
      <c r="G74">
        <f t="shared" si="4"/>
        <v>5.3392603774601861</v>
      </c>
      <c r="H74">
        <f t="shared" si="1"/>
        <v>1.1183775184177198</v>
      </c>
      <c r="I74">
        <f t="shared" si="5"/>
        <v>1322.0436224924515</v>
      </c>
      <c r="J74">
        <f t="shared" si="7"/>
        <v>-4.3015172292934949</v>
      </c>
    </row>
    <row r="75" spans="1:10" x14ac:dyDescent="0.35">
      <c r="A75" t="s">
        <v>83</v>
      </c>
      <c r="B75">
        <v>1311.0150000000001</v>
      </c>
      <c r="C75">
        <v>1309.67</v>
      </c>
      <c r="D75">
        <v>1318.2149999999999</v>
      </c>
      <c r="E75">
        <v>1303.3150000000001</v>
      </c>
      <c r="F75">
        <f t="shared" si="3"/>
        <v>1185.9008306923431</v>
      </c>
      <c r="G75">
        <f t="shared" si="4"/>
        <v>5.2576408119943006</v>
      </c>
      <c r="H75">
        <f t="shared" si="1"/>
        <v>1.1117027610297279</v>
      </c>
      <c r="I75">
        <f t="shared" si="5"/>
        <v>1320.0942935655869</v>
      </c>
      <c r="J75">
        <f t="shared" si="7"/>
        <v>-9.079293565586795</v>
      </c>
    </row>
    <row r="76" spans="1:10" x14ac:dyDescent="0.35">
      <c r="A76" t="s">
        <v>84</v>
      </c>
      <c r="B76">
        <v>1308.835</v>
      </c>
      <c r="C76">
        <v>1308.0450000000001</v>
      </c>
      <c r="D76">
        <v>1315.595</v>
      </c>
      <c r="E76">
        <v>1301.1849999999999</v>
      </c>
      <c r="F76">
        <f t="shared" si="3"/>
        <v>1187.9197417313846</v>
      </c>
      <c r="G76">
        <f t="shared" si="4"/>
        <v>4.933767834699025</v>
      </c>
      <c r="H76">
        <f t="shared" si="1"/>
        <v>1.1267310380750191</v>
      </c>
      <c r="I76">
        <f t="shared" si="5"/>
        <v>1345.4165354948288</v>
      </c>
      <c r="J76">
        <f t="shared" si="7"/>
        <v>-36.581535494828813</v>
      </c>
    </row>
    <row r="77" spans="1:10" x14ac:dyDescent="0.35">
      <c r="A77" t="s">
        <v>85</v>
      </c>
      <c r="B77">
        <v>1313.163157894737</v>
      </c>
      <c r="C77">
        <v>1313.405263157895</v>
      </c>
      <c r="D77">
        <v>1319.7210526315789</v>
      </c>
      <c r="E77">
        <v>1306.7947368421051</v>
      </c>
      <c r="F77">
        <f t="shared" si="3"/>
        <v>1190.8724077658533</v>
      </c>
      <c r="G77">
        <f t="shared" si="4"/>
        <v>4.7356576546759843</v>
      </c>
      <c r="H77">
        <f t="shared" si="1"/>
        <v>1.1177745735565043</v>
      </c>
      <c r="I77">
        <f t="shared" si="5"/>
        <v>1335.3406145070173</v>
      </c>
      <c r="J77">
        <f t="shared" si="7"/>
        <v>-22.177456612280366</v>
      </c>
    </row>
    <row r="78" spans="1:10" x14ac:dyDescent="0.35">
      <c r="A78" t="s">
        <v>86</v>
      </c>
      <c r="B78">
        <v>1289.0391304347829</v>
      </c>
      <c r="C78">
        <v>1289.4043478260869</v>
      </c>
      <c r="D78">
        <v>1294.4043478260869</v>
      </c>
      <c r="E78">
        <v>1283.3608695652169</v>
      </c>
      <c r="F78">
        <f t="shared" si="3"/>
        <v>1191.6303052400488</v>
      </c>
      <c r="G78">
        <f t="shared" si="4"/>
        <v>4.3378816366279347</v>
      </c>
      <c r="H78">
        <f t="shared" si="1"/>
        <v>1.1118987982313979</v>
      </c>
      <c r="I78">
        <f t="shared" si="5"/>
        <v>1333.401073518414</v>
      </c>
      <c r="J78">
        <f t="shared" si="7"/>
        <v>-44.361943083631104</v>
      </c>
    </row>
    <row r="79" spans="1:10" x14ac:dyDescent="0.35">
      <c r="A79" t="s">
        <v>87</v>
      </c>
      <c r="B79">
        <v>1272.4409090909089</v>
      </c>
      <c r="C79">
        <v>1274.3272727272731</v>
      </c>
      <c r="D79">
        <v>1279.481818181818</v>
      </c>
      <c r="E79">
        <v>1267.4409090909089</v>
      </c>
      <c r="F79">
        <f t="shared" si="3"/>
        <v>1189.6217799775466</v>
      </c>
      <c r="G79">
        <f t="shared" si="4"/>
        <v>3.7032409467149225</v>
      </c>
      <c r="H79">
        <f t="shared" ref="H79:H133" si="8">$M$14 * (B79 / F79) + (1 - $M$14) * H67</f>
        <v>1.1181694449941848</v>
      </c>
      <c r="I79">
        <f t="shared" si="5"/>
        <v>1343.7468552385369</v>
      </c>
      <c r="J79">
        <f t="shared" si="7"/>
        <v>-71.305946147627992</v>
      </c>
    </row>
    <row r="80" spans="1:10" x14ac:dyDescent="0.35">
      <c r="A80" t="s">
        <v>88</v>
      </c>
      <c r="B80">
        <v>1247.3142857142859</v>
      </c>
      <c r="C80">
        <v>1248.7904761904761</v>
      </c>
      <c r="D80">
        <v>1254.4000000000001</v>
      </c>
      <c r="E80">
        <v>1241.576190476191</v>
      </c>
      <c r="F80">
        <f t="shared" ref="F80:F107" si="9">$M$12*B80/H68+(1-$M$12)*(F79+G79)</f>
        <v>1185.0059843701595</v>
      </c>
      <c r="G80">
        <f t="shared" ref="G80:G133" si="10">$M$13*(F80-F79)+(1-$M$13)*G79</f>
        <v>2.8713372913047204</v>
      </c>
      <c r="H80">
        <f t="shared" si="8"/>
        <v>1.1164712938371155</v>
      </c>
      <c r="I80">
        <f t="shared" ref="I80:I133" si="11">(F79+G79)*H68</f>
        <v>1340.7845065293357</v>
      </c>
      <c r="J80">
        <f t="shared" si="7"/>
        <v>-93.470220815049743</v>
      </c>
    </row>
    <row r="81" spans="1:10" x14ac:dyDescent="0.35">
      <c r="A81" t="s">
        <v>89</v>
      </c>
      <c r="B81">
        <v>1226.3</v>
      </c>
      <c r="C81">
        <v>1227.95652173913</v>
      </c>
      <c r="D81">
        <v>1232.9652173913039</v>
      </c>
      <c r="E81">
        <v>1220.25652173913</v>
      </c>
      <c r="F81">
        <f t="shared" si="9"/>
        <v>1176.9745546844742</v>
      </c>
      <c r="G81">
        <f t="shared" si="10"/>
        <v>1.781060593605726</v>
      </c>
      <c r="H81">
        <f t="shared" si="8"/>
        <v>1.1271971762815292</v>
      </c>
      <c r="I81">
        <f t="shared" si="11"/>
        <v>1350.2288822167282</v>
      </c>
      <c r="J81">
        <f t="shared" si="7"/>
        <v>-123.9288822167282</v>
      </c>
    </row>
    <row r="82" spans="1:10" x14ac:dyDescent="0.35">
      <c r="A82" t="s">
        <v>90</v>
      </c>
      <c r="B82">
        <v>1233.6190476190479</v>
      </c>
      <c r="C82">
        <v>1235.938095238095</v>
      </c>
      <c r="D82">
        <v>1240.2047619047621</v>
      </c>
      <c r="E82">
        <v>1228.6285714285709</v>
      </c>
      <c r="F82">
        <f t="shared" si="9"/>
        <v>1169.8665467849448</v>
      </c>
      <c r="G82">
        <f t="shared" si="10"/>
        <v>0.89215374429221228</v>
      </c>
      <c r="H82">
        <f t="shared" si="8"/>
        <v>1.124160323714384</v>
      </c>
      <c r="I82">
        <f t="shared" si="11"/>
        <v>1334.2344899861396</v>
      </c>
      <c r="J82">
        <f t="shared" si="7"/>
        <v>-100.61544236709165</v>
      </c>
    </row>
    <row r="83" spans="1:10" x14ac:dyDescent="0.35">
      <c r="A83" t="s">
        <v>91</v>
      </c>
      <c r="B83">
        <v>1241.7476190476191</v>
      </c>
      <c r="C83">
        <v>1242.0047619047621</v>
      </c>
      <c r="D83">
        <v>1248.028571428571</v>
      </c>
      <c r="E83">
        <v>1236.471428571429</v>
      </c>
      <c r="F83">
        <f t="shared" si="9"/>
        <v>1164.0354113861545</v>
      </c>
      <c r="G83">
        <f t="shared" si="10"/>
        <v>0.21982482998395447</v>
      </c>
      <c r="H83">
        <f t="shared" si="8"/>
        <v>1.1194053462751399</v>
      </c>
      <c r="I83">
        <f t="shared" si="11"/>
        <v>1317.4017470866609</v>
      </c>
      <c r="J83">
        <f t="shared" si="7"/>
        <v>-75.65412803904178</v>
      </c>
    </row>
    <row r="84" spans="1:10" x14ac:dyDescent="0.35">
      <c r="A84" t="s">
        <v>92</v>
      </c>
      <c r="B84">
        <v>1243.1142857142861</v>
      </c>
      <c r="C84">
        <v>1240.6476190476189</v>
      </c>
      <c r="D84">
        <v>1248.2666666666671</v>
      </c>
      <c r="E84">
        <v>1236.166666666667</v>
      </c>
      <c r="F84">
        <f t="shared" si="9"/>
        <v>1158.8566734469237</v>
      </c>
      <c r="G84">
        <f t="shared" si="10"/>
        <v>-0.32003144693752239</v>
      </c>
      <c r="H84">
        <f t="shared" si="8"/>
        <v>1.1149564980841207</v>
      </c>
      <c r="I84">
        <f t="shared" si="11"/>
        <v>1303.5593384223221</v>
      </c>
      <c r="J84">
        <f t="shared" si="7"/>
        <v>-60.445052708035973</v>
      </c>
    </row>
    <row r="85" spans="1:10" x14ac:dyDescent="0.35">
      <c r="A85" t="s">
        <v>93</v>
      </c>
      <c r="B85">
        <v>1269.136363636364</v>
      </c>
      <c r="C85">
        <v>1267.336363636364</v>
      </c>
      <c r="D85">
        <v>1273.5136363636359</v>
      </c>
      <c r="E85">
        <v>1262.595454545454</v>
      </c>
      <c r="F85">
        <f t="shared" si="9"/>
        <v>1158.5980479277871</v>
      </c>
      <c r="G85">
        <f t="shared" si="10"/>
        <v>-0.31389085415742601</v>
      </c>
      <c r="H85">
        <f t="shared" si="8"/>
        <v>1.0949369225844217</v>
      </c>
      <c r="I85">
        <f t="shared" si="11"/>
        <v>1268.4640395301976</v>
      </c>
      <c r="J85">
        <f t="shared" si="7"/>
        <v>0.67232410616634297</v>
      </c>
    </row>
    <row r="86" spans="1:10" x14ac:dyDescent="0.35">
      <c r="A86" t="s">
        <v>94</v>
      </c>
      <c r="B86">
        <v>1328.0857142857139</v>
      </c>
      <c r="C86">
        <v>1327.5095238095239</v>
      </c>
      <c r="D86">
        <v>1334.285714285714</v>
      </c>
      <c r="E86">
        <v>1321.0047619047621</v>
      </c>
      <c r="F86">
        <f t="shared" si="9"/>
        <v>1161.2068511135985</v>
      </c>
      <c r="G86">
        <f t="shared" si="10"/>
        <v>-2.1621450160539513E-2</v>
      </c>
      <c r="H86">
        <f t="shared" si="8"/>
        <v>1.1209109238776878</v>
      </c>
      <c r="I86">
        <f t="shared" si="11"/>
        <v>1295.3989612105663</v>
      </c>
      <c r="J86">
        <f t="shared" si="7"/>
        <v>32.686753075147635</v>
      </c>
    </row>
    <row r="87" spans="1:10" x14ac:dyDescent="0.35">
      <c r="A87" t="s">
        <v>95</v>
      </c>
      <c r="B87">
        <v>1348.838888888889</v>
      </c>
      <c r="C87">
        <v>1346.905555555556</v>
      </c>
      <c r="D87">
        <v>1355.1</v>
      </c>
      <c r="E87">
        <v>1340.588888888889</v>
      </c>
      <c r="F87">
        <f t="shared" si="9"/>
        <v>1166.3975998253536</v>
      </c>
      <c r="G87">
        <f t="shared" si="10"/>
        <v>0.4996155660310222</v>
      </c>
      <c r="H87">
        <f t="shared" si="8"/>
        <v>1.1161739170671208</v>
      </c>
      <c r="I87">
        <f t="shared" si="11"/>
        <v>1290.8928258837825</v>
      </c>
      <c r="J87">
        <f t="shared" si="7"/>
        <v>57.946063005106453</v>
      </c>
    </row>
    <row r="88" spans="1:10" x14ac:dyDescent="0.35">
      <c r="A88" t="s">
        <v>96</v>
      </c>
      <c r="B88">
        <v>1341.695238095238</v>
      </c>
      <c r="C88">
        <v>1338.4952380952379</v>
      </c>
      <c r="D88">
        <v>1346.9761904761899</v>
      </c>
      <c r="E88">
        <v>1333.652380952381</v>
      </c>
      <c r="F88">
        <f t="shared" si="9"/>
        <v>1169.2860665333963</v>
      </c>
      <c r="G88">
        <f t="shared" si="10"/>
        <v>0.73850068023218429</v>
      </c>
      <c r="H88">
        <f t="shared" si="8"/>
        <v>1.1288027581815647</v>
      </c>
      <c r="I88">
        <f t="shared" si="11"/>
        <v>1314.779310824784</v>
      </c>
      <c r="J88">
        <f t="shared" si="7"/>
        <v>26.915927270453949</v>
      </c>
    </row>
    <row r="89" spans="1:10" x14ac:dyDescent="0.35">
      <c r="A89" t="s">
        <v>97</v>
      </c>
      <c r="B89">
        <v>1332.625</v>
      </c>
      <c r="C89">
        <v>1334.55</v>
      </c>
      <c r="D89">
        <v>1338.46</v>
      </c>
      <c r="E89">
        <v>1326.91</v>
      </c>
      <c r="F89">
        <f t="shared" si="9"/>
        <v>1172.2433767051739</v>
      </c>
      <c r="G89">
        <f t="shared" si="10"/>
        <v>0.96038162938672955</v>
      </c>
      <c r="H89">
        <f t="shared" si="8"/>
        <v>1.1196787139374613</v>
      </c>
      <c r="I89">
        <f t="shared" si="11"/>
        <v>1307.823711667847</v>
      </c>
      <c r="J89">
        <f t="shared" si="7"/>
        <v>24.801288332153035</v>
      </c>
    </row>
    <row r="90" spans="1:10" x14ac:dyDescent="0.35">
      <c r="A90" t="s">
        <v>98</v>
      </c>
      <c r="B90">
        <v>1331.2956521739129</v>
      </c>
      <c r="C90">
        <v>1333.0565217391299</v>
      </c>
      <c r="D90">
        <v>1339.673913043478</v>
      </c>
      <c r="E90">
        <v>1324.2260869565221</v>
      </c>
      <c r="F90">
        <f t="shared" si="9"/>
        <v>1175.6151111702509</v>
      </c>
      <c r="G90">
        <f t="shared" si="10"/>
        <v>1.2015169129557564</v>
      </c>
      <c r="H90">
        <f t="shared" si="8"/>
        <v>1.113951393732405</v>
      </c>
      <c r="I90">
        <f t="shared" si="11"/>
        <v>1304.4838489727574</v>
      </c>
      <c r="J90">
        <f t="shared" si="7"/>
        <v>26.811803201155499</v>
      </c>
    </row>
    <row r="91" spans="1:10" x14ac:dyDescent="0.35">
      <c r="A91" t="s">
        <v>99</v>
      </c>
      <c r="B91">
        <v>1388.4449999999999</v>
      </c>
      <c r="C91">
        <v>1386.5650000000001</v>
      </c>
      <c r="D91">
        <v>1397.345</v>
      </c>
      <c r="E91">
        <v>1380.37</v>
      </c>
      <c r="F91">
        <f t="shared" si="9"/>
        <v>1183.30621733474</v>
      </c>
      <c r="G91">
        <f t="shared" si="10"/>
        <v>1.8504758381090964</v>
      </c>
      <c r="H91">
        <f t="shared" si="8"/>
        <v>1.1236885695240757</v>
      </c>
      <c r="I91">
        <f t="shared" si="11"/>
        <v>1315.8803958837273</v>
      </c>
      <c r="J91">
        <f t="shared" si="7"/>
        <v>72.564604116272676</v>
      </c>
    </row>
    <row r="92" spans="1:10" x14ac:dyDescent="0.35">
      <c r="A92" t="s">
        <v>100</v>
      </c>
      <c r="B92">
        <v>1407.4428571428571</v>
      </c>
      <c r="C92">
        <v>1405.8571428571429</v>
      </c>
      <c r="D92">
        <v>1413.5571428571429</v>
      </c>
      <c r="E92">
        <v>1398.5095238095239</v>
      </c>
      <c r="F92">
        <f t="shared" si="9"/>
        <v>1192.7027385554311</v>
      </c>
      <c r="G92">
        <f t="shared" si="10"/>
        <v>2.6050803763672925</v>
      </c>
      <c r="H92">
        <f t="shared" si="8"/>
        <v>1.1228286605986475</v>
      </c>
      <c r="I92">
        <f t="shared" si="11"/>
        <v>1323.1934266264082</v>
      </c>
      <c r="J92">
        <f t="shared" si="7"/>
        <v>84.249430516448911</v>
      </c>
    </row>
    <row r="93" spans="1:10" x14ac:dyDescent="0.35">
      <c r="A93" t="s">
        <v>101</v>
      </c>
      <c r="B93">
        <v>1466.478260869565</v>
      </c>
      <c r="C93">
        <v>1465.586956521739</v>
      </c>
      <c r="D93">
        <v>1475.869565217391</v>
      </c>
      <c r="E93">
        <v>1456.3739130434781</v>
      </c>
      <c r="F93">
        <f t="shared" si="9"/>
        <v>1205.8765699089261</v>
      </c>
      <c r="G93">
        <f t="shared" si="10"/>
        <v>3.6619554740800595</v>
      </c>
      <c r="H93">
        <f t="shared" si="8"/>
        <v>1.136088434226135</v>
      </c>
      <c r="I93">
        <f t="shared" si="11"/>
        <v>1347.3475982871566</v>
      </c>
      <c r="J93">
        <f t="shared" si="7"/>
        <v>119.13066258240838</v>
      </c>
    </row>
    <row r="94" spans="1:10" x14ac:dyDescent="0.35">
      <c r="A94" t="s">
        <v>102</v>
      </c>
      <c r="B94">
        <v>1469.52</v>
      </c>
      <c r="C94">
        <v>1469.41</v>
      </c>
      <c r="D94">
        <v>1475.83</v>
      </c>
      <c r="E94">
        <v>1461.09</v>
      </c>
      <c r="F94">
        <f t="shared" si="9"/>
        <v>1219.3062406673891</v>
      </c>
      <c r="G94">
        <f t="shared" si="10"/>
        <v>4.6387270025183627</v>
      </c>
      <c r="H94">
        <f t="shared" si="8"/>
        <v>1.1322652852481074</v>
      </c>
      <c r="I94">
        <f t="shared" si="11"/>
        <v>1359.7152202395789</v>
      </c>
      <c r="J94">
        <f t="shared" si="7"/>
        <v>109.80477976042107</v>
      </c>
    </row>
    <row r="95" spans="1:10" x14ac:dyDescent="0.35">
      <c r="A95" t="s">
        <v>103</v>
      </c>
      <c r="B95">
        <v>1455.6727272727269</v>
      </c>
      <c r="C95">
        <v>1455.5318181818179</v>
      </c>
      <c r="D95">
        <v>1462.3772727272731</v>
      </c>
      <c r="E95">
        <v>1448.845454545454</v>
      </c>
      <c r="F95">
        <f t="shared" si="9"/>
        <v>1231.590293574528</v>
      </c>
      <c r="G95">
        <f t="shared" si="10"/>
        <v>5.4032595929804117</v>
      </c>
      <c r="H95">
        <f t="shared" si="8"/>
        <v>1.125659371548535</v>
      </c>
      <c r="I95">
        <f t="shared" si="11"/>
        <v>1370.0905403562479</v>
      </c>
      <c r="J95">
        <f t="shared" si="7"/>
        <v>85.582186916479031</v>
      </c>
    </row>
    <row r="96" spans="1:10" x14ac:dyDescent="0.35">
      <c r="A96" t="s">
        <v>104</v>
      </c>
      <c r="B96">
        <v>1429.936363636363</v>
      </c>
      <c r="C96">
        <v>1432.0136363636359</v>
      </c>
      <c r="D96">
        <v>1437.204545454545</v>
      </c>
      <c r="E96">
        <v>1425.05</v>
      </c>
      <c r="F96">
        <f t="shared" si="9"/>
        <v>1241.5446153417975</v>
      </c>
      <c r="G96">
        <f t="shared" si="10"/>
        <v>5.8583658104093157</v>
      </c>
      <c r="H96">
        <f t="shared" si="8"/>
        <v>1.1186348296185136</v>
      </c>
      <c r="I96">
        <f t="shared" si="11"/>
        <v>1379.1940001922787</v>
      </c>
      <c r="J96">
        <f t="shared" si="7"/>
        <v>50.742363444084276</v>
      </c>
    </row>
    <row r="97" spans="1:10" x14ac:dyDescent="0.35">
      <c r="A97" t="s">
        <v>105</v>
      </c>
      <c r="B97">
        <v>1453.819047619048</v>
      </c>
      <c r="C97">
        <v>1450.2523809523809</v>
      </c>
      <c r="D97">
        <v>1458.152380952381</v>
      </c>
      <c r="E97">
        <v>1447.4333333333329</v>
      </c>
      <c r="F97">
        <f t="shared" si="9"/>
        <v>1255.439194416979</v>
      </c>
      <c r="G97">
        <f t="shared" si="10"/>
        <v>6.6619871368865429</v>
      </c>
      <c r="H97">
        <f t="shared" si="8"/>
        <v>1.1012448600731053</v>
      </c>
      <c r="I97">
        <f t="shared" si="11"/>
        <v>1365.8275814054307</v>
      </c>
      <c r="J97">
        <f t="shared" si="7"/>
        <v>87.991466213617286</v>
      </c>
    </row>
    <row r="98" spans="1:10" x14ac:dyDescent="0.35">
      <c r="A98" t="s">
        <v>106</v>
      </c>
      <c r="B98">
        <v>1640.576190476191</v>
      </c>
      <c r="C98">
        <v>1637.2476190476191</v>
      </c>
      <c r="D98">
        <v>1648.828571428571</v>
      </c>
      <c r="E98">
        <v>1628.9428571428571</v>
      </c>
      <c r="F98">
        <f t="shared" si="9"/>
        <v>1282.2520413788498</v>
      </c>
      <c r="G98">
        <f t="shared" si="10"/>
        <v>8.6770731193849606</v>
      </c>
      <c r="H98">
        <f t="shared" si="8"/>
        <v>1.1367647391628304</v>
      </c>
      <c r="I98">
        <f t="shared" si="11"/>
        <v>1414.7030014426648</v>
      </c>
      <c r="J98">
        <f t="shared" ref="J98:J129" si="12">B98-I98</f>
        <v>225.87318903352616</v>
      </c>
    </row>
    <row r="99" spans="1:10" x14ac:dyDescent="0.35">
      <c r="A99" t="s">
        <v>107</v>
      </c>
      <c r="B99">
        <v>1683.59</v>
      </c>
      <c r="C99">
        <v>1682.625</v>
      </c>
      <c r="D99">
        <v>1695.41</v>
      </c>
      <c r="E99">
        <v>1669.605</v>
      </c>
      <c r="F99">
        <f t="shared" si="9"/>
        <v>1312.6720158421585</v>
      </c>
      <c r="G99">
        <f t="shared" si="10"/>
        <v>10.851363253777343</v>
      </c>
      <c r="H99">
        <f t="shared" si="8"/>
        <v>1.132813239884781</v>
      </c>
      <c r="I99">
        <f t="shared" si="11"/>
        <v>1440.9014063854843</v>
      </c>
      <c r="J99">
        <f t="shared" si="12"/>
        <v>242.68859361451564</v>
      </c>
    </row>
    <row r="100" spans="1:10" x14ac:dyDescent="0.35">
      <c r="A100" t="s">
        <v>108</v>
      </c>
      <c r="B100">
        <v>1642.504545454545</v>
      </c>
      <c r="C100">
        <v>1646.1909090909089</v>
      </c>
      <c r="D100">
        <v>1667.927272727273</v>
      </c>
      <c r="E100">
        <v>1620.436363636363</v>
      </c>
      <c r="F100">
        <f t="shared" si="9"/>
        <v>1336.6795929284133</v>
      </c>
      <c r="G100">
        <f t="shared" si="10"/>
        <v>12.166984637025084</v>
      </c>
      <c r="H100">
        <f t="shared" si="8"/>
        <v>1.1388019333660324</v>
      </c>
      <c r="I100">
        <f t="shared" si="11"/>
        <v>1493.9968408412772</v>
      </c>
      <c r="J100">
        <f t="shared" si="12"/>
        <v>148.50770461326783</v>
      </c>
    </row>
    <row r="101" spans="1:10" x14ac:dyDescent="0.35">
      <c r="A101" t="s">
        <v>109</v>
      </c>
      <c r="B101">
        <v>1747.9681818181821</v>
      </c>
      <c r="C101">
        <v>1750.9909090909091</v>
      </c>
      <c r="D101">
        <v>1765.886363636364</v>
      </c>
      <c r="E101">
        <v>1732.8272727272731</v>
      </c>
      <c r="F101">
        <f t="shared" si="9"/>
        <v>1370.0752905517638</v>
      </c>
      <c r="G101">
        <f t="shared" si="10"/>
        <v>14.289855935657631</v>
      </c>
      <c r="H101">
        <f t="shared" si="8"/>
        <v>1.1352927494558696</v>
      </c>
      <c r="I101">
        <f t="shared" si="11"/>
        <v>1510.2748012674163</v>
      </c>
      <c r="J101">
        <f t="shared" si="12"/>
        <v>237.69338055076582</v>
      </c>
    </row>
    <row r="102" spans="1:10" x14ac:dyDescent="0.35">
      <c r="A102" t="s">
        <v>110</v>
      </c>
      <c r="B102">
        <v>1755.6315789473681</v>
      </c>
      <c r="C102">
        <v>1751.610526315789</v>
      </c>
      <c r="D102">
        <v>1767.2052631578949</v>
      </c>
      <c r="E102">
        <v>1741.715789473684</v>
      </c>
      <c r="F102">
        <f t="shared" si="9"/>
        <v>1403.532598118119</v>
      </c>
      <c r="G102">
        <f t="shared" si="10"/>
        <v>16.20660109872739</v>
      </c>
      <c r="H102">
        <f t="shared" si="8"/>
        <v>1.1276428808686842</v>
      </c>
      <c r="I102">
        <f t="shared" si="11"/>
        <v>1542.1154843642282</v>
      </c>
      <c r="J102">
        <f t="shared" si="12"/>
        <v>213.51609458313987</v>
      </c>
    </row>
    <row r="103" spans="1:10" x14ac:dyDescent="0.35">
      <c r="A103" t="s">
        <v>111</v>
      </c>
      <c r="B103">
        <v>1763.7904761904761</v>
      </c>
      <c r="C103">
        <v>1760.6190476190479</v>
      </c>
      <c r="D103">
        <v>1775.833333333333</v>
      </c>
      <c r="E103">
        <v>1747.938095238095</v>
      </c>
      <c r="F103">
        <f t="shared" si="9"/>
        <v>1434.7296308091677</v>
      </c>
      <c r="G103">
        <f t="shared" si="10"/>
        <v>17.705644257959516</v>
      </c>
      <c r="H103">
        <f t="shared" si="8"/>
        <v>1.1342551032066077</v>
      </c>
      <c r="I103">
        <f t="shared" si="11"/>
        <v>1595.3447098652348</v>
      </c>
      <c r="J103">
        <f t="shared" si="12"/>
        <v>168.44576632524127</v>
      </c>
    </row>
    <row r="104" spans="1:10" x14ac:dyDescent="0.35">
      <c r="A104" t="s">
        <v>112</v>
      </c>
      <c r="B104">
        <v>1841.7956521739129</v>
      </c>
      <c r="C104">
        <v>1835.221739130435</v>
      </c>
      <c r="D104">
        <v>1855.6434782608701</v>
      </c>
      <c r="E104">
        <v>1824.6434782608701</v>
      </c>
      <c r="F104">
        <f t="shared" si="9"/>
        <v>1471.2235109811968</v>
      </c>
      <c r="G104">
        <f t="shared" si="10"/>
        <v>19.584467849366476</v>
      </c>
      <c r="H104">
        <f t="shared" si="8"/>
        <v>1.1357338192288975</v>
      </c>
      <c r="I104">
        <f t="shared" si="11"/>
        <v>1630.8359545098506</v>
      </c>
      <c r="J104">
        <f t="shared" si="12"/>
        <v>210.95969766406233</v>
      </c>
    </row>
    <row r="105" spans="1:10" x14ac:dyDescent="0.35">
      <c r="A105" t="s">
        <v>113</v>
      </c>
      <c r="B105">
        <v>1890</v>
      </c>
      <c r="C105">
        <v>1885.223809523809</v>
      </c>
      <c r="D105">
        <v>1904.9952380952379</v>
      </c>
      <c r="E105">
        <v>1866.776190476191</v>
      </c>
      <c r="F105">
        <f t="shared" si="9"/>
        <v>1508.0874697297272</v>
      </c>
      <c r="G105">
        <f t="shared" si="10"/>
        <v>21.312416939282869</v>
      </c>
      <c r="H105">
        <f t="shared" si="8"/>
        <v>1.1478038865049318</v>
      </c>
      <c r="I105">
        <f t="shared" si="11"/>
        <v>1693.6897024014438</v>
      </c>
      <c r="J105">
        <f t="shared" si="12"/>
        <v>196.31029759855619</v>
      </c>
    </row>
    <row r="106" spans="1:10" x14ac:dyDescent="0.35">
      <c r="A106" t="s">
        <v>114</v>
      </c>
      <c r="B106">
        <v>1863.140909090909</v>
      </c>
      <c r="C106">
        <v>1866.931818181818</v>
      </c>
      <c r="D106">
        <v>1878.7136363636359</v>
      </c>
      <c r="E106">
        <v>1844.681818181818</v>
      </c>
      <c r="F106">
        <f t="shared" si="9"/>
        <v>1541.0097551217373</v>
      </c>
      <c r="G106">
        <f t="shared" si="10"/>
        <v>22.47340378455559</v>
      </c>
      <c r="H106">
        <f t="shared" si="8"/>
        <v>1.1399426577465401</v>
      </c>
      <c r="I106">
        <f t="shared" si="11"/>
        <v>1731.68639893771</v>
      </c>
      <c r="J106">
        <f t="shared" si="12"/>
        <v>131.45451015319895</v>
      </c>
    </row>
    <row r="107" spans="1:10" x14ac:dyDescent="0.35">
      <c r="A107" t="s">
        <v>115</v>
      </c>
      <c r="B107">
        <v>1854.9913043478259</v>
      </c>
      <c r="C107">
        <v>1856.3130434782611</v>
      </c>
      <c r="D107">
        <v>1865.5173913043479</v>
      </c>
      <c r="E107">
        <v>1844.782608695652</v>
      </c>
      <c r="F107">
        <f t="shared" si="9"/>
        <v>1571.9263733163416</v>
      </c>
      <c r="G107">
        <f t="shared" si="10"/>
        <v>23.317725225560466</v>
      </c>
      <c r="H107">
        <f t="shared" si="8"/>
        <v>1.1311009528014484</v>
      </c>
      <c r="I107">
        <f t="shared" si="11"/>
        <v>1759.9494700811758</v>
      </c>
      <c r="J107">
        <f t="shared" si="12"/>
        <v>95.041834266650085</v>
      </c>
    </row>
    <row r="108" spans="1:10" x14ac:dyDescent="0.35">
      <c r="A108" t="s">
        <v>116</v>
      </c>
      <c r="B108">
        <v>1818.273684210526</v>
      </c>
      <c r="C108">
        <v>1830.5894736842099</v>
      </c>
      <c r="D108">
        <v>1833.2789473684211</v>
      </c>
      <c r="E108">
        <v>1808.894736842105</v>
      </c>
      <c r="F108">
        <f>$M$12*B108/H96+(1-$M$12)*(F107+G107)</f>
        <v>1598.263678564248</v>
      </c>
      <c r="G108">
        <f t="shared" si="10"/>
        <v>23.619683227795065</v>
      </c>
      <c r="H108">
        <f t="shared" si="8"/>
        <v>1.1205369104116942</v>
      </c>
      <c r="I108">
        <f t="shared" si="11"/>
        <v>1784.4956103723598</v>
      </c>
      <c r="J108">
        <f t="shared" si="12"/>
        <v>33.778073838166165</v>
      </c>
    </row>
    <row r="109" spans="1:10" x14ac:dyDescent="0.35">
      <c r="A109" t="s">
        <v>117</v>
      </c>
      <c r="B109">
        <v>1837.46</v>
      </c>
      <c r="C109">
        <v>1835.7950000000001</v>
      </c>
      <c r="D109">
        <v>1850.46</v>
      </c>
      <c r="E109">
        <v>1821.585</v>
      </c>
      <c r="F109">
        <f t="shared" ref="F109:F133" si="13">$M$12*B109/H97+(1-$M$12)*(F108+G108)</f>
        <v>1626.5480177691902</v>
      </c>
      <c r="G109">
        <f t="shared" si="10"/>
        <v>24.086148825509774</v>
      </c>
      <c r="H109">
        <f t="shared" si="8"/>
        <v>1.1040872204131946</v>
      </c>
      <c r="I109">
        <f t="shared" si="11"/>
        <v>1786.0907158115763</v>
      </c>
      <c r="J109">
        <f t="shared" si="12"/>
        <v>51.369284188423762</v>
      </c>
    </row>
    <row r="110" spans="1:10" x14ac:dyDescent="0.35">
      <c r="A110" t="s">
        <v>118</v>
      </c>
      <c r="B110">
        <v>1827.695238095238</v>
      </c>
      <c r="C110">
        <v>1826.1857142857141</v>
      </c>
      <c r="D110">
        <v>1835.828571428571</v>
      </c>
      <c r="E110">
        <v>1817.6619047619049</v>
      </c>
      <c r="F110">
        <f t="shared" si="13"/>
        <v>1646.3511801446718</v>
      </c>
      <c r="G110">
        <f t="shared" si="10"/>
        <v>23.657850180506959</v>
      </c>
      <c r="H110">
        <f t="shared" si="8"/>
        <v>1.1341031726452611</v>
      </c>
      <c r="I110">
        <f t="shared" si="11"/>
        <v>1876.38271784228</v>
      </c>
      <c r="J110">
        <f t="shared" si="12"/>
        <v>-48.687479747042062</v>
      </c>
    </row>
    <row r="111" spans="1:10" x14ac:dyDescent="0.35">
      <c r="A111" t="s">
        <v>119</v>
      </c>
      <c r="B111">
        <v>1793.329411764706</v>
      </c>
      <c r="C111">
        <v>1799.382352941177</v>
      </c>
      <c r="D111">
        <v>1802.1764705882349</v>
      </c>
      <c r="E111">
        <v>1782.9529411764711</v>
      </c>
      <c r="F111">
        <f t="shared" si="13"/>
        <v>1661.31572369285</v>
      </c>
      <c r="G111">
        <f t="shared" si="10"/>
        <v>22.788519517274086</v>
      </c>
      <c r="H111">
        <f t="shared" si="8"/>
        <v>1.1274782494070947</v>
      </c>
      <c r="I111">
        <f t="shared" si="11"/>
        <v>1891.8083402795073</v>
      </c>
      <c r="J111">
        <f t="shared" si="12"/>
        <v>-98.478928514801282</v>
      </c>
    </row>
    <row r="112" spans="1:10" x14ac:dyDescent="0.35">
      <c r="A112" t="s">
        <v>120</v>
      </c>
      <c r="B112">
        <v>1755.1857142857141</v>
      </c>
      <c r="C112">
        <v>1758.171428571429</v>
      </c>
      <c r="D112">
        <v>1765.257142857143</v>
      </c>
      <c r="E112">
        <v>1744.638095238095</v>
      </c>
      <c r="F112">
        <f t="shared" si="13"/>
        <v>1669.8194541607165</v>
      </c>
      <c r="G112">
        <f t="shared" si="10"/>
        <v>21.360040612333329</v>
      </c>
      <c r="H112">
        <f t="shared" si="8"/>
        <v>1.1300340448305435</v>
      </c>
      <c r="I112">
        <f t="shared" si="11"/>
        <v>1917.8611681576283</v>
      </c>
      <c r="J112">
        <f t="shared" si="12"/>
        <v>-162.67545387191421</v>
      </c>
    </row>
    <row r="113" spans="1:10" x14ac:dyDescent="0.35">
      <c r="A113" t="s">
        <v>121</v>
      </c>
      <c r="B113">
        <v>1785.6227272727269</v>
      </c>
      <c r="C113">
        <v>1783.545454545455</v>
      </c>
      <c r="D113">
        <v>1794.904545454546</v>
      </c>
      <c r="E113">
        <v>1776.818181818182</v>
      </c>
      <c r="F113">
        <f t="shared" si="13"/>
        <v>1679.3445657438672</v>
      </c>
      <c r="G113">
        <f t="shared" si="10"/>
        <v>20.176547709415061</v>
      </c>
      <c r="H113">
        <f t="shared" si="8"/>
        <v>1.1280920245706321</v>
      </c>
      <c r="I113">
        <f t="shared" si="11"/>
        <v>1919.983818444284</v>
      </c>
      <c r="J113">
        <f t="shared" si="12"/>
        <v>-134.36109117155706</v>
      </c>
    </row>
    <row r="114" spans="1:10" x14ac:dyDescent="0.35">
      <c r="A114" t="s">
        <v>122</v>
      </c>
      <c r="B114">
        <v>1845.12</v>
      </c>
      <c r="C114">
        <v>1838.57</v>
      </c>
      <c r="D114">
        <v>1849.91</v>
      </c>
      <c r="E114">
        <v>1833.57</v>
      </c>
      <c r="F114">
        <f t="shared" si="13"/>
        <v>1693.1952734482745</v>
      </c>
      <c r="G114">
        <f t="shared" si="10"/>
        <v>19.543963708914291</v>
      </c>
      <c r="H114">
        <f t="shared" si="8"/>
        <v>1.1238512570063222</v>
      </c>
      <c r="I114">
        <f t="shared" si="11"/>
        <v>1916.4528844716131</v>
      </c>
      <c r="J114">
        <f t="shared" si="12"/>
        <v>-71.33288447161317</v>
      </c>
    </row>
    <row r="115" spans="1:10" x14ac:dyDescent="0.35">
      <c r="A115" t="s">
        <v>123</v>
      </c>
      <c r="B115">
        <v>1795.375</v>
      </c>
      <c r="C115">
        <v>1800.46</v>
      </c>
      <c r="D115">
        <v>1811.76</v>
      </c>
      <c r="E115">
        <v>1784.22</v>
      </c>
      <c r="F115">
        <f t="shared" si="13"/>
        <v>1699.752015870612</v>
      </c>
      <c r="G115">
        <f t="shared" si="10"/>
        <v>18.245241580256614</v>
      </c>
      <c r="H115">
        <f t="shared" si="8"/>
        <v>1.1264552949434563</v>
      </c>
      <c r="I115">
        <f t="shared" si="11"/>
        <v>1942.6832202077339</v>
      </c>
      <c r="J115">
        <f t="shared" si="12"/>
        <v>-147.30822020773394</v>
      </c>
    </row>
    <row r="116" spans="1:10" x14ac:dyDescent="0.35">
      <c r="A116" t="s">
        <v>124</v>
      </c>
      <c r="B116">
        <v>1814.4</v>
      </c>
      <c r="C116">
        <v>1815.3272727272731</v>
      </c>
      <c r="D116">
        <v>1824.0363636363641</v>
      </c>
      <c r="E116">
        <v>1804.909090909091</v>
      </c>
      <c r="F116">
        <f t="shared" si="13"/>
        <v>1705.9532745815095</v>
      </c>
      <c r="G116">
        <f t="shared" si="10"/>
        <v>17.040843293320702</v>
      </c>
      <c r="H116">
        <f t="shared" si="8"/>
        <v>1.1285173948519343</v>
      </c>
      <c r="I116">
        <f t="shared" si="11"/>
        <v>1951.1875866294465</v>
      </c>
      <c r="J116">
        <f t="shared" si="12"/>
        <v>-136.78758662944642</v>
      </c>
    </row>
    <row r="117" spans="1:10" x14ac:dyDescent="0.35">
      <c r="A117" t="s">
        <v>125</v>
      </c>
      <c r="B117">
        <v>1796.6478260869569</v>
      </c>
      <c r="C117">
        <v>1797.308695652174</v>
      </c>
      <c r="D117">
        <v>1809.391304347826</v>
      </c>
      <c r="E117">
        <v>1784.2086956521739</v>
      </c>
      <c r="F117">
        <f t="shared" si="13"/>
        <v>1707.2238699288948</v>
      </c>
      <c r="G117">
        <f t="shared" si="10"/>
        <v>15.463818498727164</v>
      </c>
      <c r="H117">
        <f t="shared" si="8"/>
        <v>1.1382614726586326</v>
      </c>
      <c r="I117">
        <f t="shared" si="11"/>
        <v>1977.6593449218667</v>
      </c>
      <c r="J117">
        <f t="shared" si="12"/>
        <v>-181.01151883490979</v>
      </c>
    </row>
    <row r="118" spans="1:10" x14ac:dyDescent="0.35">
      <c r="A118" t="s">
        <v>126</v>
      </c>
      <c r="B118">
        <v>1775.452173913043</v>
      </c>
      <c r="C118">
        <v>1775.808695652174</v>
      </c>
      <c r="D118">
        <v>1787.7695652173909</v>
      </c>
      <c r="E118">
        <v>1760.3739130434781</v>
      </c>
      <c r="F118">
        <f t="shared" si="13"/>
        <v>1706.1681725712153</v>
      </c>
      <c r="G118">
        <f t="shared" si="10"/>
        <v>13.811866913086499</v>
      </c>
      <c r="H118">
        <f t="shared" si="8"/>
        <v>1.1300091875285994</v>
      </c>
      <c r="I118">
        <f t="shared" si="11"/>
        <v>1963.7651820134272</v>
      </c>
      <c r="J118">
        <f t="shared" si="12"/>
        <v>-188.3130081003842</v>
      </c>
    </row>
    <row r="119" spans="1:10" x14ac:dyDescent="0.35">
      <c r="A119" t="s">
        <v>127</v>
      </c>
      <c r="B119">
        <v>1795.2904761904761</v>
      </c>
      <c r="C119">
        <v>1792.1857142857141</v>
      </c>
      <c r="D119">
        <v>1806.047619047619</v>
      </c>
      <c r="E119">
        <v>1782.3523809523811</v>
      </c>
      <c r="F119">
        <f t="shared" si="13"/>
        <v>1706.7026582834701</v>
      </c>
      <c r="G119">
        <f t="shared" si="10"/>
        <v>12.484128793003327</v>
      </c>
      <c r="H119">
        <f t="shared" si="8"/>
        <v>1.1231814405134286</v>
      </c>
      <c r="I119">
        <f t="shared" si="11"/>
        <v>1945.4710614601668</v>
      </c>
      <c r="J119">
        <f t="shared" si="12"/>
        <v>-150.18058526969071</v>
      </c>
    </row>
    <row r="120" spans="1:10" x14ac:dyDescent="0.35">
      <c r="A120" t="s">
        <v>128</v>
      </c>
      <c r="B120">
        <v>1817.5105263157891</v>
      </c>
      <c r="C120">
        <v>1823.6684210526309</v>
      </c>
      <c r="D120">
        <v>1833.984210526316</v>
      </c>
      <c r="E120">
        <v>1808.5736842105259</v>
      </c>
      <c r="F120">
        <f t="shared" si="13"/>
        <v>1709.4680778145466</v>
      </c>
      <c r="G120">
        <f t="shared" si="10"/>
        <v>11.512257866810648</v>
      </c>
      <c r="H120">
        <f t="shared" si="8"/>
        <v>1.114803457221317</v>
      </c>
      <c r="I120">
        <f t="shared" si="11"/>
        <v>1926.4122508112787</v>
      </c>
      <c r="J120">
        <f t="shared" si="12"/>
        <v>-108.90172449548959</v>
      </c>
    </row>
    <row r="121" spans="1:10" x14ac:dyDescent="0.35">
      <c r="A121" t="s">
        <v>129</v>
      </c>
      <c r="B121">
        <v>1796.6</v>
      </c>
      <c r="C121">
        <v>1796.282608695652</v>
      </c>
      <c r="D121">
        <v>1804.304347826087</v>
      </c>
      <c r="E121">
        <v>1786.2478260869559</v>
      </c>
      <c r="F121">
        <f t="shared" si="13"/>
        <v>1711.6049536196524</v>
      </c>
      <c r="G121">
        <f t="shared" si="10"/>
        <v>10.574719660640159</v>
      </c>
      <c r="H121">
        <f t="shared" si="8"/>
        <v>1.0986443081634747</v>
      </c>
      <c r="I121">
        <f t="shared" si="11"/>
        <v>1900.1123952081964</v>
      </c>
      <c r="J121">
        <f t="shared" si="12"/>
        <v>-103.51239520819649</v>
      </c>
    </row>
    <row r="122" spans="1:10" x14ac:dyDescent="0.35">
      <c r="A122" t="s">
        <v>130</v>
      </c>
      <c r="B122">
        <v>1826.326315789473</v>
      </c>
      <c r="C122">
        <v>1827.394736842105</v>
      </c>
      <c r="D122">
        <v>1836.5052631578949</v>
      </c>
      <c r="E122">
        <v>1813.847368421053</v>
      </c>
      <c r="F122">
        <f t="shared" si="13"/>
        <v>1710.9987579454803</v>
      </c>
      <c r="G122">
        <f t="shared" si="10"/>
        <v>9.4566281271589325</v>
      </c>
      <c r="H122">
        <f t="shared" si="8"/>
        <v>1.1274332201710915</v>
      </c>
      <c r="I122">
        <f t="shared" si="11"/>
        <v>1953.1294313323588</v>
      </c>
      <c r="J122">
        <f t="shared" si="12"/>
        <v>-126.80311554288573</v>
      </c>
    </row>
    <row r="123" spans="1:10" x14ac:dyDescent="0.35">
      <c r="A123" t="s">
        <v>131</v>
      </c>
      <c r="B123">
        <v>1869.45</v>
      </c>
      <c r="C123">
        <v>1868.6375</v>
      </c>
      <c r="D123">
        <v>1886.39375</v>
      </c>
      <c r="E123">
        <v>1852.2</v>
      </c>
      <c r="F123">
        <f t="shared" si="13"/>
        <v>1714.2179241163517</v>
      </c>
      <c r="G123">
        <f t="shared" si="10"/>
        <v>8.8328819315301796</v>
      </c>
      <c r="H123">
        <f t="shared" si="8"/>
        <v>1.1237859869884996</v>
      </c>
      <c r="I123">
        <f t="shared" si="11"/>
        <v>1939.7760268721865</v>
      </c>
      <c r="J123">
        <f t="shared" si="12"/>
        <v>-70.326026872186503</v>
      </c>
    </row>
    <row r="124" spans="1:10" x14ac:dyDescent="0.35">
      <c r="A124" t="s">
        <v>132</v>
      </c>
      <c r="B124">
        <v>1900.4</v>
      </c>
      <c r="C124">
        <v>1902.609523809524</v>
      </c>
      <c r="D124">
        <v>1915.1857142857141</v>
      </c>
      <c r="E124">
        <v>1883.771428571428</v>
      </c>
      <c r="F124">
        <f t="shared" si="13"/>
        <v>1718.9176498814393</v>
      </c>
      <c r="G124">
        <f t="shared" si="10"/>
        <v>8.4195663148859197</v>
      </c>
      <c r="H124">
        <f t="shared" si="8"/>
        <v>1.127588583605043</v>
      </c>
      <c r="I124">
        <f t="shared" si="11"/>
        <v>1947.1060718068163</v>
      </c>
      <c r="J124">
        <f t="shared" si="12"/>
        <v>-46.706071806816226</v>
      </c>
    </row>
    <row r="125" spans="1:10" x14ac:dyDescent="0.35">
      <c r="A125" t="s">
        <v>133</v>
      </c>
      <c r="B125">
        <v>1903.3736842105261</v>
      </c>
      <c r="C125">
        <v>1901.5894736842099</v>
      </c>
      <c r="D125">
        <v>1915.9894736842109</v>
      </c>
      <c r="E125">
        <v>1888.1263157894739</v>
      </c>
      <c r="F125">
        <f t="shared" si="13"/>
        <v>1723.3285314312861</v>
      </c>
      <c r="G125">
        <f t="shared" si="10"/>
        <v>8.018697838382014</v>
      </c>
      <c r="H125">
        <f t="shared" si="8"/>
        <v>1.1257303455831482</v>
      </c>
      <c r="I125">
        <f t="shared" si="11"/>
        <v>1948.5953373351122</v>
      </c>
      <c r="J125">
        <f t="shared" si="12"/>
        <v>-45.221653124586055</v>
      </c>
    </row>
    <row r="126" spans="1:10" x14ac:dyDescent="0.35">
      <c r="A126" t="s">
        <v>134</v>
      </c>
      <c r="B126">
        <v>1833.405555555556</v>
      </c>
      <c r="C126">
        <v>1838.161111111111</v>
      </c>
      <c r="D126">
        <v>1849.5444444444449</v>
      </c>
      <c r="E126">
        <v>1821.7277777777781</v>
      </c>
      <c r="F126">
        <f t="shared" si="13"/>
        <v>1721.3484679858213</v>
      </c>
      <c r="G126">
        <f t="shared" si="10"/>
        <v>7.0188217099973329</v>
      </c>
      <c r="H126">
        <f t="shared" si="8"/>
        <v>1.1179759745857585</v>
      </c>
      <c r="I126">
        <f t="shared" si="11"/>
        <v>1945.7767599291296</v>
      </c>
      <c r="J126">
        <f t="shared" si="12"/>
        <v>-112.37120437357362</v>
      </c>
    </row>
    <row r="127" spans="1:10" x14ac:dyDescent="0.35">
      <c r="A127" t="s">
        <v>135</v>
      </c>
      <c r="B127">
        <v>1818.63</v>
      </c>
      <c r="C127">
        <v>1826.56</v>
      </c>
      <c r="D127">
        <v>1836.365</v>
      </c>
      <c r="E127">
        <v>1810.13</v>
      </c>
      <c r="F127">
        <f t="shared" si="13"/>
        <v>1716.9777134151759</v>
      </c>
      <c r="G127">
        <f t="shared" si="10"/>
        <v>5.8798640819330572</v>
      </c>
      <c r="H127">
        <f t="shared" si="8"/>
        <v>1.1197301851371817</v>
      </c>
      <c r="I127">
        <f t="shared" si="11"/>
        <v>1946.9284850849256</v>
      </c>
      <c r="J127">
        <f t="shared" si="12"/>
        <v>-128.29848508492546</v>
      </c>
    </row>
    <row r="128" spans="1:10" x14ac:dyDescent="0.35">
      <c r="A128" t="s">
        <v>136</v>
      </c>
      <c r="B128">
        <v>1767.6476190476189</v>
      </c>
      <c r="C128">
        <v>1763.261904761905</v>
      </c>
      <c r="D128">
        <v>1777.1285714285709</v>
      </c>
      <c r="E128">
        <v>1752.895238095238</v>
      </c>
      <c r="F128">
        <f t="shared" si="13"/>
        <v>1707.2063233103263</v>
      </c>
      <c r="G128">
        <f t="shared" si="10"/>
        <v>4.3147386632547899</v>
      </c>
      <c r="H128">
        <f t="shared" si="8"/>
        <v>1.1192060180582342</v>
      </c>
      <c r="I128">
        <f t="shared" si="11"/>
        <v>1944.2747450579518</v>
      </c>
      <c r="J128">
        <f t="shared" si="12"/>
        <v>-176.62712601033286</v>
      </c>
    </row>
    <row r="129" spans="1:11" x14ac:dyDescent="0.35">
      <c r="A129" t="s">
        <v>137</v>
      </c>
      <c r="B129">
        <v>1792.2049999999999</v>
      </c>
      <c r="C129">
        <v>1793.375</v>
      </c>
      <c r="D129">
        <v>1804.64</v>
      </c>
      <c r="E129">
        <v>1780.62</v>
      </c>
      <c r="F129">
        <f t="shared" si="13"/>
        <v>1697.8200373641778</v>
      </c>
      <c r="G129">
        <f t="shared" si="10"/>
        <v>2.944636202314459</v>
      </c>
      <c r="H129">
        <f t="shared" si="8"/>
        <v>1.1299945107338938</v>
      </c>
      <c r="I129">
        <f t="shared" si="11"/>
        <v>1948.1584844883153</v>
      </c>
      <c r="J129">
        <f t="shared" si="12"/>
        <v>-155.95348448831533</v>
      </c>
    </row>
    <row r="130" spans="1:11" x14ac:dyDescent="0.35">
      <c r="A130" t="s">
        <v>138</v>
      </c>
      <c r="B130">
        <v>1725.3150000000001</v>
      </c>
      <c r="C130">
        <v>1732.06</v>
      </c>
      <c r="D130">
        <v>1742.69</v>
      </c>
      <c r="E130">
        <v>1713.0650000000001</v>
      </c>
      <c r="F130">
        <f t="shared" si="13"/>
        <v>1683.3697081871298</v>
      </c>
      <c r="G130">
        <f t="shared" si="10"/>
        <v>1.20513966437822</v>
      </c>
      <c r="H130">
        <f t="shared" si="8"/>
        <v>1.1195000144456815</v>
      </c>
      <c r="I130">
        <f t="shared" si="11"/>
        <v>1921.8797069542154</v>
      </c>
      <c r="J130">
        <f t="shared" ref="J130:J133" si="14">B130-I130</f>
        <v>-196.56470695421535</v>
      </c>
    </row>
    <row r="131" spans="1:11" x14ac:dyDescent="0.35">
      <c r="A131" t="s">
        <v>139</v>
      </c>
      <c r="B131">
        <v>1722.7894736842111</v>
      </c>
      <c r="C131">
        <v>1722.5736842105259</v>
      </c>
      <c r="D131">
        <v>1734.363157894737</v>
      </c>
      <c r="E131">
        <v>1710.268421052632</v>
      </c>
      <c r="F131">
        <f t="shared" si="13"/>
        <v>1669.5021512708961</v>
      </c>
      <c r="G131">
        <f t="shared" si="10"/>
        <v>-0.30212999368297733</v>
      </c>
      <c r="H131">
        <f t="shared" si="8"/>
        <v>1.1140551056114631</v>
      </c>
      <c r="I131">
        <f t="shared" si="11"/>
        <v>1892.0832042625468</v>
      </c>
      <c r="J131">
        <f t="shared" si="14"/>
        <v>-169.29373057833573</v>
      </c>
    </row>
    <row r="132" spans="1:11" x14ac:dyDescent="0.35">
      <c r="A132" t="s">
        <v>140</v>
      </c>
      <c r="B132">
        <v>1834.05</v>
      </c>
      <c r="C132">
        <v>1829.9749999999999</v>
      </c>
      <c r="D132">
        <v>1847.0125</v>
      </c>
      <c r="E132">
        <v>1818.75</v>
      </c>
      <c r="F132">
        <f t="shared" si="13"/>
        <v>1666.7978081929011</v>
      </c>
      <c r="G132">
        <f t="shared" si="10"/>
        <v>-0.54235130211417593</v>
      </c>
      <c r="H132">
        <f t="shared" si="8"/>
        <v>1.11335745345626</v>
      </c>
      <c r="I132">
        <f t="shared" si="11"/>
        <v>1860.8299545137331</v>
      </c>
      <c r="J132">
        <f t="shared" si="14"/>
        <v>-26.779954513733173</v>
      </c>
    </row>
    <row r="133" spans="1:11" x14ac:dyDescent="0.35">
      <c r="A133" t="s">
        <v>141</v>
      </c>
      <c r="B133">
        <v>1798.0571428571429</v>
      </c>
      <c r="C133">
        <v>1795.6142857142861</v>
      </c>
      <c r="D133">
        <v>1808.9285714285711</v>
      </c>
      <c r="E133">
        <v>1785.5714285714289</v>
      </c>
      <c r="F133">
        <f t="shared" si="13"/>
        <v>1663.2913555378489</v>
      </c>
      <c r="G133">
        <f t="shared" si="10"/>
        <v>-0.83876143740798548</v>
      </c>
      <c r="H133">
        <f t="shared" si="8"/>
        <v>1.0968822333697565</v>
      </c>
      <c r="I133">
        <f t="shared" si="11"/>
        <v>1830.622073659393</v>
      </c>
      <c r="J133">
        <f t="shared" si="14"/>
        <v>-32.564930802250046</v>
      </c>
      <c r="K133" t="s">
        <v>160</v>
      </c>
    </row>
    <row r="134" spans="1:11" x14ac:dyDescent="0.35">
      <c r="A134" t="s">
        <v>148</v>
      </c>
      <c r="I134">
        <f>($F$133+K134*$G$133)*H122</f>
        <v>1874.3042815484446</v>
      </c>
      <c r="K134">
        <v>1</v>
      </c>
    </row>
    <row r="135" spans="1:11" x14ac:dyDescent="0.35">
      <c r="A135" t="s">
        <v>149</v>
      </c>
      <c r="I135">
        <f t="shared" ref="I135:I145" si="15">($F$133+K135*$G$133)*H123</f>
        <v>1867.2983409329699</v>
      </c>
      <c r="K135">
        <v>2</v>
      </c>
    </row>
    <row r="136" spans="1:11" x14ac:dyDescent="0.35">
      <c r="A136" t="s">
        <v>150</v>
      </c>
      <c r="I136">
        <f t="shared" si="15"/>
        <v>1872.6710102498669</v>
      </c>
      <c r="K136">
        <v>3</v>
      </c>
    </row>
    <row r="137" spans="1:11" x14ac:dyDescent="0.35">
      <c r="A137" t="s">
        <v>151</v>
      </c>
      <c r="I137">
        <f t="shared" si="15"/>
        <v>1868.6406756639053</v>
      </c>
      <c r="K137">
        <v>4</v>
      </c>
    </row>
    <row r="138" spans="1:11" x14ac:dyDescent="0.35">
      <c r="A138" t="s">
        <v>152</v>
      </c>
      <c r="I138">
        <f t="shared" si="15"/>
        <v>1854.8311985503381</v>
      </c>
      <c r="K138">
        <v>5</v>
      </c>
    </row>
    <row r="139" spans="1:11" x14ac:dyDescent="0.35">
      <c r="A139" t="s">
        <v>153</v>
      </c>
      <c r="I139">
        <f t="shared" si="15"/>
        <v>1856.8024184759006</v>
      </c>
      <c r="K139">
        <v>6</v>
      </c>
    </row>
    <row r="140" spans="1:11" x14ac:dyDescent="0.35">
      <c r="A140" t="s">
        <v>154</v>
      </c>
      <c r="I140">
        <f t="shared" si="15"/>
        <v>1854.9944669629631</v>
      </c>
      <c r="K140">
        <v>7</v>
      </c>
    </row>
    <row r="141" spans="1:11" x14ac:dyDescent="0.35">
      <c r="A141" t="s">
        <v>155</v>
      </c>
      <c r="I141">
        <f t="shared" si="15"/>
        <v>1871.9277349482161</v>
      </c>
      <c r="K141">
        <v>8</v>
      </c>
    </row>
    <row r="142" spans="1:11" x14ac:dyDescent="0.35">
      <c r="A142" t="s">
        <v>156</v>
      </c>
      <c r="I142">
        <f t="shared" si="15"/>
        <v>1853.6037555803464</v>
      </c>
      <c r="K142">
        <v>9</v>
      </c>
    </row>
    <row r="143" spans="1:11" x14ac:dyDescent="0.35">
      <c r="A143" t="s">
        <v>157</v>
      </c>
      <c r="I143">
        <f t="shared" si="15"/>
        <v>1843.6539621390082</v>
      </c>
      <c r="K143">
        <v>10</v>
      </c>
    </row>
    <row r="144" spans="1:11" x14ac:dyDescent="0.35">
      <c r="A144" t="s">
        <v>158</v>
      </c>
      <c r="I144">
        <f t="shared" si="15"/>
        <v>1841.5655736793217</v>
      </c>
      <c r="K144">
        <v>11</v>
      </c>
    </row>
    <row r="145" spans="1:11" x14ac:dyDescent="0.35">
      <c r="A145" t="s">
        <v>159</v>
      </c>
      <c r="I145">
        <f t="shared" si="15"/>
        <v>1813.3944665822235</v>
      </c>
      <c r="K145">
        <v>12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nidhi shah</cp:lastModifiedBy>
  <dcterms:created xsi:type="dcterms:W3CDTF">2024-10-13T13:35:42Z</dcterms:created>
  <dcterms:modified xsi:type="dcterms:W3CDTF">2025-03-15T22:50:45Z</dcterms:modified>
</cp:coreProperties>
</file>