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ho\Documents\001 Nicholas Documents\Employment\AAA BCI\mouse paper\"/>
    </mc:Choice>
  </mc:AlternateContent>
  <xr:revisionPtr revIDLastSave="0" documentId="13_ncr:1_{65A2A6E8-E844-4B95-85CC-9DCDAC597F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cassInfo1_1" sheetId="3" r:id="rId1"/>
    <sheet name="Mouse_Survey_2022_0" sheetId="2" r:id="rId2"/>
  </sheets>
  <definedNames>
    <definedName name="_xlnm._FilterDatabase" localSheetId="0" hidden="1">CarcassInfo1_1!$L$1:$L$197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3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3" i="3"/>
  <c r="R2" i="3"/>
</calcChain>
</file>

<file path=xl/sharedStrings.xml><?xml version="1.0" encoding="utf-8"?>
<sst xmlns="http://schemas.openxmlformats.org/spreadsheetml/2006/main" count="2429" uniqueCount="382">
  <si>
    <t>ObjectID</t>
  </si>
  <si>
    <t>GlobalID</t>
  </si>
  <si>
    <t>Date Placed</t>
  </si>
  <si>
    <t>Time Placed</t>
  </si>
  <si>
    <t>Turbine</t>
  </si>
  <si>
    <t>Which Direction?</t>
  </si>
  <si>
    <t>Distance</t>
  </si>
  <si>
    <t>ID</t>
  </si>
  <si>
    <t>CreationDate</t>
  </si>
  <si>
    <t>Creator</t>
  </si>
  <si>
    <t>EditDate</t>
  </si>
  <si>
    <t>Editor</t>
  </si>
  <si>
    <t>x</t>
  </si>
  <si>
    <t>y</t>
  </si>
  <si>
    <t>b1150a1d-962e-481f-abf3-6c2ce5fce004</t>
  </si>
  <si>
    <t>21:10</t>
  </si>
  <si>
    <t>T081</t>
  </si>
  <si>
    <t>T081_sw_112</t>
  </si>
  <si>
    <t>science@batcon.org</t>
  </si>
  <si>
    <t>3890d6f3-52ae-419e-9ae5-3daba4610e2a</t>
  </si>
  <si>
    <t>21:17</t>
  </si>
  <si>
    <t>West</t>
  </si>
  <si>
    <t>T081_northWest_113</t>
  </si>
  <si>
    <t>62e931d0-5d0e-4b2f-b9e1-4df2ddb61ba5</t>
  </si>
  <si>
    <t>21:22</t>
  </si>
  <si>
    <t>T081_north_10</t>
  </si>
  <si>
    <t>2fdf6db1-746b-43f7-a09e-d32327c122e8</t>
  </si>
  <si>
    <t>21:26</t>
  </si>
  <si>
    <t>T081_northeast_110</t>
  </si>
  <si>
    <t>3055b9e1-89fc-4bee-b931-a4b39ce44e6a</t>
  </si>
  <si>
    <t>21:31</t>
  </si>
  <si>
    <t>T081_SE_113</t>
  </si>
  <si>
    <t>0a48f752-db04-4551-910b-209c3c3a0e4c</t>
  </si>
  <si>
    <t>21:38</t>
  </si>
  <si>
    <t>T082</t>
  </si>
  <si>
    <t>T082_West_80</t>
  </si>
  <si>
    <t>f0f3802e-aaab-4bd5-8265-76fa13406c60</t>
  </si>
  <si>
    <t>21:41</t>
  </si>
  <si>
    <t>T082_south_10</t>
  </si>
  <si>
    <t>79304f98-b343-499f-a0ea-c83b1c8a9531</t>
  </si>
  <si>
    <t>21:44</t>
  </si>
  <si>
    <t>T082_south_80</t>
  </si>
  <si>
    <t>b8c6930e-6022-44fb-a70f-51672e4390e9</t>
  </si>
  <si>
    <t>21:49</t>
  </si>
  <si>
    <t>T082_east_80</t>
  </si>
  <si>
    <t>7876285a-72da-48ea-a9de-ebf0dbe80434</t>
  </si>
  <si>
    <t>21:53</t>
  </si>
  <si>
    <t>T082_north_80</t>
  </si>
  <si>
    <t>ab11b344-804a-4e19-92e3-560c67866aac</t>
  </si>
  <si>
    <t>06:03</t>
  </si>
  <si>
    <t>T081_south_80</t>
  </si>
  <si>
    <t>ngoodby@batcon.org</t>
  </si>
  <si>
    <t>898e5fbb-7b3c-497f-9228-b9727e17485b</t>
  </si>
  <si>
    <t>06:06</t>
  </si>
  <si>
    <t>T081_south_10</t>
  </si>
  <si>
    <t>1efa6e9f-50c2-440b-bce4-a3a7e7bb001e</t>
  </si>
  <si>
    <t>06:11</t>
  </si>
  <si>
    <t>T081_West_80</t>
  </si>
  <si>
    <t>bc795ce5-d7ee-4ace-b5bc-433159946251</t>
  </si>
  <si>
    <t>06:15</t>
  </si>
  <si>
    <t>T081_north_80</t>
  </si>
  <si>
    <t>a622d058-b790-497e-a3e0-b56db9edd9c2</t>
  </si>
  <si>
    <t>06:19</t>
  </si>
  <si>
    <t>East</t>
  </si>
  <si>
    <t>T081_East_80</t>
  </si>
  <si>
    <t>c546948f-f115-4086-92fb-00e272173fbb</t>
  </si>
  <si>
    <t>06:28</t>
  </si>
  <si>
    <t>T082_sw_110</t>
  </si>
  <si>
    <t>cdceca0c-8e95-4ec0-85a1-6ecdb8b56069</t>
  </si>
  <si>
    <t>06:32</t>
  </si>
  <si>
    <t>T081_se_110</t>
  </si>
  <si>
    <t>4ae0df50-e6a6-41a5-bf89-5ef39ca092e0</t>
  </si>
  <si>
    <t>06:38</t>
  </si>
  <si>
    <t>T082_ne_110</t>
  </si>
  <si>
    <t>aa11027e-e395-4cbd-84d7-8e2bed54c9d0</t>
  </si>
  <si>
    <t>06:41</t>
  </si>
  <si>
    <t>13691f84-c059-4598-bdd1-354f279af9ae</t>
  </si>
  <si>
    <t>06:45</t>
  </si>
  <si>
    <t>T082_nw_110</t>
  </si>
  <si>
    <t>a236a3fc-d17e-4583-b827-46b1d2ec66c1</t>
  </si>
  <si>
    <t>05:54</t>
  </si>
  <si>
    <t>T010</t>
  </si>
  <si>
    <t>Test</t>
  </si>
  <si>
    <t>5398f23a-05ca-4c2a-a553-06135b40c98d</t>
  </si>
  <si>
    <t>20:41</t>
  </si>
  <si>
    <t>T082_Nw_112</t>
  </si>
  <si>
    <t>83eda803-8043-4251-8d98-3c3c620e9927</t>
  </si>
  <si>
    <t>20:49</t>
  </si>
  <si>
    <t>T082_ne_112</t>
  </si>
  <si>
    <t>e528afb6-a388-4d14-9dc8-05e7c00e4b7e</t>
  </si>
  <si>
    <t>20:56</t>
  </si>
  <si>
    <t>T082_se_112</t>
  </si>
  <si>
    <t>c8f03582-a990-4bcc-9767-20f8bac4fe0a</t>
  </si>
  <si>
    <t>21:05</t>
  </si>
  <si>
    <t>T082_sw_112</t>
  </si>
  <si>
    <t>87b51b35-4dbf-4beb-8617-9865d938744b</t>
  </si>
  <si>
    <t>05:56</t>
  </si>
  <si>
    <t>fa696705-79d5-4d3f-86b2-c203a6feb4a8</t>
  </si>
  <si>
    <t>06:01</t>
  </si>
  <si>
    <t>T082_S_80</t>
  </si>
  <si>
    <t>6e58e219-ba65-4087-a96f-ee9b44bc7c8c</t>
  </si>
  <si>
    <t>06:07</t>
  </si>
  <si>
    <t>T082_East_80</t>
  </si>
  <si>
    <t>77dbe76e-95b1-46f1-a00e-c2fa83b472af</t>
  </si>
  <si>
    <t>06:14</t>
  </si>
  <si>
    <t>T082_N_80</t>
  </si>
  <si>
    <t>792a9392-cdd6-4b49-b71b-428c139bc266</t>
  </si>
  <si>
    <t>19:32</t>
  </si>
  <si>
    <t>T020</t>
  </si>
  <si>
    <t>T020_NW_120</t>
  </si>
  <si>
    <t>839b6873-ecb0-4edf-b580-8262b09d8812</t>
  </si>
  <si>
    <t>19:41</t>
  </si>
  <si>
    <t>T020_NE_120</t>
  </si>
  <si>
    <t>2ca371c7-123e-47cf-8720-61764cf2ebad</t>
  </si>
  <si>
    <t>19:48</t>
  </si>
  <si>
    <t>T020_SE_120</t>
  </si>
  <si>
    <t>4f1158bc-2295-4f7c-af61-fdca2ab8234b</t>
  </si>
  <si>
    <t>19:55</t>
  </si>
  <si>
    <t>T020_SW_120</t>
  </si>
  <si>
    <t>a1d35528-2fe3-4e4e-bb60-64989075428f</t>
  </si>
  <si>
    <t>07:33</t>
  </si>
  <si>
    <t>T020_West_80</t>
  </si>
  <si>
    <t>66b8154b-44b1-4e76-9f90-c2275ba17e5e</t>
  </si>
  <si>
    <t>07:40</t>
  </si>
  <si>
    <t>T020_S_80</t>
  </si>
  <si>
    <t>c5f172a1-7082-4b5c-94c3-63313afd1e2a</t>
  </si>
  <si>
    <t>07:46</t>
  </si>
  <si>
    <t>T020_East_80</t>
  </si>
  <si>
    <t>e7f35146-ad1b-4922-9528-241b519fb52c</t>
  </si>
  <si>
    <t>07:53</t>
  </si>
  <si>
    <t>T020_N_80</t>
  </si>
  <si>
    <t>Who Worked Up?</t>
  </si>
  <si>
    <t>Date and Time Worked Up</t>
  </si>
  <si>
    <t>Physical Condition</t>
  </si>
  <si>
    <t>If Partial, Which Parts?</t>
  </si>
  <si>
    <t>Left Eye Condition</t>
  </si>
  <si>
    <t>Right Eye Condition</t>
  </si>
  <si>
    <t>Fur Condition</t>
  </si>
  <si>
    <t>Scent of Decay?</t>
  </si>
  <si>
    <t>Infestation</t>
  </si>
  <si>
    <t>ParentGlobalID</t>
  </si>
  <si>
    <t>3fb1427c-f6f0-4b74-9446-d35d64d66bb0</t>
  </si>
  <si>
    <t>NB</t>
  </si>
  <si>
    <t>Complete</t>
  </si>
  <si>
    <t>RoundFluid</t>
  </si>
  <si>
    <t>Intact</t>
  </si>
  <si>
    <t>None</t>
  </si>
  <si>
    <t>830ff167-8750-4df1-a1b6-1badcd3965ec</t>
  </si>
  <si>
    <t>1d157c62-c94a-4362-a05d-846bf1c21a46</t>
  </si>
  <si>
    <t>fc5b6979-10a9-495b-aa43-b372c83bf41b</t>
  </si>
  <si>
    <t>7a60c1fd-90d2-438f-a32a-34fee069498c</t>
  </si>
  <si>
    <t>38fc73f7-a708-49e3-9857-f4b674d1063f</t>
  </si>
  <si>
    <t>2e083e04-a20f-4169-a158-c38ee7a08ce5</t>
  </si>
  <si>
    <t>dd672908-0162-4f1a-b0e3-ac2df89ac544</t>
  </si>
  <si>
    <t>58a29bce-1617-4fda-bbb7-456266daef02</t>
  </si>
  <si>
    <t>022f4136-de3f-4991-a1c1-242695272385</t>
  </si>
  <si>
    <t>19767cb0-c4e8-4778-9b55-cb9d8345dd00</t>
  </si>
  <si>
    <t>6284dcd2-892f-4344-9a94-d0b18930fafc</t>
  </si>
  <si>
    <t>90419468-ed6e-4572-b79c-547353bbe5e5</t>
  </si>
  <si>
    <t>41422863-869a-4c97-b43c-20c44120b43a</t>
  </si>
  <si>
    <t>d4890d18-198f-40f2-b76e-8945b459ecb3</t>
  </si>
  <si>
    <t>079d066a-59e7-40c5-af09-e745d57fa4b8</t>
  </si>
  <si>
    <t>55dfb055-a28a-4244-a979-a9fd2c69eace</t>
  </si>
  <si>
    <t>3fd641dc-580c-4802-9836-1f9b8aff061e</t>
  </si>
  <si>
    <t>93117a71-850c-4295-8844-1853c0fdfb88</t>
  </si>
  <si>
    <t>5bd30fe8-f693-40da-9188-397be5ccb1c1</t>
  </si>
  <si>
    <t>2df4f741-5fce-4911-9a46-b15639ea374b</t>
  </si>
  <si>
    <t>f4e36cf8-5c62-423f-84dd-fb1d207599c2</t>
  </si>
  <si>
    <t>75fbc35a-bcea-440e-a44d-e254edd1fff2</t>
  </si>
  <si>
    <t>1ca216da-c8d0-4dcd-99a5-1dadc5f253fb</t>
  </si>
  <si>
    <t>Missing</t>
  </si>
  <si>
    <t>BeetlesLarvae</t>
  </si>
  <si>
    <t>9479d775-4166-4821-a2ed-80eb887626c4</t>
  </si>
  <si>
    <t>87d6af32-55d0-4791-9064-1652f79cfc4c</t>
  </si>
  <si>
    <t>719b57d5-279e-426e-92ad-2aee0a8f2661</t>
  </si>
  <si>
    <t>e99a0514-12f6-4f86-b8da-94de692051de</t>
  </si>
  <si>
    <t>53c9253b-3805-4c45-9e80-c4fe656e4a92</t>
  </si>
  <si>
    <t>5a31b9c3-cf32-4902-94ed-3931d601dc9f</t>
  </si>
  <si>
    <t>3e386d59-eb46-47a4-b413-4cc1416baacb</t>
  </si>
  <si>
    <t>AM</t>
  </si>
  <si>
    <t>Wrinkled</t>
  </si>
  <si>
    <t>Removable</t>
  </si>
  <si>
    <t>Slight</t>
  </si>
  <si>
    <t>22c4bba7-5d5b-41df-a8ad-2afa3d2bab61</t>
  </si>
  <si>
    <t>Maggots</t>
  </si>
  <si>
    <t>4e0abd62-b599-46d1-a0e5-422ac5a2beeb</t>
  </si>
  <si>
    <t>Strong</t>
  </si>
  <si>
    <t>092bda17-6198-48a8-887a-506854db0920</t>
  </si>
  <si>
    <t>AP</t>
  </si>
  <si>
    <t>e119b160-6819-4569-b582-3b7d8fd58043</t>
  </si>
  <si>
    <t>882ca733-c3e9-4689-a2ec-67496cdfcda2</t>
  </si>
  <si>
    <t>700495ed-a3ff-4b0f-81ba-570f63349a5e</t>
  </si>
  <si>
    <t>9bbb78c5-5aee-4928-9145-d52c32431ca6</t>
  </si>
  <si>
    <t>47557943-0b7a-4a84-9afd-75f9ec156206</t>
  </si>
  <si>
    <t>Sunken</t>
  </si>
  <si>
    <t>25102d22-cc0c-46b7-b341-4cfd797615c2</t>
  </si>
  <si>
    <t>c3ec0b95-b615-4e45-a3eb-a67324c842a8</t>
  </si>
  <si>
    <t>2877ee5e-4009-46a4-8885-64721f11c9fb</t>
  </si>
  <si>
    <t>Empty</t>
  </si>
  <si>
    <t>ad5ec47e-8e16-4488-a26e-c9cd09e9e595</t>
  </si>
  <si>
    <t>21874196-1194-4a25-aba8-f5453f52a9b2</t>
  </si>
  <si>
    <t>Maggots,Flies</t>
  </si>
  <si>
    <t>2b9fa21b-bc60-4bcb-a909-fda1881f9ef4</t>
  </si>
  <si>
    <t>fc98236e-dd48-4550-9006-b8be2a518a93</t>
  </si>
  <si>
    <t>fa571d24-c313-49d7-93c9-dd330efbf783</t>
  </si>
  <si>
    <t>f4a3a329-fe92-4e04-9523-9d05901b51b7</t>
  </si>
  <si>
    <t>Flies,Maggots</t>
  </si>
  <si>
    <t>583db606-b208-479e-85af-5e039cd25af0</t>
  </si>
  <si>
    <t>617b57b1-8447-430b-a285-02f5ede4e598</t>
  </si>
  <si>
    <t>MaggotEggs</t>
  </si>
  <si>
    <t>8f6f9b1c-acb0-46a0-9c60-5c6943f8c329</t>
  </si>
  <si>
    <t>ea8d2c4f-344c-4404-a0da-5ec2a4158df8</t>
  </si>
  <si>
    <t>MaggotEggs,Ants</t>
  </si>
  <si>
    <t>20841b27-ac92-419e-8086-ea5666f83360</t>
  </si>
  <si>
    <t>BeetlesLarvae,MaggotEggs</t>
  </si>
  <si>
    <t>6c5d03f9-6353-4ed5-9c1f-e05a78aa4820</t>
  </si>
  <si>
    <t>Ants</t>
  </si>
  <si>
    <t>12c59a2c-08bb-4f3b-a857-64b4b5506f38</t>
  </si>
  <si>
    <t>c12ff1e9-c641-4ee0-8923-680c89639d8c</t>
  </si>
  <si>
    <t>5a158fdd-39c1-4f27-8c92-e61180fe0919</t>
  </si>
  <si>
    <t>30c49d60-1fce-430e-94ce-6f047a94ae12</t>
  </si>
  <si>
    <t>b24a3259-189c-49fa-8a55-6fa164eae403</t>
  </si>
  <si>
    <t>2627f31f-d8d8-415c-84fc-f56cb69a3582</t>
  </si>
  <si>
    <t>3eb0d41a-d0ff-4625-a1aa-9f737ee6ca84</t>
  </si>
  <si>
    <t>49a675db-4e77-4156-ad03-431716f9dbb7</t>
  </si>
  <si>
    <t>3df12cf7-a6b0-4fe7-9470-bc32beef1376</t>
  </si>
  <si>
    <t>4a58f028-540c-4aee-993e-26a75f4781ec</t>
  </si>
  <si>
    <t>a75117f2-ec9d-46d9-b346-769695f1b35c</t>
  </si>
  <si>
    <t>c05dccea-6a89-4c23-9e0c-1f51f54cd6c7</t>
  </si>
  <si>
    <t>a3140eb2-1189-46c1-9f70-90ec09e5c0bf</t>
  </si>
  <si>
    <t>Flies</t>
  </si>
  <si>
    <t>d4d17264-ad9d-456f-9e14-331b42b3c800</t>
  </si>
  <si>
    <t>5a3a9d57-6ecb-488a-9b8f-b08fc50cbff5</t>
  </si>
  <si>
    <t>9ef6dac3-0c22-4c4f-a895-d9d4060b6216</t>
  </si>
  <si>
    <t>cfa4c7a4-7494-43a9-9ad0-67bfb26caeab</t>
  </si>
  <si>
    <t>c3b21556-1ef1-4c55-b8fb-1f5d3faeb219</t>
  </si>
  <si>
    <t>c1131879-d027-474c-8b97-e049a297dbf1</t>
  </si>
  <si>
    <t>0f52dd8f-8c42-4235-afe9-86e07beab847</t>
  </si>
  <si>
    <t>6d5ffb18-b688-4dcd-8247-c01360244d51</t>
  </si>
  <si>
    <t>f9f9e2c4-d94f-4b2e-878b-e470e465c6c1</t>
  </si>
  <si>
    <t>d2f66307-0c9f-4b0c-9d8e-fdb1c81ffdaa</t>
  </si>
  <si>
    <t>46fb79e8-d3a6-4b36-997a-feb958eff015</t>
  </si>
  <si>
    <t>4e72d314-9f6e-44fb-ab6f-f7b056e8606a</t>
  </si>
  <si>
    <t>2a7ef24e-9b93-440b-b409-a1ca49a6b6c1</t>
  </si>
  <si>
    <t>Maggots,BeetlesLarvae</t>
  </si>
  <si>
    <t>2963a660-c031-4065-a6ef-a944b960ea47</t>
  </si>
  <si>
    <t>d47a911e-cf7a-48d2-bcdf-d2714ecf7559</t>
  </si>
  <si>
    <t>43a5c422-c857-4dc9-8cc0-e9dc33536153</t>
  </si>
  <si>
    <t>d847ddb5-430c-4c91-aaf6-c674e5db7f17</t>
  </si>
  <si>
    <t>Partial</t>
  </si>
  <si>
    <t>Head,Body</t>
  </si>
  <si>
    <t>e627b0f3-11b7-4c0d-816b-c1406589e814</t>
  </si>
  <si>
    <t>Maggots,Ants</t>
  </si>
  <si>
    <t>75b67de0-2519-4999-a8d0-d1b0a3bdddca</t>
  </si>
  <si>
    <t>0fb97fae-9b3f-46fa-85bb-247e3af98400</t>
  </si>
  <si>
    <t>Flies,BeetlesLarvae</t>
  </si>
  <si>
    <t>50d373cd-3022-4210-9eba-40e3e145521b</t>
  </si>
  <si>
    <t>9172f312-2951-4269-b950-0981e15cf78b</t>
  </si>
  <si>
    <t>Tail</t>
  </si>
  <si>
    <t>MaggotEggs,Maggots,Ants,Flies,BeetlesLarvae,BeesWasps,Grasshoppers,Crickets,Spiders,Earwigs</t>
  </si>
  <si>
    <t>adb18f6e-2bb4-4372-8692-d3e5834c2883</t>
  </si>
  <si>
    <t>Head</t>
  </si>
  <si>
    <t>0717281b-cfd5-4b97-a1d2-1cadb5f31826</t>
  </si>
  <si>
    <t>5a9f504d-5398-4882-8fa8-1ab0b1185b69</t>
  </si>
  <si>
    <t>Foot</t>
  </si>
  <si>
    <t>9d639414-6eca-4fc6-bf62-a9d5c7763a9b</t>
  </si>
  <si>
    <t>9cc2c60d-b6a3-4bf8-9e69-64dd72c50880</t>
  </si>
  <si>
    <t>3b155555-e2fe-4721-931a-8a9cc6c10f69</t>
  </si>
  <si>
    <t>Foot,Tail</t>
  </si>
  <si>
    <t>55a78760-40c6-4599-88b5-121109c0bec1</t>
  </si>
  <si>
    <t>cd78f2a9-a7af-4816-8ee8-3f11daa436ea</t>
  </si>
  <si>
    <t>9129647d-a1db-42c0-ac7a-1c0a84334932</t>
  </si>
  <si>
    <t>fffdb249-00bd-4379-a580-13793b4bc27d</t>
  </si>
  <si>
    <t>d9a8ffc6-7d6c-4579-9a49-c511db759113</t>
  </si>
  <si>
    <t>3e5fe230-e83e-4cb1-97e4-8d23a5593393</t>
  </si>
  <si>
    <t>4045f945-f834-4650-9939-e4acc387245b</t>
  </si>
  <si>
    <t>264dc316-ddce-4a2b-8df7-762759e8f40b</t>
  </si>
  <si>
    <t>Maggots,BeetlesLarvae,Flies</t>
  </si>
  <si>
    <t>afea3bc8-8131-4475-ad91-e03beb8e355d</t>
  </si>
  <si>
    <t>fb120ea8-b868-4157-a309-20ac417e0d5b</t>
  </si>
  <si>
    <t>7e87ddc5-49aa-4b35-8ca4-0dd4c9da6ae1</t>
  </si>
  <si>
    <t>9e1fbb47-8a89-4309-b999-702712a64773</t>
  </si>
  <si>
    <t>f0cb25d9-67f0-4def-a64a-bb9dba327ba2</t>
  </si>
  <si>
    <t>bd0499e6-a0b9-451c-ba3e-2d5fbc9555ec</t>
  </si>
  <si>
    <t>b01d0240-f8ad-4c29-8d2a-52b5c88c8817</t>
  </si>
  <si>
    <t>7da5ff45-158c-4922-8a31-4c805458790b</t>
  </si>
  <si>
    <t>e57d8d18-6d65-4cdd-b1e5-0cd5b3e05279</t>
  </si>
  <si>
    <t>aa2a939b-3624-4223-b976-a6bc117d825a</t>
  </si>
  <si>
    <t>0945f925-1125-4c82-b66b-4f1d7bd0974a</t>
  </si>
  <si>
    <t>639ca6c9-dd0a-4286-a8f0-c45d83f406ea</t>
  </si>
  <si>
    <t>9fe4d1dc-9c6b-4dab-8072-793e63f0ee62</t>
  </si>
  <si>
    <t>7d1bbe9e-d80c-471d-a5d7-efcc55e03903</t>
  </si>
  <si>
    <t>66716daf-42ce-4092-b22d-21518f9fc0c4</t>
  </si>
  <si>
    <t>bf8aa134-eb80-4b7e-84fb-366a8a61e1e7</t>
  </si>
  <si>
    <t>b04dc52b-ddf6-46aa-acdb-a5845b62a522</t>
  </si>
  <si>
    <t>52b83e75-8ffa-40fc-ab78-bc05c4847c91</t>
  </si>
  <si>
    <t>8c3b566e-725d-4640-84c0-a29ce76be81b</t>
  </si>
  <si>
    <t>7cf9e720-e4eb-444b-9e71-7f689d0aa8d1</t>
  </si>
  <si>
    <t>3a53293b-0e4c-4dce-a8dc-93754ca1975c</t>
  </si>
  <si>
    <t>580d9b3d-1f41-4f2b-a293-d2a6d7a16527</t>
  </si>
  <si>
    <t>db18761e-1ba4-4c2f-bccc-2e9cb0dd24c6</t>
  </si>
  <si>
    <t>a3f07a05-14a3-4329-8adf-c852a92afad5</t>
  </si>
  <si>
    <t>e13b25dd-0763-46ae-b48c-000f94f0d119</t>
  </si>
  <si>
    <t>c7b9911c-ace8-408b-9578-577332d32a0e</t>
  </si>
  <si>
    <t>a9e678df-8681-4464-99da-142cb2eec068</t>
  </si>
  <si>
    <t>c6bf7c00-ac61-4e2b-91d8-833d1a5a496f</t>
  </si>
  <si>
    <t>04f5935e-93a3-40e0-be7f-ab6c265266d9</t>
  </si>
  <si>
    <t>Crickets</t>
  </si>
  <si>
    <t>d474ec60-4b20-446e-877a-fc2116465f84</t>
  </si>
  <si>
    <t>0834b1b9-5af7-4255-a18f-8e82639f9c31</t>
  </si>
  <si>
    <t>a4df277b-5eb3-49a5-acd7-d9dd12ee4c05</t>
  </si>
  <si>
    <t>3b78e154-93ef-4a0e-8eaa-8ebce05f925d</t>
  </si>
  <si>
    <t>8046aaa9-9c84-45d3-ad8f-ace8674d6e7f</t>
  </si>
  <si>
    <t>81eeaba3-4697-48a2-9532-b11f22ced06b</t>
  </si>
  <si>
    <t>00578027-2e3e-4f25-bdbd-ac60c28f3f2f</t>
  </si>
  <si>
    <t>3aa8749f-c4f5-4fcc-991f-9568ec4df2d8</t>
  </si>
  <si>
    <t>6df138af-2a04-423b-81ec-4b6c5d67f30d</t>
  </si>
  <si>
    <t>63ee4cab-67d5-4a92-83f6-02236b66fec6</t>
  </si>
  <si>
    <t>c2e602d8-789e-4432-93b9-383262721706</t>
  </si>
  <si>
    <t>5fce994f-7185-4961-b988-994efcbf3327</t>
  </si>
  <si>
    <t>842eeab7-9263-4854-94ae-0b515a85090c</t>
  </si>
  <si>
    <t>Ants,Crickets,Flies</t>
  </si>
  <si>
    <t>134888e7-a4af-4ead-9352-e0f901d17125</t>
  </si>
  <si>
    <t>BeetlesLarvae,Crickets</t>
  </si>
  <si>
    <t>a69da093-c238-4fec-b66d-c591a3cf5c59</t>
  </si>
  <si>
    <t>Ants,Flies,Spiders</t>
  </si>
  <si>
    <t>0ce74c0b-2f0b-4486-bb12-0b5558793135</t>
  </si>
  <si>
    <t>8a111a5f-f70e-49a8-91f6-86dea2183ea2</t>
  </si>
  <si>
    <t>65abf0ed-e6f0-4966-b698-c590237343f3</t>
  </si>
  <si>
    <t>3c9e69a2-d4a0-492b-b235-e2fb42e88fc7</t>
  </si>
  <si>
    <t>e8996992-7f5f-4024-b8e4-8ceeddf25e30</t>
  </si>
  <si>
    <t>34e60821-5c8d-4807-9fd8-207c3fd4a86e</t>
  </si>
  <si>
    <t>6617482a-5812-4a0f-9b26-afb7b5e5c472</t>
  </si>
  <si>
    <t>Ants,Flies,Crickets</t>
  </si>
  <si>
    <t>27ab2327-3a48-4d15-914a-9de6a9d0abae</t>
  </si>
  <si>
    <t>c9e7d0ee-036c-4d63-a005-d33f2fea0470</t>
  </si>
  <si>
    <t>bdafbd5f-de3d-4718-b4c9-525fb1aff2b5</t>
  </si>
  <si>
    <t>dbfb08be-782a-445a-b8ad-2b2aecd4dd57</t>
  </si>
  <si>
    <t>56ec91cd-cc34-48d3-8074-d43565a71a8f</t>
  </si>
  <si>
    <t>9c28989d-69b6-4d12-b444-ef569d1269d3</t>
  </si>
  <si>
    <t>fedf5de4-abfa-4044-88ad-ad4a29723c51</t>
  </si>
  <si>
    <t>6e1e6e9b-c54b-4368-bc47-884d72f13f25</t>
  </si>
  <si>
    <t>f8d24dd8-3ded-453f-88b7-e97188a6871b</t>
  </si>
  <si>
    <t>0ad961e9-bc10-427b-a13e-d6ffc6aa7a1c</t>
  </si>
  <si>
    <t>abb7fa63-85a7-4268-a870-f42f9d5afe6e</t>
  </si>
  <si>
    <t>Head,Tail</t>
  </si>
  <si>
    <t>4f0a0097-08c2-4372-9de3-29b7ca1bfbfd</t>
  </si>
  <si>
    <t>4595816f-78d6-45cc-803b-898f672b70b9</t>
  </si>
  <si>
    <t>114c4670-32c9-42fc-9012-38dd6d0bccce</t>
  </si>
  <si>
    <t>2c467426-e662-4aaa-8d38-a6f4a75ef907</t>
  </si>
  <si>
    <t>10c83d0a-1c5d-4a4d-ad63-61b99e40f2af</t>
  </si>
  <si>
    <t>54cc2139-eec6-44fb-a43b-3e0b4b35374a</t>
  </si>
  <si>
    <t>c34504e7-fd3f-4274-a841-4332ec29e444</t>
  </si>
  <si>
    <t>6c74cb6e-d4a5-4ac1-b540-f7067e1f16bc</t>
  </si>
  <si>
    <t>0a54d51d-4948-4a1c-9753-9d88b86611a5</t>
  </si>
  <si>
    <t>0c038fd0-8759-48c4-b719-e3af28b5d6d3</t>
  </si>
  <si>
    <t>b55fc53e-4c85-4d3c-ba81-60bb362f28e2</t>
  </si>
  <si>
    <t>bfb41c24-5323-4a1f-bda7-bed72b9d4ff8</t>
  </si>
  <si>
    <t>6f4edc4b-af2c-40ed-ac30-1f083bdd3eeb</t>
  </si>
  <si>
    <t>0187994d-19a4-4adb-9872-ca842c47fdab</t>
  </si>
  <si>
    <t>9158a046-0be5-4692-a396-a0d79fb1af7c</t>
  </si>
  <si>
    <t>CM</t>
  </si>
  <si>
    <t>b1102fb1-46ca-4516-a0cd-db607fff95c5</t>
  </si>
  <si>
    <t>93543146-3787-4ba2-826d-8a16725b701d</t>
  </si>
  <si>
    <t>c0e9fe17-5539-417f-a22e-65bbd0f3d25f</t>
  </si>
  <si>
    <t>81ed9f3d-ab5e-43c1-86f0-6f90bdd73f7b</t>
  </si>
  <si>
    <t>18c148ef-4d01-42cd-bdfe-db9a691e042a</t>
  </si>
  <si>
    <t>b542c3c8-e426-49d2-ab35-50172a0a70a9</t>
  </si>
  <si>
    <t>144b0893-bb6d-44d8-8d7b-f47cfe439687</t>
  </si>
  <si>
    <t>13c433d7-4f87-46d5-8708-6521769ba7d8</t>
  </si>
  <si>
    <t>b45b345d-00d3-4955-a81e-ce985662683d</t>
  </si>
  <si>
    <t>3ccf125e-04c9-4add-870e-fb8f137a5374</t>
  </si>
  <si>
    <t>MaggotEggs,Earwigs,BeetlesLarvae</t>
  </si>
  <si>
    <t>5530944d-e872-48bf-95ec-f17af5f2aad0</t>
  </si>
  <si>
    <t>MaggotEggs,Maggots,BeetlesLarvae</t>
  </si>
  <si>
    <t>f5150182-2533-4aa9-82c5-343a672190c7</t>
  </si>
  <si>
    <t>01e5018f-45d7-4407-bed1-7b6f502d5710</t>
  </si>
  <si>
    <t>BeetlesLarvae,Ants</t>
  </si>
  <si>
    <t>16c328e4-88cc-4cdf-a679-f7731b417eeb</t>
  </si>
  <si>
    <t>f1db1a59-d099-4fa7-9574-66ed3237f0be</t>
  </si>
  <si>
    <t>95861751-b313-4608-98d9-1bc58f4aef2a</t>
  </si>
  <si>
    <t>Date_&amp;_Time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</si>
</sst>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7"/>
  <sheetViews>
    <sheetView tabSelected="1" topLeftCell="B1" workbookViewId="0">
      <selection activeCell="U12" sqref="U12"/>
    </sheetView>
  </sheetViews>
  <sheetFormatPr defaultRowHeight="15" x14ac:dyDescent="0.25"/>
  <cols>
    <col min="4" max="4" width="18" customWidth="1"/>
    <col min="12" max="12" width="38.85546875" customWidth="1"/>
    <col min="17" max="17" width="22" bestFit="1" customWidth="1"/>
    <col min="18" max="18" width="14.85546875" style="2" bestFit="1" customWidth="1"/>
    <col min="19" max="19" width="12.5703125" style="3" customWidth="1"/>
    <col min="20" max="20" width="19.42578125" style="3" customWidth="1"/>
  </cols>
  <sheetData>
    <row r="1" spans="1:23" x14ac:dyDescent="0.25">
      <c r="A1" t="s">
        <v>0</v>
      </c>
      <c r="B1" t="s">
        <v>1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8</v>
      </c>
      <c r="N1" t="s">
        <v>9</v>
      </c>
      <c r="O1" t="s">
        <v>10</v>
      </c>
      <c r="P1" t="s">
        <v>11</v>
      </c>
      <c r="Q1" t="s">
        <v>8</v>
      </c>
      <c r="R1" s="2" t="s">
        <v>2</v>
      </c>
      <c r="S1" s="3" t="s">
        <v>3</v>
      </c>
      <c r="T1" s="3" t="s">
        <v>381</v>
      </c>
      <c r="U1" t="s">
        <v>4</v>
      </c>
      <c r="V1" t="s">
        <v>6</v>
      </c>
      <c r="W1" t="s">
        <v>7</v>
      </c>
    </row>
    <row r="2" spans="1:23" x14ac:dyDescent="0.25">
      <c r="A2">
        <v>1</v>
      </c>
      <c r="B2" t="s">
        <v>141</v>
      </c>
      <c r="C2" t="s">
        <v>142</v>
      </c>
      <c r="D2" s="1">
        <v>44728.091877939798</v>
      </c>
      <c r="E2" t="s">
        <v>143</v>
      </c>
      <c r="G2" t="s">
        <v>144</v>
      </c>
      <c r="H2" t="s">
        <v>144</v>
      </c>
      <c r="I2" t="s">
        <v>145</v>
      </c>
      <c r="J2" t="s">
        <v>146</v>
      </c>
      <c r="K2" t="s">
        <v>146</v>
      </c>
      <c r="L2" t="s">
        <v>14</v>
      </c>
      <c r="M2" s="1">
        <v>44728.092153900499</v>
      </c>
      <c r="N2" t="s">
        <v>18</v>
      </c>
      <c r="O2" s="1">
        <v>44728.092153900499</v>
      </c>
      <c r="P2" t="s">
        <v>18</v>
      </c>
      <c r="Q2" s="1">
        <f>_xlfn.XLOOKUP(L2,Mouse_Survey_2022_0!B:B,Mouse_Survey_2022_0!I:I)</f>
        <v>44728.092153715297</v>
      </c>
      <c r="R2" s="2">
        <f>_xlfn.XLOOKUP(L2,Mouse_Survey_2022_0!B:B,Mouse_Survey_2022_0!C:C)</f>
        <v>44727.708333333299</v>
      </c>
      <c r="S2" s="3" t="str">
        <f>_xlfn.XLOOKUP(L2,Mouse_Survey_2022_0!B:B,Mouse_Survey_2022_0!D:D)</f>
        <v>21:10</v>
      </c>
      <c r="T2" s="1">
        <f>R2+S2</f>
        <v>44728.590277777745</v>
      </c>
      <c r="U2" t="str">
        <f>_xlfn.XLOOKUP(L2,Mouse_Survey_2022_0!B:B,Mouse_Survey_2022_0!E:E)</f>
        <v>T081</v>
      </c>
      <c r="V2">
        <f>_xlfn.XLOOKUP(L2,Mouse_Survey_2022_0!B:B,Mouse_Survey_2022_0!G:G)</f>
        <v>112</v>
      </c>
      <c r="W2" t="str">
        <f>_xlfn.XLOOKUP(L2,Mouse_Survey_2022_0!B:B,Mouse_Survey_2022_0!H:H)</f>
        <v>T081_sw_112</v>
      </c>
    </row>
    <row r="3" spans="1:23" x14ac:dyDescent="0.25">
      <c r="A3">
        <v>2</v>
      </c>
      <c r="B3" t="s">
        <v>147</v>
      </c>
      <c r="C3" t="s">
        <v>142</v>
      </c>
      <c r="D3" s="1">
        <v>44728.095833333296</v>
      </c>
      <c r="E3" t="s">
        <v>143</v>
      </c>
      <c r="G3" t="s">
        <v>144</v>
      </c>
      <c r="H3" t="s">
        <v>144</v>
      </c>
      <c r="I3" t="s">
        <v>145</v>
      </c>
      <c r="J3" t="s">
        <v>146</v>
      </c>
      <c r="K3" t="s">
        <v>146</v>
      </c>
      <c r="L3" t="s">
        <v>19</v>
      </c>
      <c r="M3" s="1">
        <v>44728.096682094903</v>
      </c>
      <c r="N3" t="s">
        <v>18</v>
      </c>
      <c r="O3" s="1">
        <v>44728.096682094903</v>
      </c>
      <c r="P3" t="s">
        <v>18</v>
      </c>
      <c r="Q3" s="1">
        <f>_xlfn.XLOOKUP(L3,Mouse_Survey_2022_0!B:B,Mouse_Survey_2022_0!I:I)</f>
        <v>44728.096681909701</v>
      </c>
      <c r="R3" s="2">
        <f>_xlfn.XLOOKUP(L3,Mouse_Survey_2022_0!B:B,Mouse_Survey_2022_0!C:C)</f>
        <v>44727.708333333299</v>
      </c>
      <c r="S3" s="3" t="str">
        <f>_xlfn.XLOOKUP(L3,Mouse_Survey_2022_0!B:B,Mouse_Survey_2022_0!D:D)</f>
        <v>21:17</v>
      </c>
      <c r="T3" s="1">
        <f>R3+S3</f>
        <v>44728.595138888857</v>
      </c>
      <c r="U3" t="str">
        <f>_xlfn.XLOOKUP(L3,Mouse_Survey_2022_0!B:B,Mouse_Survey_2022_0!E:E)</f>
        <v>T081</v>
      </c>
      <c r="V3">
        <f>_xlfn.XLOOKUP(L3,Mouse_Survey_2022_0!B:B,Mouse_Survey_2022_0!G:G)</f>
        <v>113</v>
      </c>
      <c r="W3" t="str">
        <f>_xlfn.XLOOKUP(L3,Mouse_Survey_2022_0!B:B,Mouse_Survey_2022_0!H:H)</f>
        <v>T081_northWest_113</v>
      </c>
    </row>
    <row r="4" spans="1:23" x14ac:dyDescent="0.25">
      <c r="A4">
        <v>3</v>
      </c>
      <c r="B4" t="s">
        <v>148</v>
      </c>
      <c r="C4" t="s">
        <v>142</v>
      </c>
      <c r="D4" s="1">
        <v>44728.098123773103</v>
      </c>
      <c r="E4" t="s">
        <v>143</v>
      </c>
      <c r="G4" t="s">
        <v>144</v>
      </c>
      <c r="H4" t="s">
        <v>144</v>
      </c>
      <c r="I4" t="s">
        <v>145</v>
      </c>
      <c r="J4" t="s">
        <v>146</v>
      </c>
      <c r="K4" t="s">
        <v>146</v>
      </c>
      <c r="L4" t="s">
        <v>23</v>
      </c>
      <c r="M4" s="1">
        <v>44728.099352870398</v>
      </c>
      <c r="N4" t="s">
        <v>18</v>
      </c>
      <c r="O4" s="1">
        <v>44728.099352870398</v>
      </c>
      <c r="P4" t="s">
        <v>18</v>
      </c>
      <c r="Q4" s="1">
        <f>_xlfn.XLOOKUP(L4,Mouse_Survey_2022_0!B:B,Mouse_Survey_2022_0!I:I)</f>
        <v>44728.099352696801</v>
      </c>
      <c r="R4" s="2">
        <f>_xlfn.XLOOKUP(L4,Mouse_Survey_2022_0!B:B,Mouse_Survey_2022_0!C:C)</f>
        <v>44727.708333333299</v>
      </c>
      <c r="S4" s="3" t="str">
        <f>_xlfn.XLOOKUP(L4,Mouse_Survey_2022_0!B:B,Mouse_Survey_2022_0!D:D)</f>
        <v>21:22</v>
      </c>
      <c r="T4" s="1">
        <f t="shared" ref="T4:T67" si="0">R4+S4</f>
        <v>44728.598611111076</v>
      </c>
      <c r="U4" t="str">
        <f>_xlfn.XLOOKUP(L4,Mouse_Survey_2022_0!B:B,Mouse_Survey_2022_0!E:E)</f>
        <v>T081</v>
      </c>
      <c r="V4">
        <f>_xlfn.XLOOKUP(L4,Mouse_Survey_2022_0!B:B,Mouse_Survey_2022_0!G:G)</f>
        <v>10</v>
      </c>
      <c r="W4" t="str">
        <f>_xlfn.XLOOKUP(L4,Mouse_Survey_2022_0!B:B,Mouse_Survey_2022_0!H:H)</f>
        <v>T081_north_10</v>
      </c>
    </row>
    <row r="5" spans="1:23" x14ac:dyDescent="0.25">
      <c r="A5">
        <v>4</v>
      </c>
      <c r="B5" t="s">
        <v>149</v>
      </c>
      <c r="C5" t="s">
        <v>142</v>
      </c>
      <c r="D5" s="1">
        <v>44728.102083333302</v>
      </c>
      <c r="E5" t="s">
        <v>143</v>
      </c>
      <c r="G5" t="s">
        <v>144</v>
      </c>
      <c r="H5" t="s">
        <v>144</v>
      </c>
      <c r="I5" t="s">
        <v>145</v>
      </c>
      <c r="J5" t="s">
        <v>146</v>
      </c>
      <c r="K5" t="s">
        <v>146</v>
      </c>
      <c r="L5" t="s">
        <v>26</v>
      </c>
      <c r="M5" s="1">
        <v>44728.103670474498</v>
      </c>
      <c r="N5" t="s">
        <v>18</v>
      </c>
      <c r="O5" s="1">
        <v>44728.103670474498</v>
      </c>
      <c r="P5" t="s">
        <v>18</v>
      </c>
      <c r="Q5" s="1">
        <f>_xlfn.XLOOKUP(L5,Mouse_Survey_2022_0!B:B,Mouse_Survey_2022_0!I:I)</f>
        <v>44728.103670358803</v>
      </c>
      <c r="R5" s="2">
        <f>_xlfn.XLOOKUP(L5,Mouse_Survey_2022_0!B:B,Mouse_Survey_2022_0!C:C)</f>
        <v>44727.708333333299</v>
      </c>
      <c r="S5" s="3" t="str">
        <f>_xlfn.XLOOKUP(L5,Mouse_Survey_2022_0!B:B,Mouse_Survey_2022_0!D:D)</f>
        <v>21:26</v>
      </c>
      <c r="T5" s="1">
        <f t="shared" si="0"/>
        <v>44728.601388888856</v>
      </c>
      <c r="U5" t="str">
        <f>_xlfn.XLOOKUP(L5,Mouse_Survey_2022_0!B:B,Mouse_Survey_2022_0!E:E)</f>
        <v>T081</v>
      </c>
      <c r="V5">
        <f>_xlfn.XLOOKUP(L5,Mouse_Survey_2022_0!B:B,Mouse_Survey_2022_0!G:G)</f>
        <v>110</v>
      </c>
      <c r="W5" t="str">
        <f>_xlfn.XLOOKUP(L5,Mouse_Survey_2022_0!B:B,Mouse_Survey_2022_0!H:H)</f>
        <v>T081_northeast_110</v>
      </c>
    </row>
    <row r="6" spans="1:23" x14ac:dyDescent="0.25">
      <c r="A6">
        <v>5</v>
      </c>
      <c r="B6" t="s">
        <v>150</v>
      </c>
      <c r="C6" t="s">
        <v>142</v>
      </c>
      <c r="D6" s="1">
        <v>44728.107032465297</v>
      </c>
      <c r="E6" t="s">
        <v>143</v>
      </c>
      <c r="G6" t="s">
        <v>144</v>
      </c>
      <c r="H6" t="s">
        <v>144</v>
      </c>
      <c r="I6" t="s">
        <v>145</v>
      </c>
      <c r="J6" t="s">
        <v>146</v>
      </c>
      <c r="K6" t="s">
        <v>146</v>
      </c>
      <c r="L6" t="s">
        <v>29</v>
      </c>
      <c r="M6" s="1">
        <v>44728.107303807898</v>
      </c>
      <c r="N6" t="s">
        <v>18</v>
      </c>
      <c r="O6" s="1">
        <v>44728.107303807898</v>
      </c>
      <c r="P6" t="s">
        <v>18</v>
      </c>
      <c r="Q6" s="1">
        <f>_xlfn.XLOOKUP(L6,Mouse_Survey_2022_0!B:B,Mouse_Survey_2022_0!I:I)</f>
        <v>44728.107303622703</v>
      </c>
      <c r="R6" s="2">
        <f>_xlfn.XLOOKUP(L6,Mouse_Survey_2022_0!B:B,Mouse_Survey_2022_0!C:C)</f>
        <v>44727.708333333299</v>
      </c>
      <c r="S6" s="3" t="str">
        <f>_xlfn.XLOOKUP(L6,Mouse_Survey_2022_0!B:B,Mouse_Survey_2022_0!D:D)</f>
        <v>21:31</v>
      </c>
      <c r="T6" s="1">
        <f t="shared" si="0"/>
        <v>44728.604861111075</v>
      </c>
      <c r="U6" t="str">
        <f>_xlfn.XLOOKUP(L6,Mouse_Survey_2022_0!B:B,Mouse_Survey_2022_0!E:E)</f>
        <v>T081</v>
      </c>
      <c r="V6">
        <f>_xlfn.XLOOKUP(L6,Mouse_Survey_2022_0!B:B,Mouse_Survey_2022_0!G:G)</f>
        <v>113</v>
      </c>
      <c r="W6" t="str">
        <f>_xlfn.XLOOKUP(L6,Mouse_Survey_2022_0!B:B,Mouse_Survey_2022_0!H:H)</f>
        <v>T081_SE_113</v>
      </c>
    </row>
    <row r="7" spans="1:23" x14ac:dyDescent="0.25">
      <c r="A7">
        <v>6</v>
      </c>
      <c r="B7" t="s">
        <v>151</v>
      </c>
      <c r="C7" t="s">
        <v>142</v>
      </c>
      <c r="D7" s="1">
        <v>44728.110374097203</v>
      </c>
      <c r="E7" t="s">
        <v>143</v>
      </c>
      <c r="G7" t="s">
        <v>144</v>
      </c>
      <c r="H7" t="s">
        <v>144</v>
      </c>
      <c r="I7" t="s">
        <v>145</v>
      </c>
      <c r="J7" t="s">
        <v>146</v>
      </c>
      <c r="K7" t="s">
        <v>146</v>
      </c>
      <c r="L7" t="s">
        <v>32</v>
      </c>
      <c r="M7" s="1">
        <v>44728.111151990699</v>
      </c>
      <c r="N7" t="s">
        <v>18</v>
      </c>
      <c r="O7" s="1">
        <v>44728.111151990699</v>
      </c>
      <c r="P7" t="s">
        <v>18</v>
      </c>
      <c r="Q7" s="1">
        <f>_xlfn.XLOOKUP(L7,Mouse_Survey_2022_0!B:B,Mouse_Survey_2022_0!I:I)</f>
        <v>44728.111151805599</v>
      </c>
      <c r="R7" s="2">
        <f>_xlfn.XLOOKUP(L7,Mouse_Survey_2022_0!B:B,Mouse_Survey_2022_0!C:C)</f>
        <v>44727.708333333299</v>
      </c>
      <c r="S7" s="3" t="str">
        <f>_xlfn.XLOOKUP(L7,Mouse_Survey_2022_0!B:B,Mouse_Survey_2022_0!D:D)</f>
        <v>21:38</v>
      </c>
      <c r="T7" s="1">
        <f t="shared" si="0"/>
        <v>44728.609722222187</v>
      </c>
      <c r="U7" t="str">
        <f>_xlfn.XLOOKUP(L7,Mouse_Survey_2022_0!B:B,Mouse_Survey_2022_0!E:E)</f>
        <v>T082</v>
      </c>
      <c r="V7">
        <f>_xlfn.XLOOKUP(L7,Mouse_Survey_2022_0!B:B,Mouse_Survey_2022_0!G:G)</f>
        <v>80</v>
      </c>
      <c r="W7" t="str">
        <f>_xlfn.XLOOKUP(L7,Mouse_Survey_2022_0!B:B,Mouse_Survey_2022_0!H:H)</f>
        <v>T082_West_80</v>
      </c>
    </row>
    <row r="8" spans="1:23" x14ac:dyDescent="0.25">
      <c r="A8">
        <v>7</v>
      </c>
      <c r="B8" t="s">
        <v>152</v>
      </c>
      <c r="C8" t="s">
        <v>142</v>
      </c>
      <c r="D8" s="1">
        <v>44728.112500000003</v>
      </c>
      <c r="E8" t="s">
        <v>143</v>
      </c>
      <c r="G8" t="s">
        <v>144</v>
      </c>
      <c r="H8" t="s">
        <v>144</v>
      </c>
      <c r="I8" t="s">
        <v>145</v>
      </c>
      <c r="J8" t="s">
        <v>146</v>
      </c>
      <c r="K8" t="s">
        <v>146</v>
      </c>
      <c r="L8" t="s">
        <v>36</v>
      </c>
      <c r="M8" s="1">
        <v>44728.113619768497</v>
      </c>
      <c r="N8" t="s">
        <v>18</v>
      </c>
      <c r="O8" s="1">
        <v>44728.113619768497</v>
      </c>
      <c r="P8" t="s">
        <v>18</v>
      </c>
      <c r="Q8" s="1">
        <f>_xlfn.XLOOKUP(L8,Mouse_Survey_2022_0!B:B,Mouse_Survey_2022_0!I:I)</f>
        <v>44728.113619583302</v>
      </c>
      <c r="R8" s="2">
        <f>_xlfn.XLOOKUP(L8,Mouse_Survey_2022_0!B:B,Mouse_Survey_2022_0!C:C)</f>
        <v>44727.708333333299</v>
      </c>
      <c r="S8" s="3" t="str">
        <f>_xlfn.XLOOKUP(L8,Mouse_Survey_2022_0!B:B,Mouse_Survey_2022_0!D:D)</f>
        <v>21:41</v>
      </c>
      <c r="T8" s="1">
        <f t="shared" si="0"/>
        <v>44728.61180555552</v>
      </c>
      <c r="U8" t="str">
        <f>_xlfn.XLOOKUP(L8,Mouse_Survey_2022_0!B:B,Mouse_Survey_2022_0!E:E)</f>
        <v>T082</v>
      </c>
      <c r="V8">
        <f>_xlfn.XLOOKUP(L8,Mouse_Survey_2022_0!B:B,Mouse_Survey_2022_0!G:G)</f>
        <v>10</v>
      </c>
      <c r="W8" t="str">
        <f>_xlfn.XLOOKUP(L8,Mouse_Survey_2022_0!B:B,Mouse_Survey_2022_0!H:H)</f>
        <v>T082_south_10</v>
      </c>
    </row>
    <row r="9" spans="1:23" x14ac:dyDescent="0.25">
      <c r="A9">
        <v>8</v>
      </c>
      <c r="B9" t="s">
        <v>153</v>
      </c>
      <c r="C9" t="s">
        <v>142</v>
      </c>
      <c r="D9" s="1">
        <v>44728.114583333299</v>
      </c>
      <c r="E9" t="s">
        <v>143</v>
      </c>
      <c r="G9" t="s">
        <v>144</v>
      </c>
      <c r="H9" t="s">
        <v>144</v>
      </c>
      <c r="I9" t="s">
        <v>145</v>
      </c>
      <c r="J9" t="s">
        <v>146</v>
      </c>
      <c r="K9" t="s">
        <v>146</v>
      </c>
      <c r="L9" t="s">
        <v>39</v>
      </c>
      <c r="M9" s="1">
        <v>44728.1161116898</v>
      </c>
      <c r="N9" t="s">
        <v>18</v>
      </c>
      <c r="O9" s="1">
        <v>44728.1161116898</v>
      </c>
      <c r="P9" t="s">
        <v>18</v>
      </c>
      <c r="Q9" s="1">
        <f>_xlfn.XLOOKUP(L9,Mouse_Survey_2022_0!B:B,Mouse_Survey_2022_0!I:I)</f>
        <v>44728.116111504598</v>
      </c>
      <c r="R9" s="2">
        <f>_xlfn.XLOOKUP(L9,Mouse_Survey_2022_0!B:B,Mouse_Survey_2022_0!C:C)</f>
        <v>44727.708333333299</v>
      </c>
      <c r="S9" s="3" t="str">
        <f>_xlfn.XLOOKUP(L9,Mouse_Survey_2022_0!B:B,Mouse_Survey_2022_0!D:D)</f>
        <v>21:44</v>
      </c>
      <c r="T9" s="1">
        <f t="shared" si="0"/>
        <v>44728.613888888853</v>
      </c>
      <c r="U9" t="str">
        <f>_xlfn.XLOOKUP(L9,Mouse_Survey_2022_0!B:B,Mouse_Survey_2022_0!E:E)</f>
        <v>T082</v>
      </c>
      <c r="V9">
        <f>_xlfn.XLOOKUP(L9,Mouse_Survey_2022_0!B:B,Mouse_Survey_2022_0!G:G)</f>
        <v>80</v>
      </c>
      <c r="W9" t="str">
        <f>_xlfn.XLOOKUP(L9,Mouse_Survey_2022_0!B:B,Mouse_Survey_2022_0!H:H)</f>
        <v>T082_south_80</v>
      </c>
    </row>
    <row r="10" spans="1:23" x14ac:dyDescent="0.25">
      <c r="A10">
        <v>9</v>
      </c>
      <c r="B10" t="s">
        <v>154</v>
      </c>
      <c r="C10" t="s">
        <v>142</v>
      </c>
      <c r="D10" s="1">
        <v>44728.117909409702</v>
      </c>
      <c r="E10" t="s">
        <v>143</v>
      </c>
      <c r="G10" t="s">
        <v>144</v>
      </c>
      <c r="H10" t="s">
        <v>144</v>
      </c>
      <c r="I10" t="s">
        <v>145</v>
      </c>
      <c r="J10" t="s">
        <v>146</v>
      </c>
      <c r="K10" t="s">
        <v>146</v>
      </c>
      <c r="L10" t="s">
        <v>42</v>
      </c>
      <c r="M10" s="1">
        <v>44728.119087951403</v>
      </c>
      <c r="N10" t="s">
        <v>18</v>
      </c>
      <c r="O10" s="1">
        <v>44728.119087951403</v>
      </c>
      <c r="P10" t="s">
        <v>18</v>
      </c>
      <c r="Q10" s="1">
        <f>_xlfn.XLOOKUP(L10,Mouse_Survey_2022_0!B:B,Mouse_Survey_2022_0!I:I)</f>
        <v>44728.119087766201</v>
      </c>
      <c r="R10" s="2">
        <f>_xlfn.XLOOKUP(L10,Mouse_Survey_2022_0!B:B,Mouse_Survey_2022_0!C:C)</f>
        <v>44727.708333333299</v>
      </c>
      <c r="S10" s="3" t="str">
        <f>_xlfn.XLOOKUP(L10,Mouse_Survey_2022_0!B:B,Mouse_Survey_2022_0!D:D)</f>
        <v>21:49</v>
      </c>
      <c r="T10" s="1">
        <f t="shared" si="0"/>
        <v>44728.617361111079</v>
      </c>
      <c r="U10" t="str">
        <f>_xlfn.XLOOKUP(L10,Mouse_Survey_2022_0!B:B,Mouse_Survey_2022_0!E:E)</f>
        <v>T082</v>
      </c>
      <c r="V10">
        <f>_xlfn.XLOOKUP(L10,Mouse_Survey_2022_0!B:B,Mouse_Survey_2022_0!G:G)</f>
        <v>80</v>
      </c>
      <c r="W10" t="str">
        <f>_xlfn.XLOOKUP(L10,Mouse_Survey_2022_0!B:B,Mouse_Survey_2022_0!H:H)</f>
        <v>T082_east_80</v>
      </c>
    </row>
    <row r="11" spans="1:23" x14ac:dyDescent="0.25">
      <c r="A11">
        <v>10</v>
      </c>
      <c r="B11" t="s">
        <v>155</v>
      </c>
      <c r="C11" t="s">
        <v>142</v>
      </c>
      <c r="D11" s="1">
        <v>44728.120833333298</v>
      </c>
      <c r="E11" t="s">
        <v>143</v>
      </c>
      <c r="G11" t="s">
        <v>144</v>
      </c>
      <c r="H11" t="s">
        <v>144</v>
      </c>
      <c r="I11" t="s">
        <v>145</v>
      </c>
      <c r="J11" t="s">
        <v>146</v>
      </c>
      <c r="K11" t="s">
        <v>146</v>
      </c>
      <c r="L11" t="s">
        <v>45</v>
      </c>
      <c r="M11" s="1">
        <v>44728.122231261601</v>
      </c>
      <c r="N11" t="s">
        <v>18</v>
      </c>
      <c r="O11" s="1">
        <v>44728.122231261601</v>
      </c>
      <c r="P11" t="s">
        <v>18</v>
      </c>
      <c r="Q11" s="1">
        <f>_xlfn.XLOOKUP(L11,Mouse_Survey_2022_0!B:B,Mouse_Survey_2022_0!I:I)</f>
        <v>44728.122231087997</v>
      </c>
      <c r="R11" s="2">
        <f>_xlfn.XLOOKUP(L11,Mouse_Survey_2022_0!B:B,Mouse_Survey_2022_0!C:C)</f>
        <v>44727.708333333299</v>
      </c>
      <c r="S11" s="3" t="str">
        <f>_xlfn.XLOOKUP(L11,Mouse_Survey_2022_0!B:B,Mouse_Survey_2022_0!D:D)</f>
        <v>21:53</v>
      </c>
      <c r="T11" s="1">
        <f t="shared" si="0"/>
        <v>44728.620138888858</v>
      </c>
      <c r="U11" t="str">
        <f>_xlfn.XLOOKUP(L11,Mouse_Survey_2022_0!B:B,Mouse_Survey_2022_0!E:E)</f>
        <v>T082</v>
      </c>
      <c r="V11">
        <f>_xlfn.XLOOKUP(L11,Mouse_Survey_2022_0!B:B,Mouse_Survey_2022_0!G:G)</f>
        <v>80</v>
      </c>
      <c r="W11" t="str">
        <f>_xlfn.XLOOKUP(L11,Mouse_Survey_2022_0!B:B,Mouse_Survey_2022_0!H:H)</f>
        <v>T082_north_80</v>
      </c>
    </row>
    <row r="12" spans="1:23" x14ac:dyDescent="0.25">
      <c r="A12">
        <v>11</v>
      </c>
      <c r="B12" t="s">
        <v>156</v>
      </c>
      <c r="C12" t="s">
        <v>142</v>
      </c>
      <c r="D12" s="1">
        <v>44728.4612302315</v>
      </c>
      <c r="E12" t="s">
        <v>143</v>
      </c>
      <c r="G12" t="s">
        <v>144</v>
      </c>
      <c r="H12" t="s">
        <v>144</v>
      </c>
      <c r="I12" t="s">
        <v>145</v>
      </c>
      <c r="J12" t="s">
        <v>146</v>
      </c>
      <c r="K12" t="s">
        <v>146</v>
      </c>
      <c r="L12" t="s">
        <v>48</v>
      </c>
      <c r="M12" s="1">
        <v>44728.461568148101</v>
      </c>
      <c r="N12" t="s">
        <v>51</v>
      </c>
      <c r="O12" s="1">
        <v>44728.461568148101</v>
      </c>
      <c r="P12" t="s">
        <v>51</v>
      </c>
      <c r="Q12" s="1">
        <f>_xlfn.XLOOKUP(L12,Mouse_Survey_2022_0!B:B,Mouse_Survey_2022_0!I:I)</f>
        <v>44728.461567245402</v>
      </c>
      <c r="R12" s="2">
        <f>_xlfn.XLOOKUP(L12,Mouse_Survey_2022_0!B:B,Mouse_Survey_2022_0!C:C)</f>
        <v>44728.708333333299</v>
      </c>
      <c r="S12" s="3" t="str">
        <f>_xlfn.XLOOKUP(L12,Mouse_Survey_2022_0!B:B,Mouse_Survey_2022_0!D:D)</f>
        <v>06:03</v>
      </c>
      <c r="T12" s="1">
        <f t="shared" si="0"/>
        <v>44728.960416666632</v>
      </c>
      <c r="U12" t="str">
        <f>_xlfn.XLOOKUP(L12,Mouse_Survey_2022_0!B:B,Mouse_Survey_2022_0!E:E)</f>
        <v>T081</v>
      </c>
      <c r="V12">
        <f>_xlfn.XLOOKUP(L12,Mouse_Survey_2022_0!B:B,Mouse_Survey_2022_0!G:G)</f>
        <v>80</v>
      </c>
      <c r="W12" t="str">
        <f>_xlfn.XLOOKUP(L12,Mouse_Survey_2022_0!B:B,Mouse_Survey_2022_0!H:H)</f>
        <v>T081_south_80</v>
      </c>
    </row>
    <row r="13" spans="1:23" x14ac:dyDescent="0.25">
      <c r="A13">
        <v>12</v>
      </c>
      <c r="B13" t="s">
        <v>157</v>
      </c>
      <c r="C13" t="s">
        <v>142</v>
      </c>
      <c r="D13" s="1">
        <v>44728.463194444397</v>
      </c>
      <c r="E13" t="s">
        <v>143</v>
      </c>
      <c r="G13" t="s">
        <v>144</v>
      </c>
      <c r="H13" t="s">
        <v>144</v>
      </c>
      <c r="I13" t="s">
        <v>145</v>
      </c>
      <c r="J13" t="s">
        <v>146</v>
      </c>
      <c r="K13" t="s">
        <v>146</v>
      </c>
      <c r="L13" t="s">
        <v>52</v>
      </c>
      <c r="M13" s="1">
        <v>44728.463689919001</v>
      </c>
      <c r="N13" t="s">
        <v>51</v>
      </c>
      <c r="O13" s="1">
        <v>44728.463689919001</v>
      </c>
      <c r="P13" t="s">
        <v>51</v>
      </c>
      <c r="Q13" s="1">
        <f>_xlfn.XLOOKUP(L13,Mouse_Survey_2022_0!B:B,Mouse_Survey_2022_0!I:I)</f>
        <v>44728.463689733799</v>
      </c>
      <c r="R13" s="2">
        <f>_xlfn.XLOOKUP(L13,Mouse_Survey_2022_0!B:B,Mouse_Survey_2022_0!C:C)</f>
        <v>44728.708333333299</v>
      </c>
      <c r="S13" s="3" t="str">
        <f>_xlfn.XLOOKUP(L13,Mouse_Survey_2022_0!B:B,Mouse_Survey_2022_0!D:D)</f>
        <v>06:06</v>
      </c>
      <c r="T13" s="1">
        <f t="shared" si="0"/>
        <v>44728.962499999965</v>
      </c>
      <c r="U13" t="str">
        <f>_xlfn.XLOOKUP(L13,Mouse_Survey_2022_0!B:B,Mouse_Survey_2022_0!E:E)</f>
        <v>T081</v>
      </c>
      <c r="V13">
        <f>_xlfn.XLOOKUP(L13,Mouse_Survey_2022_0!B:B,Mouse_Survey_2022_0!G:G)</f>
        <v>10</v>
      </c>
      <c r="W13" t="str">
        <f>_xlfn.XLOOKUP(L13,Mouse_Survey_2022_0!B:B,Mouse_Survey_2022_0!H:H)</f>
        <v>T081_south_10</v>
      </c>
    </row>
    <row r="14" spans="1:23" x14ac:dyDescent="0.25">
      <c r="A14">
        <v>13</v>
      </c>
      <c r="B14" t="s">
        <v>158</v>
      </c>
      <c r="C14" t="s">
        <v>142</v>
      </c>
      <c r="D14" s="1">
        <v>44728.466646527799</v>
      </c>
      <c r="E14" t="s">
        <v>143</v>
      </c>
      <c r="G14" t="s">
        <v>144</v>
      </c>
      <c r="H14" t="s">
        <v>144</v>
      </c>
      <c r="I14" t="s">
        <v>145</v>
      </c>
      <c r="J14" t="s">
        <v>146</v>
      </c>
      <c r="K14" t="s">
        <v>146</v>
      </c>
      <c r="L14" t="s">
        <v>55</v>
      </c>
      <c r="M14" s="1">
        <v>44728.4668586111</v>
      </c>
      <c r="N14" t="s">
        <v>51</v>
      </c>
      <c r="O14" s="1">
        <v>44728.4668586111</v>
      </c>
      <c r="P14" t="s">
        <v>51</v>
      </c>
      <c r="Q14" s="1">
        <f>_xlfn.XLOOKUP(L14,Mouse_Survey_2022_0!B:B,Mouse_Survey_2022_0!I:I)</f>
        <v>44728.466858437503</v>
      </c>
      <c r="R14" s="2">
        <f>_xlfn.XLOOKUP(L14,Mouse_Survey_2022_0!B:B,Mouse_Survey_2022_0!C:C)</f>
        <v>44728.708333333299</v>
      </c>
      <c r="S14" s="3" t="str">
        <f>_xlfn.XLOOKUP(L14,Mouse_Survey_2022_0!B:B,Mouse_Survey_2022_0!D:D)</f>
        <v>06:11</v>
      </c>
      <c r="T14" s="1">
        <f t="shared" si="0"/>
        <v>44728.965972222191</v>
      </c>
      <c r="U14" t="str">
        <f>_xlfn.XLOOKUP(L14,Mouse_Survey_2022_0!B:B,Mouse_Survey_2022_0!E:E)</f>
        <v>T081</v>
      </c>
      <c r="V14">
        <f>_xlfn.XLOOKUP(L14,Mouse_Survey_2022_0!B:B,Mouse_Survey_2022_0!G:G)</f>
        <v>80</v>
      </c>
      <c r="W14" t="str">
        <f>_xlfn.XLOOKUP(L14,Mouse_Survey_2022_0!B:B,Mouse_Survey_2022_0!H:H)</f>
        <v>T081_West_80</v>
      </c>
    </row>
    <row r="15" spans="1:23" x14ac:dyDescent="0.25">
      <c r="A15">
        <v>14</v>
      </c>
      <c r="B15" t="s">
        <v>159</v>
      </c>
      <c r="C15" t="s">
        <v>142</v>
      </c>
      <c r="D15" s="1">
        <v>44728.469602800898</v>
      </c>
      <c r="E15" t="s">
        <v>143</v>
      </c>
      <c r="G15" t="s">
        <v>144</v>
      </c>
      <c r="H15" t="s">
        <v>144</v>
      </c>
      <c r="I15" t="s">
        <v>145</v>
      </c>
      <c r="J15" t="s">
        <v>146</v>
      </c>
      <c r="K15" t="s">
        <v>146</v>
      </c>
      <c r="L15" t="s">
        <v>58</v>
      </c>
      <c r="M15" s="1">
        <v>44728.469782997701</v>
      </c>
      <c r="N15" t="s">
        <v>51</v>
      </c>
      <c r="O15" s="1">
        <v>44728.469782997701</v>
      </c>
      <c r="P15" t="s">
        <v>51</v>
      </c>
      <c r="Q15" s="1">
        <f>_xlfn.XLOOKUP(L15,Mouse_Survey_2022_0!B:B,Mouse_Survey_2022_0!I:I)</f>
        <v>44728.469782974498</v>
      </c>
      <c r="R15" s="2">
        <f>_xlfn.XLOOKUP(L15,Mouse_Survey_2022_0!B:B,Mouse_Survey_2022_0!C:C)</f>
        <v>44728.708333333299</v>
      </c>
      <c r="S15" s="3" t="str">
        <f>_xlfn.XLOOKUP(L15,Mouse_Survey_2022_0!B:B,Mouse_Survey_2022_0!D:D)</f>
        <v>06:15</v>
      </c>
      <c r="T15" s="1">
        <f t="shared" si="0"/>
        <v>44728.968749999964</v>
      </c>
      <c r="U15" t="str">
        <f>_xlfn.XLOOKUP(L15,Mouse_Survey_2022_0!B:B,Mouse_Survey_2022_0!E:E)</f>
        <v>T081</v>
      </c>
      <c r="V15">
        <f>_xlfn.XLOOKUP(L15,Mouse_Survey_2022_0!B:B,Mouse_Survey_2022_0!G:G)</f>
        <v>80</v>
      </c>
      <c r="W15" t="str">
        <f>_xlfn.XLOOKUP(L15,Mouse_Survey_2022_0!B:B,Mouse_Survey_2022_0!H:H)</f>
        <v>T081_north_80</v>
      </c>
    </row>
    <row r="16" spans="1:23" x14ac:dyDescent="0.25">
      <c r="A16">
        <v>15</v>
      </c>
      <c r="B16" t="s">
        <v>160</v>
      </c>
      <c r="C16" t="s">
        <v>142</v>
      </c>
      <c r="D16" s="1">
        <v>44728.472259317103</v>
      </c>
      <c r="E16" t="s">
        <v>143</v>
      </c>
      <c r="G16" t="s">
        <v>144</v>
      </c>
      <c r="H16" t="s">
        <v>144</v>
      </c>
      <c r="I16" t="s">
        <v>145</v>
      </c>
      <c r="J16" t="s">
        <v>146</v>
      </c>
      <c r="K16" t="s">
        <v>146</v>
      </c>
      <c r="L16" t="s">
        <v>61</v>
      </c>
      <c r="M16" s="1">
        <v>44728.472449189801</v>
      </c>
      <c r="N16" t="s">
        <v>51</v>
      </c>
      <c r="O16" s="1">
        <v>44728.472449189801</v>
      </c>
      <c r="P16" t="s">
        <v>51</v>
      </c>
      <c r="Q16" s="1">
        <f>_xlfn.XLOOKUP(L16,Mouse_Survey_2022_0!B:B,Mouse_Survey_2022_0!I:I)</f>
        <v>44728.472449004599</v>
      </c>
      <c r="R16" s="2">
        <f>_xlfn.XLOOKUP(L16,Mouse_Survey_2022_0!B:B,Mouse_Survey_2022_0!C:C)</f>
        <v>44728.708333333299</v>
      </c>
      <c r="S16" s="3" t="str">
        <f>_xlfn.XLOOKUP(L16,Mouse_Survey_2022_0!B:B,Mouse_Survey_2022_0!D:D)</f>
        <v>06:19</v>
      </c>
      <c r="T16" s="1">
        <f t="shared" si="0"/>
        <v>44728.971527777743</v>
      </c>
      <c r="U16" t="str">
        <f>_xlfn.XLOOKUP(L16,Mouse_Survey_2022_0!B:B,Mouse_Survey_2022_0!E:E)</f>
        <v>T081</v>
      </c>
      <c r="V16">
        <f>_xlfn.XLOOKUP(L16,Mouse_Survey_2022_0!B:B,Mouse_Survey_2022_0!G:G)</f>
        <v>80</v>
      </c>
      <c r="W16" t="str">
        <f>_xlfn.XLOOKUP(L16,Mouse_Survey_2022_0!B:B,Mouse_Survey_2022_0!H:H)</f>
        <v>T081_East_80</v>
      </c>
    </row>
    <row r="17" spans="1:23" x14ac:dyDescent="0.25">
      <c r="A17">
        <v>16</v>
      </c>
      <c r="B17" t="s">
        <v>161</v>
      </c>
      <c r="C17" t="s">
        <v>142</v>
      </c>
      <c r="D17" s="1">
        <v>44728.478236701398</v>
      </c>
      <c r="E17" t="s">
        <v>143</v>
      </c>
      <c r="G17" t="s">
        <v>144</v>
      </c>
      <c r="H17" t="s">
        <v>144</v>
      </c>
      <c r="I17" t="s">
        <v>145</v>
      </c>
      <c r="J17" t="s">
        <v>146</v>
      </c>
      <c r="K17" t="s">
        <v>146</v>
      </c>
      <c r="L17" t="s">
        <v>65</v>
      </c>
      <c r="M17" s="1">
        <v>44728.478512858797</v>
      </c>
      <c r="N17" t="s">
        <v>51</v>
      </c>
      <c r="O17" s="1">
        <v>44728.478512858797</v>
      </c>
      <c r="P17" t="s">
        <v>51</v>
      </c>
      <c r="Q17" s="1">
        <f>_xlfn.XLOOKUP(L17,Mouse_Survey_2022_0!B:B,Mouse_Survey_2022_0!I:I)</f>
        <v>44728.4785126852</v>
      </c>
      <c r="R17" s="2">
        <f>_xlfn.XLOOKUP(L17,Mouse_Survey_2022_0!B:B,Mouse_Survey_2022_0!C:C)</f>
        <v>44728.708333333299</v>
      </c>
      <c r="S17" s="3" t="str">
        <f>_xlfn.XLOOKUP(L17,Mouse_Survey_2022_0!B:B,Mouse_Survey_2022_0!D:D)</f>
        <v>06:28</v>
      </c>
      <c r="T17" s="1">
        <f t="shared" si="0"/>
        <v>44728.977777777742</v>
      </c>
      <c r="U17" t="str">
        <f>_xlfn.XLOOKUP(L17,Mouse_Survey_2022_0!B:B,Mouse_Survey_2022_0!E:E)</f>
        <v>T082</v>
      </c>
      <c r="V17">
        <f>_xlfn.XLOOKUP(L17,Mouse_Survey_2022_0!B:B,Mouse_Survey_2022_0!G:G)</f>
        <v>110</v>
      </c>
      <c r="W17" t="str">
        <f>_xlfn.XLOOKUP(L17,Mouse_Survey_2022_0!B:B,Mouse_Survey_2022_0!H:H)</f>
        <v>T082_sw_110</v>
      </c>
    </row>
    <row r="18" spans="1:23" x14ac:dyDescent="0.25">
      <c r="A18">
        <v>17</v>
      </c>
      <c r="B18" t="s">
        <v>162</v>
      </c>
      <c r="C18" t="s">
        <v>142</v>
      </c>
      <c r="D18" s="1">
        <v>44728.481825092596</v>
      </c>
      <c r="E18" t="s">
        <v>143</v>
      </c>
      <c r="G18" t="s">
        <v>144</v>
      </c>
      <c r="H18" t="s">
        <v>144</v>
      </c>
      <c r="I18" t="s">
        <v>145</v>
      </c>
      <c r="J18" t="s">
        <v>146</v>
      </c>
      <c r="K18" t="s">
        <v>146</v>
      </c>
      <c r="L18" t="s">
        <v>68</v>
      </c>
      <c r="M18" s="1">
        <v>44728.482071840299</v>
      </c>
      <c r="N18" t="s">
        <v>51</v>
      </c>
      <c r="O18" s="1">
        <v>44728.482071840299</v>
      </c>
      <c r="P18" t="s">
        <v>51</v>
      </c>
      <c r="Q18" s="1">
        <f>_xlfn.XLOOKUP(L18,Mouse_Survey_2022_0!B:B,Mouse_Survey_2022_0!I:I)</f>
        <v>44728.482071296297</v>
      </c>
      <c r="R18" s="2">
        <f>_xlfn.XLOOKUP(L18,Mouse_Survey_2022_0!B:B,Mouse_Survey_2022_0!C:C)</f>
        <v>44728.708333333299</v>
      </c>
      <c r="S18" s="3" t="str">
        <f>_xlfn.XLOOKUP(L18,Mouse_Survey_2022_0!B:B,Mouse_Survey_2022_0!D:D)</f>
        <v>06:32</v>
      </c>
      <c r="T18" s="1">
        <f t="shared" si="0"/>
        <v>44728.980555555521</v>
      </c>
      <c r="U18" t="str">
        <f>_xlfn.XLOOKUP(L18,Mouse_Survey_2022_0!B:B,Mouse_Survey_2022_0!E:E)</f>
        <v>T082</v>
      </c>
      <c r="V18">
        <f>_xlfn.XLOOKUP(L18,Mouse_Survey_2022_0!B:B,Mouse_Survey_2022_0!G:G)</f>
        <v>110</v>
      </c>
      <c r="W18" t="str">
        <f>_xlfn.XLOOKUP(L18,Mouse_Survey_2022_0!B:B,Mouse_Survey_2022_0!H:H)</f>
        <v>T081_se_110</v>
      </c>
    </row>
    <row r="19" spans="1:23" x14ac:dyDescent="0.25">
      <c r="A19">
        <v>18</v>
      </c>
      <c r="B19" t="s">
        <v>163</v>
      </c>
      <c r="C19" t="s">
        <v>142</v>
      </c>
      <c r="D19" s="1">
        <v>44728.484722222202</v>
      </c>
      <c r="E19" t="s">
        <v>143</v>
      </c>
      <c r="G19" t="s">
        <v>144</v>
      </c>
      <c r="H19" t="s">
        <v>144</v>
      </c>
      <c r="I19" t="s">
        <v>145</v>
      </c>
      <c r="J19" t="s">
        <v>146</v>
      </c>
      <c r="K19" t="s">
        <v>146</v>
      </c>
      <c r="L19" t="s">
        <v>71</v>
      </c>
      <c r="M19" s="1">
        <v>44728.485442708297</v>
      </c>
      <c r="N19" t="s">
        <v>51</v>
      </c>
      <c r="O19" s="1">
        <v>44728.485442708297</v>
      </c>
      <c r="P19" t="s">
        <v>51</v>
      </c>
      <c r="Q19" s="1">
        <f>_xlfn.XLOOKUP(L19,Mouse_Survey_2022_0!B:B,Mouse_Survey_2022_0!I:I)</f>
        <v>44728.4854425347</v>
      </c>
      <c r="R19" s="2">
        <f>_xlfn.XLOOKUP(L19,Mouse_Survey_2022_0!B:B,Mouse_Survey_2022_0!C:C)</f>
        <v>44728.708333333299</v>
      </c>
      <c r="S19" s="3" t="str">
        <f>_xlfn.XLOOKUP(L19,Mouse_Survey_2022_0!B:B,Mouse_Survey_2022_0!D:D)</f>
        <v>06:38</v>
      </c>
      <c r="T19" s="1">
        <f t="shared" si="0"/>
        <v>44728.984722222187</v>
      </c>
      <c r="U19" t="str">
        <f>_xlfn.XLOOKUP(L19,Mouse_Survey_2022_0!B:B,Mouse_Survey_2022_0!E:E)</f>
        <v>T082</v>
      </c>
      <c r="V19">
        <f>_xlfn.XLOOKUP(L19,Mouse_Survey_2022_0!B:B,Mouse_Survey_2022_0!G:G)</f>
        <v>110</v>
      </c>
      <c r="W19" t="str">
        <f>_xlfn.XLOOKUP(L19,Mouse_Survey_2022_0!B:B,Mouse_Survey_2022_0!H:H)</f>
        <v>T082_ne_110</v>
      </c>
    </row>
    <row r="20" spans="1:23" x14ac:dyDescent="0.25">
      <c r="A20">
        <v>19</v>
      </c>
      <c r="B20" t="s">
        <v>164</v>
      </c>
      <c r="C20" t="s">
        <v>142</v>
      </c>
      <c r="D20" s="1">
        <v>44728.487500000003</v>
      </c>
      <c r="E20" t="s">
        <v>143</v>
      </c>
      <c r="G20" t="s">
        <v>144</v>
      </c>
      <c r="H20" t="s">
        <v>144</v>
      </c>
      <c r="I20" t="s">
        <v>145</v>
      </c>
      <c r="J20" t="s">
        <v>146</v>
      </c>
      <c r="K20" t="s">
        <v>146</v>
      </c>
      <c r="L20" t="s">
        <v>74</v>
      </c>
      <c r="M20" s="1">
        <v>44728.488079780102</v>
      </c>
      <c r="N20" t="s">
        <v>51</v>
      </c>
      <c r="O20" s="1">
        <v>44728.488079780102</v>
      </c>
      <c r="P20" t="s">
        <v>51</v>
      </c>
      <c r="Q20" s="1">
        <f>_xlfn.XLOOKUP(L20,Mouse_Survey_2022_0!B:B,Mouse_Survey_2022_0!I:I)</f>
        <v>44728.488079421302</v>
      </c>
      <c r="R20" s="2">
        <f>_xlfn.XLOOKUP(L20,Mouse_Survey_2022_0!B:B,Mouse_Survey_2022_0!C:C)</f>
        <v>44728.708333333299</v>
      </c>
      <c r="S20" s="3" t="str">
        <f>_xlfn.XLOOKUP(L20,Mouse_Survey_2022_0!B:B,Mouse_Survey_2022_0!D:D)</f>
        <v>06:41</v>
      </c>
      <c r="T20" s="1">
        <f t="shared" si="0"/>
        <v>44728.98680555552</v>
      </c>
      <c r="U20" t="str">
        <f>_xlfn.XLOOKUP(L20,Mouse_Survey_2022_0!B:B,Mouse_Survey_2022_0!E:E)</f>
        <v>T081</v>
      </c>
      <c r="V20">
        <f>_xlfn.XLOOKUP(L20,Mouse_Survey_2022_0!B:B,Mouse_Survey_2022_0!G:G)</f>
        <v>10</v>
      </c>
      <c r="W20" t="str">
        <f>_xlfn.XLOOKUP(L20,Mouse_Survey_2022_0!B:B,Mouse_Survey_2022_0!H:H)</f>
        <v>T081_north_10</v>
      </c>
    </row>
    <row r="21" spans="1:23" x14ac:dyDescent="0.25">
      <c r="A21">
        <v>20</v>
      </c>
      <c r="B21" t="s">
        <v>165</v>
      </c>
      <c r="C21" t="s">
        <v>142</v>
      </c>
      <c r="D21" s="1">
        <v>44728.490277777797</v>
      </c>
      <c r="E21" t="s">
        <v>143</v>
      </c>
      <c r="G21" t="s">
        <v>144</v>
      </c>
      <c r="H21" t="s">
        <v>144</v>
      </c>
      <c r="I21" t="s">
        <v>145</v>
      </c>
      <c r="J21" t="s">
        <v>146</v>
      </c>
      <c r="K21" t="s">
        <v>146</v>
      </c>
      <c r="L21" t="s">
        <v>76</v>
      </c>
      <c r="M21" s="1">
        <v>44728.490755439801</v>
      </c>
      <c r="N21" t="s">
        <v>51</v>
      </c>
      <c r="O21" s="1">
        <v>44728.490755439801</v>
      </c>
      <c r="P21" t="s">
        <v>51</v>
      </c>
      <c r="Q21" s="1">
        <f>_xlfn.XLOOKUP(L21,Mouse_Survey_2022_0!B:B,Mouse_Survey_2022_0!I:I)</f>
        <v>44728.490755254599</v>
      </c>
      <c r="R21" s="2">
        <f>_xlfn.XLOOKUP(L21,Mouse_Survey_2022_0!B:B,Mouse_Survey_2022_0!C:C)</f>
        <v>44728.708333333299</v>
      </c>
      <c r="S21" s="3" t="str">
        <f>_xlfn.XLOOKUP(L21,Mouse_Survey_2022_0!B:B,Mouse_Survey_2022_0!D:D)</f>
        <v>06:45</v>
      </c>
      <c r="T21" s="1">
        <f t="shared" si="0"/>
        <v>44728.989583333299</v>
      </c>
      <c r="U21" t="str">
        <f>_xlfn.XLOOKUP(L21,Mouse_Survey_2022_0!B:B,Mouse_Survey_2022_0!E:E)</f>
        <v>T082</v>
      </c>
      <c r="V21">
        <f>_xlfn.XLOOKUP(L21,Mouse_Survey_2022_0!B:B,Mouse_Survey_2022_0!G:G)</f>
        <v>110</v>
      </c>
      <c r="W21" t="str">
        <f>_xlfn.XLOOKUP(L21,Mouse_Survey_2022_0!B:B,Mouse_Survey_2022_0!H:H)</f>
        <v>T082_nw_110</v>
      </c>
    </row>
    <row r="22" spans="1:23" x14ac:dyDescent="0.25">
      <c r="A22">
        <v>21</v>
      </c>
      <c r="B22" t="s">
        <v>166</v>
      </c>
      <c r="C22" t="s">
        <v>142</v>
      </c>
      <c r="D22" s="1">
        <v>44728.497916666704</v>
      </c>
      <c r="E22" t="s">
        <v>143</v>
      </c>
      <c r="G22" t="s">
        <v>144</v>
      </c>
      <c r="H22" t="s">
        <v>144</v>
      </c>
      <c r="I22" t="s">
        <v>145</v>
      </c>
      <c r="J22" t="s">
        <v>146</v>
      </c>
      <c r="K22" t="s">
        <v>146</v>
      </c>
      <c r="L22" t="s">
        <v>14</v>
      </c>
      <c r="M22" s="1">
        <v>44728.498866435199</v>
      </c>
      <c r="N22" t="s">
        <v>51</v>
      </c>
      <c r="O22" s="1">
        <v>44728.498866435199</v>
      </c>
      <c r="P22" t="s">
        <v>51</v>
      </c>
      <c r="Q22" s="1">
        <f>_xlfn.XLOOKUP(L22,Mouse_Survey_2022_0!B:B,Mouse_Survey_2022_0!I:I)</f>
        <v>44728.092153715297</v>
      </c>
      <c r="R22" s="2">
        <f>_xlfn.XLOOKUP(L22,Mouse_Survey_2022_0!B:B,Mouse_Survey_2022_0!C:C)</f>
        <v>44727.708333333299</v>
      </c>
      <c r="S22" s="3" t="str">
        <f>_xlfn.XLOOKUP(L22,Mouse_Survey_2022_0!B:B,Mouse_Survey_2022_0!D:D)</f>
        <v>21:10</v>
      </c>
      <c r="T22" s="1">
        <f t="shared" si="0"/>
        <v>44728.590277777745</v>
      </c>
      <c r="U22" t="str">
        <f>_xlfn.XLOOKUP(L22,Mouse_Survey_2022_0!B:B,Mouse_Survey_2022_0!E:E)</f>
        <v>T081</v>
      </c>
      <c r="V22">
        <f>_xlfn.XLOOKUP(L22,Mouse_Survey_2022_0!B:B,Mouse_Survey_2022_0!G:G)</f>
        <v>112</v>
      </c>
      <c r="W22" t="str">
        <f>_xlfn.XLOOKUP(L22,Mouse_Survey_2022_0!B:B,Mouse_Survey_2022_0!H:H)</f>
        <v>T081_sw_112</v>
      </c>
    </row>
    <row r="23" spans="1:23" x14ac:dyDescent="0.25">
      <c r="A23">
        <v>22</v>
      </c>
      <c r="B23" t="s">
        <v>167</v>
      </c>
      <c r="C23" t="s">
        <v>142</v>
      </c>
      <c r="D23" s="1">
        <v>44728.500694444403</v>
      </c>
      <c r="E23" t="s">
        <v>143</v>
      </c>
      <c r="G23" t="s">
        <v>144</v>
      </c>
      <c r="H23" t="s">
        <v>144</v>
      </c>
      <c r="I23" t="s">
        <v>145</v>
      </c>
      <c r="J23" t="s">
        <v>146</v>
      </c>
      <c r="K23" t="s">
        <v>146</v>
      </c>
      <c r="L23" t="s">
        <v>19</v>
      </c>
      <c r="M23" s="1">
        <v>44728.501820324098</v>
      </c>
      <c r="N23" t="s">
        <v>51</v>
      </c>
      <c r="O23" s="1">
        <v>44728.501820324098</v>
      </c>
      <c r="P23" t="s">
        <v>51</v>
      </c>
      <c r="Q23" s="1">
        <f>_xlfn.XLOOKUP(L23,Mouse_Survey_2022_0!B:B,Mouse_Survey_2022_0!I:I)</f>
        <v>44728.096681909701</v>
      </c>
      <c r="R23" s="2">
        <f>_xlfn.XLOOKUP(L23,Mouse_Survey_2022_0!B:B,Mouse_Survey_2022_0!C:C)</f>
        <v>44727.708333333299</v>
      </c>
      <c r="S23" s="3" t="str">
        <f>_xlfn.XLOOKUP(L23,Mouse_Survey_2022_0!B:B,Mouse_Survey_2022_0!D:D)</f>
        <v>21:17</v>
      </c>
      <c r="T23" s="1">
        <f t="shared" si="0"/>
        <v>44728.595138888857</v>
      </c>
      <c r="U23" t="str">
        <f>_xlfn.XLOOKUP(L23,Mouse_Survey_2022_0!B:B,Mouse_Survey_2022_0!E:E)</f>
        <v>T081</v>
      </c>
      <c r="V23">
        <f>_xlfn.XLOOKUP(L23,Mouse_Survey_2022_0!B:B,Mouse_Survey_2022_0!G:G)</f>
        <v>113</v>
      </c>
      <c r="W23" t="str">
        <f>_xlfn.XLOOKUP(L23,Mouse_Survey_2022_0!B:B,Mouse_Survey_2022_0!H:H)</f>
        <v>T081_northWest_113</v>
      </c>
    </row>
    <row r="24" spans="1:23" x14ac:dyDescent="0.25">
      <c r="A24">
        <v>23</v>
      </c>
      <c r="B24" t="s">
        <v>168</v>
      </c>
      <c r="C24" t="s">
        <v>142</v>
      </c>
      <c r="D24" s="1">
        <v>44728.5041410185</v>
      </c>
      <c r="E24" t="s">
        <v>143</v>
      </c>
      <c r="G24" t="s">
        <v>144</v>
      </c>
      <c r="H24" t="s">
        <v>144</v>
      </c>
      <c r="I24" t="s">
        <v>145</v>
      </c>
      <c r="J24" t="s">
        <v>146</v>
      </c>
      <c r="K24" t="s">
        <v>146</v>
      </c>
      <c r="L24" t="s">
        <v>26</v>
      </c>
      <c r="M24" s="1">
        <v>44728.504316782397</v>
      </c>
      <c r="N24" t="s">
        <v>51</v>
      </c>
      <c r="O24" s="1">
        <v>44728.504316782397</v>
      </c>
      <c r="P24" t="s">
        <v>51</v>
      </c>
      <c r="Q24" s="1">
        <f>_xlfn.XLOOKUP(L24,Mouse_Survey_2022_0!B:B,Mouse_Survey_2022_0!I:I)</f>
        <v>44728.103670358803</v>
      </c>
      <c r="R24" s="2">
        <f>_xlfn.XLOOKUP(L24,Mouse_Survey_2022_0!B:B,Mouse_Survey_2022_0!C:C)</f>
        <v>44727.708333333299</v>
      </c>
      <c r="S24" s="3" t="str">
        <f>_xlfn.XLOOKUP(L24,Mouse_Survey_2022_0!B:B,Mouse_Survey_2022_0!D:D)</f>
        <v>21:26</v>
      </c>
      <c r="T24" s="1">
        <f t="shared" si="0"/>
        <v>44728.601388888856</v>
      </c>
      <c r="U24" t="str">
        <f>_xlfn.XLOOKUP(L24,Mouse_Survey_2022_0!B:B,Mouse_Survey_2022_0!E:E)</f>
        <v>T081</v>
      </c>
      <c r="V24">
        <f>_xlfn.XLOOKUP(L24,Mouse_Survey_2022_0!B:B,Mouse_Survey_2022_0!G:G)</f>
        <v>110</v>
      </c>
      <c r="W24" t="str">
        <f>_xlfn.XLOOKUP(L24,Mouse_Survey_2022_0!B:B,Mouse_Survey_2022_0!H:H)</f>
        <v>T081_northeast_110</v>
      </c>
    </row>
    <row r="25" spans="1:23" x14ac:dyDescent="0.25">
      <c r="A25">
        <v>24</v>
      </c>
      <c r="B25" t="s">
        <v>169</v>
      </c>
      <c r="C25" t="s">
        <v>142</v>
      </c>
      <c r="D25" s="1">
        <v>44728.5064017361</v>
      </c>
      <c r="E25" t="s">
        <v>143</v>
      </c>
      <c r="G25" t="s">
        <v>170</v>
      </c>
      <c r="H25" t="s">
        <v>170</v>
      </c>
      <c r="I25" t="s">
        <v>145</v>
      </c>
      <c r="J25" t="s">
        <v>146</v>
      </c>
      <c r="K25" t="s">
        <v>171</v>
      </c>
      <c r="L25" t="s">
        <v>29</v>
      </c>
      <c r="M25" s="1">
        <v>44728.506901250003</v>
      </c>
      <c r="N25" t="s">
        <v>51</v>
      </c>
      <c r="O25" s="1">
        <v>44728.506901250003</v>
      </c>
      <c r="P25" t="s">
        <v>51</v>
      </c>
      <c r="Q25" s="1">
        <f>_xlfn.XLOOKUP(L25,Mouse_Survey_2022_0!B:B,Mouse_Survey_2022_0!I:I)</f>
        <v>44728.107303622703</v>
      </c>
      <c r="R25" s="2">
        <f>_xlfn.XLOOKUP(L25,Mouse_Survey_2022_0!B:B,Mouse_Survey_2022_0!C:C)</f>
        <v>44727.708333333299</v>
      </c>
      <c r="S25" s="3" t="str">
        <f>_xlfn.XLOOKUP(L25,Mouse_Survey_2022_0!B:B,Mouse_Survey_2022_0!D:D)</f>
        <v>21:31</v>
      </c>
      <c r="T25" s="1">
        <f t="shared" si="0"/>
        <v>44728.604861111075</v>
      </c>
      <c r="U25" t="str">
        <f>_xlfn.XLOOKUP(L25,Mouse_Survey_2022_0!B:B,Mouse_Survey_2022_0!E:E)</f>
        <v>T081</v>
      </c>
      <c r="V25">
        <f>_xlfn.XLOOKUP(L25,Mouse_Survey_2022_0!B:B,Mouse_Survey_2022_0!G:G)</f>
        <v>113</v>
      </c>
      <c r="W25" t="str">
        <f>_xlfn.XLOOKUP(L25,Mouse_Survey_2022_0!B:B,Mouse_Survey_2022_0!H:H)</f>
        <v>T081_SE_113</v>
      </c>
    </row>
    <row r="26" spans="1:23" x14ac:dyDescent="0.25">
      <c r="A26">
        <v>25</v>
      </c>
      <c r="B26" t="s">
        <v>172</v>
      </c>
      <c r="C26" t="s">
        <v>142</v>
      </c>
      <c r="D26" s="1">
        <v>44728.509483310198</v>
      </c>
      <c r="E26" t="s">
        <v>143</v>
      </c>
      <c r="G26" t="s">
        <v>144</v>
      </c>
      <c r="H26" t="s">
        <v>144</v>
      </c>
      <c r="I26" t="s">
        <v>145</v>
      </c>
      <c r="J26" t="s">
        <v>146</v>
      </c>
      <c r="K26" t="s">
        <v>146</v>
      </c>
      <c r="L26" t="s">
        <v>32</v>
      </c>
      <c r="M26" s="1">
        <v>44728.509665787002</v>
      </c>
      <c r="N26" t="s">
        <v>51</v>
      </c>
      <c r="O26" s="1">
        <v>44728.509665787002</v>
      </c>
      <c r="P26" t="s">
        <v>51</v>
      </c>
      <c r="Q26" s="1">
        <f>_xlfn.XLOOKUP(L26,Mouse_Survey_2022_0!B:B,Mouse_Survey_2022_0!I:I)</f>
        <v>44728.111151805599</v>
      </c>
      <c r="R26" s="2">
        <f>_xlfn.XLOOKUP(L26,Mouse_Survey_2022_0!B:B,Mouse_Survey_2022_0!C:C)</f>
        <v>44727.708333333299</v>
      </c>
      <c r="S26" s="3" t="str">
        <f>_xlfn.XLOOKUP(L26,Mouse_Survey_2022_0!B:B,Mouse_Survey_2022_0!D:D)</f>
        <v>21:38</v>
      </c>
      <c r="T26" s="1">
        <f t="shared" si="0"/>
        <v>44728.609722222187</v>
      </c>
      <c r="U26" t="str">
        <f>_xlfn.XLOOKUP(L26,Mouse_Survey_2022_0!B:B,Mouse_Survey_2022_0!E:E)</f>
        <v>T082</v>
      </c>
      <c r="V26">
        <f>_xlfn.XLOOKUP(L26,Mouse_Survey_2022_0!B:B,Mouse_Survey_2022_0!G:G)</f>
        <v>80</v>
      </c>
      <c r="W26" t="str">
        <f>_xlfn.XLOOKUP(L26,Mouse_Survey_2022_0!B:B,Mouse_Survey_2022_0!H:H)</f>
        <v>T082_West_80</v>
      </c>
    </row>
    <row r="27" spans="1:23" x14ac:dyDescent="0.25">
      <c r="A27">
        <v>26</v>
      </c>
      <c r="B27" t="s">
        <v>173</v>
      </c>
      <c r="C27" t="s">
        <v>142</v>
      </c>
      <c r="D27" s="1">
        <v>44728.510959953703</v>
      </c>
      <c r="E27" t="s">
        <v>143</v>
      </c>
      <c r="G27" t="s">
        <v>144</v>
      </c>
      <c r="H27" t="s">
        <v>170</v>
      </c>
      <c r="I27" t="s">
        <v>145</v>
      </c>
      <c r="J27" t="s">
        <v>146</v>
      </c>
      <c r="K27" t="s">
        <v>146</v>
      </c>
      <c r="L27" t="s">
        <v>36</v>
      </c>
      <c r="M27" s="1">
        <v>44728.511226840303</v>
      </c>
      <c r="N27" t="s">
        <v>51</v>
      </c>
      <c r="O27" s="1">
        <v>44728.511226840303</v>
      </c>
      <c r="P27" t="s">
        <v>51</v>
      </c>
      <c r="Q27" s="1">
        <f>_xlfn.XLOOKUP(L27,Mouse_Survey_2022_0!B:B,Mouse_Survey_2022_0!I:I)</f>
        <v>44728.113619583302</v>
      </c>
      <c r="R27" s="2">
        <f>_xlfn.XLOOKUP(L27,Mouse_Survey_2022_0!B:B,Mouse_Survey_2022_0!C:C)</f>
        <v>44727.708333333299</v>
      </c>
      <c r="S27" s="3" t="str">
        <f>_xlfn.XLOOKUP(L27,Mouse_Survey_2022_0!B:B,Mouse_Survey_2022_0!D:D)</f>
        <v>21:41</v>
      </c>
      <c r="T27" s="1">
        <f t="shared" si="0"/>
        <v>44728.61180555552</v>
      </c>
      <c r="U27" t="str">
        <f>_xlfn.XLOOKUP(L27,Mouse_Survey_2022_0!B:B,Mouse_Survey_2022_0!E:E)</f>
        <v>T082</v>
      </c>
      <c r="V27">
        <f>_xlfn.XLOOKUP(L27,Mouse_Survey_2022_0!B:B,Mouse_Survey_2022_0!G:G)</f>
        <v>10</v>
      </c>
      <c r="W27" t="str">
        <f>_xlfn.XLOOKUP(L27,Mouse_Survey_2022_0!B:B,Mouse_Survey_2022_0!H:H)</f>
        <v>T082_south_10</v>
      </c>
    </row>
    <row r="28" spans="1:23" x14ac:dyDescent="0.25">
      <c r="A28">
        <v>27</v>
      </c>
      <c r="B28" t="s">
        <v>174</v>
      </c>
      <c r="C28" t="s">
        <v>142</v>
      </c>
      <c r="D28" s="1">
        <v>44728.512327546297</v>
      </c>
      <c r="E28" t="s">
        <v>143</v>
      </c>
      <c r="G28" t="s">
        <v>144</v>
      </c>
      <c r="H28" t="s">
        <v>144</v>
      </c>
      <c r="I28" t="s">
        <v>145</v>
      </c>
      <c r="J28" t="s">
        <v>146</v>
      </c>
      <c r="K28" t="s">
        <v>146</v>
      </c>
      <c r="L28" t="s">
        <v>39</v>
      </c>
      <c r="M28" s="1">
        <v>44728.512560231502</v>
      </c>
      <c r="N28" t="s">
        <v>51</v>
      </c>
      <c r="O28" s="1">
        <v>44728.512560231502</v>
      </c>
      <c r="P28" t="s">
        <v>51</v>
      </c>
      <c r="Q28" s="1">
        <f>_xlfn.XLOOKUP(L28,Mouse_Survey_2022_0!B:B,Mouse_Survey_2022_0!I:I)</f>
        <v>44728.116111504598</v>
      </c>
      <c r="R28" s="2">
        <f>_xlfn.XLOOKUP(L28,Mouse_Survey_2022_0!B:B,Mouse_Survey_2022_0!C:C)</f>
        <v>44727.708333333299</v>
      </c>
      <c r="S28" s="3" t="str">
        <f>_xlfn.XLOOKUP(L28,Mouse_Survey_2022_0!B:B,Mouse_Survey_2022_0!D:D)</f>
        <v>21:44</v>
      </c>
      <c r="T28" s="1">
        <f t="shared" si="0"/>
        <v>44728.613888888853</v>
      </c>
      <c r="U28" t="str">
        <f>_xlfn.XLOOKUP(L28,Mouse_Survey_2022_0!B:B,Mouse_Survey_2022_0!E:E)</f>
        <v>T082</v>
      </c>
      <c r="V28">
        <f>_xlfn.XLOOKUP(L28,Mouse_Survey_2022_0!B:B,Mouse_Survey_2022_0!G:G)</f>
        <v>80</v>
      </c>
      <c r="W28" t="str">
        <f>_xlfn.XLOOKUP(L28,Mouse_Survey_2022_0!B:B,Mouse_Survey_2022_0!H:H)</f>
        <v>T082_south_80</v>
      </c>
    </row>
    <row r="29" spans="1:23" x14ac:dyDescent="0.25">
      <c r="A29">
        <v>28</v>
      </c>
      <c r="B29" t="s">
        <v>175</v>
      </c>
      <c r="C29" t="s">
        <v>142</v>
      </c>
      <c r="D29" s="1">
        <v>44728.513888888898</v>
      </c>
      <c r="E29" t="s">
        <v>143</v>
      </c>
      <c r="G29" t="s">
        <v>144</v>
      </c>
      <c r="H29" t="s">
        <v>144</v>
      </c>
      <c r="I29" t="s">
        <v>145</v>
      </c>
      <c r="J29" t="s">
        <v>146</v>
      </c>
      <c r="K29" t="s">
        <v>146</v>
      </c>
      <c r="L29" t="s">
        <v>42</v>
      </c>
      <c r="M29" s="1">
        <v>44728.514311458297</v>
      </c>
      <c r="N29" t="s">
        <v>51</v>
      </c>
      <c r="O29" s="1">
        <v>44728.514311458297</v>
      </c>
      <c r="P29" t="s">
        <v>51</v>
      </c>
      <c r="Q29" s="1">
        <f>_xlfn.XLOOKUP(L29,Mouse_Survey_2022_0!B:B,Mouse_Survey_2022_0!I:I)</f>
        <v>44728.119087766201</v>
      </c>
      <c r="R29" s="2">
        <f>_xlfn.XLOOKUP(L29,Mouse_Survey_2022_0!B:B,Mouse_Survey_2022_0!C:C)</f>
        <v>44727.708333333299</v>
      </c>
      <c r="S29" s="3" t="str">
        <f>_xlfn.XLOOKUP(L29,Mouse_Survey_2022_0!B:B,Mouse_Survey_2022_0!D:D)</f>
        <v>21:49</v>
      </c>
      <c r="T29" s="1">
        <f t="shared" si="0"/>
        <v>44728.617361111079</v>
      </c>
      <c r="U29" t="str">
        <f>_xlfn.XLOOKUP(L29,Mouse_Survey_2022_0!B:B,Mouse_Survey_2022_0!E:E)</f>
        <v>T082</v>
      </c>
      <c r="V29">
        <f>_xlfn.XLOOKUP(L29,Mouse_Survey_2022_0!B:B,Mouse_Survey_2022_0!G:G)</f>
        <v>80</v>
      </c>
      <c r="W29" t="str">
        <f>_xlfn.XLOOKUP(L29,Mouse_Survey_2022_0!B:B,Mouse_Survey_2022_0!H:H)</f>
        <v>T082_east_80</v>
      </c>
    </row>
    <row r="30" spans="1:23" x14ac:dyDescent="0.25">
      <c r="A30">
        <v>29</v>
      </c>
      <c r="B30" t="s">
        <v>176</v>
      </c>
      <c r="C30" t="s">
        <v>142</v>
      </c>
      <c r="D30" s="1">
        <v>44728.515750081002</v>
      </c>
      <c r="E30" t="s">
        <v>143</v>
      </c>
      <c r="G30" t="s">
        <v>144</v>
      </c>
      <c r="H30" t="s">
        <v>144</v>
      </c>
      <c r="I30" t="s">
        <v>145</v>
      </c>
      <c r="J30" t="s">
        <v>146</v>
      </c>
      <c r="K30" t="s">
        <v>146</v>
      </c>
      <c r="L30" t="s">
        <v>45</v>
      </c>
      <c r="M30" s="1">
        <v>44728.5159879282</v>
      </c>
      <c r="N30" t="s">
        <v>51</v>
      </c>
      <c r="O30" s="1">
        <v>44728.5159879282</v>
      </c>
      <c r="P30" t="s">
        <v>51</v>
      </c>
      <c r="Q30" s="1">
        <f>_xlfn.XLOOKUP(L30,Mouse_Survey_2022_0!B:B,Mouse_Survey_2022_0!I:I)</f>
        <v>44728.122231087997</v>
      </c>
      <c r="R30" s="2">
        <f>_xlfn.XLOOKUP(L30,Mouse_Survey_2022_0!B:B,Mouse_Survey_2022_0!C:C)</f>
        <v>44727.708333333299</v>
      </c>
      <c r="S30" s="3" t="str">
        <f>_xlfn.XLOOKUP(L30,Mouse_Survey_2022_0!B:B,Mouse_Survey_2022_0!D:D)</f>
        <v>21:53</v>
      </c>
      <c r="T30" s="1">
        <f t="shared" si="0"/>
        <v>44728.620138888858</v>
      </c>
      <c r="U30" t="str">
        <f>_xlfn.XLOOKUP(L30,Mouse_Survey_2022_0!B:B,Mouse_Survey_2022_0!E:E)</f>
        <v>T082</v>
      </c>
      <c r="V30">
        <f>_xlfn.XLOOKUP(L30,Mouse_Survey_2022_0!B:B,Mouse_Survey_2022_0!G:G)</f>
        <v>80</v>
      </c>
      <c r="W30" t="str">
        <f>_xlfn.XLOOKUP(L30,Mouse_Survey_2022_0!B:B,Mouse_Survey_2022_0!H:H)</f>
        <v>T082_north_80</v>
      </c>
    </row>
    <row r="31" spans="1:23" x14ac:dyDescent="0.25">
      <c r="A31">
        <v>30</v>
      </c>
      <c r="B31" t="s">
        <v>177</v>
      </c>
      <c r="C31" t="s">
        <v>142</v>
      </c>
      <c r="D31" s="1">
        <v>44728.520704374998</v>
      </c>
      <c r="E31" t="s">
        <v>143</v>
      </c>
      <c r="G31" t="s">
        <v>144</v>
      </c>
      <c r="H31" t="s">
        <v>144</v>
      </c>
      <c r="I31" t="s">
        <v>145</v>
      </c>
      <c r="J31" t="s">
        <v>146</v>
      </c>
      <c r="K31" t="s">
        <v>146</v>
      </c>
      <c r="L31" t="s">
        <v>23</v>
      </c>
      <c r="M31" s="1">
        <v>44728.520878101903</v>
      </c>
      <c r="N31" t="s">
        <v>51</v>
      </c>
      <c r="O31" s="1">
        <v>44728.520878101903</v>
      </c>
      <c r="P31" t="s">
        <v>51</v>
      </c>
      <c r="Q31" s="1">
        <f>_xlfn.XLOOKUP(L31,Mouse_Survey_2022_0!B:B,Mouse_Survey_2022_0!I:I)</f>
        <v>44728.099352696801</v>
      </c>
      <c r="R31" s="2">
        <f>_xlfn.XLOOKUP(L31,Mouse_Survey_2022_0!B:B,Mouse_Survey_2022_0!C:C)</f>
        <v>44727.708333333299</v>
      </c>
      <c r="S31" s="3" t="str">
        <f>_xlfn.XLOOKUP(L31,Mouse_Survey_2022_0!B:B,Mouse_Survey_2022_0!D:D)</f>
        <v>21:22</v>
      </c>
      <c r="T31" s="1">
        <f t="shared" si="0"/>
        <v>44728.598611111076</v>
      </c>
      <c r="U31" t="str">
        <f>_xlfn.XLOOKUP(L31,Mouse_Survey_2022_0!B:B,Mouse_Survey_2022_0!E:E)</f>
        <v>T081</v>
      </c>
      <c r="V31">
        <f>_xlfn.XLOOKUP(L31,Mouse_Survey_2022_0!B:B,Mouse_Survey_2022_0!G:G)</f>
        <v>10</v>
      </c>
      <c r="W31" t="str">
        <f>_xlfn.XLOOKUP(L31,Mouse_Survey_2022_0!B:B,Mouse_Survey_2022_0!H:H)</f>
        <v>T081_north_10</v>
      </c>
    </row>
    <row r="32" spans="1:23" x14ac:dyDescent="0.25">
      <c r="A32">
        <v>31</v>
      </c>
      <c r="B32" t="s">
        <v>178</v>
      </c>
      <c r="C32" t="s">
        <v>179</v>
      </c>
      <c r="D32" s="1">
        <v>44728.832117824102</v>
      </c>
      <c r="E32" t="s">
        <v>143</v>
      </c>
      <c r="G32" t="s">
        <v>144</v>
      </c>
      <c r="H32" t="s">
        <v>180</v>
      </c>
      <c r="I32" t="s">
        <v>181</v>
      </c>
      <c r="J32" t="s">
        <v>182</v>
      </c>
      <c r="K32" t="s">
        <v>146</v>
      </c>
      <c r="L32" t="s">
        <v>32</v>
      </c>
      <c r="M32" s="1">
        <v>44728.834049837998</v>
      </c>
      <c r="N32" t="s">
        <v>18</v>
      </c>
      <c r="O32" s="1">
        <v>44728.834049837998</v>
      </c>
      <c r="P32" t="s">
        <v>18</v>
      </c>
      <c r="Q32" s="1">
        <f>_xlfn.XLOOKUP(L32,Mouse_Survey_2022_0!B:B,Mouse_Survey_2022_0!I:I)</f>
        <v>44728.111151805599</v>
      </c>
      <c r="R32" s="2">
        <f>_xlfn.XLOOKUP(L32,Mouse_Survey_2022_0!B:B,Mouse_Survey_2022_0!C:C)</f>
        <v>44727.708333333299</v>
      </c>
      <c r="S32" s="3" t="str">
        <f>_xlfn.XLOOKUP(L32,Mouse_Survey_2022_0!B:B,Mouse_Survey_2022_0!D:D)</f>
        <v>21:38</v>
      </c>
      <c r="T32" s="1">
        <f t="shared" si="0"/>
        <v>44728.609722222187</v>
      </c>
      <c r="U32" t="str">
        <f>_xlfn.XLOOKUP(L32,Mouse_Survey_2022_0!B:B,Mouse_Survey_2022_0!E:E)</f>
        <v>T082</v>
      </c>
      <c r="V32">
        <f>_xlfn.XLOOKUP(L32,Mouse_Survey_2022_0!B:B,Mouse_Survey_2022_0!G:G)</f>
        <v>80</v>
      </c>
      <c r="W32" t="str">
        <f>_xlfn.XLOOKUP(L32,Mouse_Survey_2022_0!B:B,Mouse_Survey_2022_0!H:H)</f>
        <v>T082_West_80</v>
      </c>
    </row>
    <row r="33" spans="1:23" x14ac:dyDescent="0.25">
      <c r="A33">
        <v>32</v>
      </c>
      <c r="B33" t="s">
        <v>183</v>
      </c>
      <c r="C33" t="s">
        <v>179</v>
      </c>
      <c r="D33" s="1">
        <v>44728.841785740697</v>
      </c>
      <c r="E33" t="s">
        <v>143</v>
      </c>
      <c r="G33" t="s">
        <v>180</v>
      </c>
      <c r="H33" t="s">
        <v>180</v>
      </c>
      <c r="I33" t="s">
        <v>181</v>
      </c>
      <c r="J33" t="s">
        <v>146</v>
      </c>
      <c r="K33" t="s">
        <v>184</v>
      </c>
      <c r="L33" t="s">
        <v>39</v>
      </c>
      <c r="M33" s="1">
        <v>44728.843475497699</v>
      </c>
      <c r="N33" t="s">
        <v>18</v>
      </c>
      <c r="O33" s="1">
        <v>44728.843475497699</v>
      </c>
      <c r="P33" t="s">
        <v>18</v>
      </c>
      <c r="Q33" s="1">
        <f>_xlfn.XLOOKUP(L33,Mouse_Survey_2022_0!B:B,Mouse_Survey_2022_0!I:I)</f>
        <v>44728.116111504598</v>
      </c>
      <c r="R33" s="2">
        <f>_xlfn.XLOOKUP(L33,Mouse_Survey_2022_0!B:B,Mouse_Survey_2022_0!C:C)</f>
        <v>44727.708333333299</v>
      </c>
      <c r="S33" s="3" t="str">
        <f>_xlfn.XLOOKUP(L33,Mouse_Survey_2022_0!B:B,Mouse_Survey_2022_0!D:D)</f>
        <v>21:44</v>
      </c>
      <c r="T33" s="1">
        <f t="shared" si="0"/>
        <v>44728.613888888853</v>
      </c>
      <c r="U33" t="str">
        <f>_xlfn.XLOOKUP(L33,Mouse_Survey_2022_0!B:B,Mouse_Survey_2022_0!E:E)</f>
        <v>T082</v>
      </c>
      <c r="V33">
        <f>_xlfn.XLOOKUP(L33,Mouse_Survey_2022_0!B:B,Mouse_Survey_2022_0!G:G)</f>
        <v>80</v>
      </c>
      <c r="W33" t="str">
        <f>_xlfn.XLOOKUP(L33,Mouse_Survey_2022_0!B:B,Mouse_Survey_2022_0!H:H)</f>
        <v>T082_south_80</v>
      </c>
    </row>
    <row r="34" spans="1:23" x14ac:dyDescent="0.25">
      <c r="A34">
        <v>33</v>
      </c>
      <c r="B34" t="s">
        <v>185</v>
      </c>
      <c r="C34" t="s">
        <v>179</v>
      </c>
      <c r="D34" s="1">
        <v>44728.849265821802</v>
      </c>
      <c r="E34" t="s">
        <v>143</v>
      </c>
      <c r="G34" t="s">
        <v>180</v>
      </c>
      <c r="H34" t="s">
        <v>180</v>
      </c>
      <c r="I34" t="s">
        <v>181</v>
      </c>
      <c r="J34" t="s">
        <v>186</v>
      </c>
      <c r="K34" t="s">
        <v>146</v>
      </c>
      <c r="L34" t="s">
        <v>68</v>
      </c>
      <c r="M34" s="1">
        <v>44728.850146909703</v>
      </c>
      <c r="N34" t="s">
        <v>18</v>
      </c>
      <c r="O34" s="1">
        <v>44728.850146909703</v>
      </c>
      <c r="P34" t="s">
        <v>18</v>
      </c>
      <c r="Q34" s="1">
        <f>_xlfn.XLOOKUP(L34,Mouse_Survey_2022_0!B:B,Mouse_Survey_2022_0!I:I)</f>
        <v>44728.482071296297</v>
      </c>
      <c r="R34" s="2">
        <f>_xlfn.XLOOKUP(L34,Mouse_Survey_2022_0!B:B,Mouse_Survey_2022_0!C:C)</f>
        <v>44728.708333333299</v>
      </c>
      <c r="S34" s="3" t="str">
        <f>_xlfn.XLOOKUP(L34,Mouse_Survey_2022_0!B:B,Mouse_Survey_2022_0!D:D)</f>
        <v>06:32</v>
      </c>
      <c r="T34" s="1">
        <f t="shared" si="0"/>
        <v>44728.980555555521</v>
      </c>
      <c r="U34" t="str">
        <f>_xlfn.XLOOKUP(L34,Mouse_Survey_2022_0!B:B,Mouse_Survey_2022_0!E:E)</f>
        <v>T082</v>
      </c>
      <c r="V34">
        <f>_xlfn.XLOOKUP(L34,Mouse_Survey_2022_0!B:B,Mouse_Survey_2022_0!G:G)</f>
        <v>110</v>
      </c>
      <c r="W34" t="str">
        <f>_xlfn.XLOOKUP(L34,Mouse_Survey_2022_0!B:B,Mouse_Survey_2022_0!H:H)</f>
        <v>T081_se_110</v>
      </c>
    </row>
    <row r="35" spans="1:23" x14ac:dyDescent="0.25">
      <c r="A35">
        <v>34</v>
      </c>
      <c r="B35" t="s">
        <v>187</v>
      </c>
      <c r="C35" t="s">
        <v>188</v>
      </c>
      <c r="D35" s="1">
        <v>44728.852426458303</v>
      </c>
      <c r="E35" t="s">
        <v>143</v>
      </c>
      <c r="G35" t="s">
        <v>180</v>
      </c>
      <c r="H35" t="s">
        <v>180</v>
      </c>
      <c r="I35" t="s">
        <v>181</v>
      </c>
      <c r="J35" t="s">
        <v>182</v>
      </c>
      <c r="K35" t="s">
        <v>184</v>
      </c>
      <c r="L35" t="s">
        <v>42</v>
      </c>
      <c r="M35" s="1">
        <v>44728.852974838002</v>
      </c>
      <c r="N35" t="s">
        <v>18</v>
      </c>
      <c r="O35" s="1">
        <v>44728.852974838002</v>
      </c>
      <c r="P35" t="s">
        <v>18</v>
      </c>
      <c r="Q35" s="1">
        <f>_xlfn.XLOOKUP(L35,Mouse_Survey_2022_0!B:B,Mouse_Survey_2022_0!I:I)</f>
        <v>44728.119087766201</v>
      </c>
      <c r="R35" s="2">
        <f>_xlfn.XLOOKUP(L35,Mouse_Survey_2022_0!B:B,Mouse_Survey_2022_0!C:C)</f>
        <v>44727.708333333299</v>
      </c>
      <c r="S35" s="3" t="str">
        <f>_xlfn.XLOOKUP(L35,Mouse_Survey_2022_0!B:B,Mouse_Survey_2022_0!D:D)</f>
        <v>21:49</v>
      </c>
      <c r="T35" s="1">
        <f t="shared" si="0"/>
        <v>44728.617361111079</v>
      </c>
      <c r="U35" t="str">
        <f>_xlfn.XLOOKUP(L35,Mouse_Survey_2022_0!B:B,Mouse_Survey_2022_0!E:E)</f>
        <v>T082</v>
      </c>
      <c r="V35">
        <f>_xlfn.XLOOKUP(L35,Mouse_Survey_2022_0!B:B,Mouse_Survey_2022_0!G:G)</f>
        <v>80</v>
      </c>
      <c r="W35" t="str">
        <f>_xlfn.XLOOKUP(L35,Mouse_Survey_2022_0!B:B,Mouse_Survey_2022_0!H:H)</f>
        <v>T082_east_80</v>
      </c>
    </row>
    <row r="36" spans="1:23" x14ac:dyDescent="0.25">
      <c r="A36">
        <v>35</v>
      </c>
      <c r="B36" t="s">
        <v>189</v>
      </c>
      <c r="C36" t="s">
        <v>179</v>
      </c>
      <c r="D36" s="1">
        <v>44728.855909953701</v>
      </c>
      <c r="E36" t="s">
        <v>143</v>
      </c>
      <c r="G36" t="s">
        <v>144</v>
      </c>
      <c r="H36" t="s">
        <v>180</v>
      </c>
      <c r="I36" t="s">
        <v>181</v>
      </c>
      <c r="J36" t="s">
        <v>182</v>
      </c>
      <c r="K36" t="s">
        <v>146</v>
      </c>
      <c r="L36" t="s">
        <v>71</v>
      </c>
      <c r="M36" s="1">
        <v>44728.856894606499</v>
      </c>
      <c r="N36" t="s">
        <v>18</v>
      </c>
      <c r="O36" s="1">
        <v>44728.856894606499</v>
      </c>
      <c r="P36" t="s">
        <v>18</v>
      </c>
      <c r="Q36" s="1">
        <f>_xlfn.XLOOKUP(L36,Mouse_Survey_2022_0!B:B,Mouse_Survey_2022_0!I:I)</f>
        <v>44728.4854425347</v>
      </c>
      <c r="R36" s="2">
        <f>_xlfn.XLOOKUP(L36,Mouse_Survey_2022_0!B:B,Mouse_Survey_2022_0!C:C)</f>
        <v>44728.708333333299</v>
      </c>
      <c r="S36" s="3" t="str">
        <f>_xlfn.XLOOKUP(L36,Mouse_Survey_2022_0!B:B,Mouse_Survey_2022_0!D:D)</f>
        <v>06:38</v>
      </c>
      <c r="T36" s="1">
        <f t="shared" si="0"/>
        <v>44728.984722222187</v>
      </c>
      <c r="U36" t="str">
        <f>_xlfn.XLOOKUP(L36,Mouse_Survey_2022_0!B:B,Mouse_Survey_2022_0!E:E)</f>
        <v>T082</v>
      </c>
      <c r="V36">
        <f>_xlfn.XLOOKUP(L36,Mouse_Survey_2022_0!B:B,Mouse_Survey_2022_0!G:G)</f>
        <v>110</v>
      </c>
      <c r="W36" t="str">
        <f>_xlfn.XLOOKUP(L36,Mouse_Survey_2022_0!B:B,Mouse_Survey_2022_0!H:H)</f>
        <v>T082_ne_110</v>
      </c>
    </row>
    <row r="37" spans="1:23" x14ac:dyDescent="0.25">
      <c r="A37">
        <v>36</v>
      </c>
      <c r="B37" t="s">
        <v>190</v>
      </c>
      <c r="C37" t="s">
        <v>179</v>
      </c>
      <c r="D37" s="1">
        <v>44728.858457268499</v>
      </c>
      <c r="E37" t="s">
        <v>143</v>
      </c>
      <c r="G37" t="s">
        <v>144</v>
      </c>
      <c r="H37" t="s">
        <v>180</v>
      </c>
      <c r="I37" t="s">
        <v>181</v>
      </c>
      <c r="J37" t="s">
        <v>182</v>
      </c>
      <c r="K37" t="s">
        <v>146</v>
      </c>
      <c r="L37" t="s">
        <v>45</v>
      </c>
      <c r="M37" s="1">
        <v>44728.859325972197</v>
      </c>
      <c r="N37" t="s">
        <v>18</v>
      </c>
      <c r="O37" s="1">
        <v>44728.859325972197</v>
      </c>
      <c r="P37" t="s">
        <v>18</v>
      </c>
      <c r="Q37" s="1">
        <f>_xlfn.XLOOKUP(L37,Mouse_Survey_2022_0!B:B,Mouse_Survey_2022_0!I:I)</f>
        <v>44728.122231087997</v>
      </c>
      <c r="R37" s="2">
        <f>_xlfn.XLOOKUP(L37,Mouse_Survey_2022_0!B:B,Mouse_Survey_2022_0!C:C)</f>
        <v>44727.708333333299</v>
      </c>
      <c r="S37" s="3" t="str">
        <f>_xlfn.XLOOKUP(L37,Mouse_Survey_2022_0!B:B,Mouse_Survey_2022_0!D:D)</f>
        <v>21:53</v>
      </c>
      <c r="T37" s="1">
        <f t="shared" si="0"/>
        <v>44728.620138888858</v>
      </c>
      <c r="U37" t="str">
        <f>_xlfn.XLOOKUP(L37,Mouse_Survey_2022_0!B:B,Mouse_Survey_2022_0!E:E)</f>
        <v>T082</v>
      </c>
      <c r="V37">
        <f>_xlfn.XLOOKUP(L37,Mouse_Survey_2022_0!B:B,Mouse_Survey_2022_0!G:G)</f>
        <v>80</v>
      </c>
      <c r="W37" t="str">
        <f>_xlfn.XLOOKUP(L37,Mouse_Survey_2022_0!B:B,Mouse_Survey_2022_0!H:H)</f>
        <v>T082_north_80</v>
      </c>
    </row>
    <row r="38" spans="1:23" x14ac:dyDescent="0.25">
      <c r="A38">
        <v>37</v>
      </c>
      <c r="B38" t="s">
        <v>191</v>
      </c>
      <c r="C38" t="s">
        <v>179</v>
      </c>
      <c r="D38" s="1">
        <v>44728.861285104198</v>
      </c>
      <c r="E38" t="s">
        <v>143</v>
      </c>
      <c r="G38" t="s">
        <v>180</v>
      </c>
      <c r="H38" t="s">
        <v>180</v>
      </c>
      <c r="I38" t="s">
        <v>181</v>
      </c>
      <c r="J38" t="s">
        <v>182</v>
      </c>
      <c r="K38" t="s">
        <v>184</v>
      </c>
      <c r="L38" t="s">
        <v>76</v>
      </c>
      <c r="M38" s="1">
        <v>44728.862270486097</v>
      </c>
      <c r="N38" t="s">
        <v>18</v>
      </c>
      <c r="O38" s="1">
        <v>44728.862270486097</v>
      </c>
      <c r="P38" t="s">
        <v>18</v>
      </c>
      <c r="Q38" s="1">
        <f>_xlfn.XLOOKUP(L38,Mouse_Survey_2022_0!B:B,Mouse_Survey_2022_0!I:I)</f>
        <v>44728.490755254599</v>
      </c>
      <c r="R38" s="2">
        <f>_xlfn.XLOOKUP(L38,Mouse_Survey_2022_0!B:B,Mouse_Survey_2022_0!C:C)</f>
        <v>44728.708333333299</v>
      </c>
      <c r="S38" s="3" t="str">
        <f>_xlfn.XLOOKUP(L38,Mouse_Survey_2022_0!B:B,Mouse_Survey_2022_0!D:D)</f>
        <v>06:45</v>
      </c>
      <c r="T38" s="1">
        <f t="shared" si="0"/>
        <v>44728.989583333299</v>
      </c>
      <c r="U38" t="str">
        <f>_xlfn.XLOOKUP(L38,Mouse_Survey_2022_0!B:B,Mouse_Survey_2022_0!E:E)</f>
        <v>T082</v>
      </c>
      <c r="V38">
        <f>_xlfn.XLOOKUP(L38,Mouse_Survey_2022_0!B:B,Mouse_Survey_2022_0!G:G)</f>
        <v>110</v>
      </c>
      <c r="W38" t="str">
        <f>_xlfn.XLOOKUP(L38,Mouse_Survey_2022_0!B:B,Mouse_Survey_2022_0!H:H)</f>
        <v>T082_nw_110</v>
      </c>
    </row>
    <row r="39" spans="1:23" x14ac:dyDescent="0.25">
      <c r="A39">
        <v>38</v>
      </c>
      <c r="B39" t="s">
        <v>192</v>
      </c>
      <c r="C39" t="s">
        <v>188</v>
      </c>
      <c r="D39" s="1">
        <v>44728.862101562503</v>
      </c>
      <c r="E39" t="s">
        <v>143</v>
      </c>
      <c r="G39" t="s">
        <v>144</v>
      </c>
      <c r="H39" t="s">
        <v>180</v>
      </c>
      <c r="I39" t="s">
        <v>181</v>
      </c>
      <c r="J39" t="s">
        <v>146</v>
      </c>
      <c r="K39" t="s">
        <v>146</v>
      </c>
      <c r="L39" t="s">
        <v>74</v>
      </c>
      <c r="M39" s="1">
        <v>44728.863610335597</v>
      </c>
      <c r="N39" t="s">
        <v>18</v>
      </c>
      <c r="O39" s="1">
        <v>44728.863610335597</v>
      </c>
      <c r="P39" t="s">
        <v>18</v>
      </c>
      <c r="Q39" s="1">
        <f>_xlfn.XLOOKUP(L39,Mouse_Survey_2022_0!B:B,Mouse_Survey_2022_0!I:I)</f>
        <v>44728.488079421302</v>
      </c>
      <c r="R39" s="2">
        <f>_xlfn.XLOOKUP(L39,Mouse_Survey_2022_0!B:B,Mouse_Survey_2022_0!C:C)</f>
        <v>44728.708333333299</v>
      </c>
      <c r="S39" s="3" t="str">
        <f>_xlfn.XLOOKUP(L39,Mouse_Survey_2022_0!B:B,Mouse_Survey_2022_0!D:D)</f>
        <v>06:41</v>
      </c>
      <c r="T39" s="1">
        <f t="shared" si="0"/>
        <v>44728.98680555552</v>
      </c>
      <c r="U39" t="str">
        <f>_xlfn.XLOOKUP(L39,Mouse_Survey_2022_0!B:B,Mouse_Survey_2022_0!E:E)</f>
        <v>T081</v>
      </c>
      <c r="V39">
        <f>_xlfn.XLOOKUP(L39,Mouse_Survey_2022_0!B:B,Mouse_Survey_2022_0!G:G)</f>
        <v>10</v>
      </c>
      <c r="W39" t="str">
        <f>_xlfn.XLOOKUP(L39,Mouse_Survey_2022_0!B:B,Mouse_Survey_2022_0!H:H)</f>
        <v>T081_north_10</v>
      </c>
    </row>
    <row r="40" spans="1:23" x14ac:dyDescent="0.25">
      <c r="A40">
        <v>39</v>
      </c>
      <c r="B40" t="s">
        <v>193</v>
      </c>
      <c r="C40" t="s">
        <v>142</v>
      </c>
      <c r="D40" s="1">
        <v>44728.862056041697</v>
      </c>
      <c r="E40" t="s">
        <v>143</v>
      </c>
      <c r="G40" t="s">
        <v>180</v>
      </c>
      <c r="H40" t="s">
        <v>194</v>
      </c>
      <c r="I40" t="s">
        <v>181</v>
      </c>
      <c r="J40" t="s">
        <v>182</v>
      </c>
      <c r="K40" t="s">
        <v>184</v>
      </c>
      <c r="L40" t="s">
        <v>36</v>
      </c>
      <c r="M40" s="1">
        <v>44728.8636771991</v>
      </c>
      <c r="N40" t="s">
        <v>18</v>
      </c>
      <c r="O40" s="1">
        <v>44728.8636771991</v>
      </c>
      <c r="P40" t="s">
        <v>18</v>
      </c>
      <c r="Q40" s="1">
        <f>_xlfn.XLOOKUP(L40,Mouse_Survey_2022_0!B:B,Mouse_Survey_2022_0!I:I)</f>
        <v>44728.113619583302</v>
      </c>
      <c r="R40" s="2">
        <f>_xlfn.XLOOKUP(L40,Mouse_Survey_2022_0!B:B,Mouse_Survey_2022_0!C:C)</f>
        <v>44727.708333333299</v>
      </c>
      <c r="S40" s="3" t="str">
        <f>_xlfn.XLOOKUP(L40,Mouse_Survey_2022_0!B:B,Mouse_Survey_2022_0!D:D)</f>
        <v>21:41</v>
      </c>
      <c r="T40" s="1">
        <f t="shared" si="0"/>
        <v>44728.61180555552</v>
      </c>
      <c r="U40" t="str">
        <f>_xlfn.XLOOKUP(L40,Mouse_Survey_2022_0!B:B,Mouse_Survey_2022_0!E:E)</f>
        <v>T082</v>
      </c>
      <c r="V40">
        <f>_xlfn.XLOOKUP(L40,Mouse_Survey_2022_0!B:B,Mouse_Survey_2022_0!G:G)</f>
        <v>10</v>
      </c>
      <c r="W40" t="str">
        <f>_xlfn.XLOOKUP(L40,Mouse_Survey_2022_0!B:B,Mouse_Survey_2022_0!H:H)</f>
        <v>T082_south_10</v>
      </c>
    </row>
    <row r="41" spans="1:23" x14ac:dyDescent="0.25">
      <c r="A41">
        <v>40</v>
      </c>
      <c r="B41" t="s">
        <v>195</v>
      </c>
      <c r="C41" t="s">
        <v>179</v>
      </c>
      <c r="D41" s="1">
        <v>44728.868731307899</v>
      </c>
      <c r="E41" t="s">
        <v>143</v>
      </c>
      <c r="G41" t="s">
        <v>180</v>
      </c>
      <c r="H41" t="s">
        <v>180</v>
      </c>
      <c r="I41" t="s">
        <v>181</v>
      </c>
      <c r="J41" t="s">
        <v>146</v>
      </c>
      <c r="K41" t="s">
        <v>146</v>
      </c>
      <c r="L41" t="s">
        <v>14</v>
      </c>
      <c r="M41" s="1">
        <v>44728.869788495402</v>
      </c>
      <c r="N41" t="s">
        <v>18</v>
      </c>
      <c r="O41" s="1">
        <v>44728.869788495402</v>
      </c>
      <c r="P41" t="s">
        <v>18</v>
      </c>
      <c r="Q41" s="1">
        <f>_xlfn.XLOOKUP(L41,Mouse_Survey_2022_0!B:B,Mouse_Survey_2022_0!I:I)</f>
        <v>44728.092153715297</v>
      </c>
      <c r="R41" s="2">
        <f>_xlfn.XLOOKUP(L41,Mouse_Survey_2022_0!B:B,Mouse_Survey_2022_0!C:C)</f>
        <v>44727.708333333299</v>
      </c>
      <c r="S41" s="3" t="str">
        <f>_xlfn.XLOOKUP(L41,Mouse_Survey_2022_0!B:B,Mouse_Survey_2022_0!D:D)</f>
        <v>21:10</v>
      </c>
      <c r="T41" s="1">
        <f t="shared" si="0"/>
        <v>44728.590277777745</v>
      </c>
      <c r="U41" t="str">
        <f>_xlfn.XLOOKUP(L41,Mouse_Survey_2022_0!B:B,Mouse_Survey_2022_0!E:E)</f>
        <v>T081</v>
      </c>
      <c r="V41">
        <f>_xlfn.XLOOKUP(L41,Mouse_Survey_2022_0!B:B,Mouse_Survey_2022_0!G:G)</f>
        <v>112</v>
      </c>
      <c r="W41" t="str">
        <f>_xlfn.XLOOKUP(L41,Mouse_Survey_2022_0!B:B,Mouse_Survey_2022_0!H:H)</f>
        <v>T081_sw_112</v>
      </c>
    </row>
    <row r="42" spans="1:23" x14ac:dyDescent="0.25">
      <c r="A42">
        <v>41</v>
      </c>
      <c r="B42" t="s">
        <v>196</v>
      </c>
      <c r="C42" t="s">
        <v>188</v>
      </c>
      <c r="D42" s="1">
        <v>44728.869530439799</v>
      </c>
      <c r="E42" t="s">
        <v>143</v>
      </c>
      <c r="G42" t="s">
        <v>180</v>
      </c>
      <c r="H42" t="s">
        <v>144</v>
      </c>
      <c r="I42" t="s">
        <v>181</v>
      </c>
      <c r="J42" t="s">
        <v>146</v>
      </c>
      <c r="K42" t="s">
        <v>184</v>
      </c>
      <c r="L42" t="s">
        <v>26</v>
      </c>
      <c r="M42" s="1">
        <v>44728.870402419001</v>
      </c>
      <c r="N42" t="s">
        <v>18</v>
      </c>
      <c r="O42" s="1">
        <v>44728.870402419001</v>
      </c>
      <c r="P42" t="s">
        <v>18</v>
      </c>
      <c r="Q42" s="1">
        <f>_xlfn.XLOOKUP(L42,Mouse_Survey_2022_0!B:B,Mouse_Survey_2022_0!I:I)</f>
        <v>44728.103670358803</v>
      </c>
      <c r="R42" s="2">
        <f>_xlfn.XLOOKUP(L42,Mouse_Survey_2022_0!B:B,Mouse_Survey_2022_0!C:C)</f>
        <v>44727.708333333299</v>
      </c>
      <c r="S42" s="3" t="str">
        <f>_xlfn.XLOOKUP(L42,Mouse_Survey_2022_0!B:B,Mouse_Survey_2022_0!D:D)</f>
        <v>21:26</v>
      </c>
      <c r="T42" s="1">
        <f t="shared" si="0"/>
        <v>44728.601388888856</v>
      </c>
      <c r="U42" t="str">
        <f>_xlfn.XLOOKUP(L42,Mouse_Survey_2022_0!B:B,Mouse_Survey_2022_0!E:E)</f>
        <v>T081</v>
      </c>
      <c r="V42">
        <f>_xlfn.XLOOKUP(L42,Mouse_Survey_2022_0!B:B,Mouse_Survey_2022_0!G:G)</f>
        <v>110</v>
      </c>
      <c r="W42" t="str">
        <f>_xlfn.XLOOKUP(L42,Mouse_Survey_2022_0!B:B,Mouse_Survey_2022_0!H:H)</f>
        <v>T081_northeast_110</v>
      </c>
    </row>
    <row r="43" spans="1:23" x14ac:dyDescent="0.25">
      <c r="A43">
        <v>42</v>
      </c>
      <c r="B43" t="s">
        <v>197</v>
      </c>
      <c r="C43" t="s">
        <v>142</v>
      </c>
      <c r="D43" s="1">
        <v>44728.869366435203</v>
      </c>
      <c r="E43" t="s">
        <v>143</v>
      </c>
      <c r="G43" t="s">
        <v>180</v>
      </c>
      <c r="H43" t="s">
        <v>198</v>
      </c>
      <c r="I43" t="s">
        <v>181</v>
      </c>
      <c r="J43" t="s">
        <v>182</v>
      </c>
      <c r="K43" t="s">
        <v>146</v>
      </c>
      <c r="L43" t="s">
        <v>55</v>
      </c>
      <c r="M43" s="1">
        <v>44728.870543391196</v>
      </c>
      <c r="N43" t="s">
        <v>18</v>
      </c>
      <c r="O43" s="1">
        <v>44728.870543391196</v>
      </c>
      <c r="P43" t="s">
        <v>18</v>
      </c>
      <c r="Q43" s="1">
        <f>_xlfn.XLOOKUP(L43,Mouse_Survey_2022_0!B:B,Mouse_Survey_2022_0!I:I)</f>
        <v>44728.466858437503</v>
      </c>
      <c r="R43" s="2">
        <f>_xlfn.XLOOKUP(L43,Mouse_Survey_2022_0!B:B,Mouse_Survey_2022_0!C:C)</f>
        <v>44728.708333333299</v>
      </c>
      <c r="S43" s="3" t="str">
        <f>_xlfn.XLOOKUP(L43,Mouse_Survey_2022_0!B:B,Mouse_Survey_2022_0!D:D)</f>
        <v>06:11</v>
      </c>
      <c r="T43" s="1">
        <f t="shared" si="0"/>
        <v>44728.965972222191</v>
      </c>
      <c r="U43" t="str">
        <f>_xlfn.XLOOKUP(L43,Mouse_Survey_2022_0!B:B,Mouse_Survey_2022_0!E:E)</f>
        <v>T081</v>
      </c>
      <c r="V43">
        <f>_xlfn.XLOOKUP(L43,Mouse_Survey_2022_0!B:B,Mouse_Survey_2022_0!G:G)</f>
        <v>80</v>
      </c>
      <c r="W43" t="str">
        <f>_xlfn.XLOOKUP(L43,Mouse_Survey_2022_0!B:B,Mouse_Survey_2022_0!H:H)</f>
        <v>T081_West_80</v>
      </c>
    </row>
    <row r="44" spans="1:23" x14ac:dyDescent="0.25">
      <c r="A44">
        <v>43</v>
      </c>
      <c r="B44" t="s">
        <v>199</v>
      </c>
      <c r="C44" t="s">
        <v>179</v>
      </c>
      <c r="D44" s="1">
        <v>44728.871322905099</v>
      </c>
      <c r="E44" t="s">
        <v>143</v>
      </c>
      <c r="G44" t="s">
        <v>180</v>
      </c>
      <c r="H44" t="s">
        <v>144</v>
      </c>
      <c r="I44" t="s">
        <v>181</v>
      </c>
      <c r="J44" t="s">
        <v>182</v>
      </c>
      <c r="K44" t="s">
        <v>146</v>
      </c>
      <c r="L44" t="s">
        <v>48</v>
      </c>
      <c r="M44" s="1">
        <v>44728.872572847198</v>
      </c>
      <c r="N44" t="s">
        <v>18</v>
      </c>
      <c r="O44" s="1">
        <v>44728.872572847198</v>
      </c>
      <c r="P44" t="s">
        <v>18</v>
      </c>
      <c r="Q44" s="1">
        <f>_xlfn.XLOOKUP(L44,Mouse_Survey_2022_0!B:B,Mouse_Survey_2022_0!I:I)</f>
        <v>44728.461567245402</v>
      </c>
      <c r="R44" s="2">
        <f>_xlfn.XLOOKUP(L44,Mouse_Survey_2022_0!B:B,Mouse_Survey_2022_0!C:C)</f>
        <v>44728.708333333299</v>
      </c>
      <c r="S44" s="3" t="str">
        <f>_xlfn.XLOOKUP(L44,Mouse_Survey_2022_0!B:B,Mouse_Survey_2022_0!D:D)</f>
        <v>06:03</v>
      </c>
      <c r="T44" s="1">
        <f t="shared" si="0"/>
        <v>44728.960416666632</v>
      </c>
      <c r="U44" t="str">
        <f>_xlfn.XLOOKUP(L44,Mouse_Survey_2022_0!B:B,Mouse_Survey_2022_0!E:E)</f>
        <v>T081</v>
      </c>
      <c r="V44">
        <f>_xlfn.XLOOKUP(L44,Mouse_Survey_2022_0!B:B,Mouse_Survey_2022_0!G:G)</f>
        <v>80</v>
      </c>
      <c r="W44" t="str">
        <f>_xlfn.XLOOKUP(L44,Mouse_Survey_2022_0!B:B,Mouse_Survey_2022_0!H:H)</f>
        <v>T081_south_80</v>
      </c>
    </row>
    <row r="45" spans="1:23" x14ac:dyDescent="0.25">
      <c r="A45">
        <v>44</v>
      </c>
      <c r="B45" t="s">
        <v>200</v>
      </c>
      <c r="C45" t="s">
        <v>142</v>
      </c>
      <c r="D45" s="1">
        <v>44728.8723730903</v>
      </c>
      <c r="E45" t="s">
        <v>143</v>
      </c>
      <c r="G45" t="s">
        <v>144</v>
      </c>
      <c r="H45" t="s">
        <v>180</v>
      </c>
      <c r="I45" t="s">
        <v>181</v>
      </c>
      <c r="J45" t="s">
        <v>146</v>
      </c>
      <c r="K45" t="s">
        <v>201</v>
      </c>
      <c r="L45" t="s">
        <v>23</v>
      </c>
      <c r="M45" s="1">
        <v>44728.873233414299</v>
      </c>
      <c r="N45" t="s">
        <v>18</v>
      </c>
      <c r="O45" s="1">
        <v>44728.873233414299</v>
      </c>
      <c r="P45" t="s">
        <v>18</v>
      </c>
      <c r="Q45" s="1">
        <f>_xlfn.XLOOKUP(L45,Mouse_Survey_2022_0!B:B,Mouse_Survey_2022_0!I:I)</f>
        <v>44728.099352696801</v>
      </c>
      <c r="R45" s="2">
        <f>_xlfn.XLOOKUP(L45,Mouse_Survey_2022_0!B:B,Mouse_Survey_2022_0!C:C)</f>
        <v>44727.708333333299</v>
      </c>
      <c r="S45" s="3" t="str">
        <f>_xlfn.XLOOKUP(L45,Mouse_Survey_2022_0!B:B,Mouse_Survey_2022_0!D:D)</f>
        <v>21:22</v>
      </c>
      <c r="T45" s="1">
        <f t="shared" si="0"/>
        <v>44728.598611111076</v>
      </c>
      <c r="U45" t="str">
        <f>_xlfn.XLOOKUP(L45,Mouse_Survey_2022_0!B:B,Mouse_Survey_2022_0!E:E)</f>
        <v>T081</v>
      </c>
      <c r="V45">
        <f>_xlfn.XLOOKUP(L45,Mouse_Survey_2022_0!B:B,Mouse_Survey_2022_0!G:G)</f>
        <v>10</v>
      </c>
      <c r="W45" t="str">
        <f>_xlfn.XLOOKUP(L45,Mouse_Survey_2022_0!B:B,Mouse_Survey_2022_0!H:H)</f>
        <v>T081_north_10</v>
      </c>
    </row>
    <row r="46" spans="1:23" x14ac:dyDescent="0.25">
      <c r="A46">
        <v>45</v>
      </c>
      <c r="B46" t="s">
        <v>202</v>
      </c>
      <c r="C46" t="s">
        <v>188</v>
      </c>
      <c r="D46" s="1">
        <v>44728.872004652803</v>
      </c>
      <c r="E46" t="s">
        <v>143</v>
      </c>
      <c r="G46" t="s">
        <v>180</v>
      </c>
      <c r="H46" t="s">
        <v>180</v>
      </c>
      <c r="I46" t="s">
        <v>181</v>
      </c>
      <c r="J46" t="s">
        <v>146</v>
      </c>
      <c r="K46" t="s">
        <v>201</v>
      </c>
      <c r="L46" t="s">
        <v>58</v>
      </c>
      <c r="M46" s="1">
        <v>44728.873249351898</v>
      </c>
      <c r="N46" t="s">
        <v>18</v>
      </c>
      <c r="O46" s="1">
        <v>44728.873249351898</v>
      </c>
      <c r="P46" t="s">
        <v>18</v>
      </c>
      <c r="Q46" s="1">
        <f>_xlfn.XLOOKUP(L46,Mouse_Survey_2022_0!B:B,Mouse_Survey_2022_0!I:I)</f>
        <v>44728.469782974498</v>
      </c>
      <c r="R46" s="2">
        <f>_xlfn.XLOOKUP(L46,Mouse_Survey_2022_0!B:B,Mouse_Survey_2022_0!C:C)</f>
        <v>44728.708333333299</v>
      </c>
      <c r="S46" s="3" t="str">
        <f>_xlfn.XLOOKUP(L46,Mouse_Survey_2022_0!B:B,Mouse_Survey_2022_0!D:D)</f>
        <v>06:15</v>
      </c>
      <c r="T46" s="1">
        <f t="shared" si="0"/>
        <v>44728.968749999964</v>
      </c>
      <c r="U46" t="str">
        <f>_xlfn.XLOOKUP(L46,Mouse_Survey_2022_0!B:B,Mouse_Survey_2022_0!E:E)</f>
        <v>T081</v>
      </c>
      <c r="V46">
        <f>_xlfn.XLOOKUP(L46,Mouse_Survey_2022_0!B:B,Mouse_Survey_2022_0!G:G)</f>
        <v>80</v>
      </c>
      <c r="W46" t="str">
        <f>_xlfn.XLOOKUP(L46,Mouse_Survey_2022_0!B:B,Mouse_Survey_2022_0!H:H)</f>
        <v>T081_north_80</v>
      </c>
    </row>
    <row r="47" spans="1:23" x14ac:dyDescent="0.25">
      <c r="A47">
        <v>46</v>
      </c>
      <c r="B47" t="s">
        <v>203</v>
      </c>
      <c r="C47" t="s">
        <v>179</v>
      </c>
      <c r="D47" s="1">
        <v>44728.873992164401</v>
      </c>
      <c r="E47" t="s">
        <v>143</v>
      </c>
      <c r="G47" t="s">
        <v>198</v>
      </c>
      <c r="H47" t="s">
        <v>198</v>
      </c>
      <c r="I47" t="s">
        <v>181</v>
      </c>
      <c r="J47" t="s">
        <v>182</v>
      </c>
      <c r="K47" t="s">
        <v>146</v>
      </c>
      <c r="L47" t="s">
        <v>29</v>
      </c>
      <c r="M47" s="1">
        <v>44728.875283923597</v>
      </c>
      <c r="N47" t="s">
        <v>18</v>
      </c>
      <c r="O47" s="1">
        <v>44728.875283923597</v>
      </c>
      <c r="P47" t="s">
        <v>18</v>
      </c>
      <c r="Q47" s="1">
        <f>_xlfn.XLOOKUP(L47,Mouse_Survey_2022_0!B:B,Mouse_Survey_2022_0!I:I)</f>
        <v>44728.107303622703</v>
      </c>
      <c r="R47" s="2">
        <f>_xlfn.XLOOKUP(L47,Mouse_Survey_2022_0!B:B,Mouse_Survey_2022_0!C:C)</f>
        <v>44727.708333333299</v>
      </c>
      <c r="S47" s="3" t="str">
        <f>_xlfn.XLOOKUP(L47,Mouse_Survey_2022_0!B:B,Mouse_Survey_2022_0!D:D)</f>
        <v>21:31</v>
      </c>
      <c r="T47" s="1">
        <f t="shared" si="0"/>
        <v>44728.604861111075</v>
      </c>
      <c r="U47" t="str">
        <f>_xlfn.XLOOKUP(L47,Mouse_Survey_2022_0!B:B,Mouse_Survey_2022_0!E:E)</f>
        <v>T081</v>
      </c>
      <c r="V47">
        <f>_xlfn.XLOOKUP(L47,Mouse_Survey_2022_0!B:B,Mouse_Survey_2022_0!G:G)</f>
        <v>113</v>
      </c>
      <c r="W47" t="str">
        <f>_xlfn.XLOOKUP(L47,Mouse_Survey_2022_0!B:B,Mouse_Survey_2022_0!H:H)</f>
        <v>T081_SE_113</v>
      </c>
    </row>
    <row r="48" spans="1:23" x14ac:dyDescent="0.25">
      <c r="A48">
        <v>47</v>
      </c>
      <c r="B48" t="s">
        <v>204</v>
      </c>
      <c r="C48" t="s">
        <v>142</v>
      </c>
      <c r="D48" s="1">
        <v>44728.876068576399</v>
      </c>
      <c r="E48" t="s">
        <v>143</v>
      </c>
      <c r="G48" t="s">
        <v>144</v>
      </c>
      <c r="H48" t="s">
        <v>180</v>
      </c>
      <c r="I48" t="s">
        <v>181</v>
      </c>
      <c r="J48" t="s">
        <v>146</v>
      </c>
      <c r="K48" t="s">
        <v>146</v>
      </c>
      <c r="L48" t="s">
        <v>52</v>
      </c>
      <c r="M48" s="1">
        <v>44728.876273761598</v>
      </c>
      <c r="N48" t="s">
        <v>18</v>
      </c>
      <c r="O48" s="1">
        <v>44728.876273761598</v>
      </c>
      <c r="P48" t="s">
        <v>18</v>
      </c>
      <c r="Q48" s="1">
        <f>_xlfn.XLOOKUP(L48,Mouse_Survey_2022_0!B:B,Mouse_Survey_2022_0!I:I)</f>
        <v>44728.463689733799</v>
      </c>
      <c r="R48" s="2">
        <f>_xlfn.XLOOKUP(L48,Mouse_Survey_2022_0!B:B,Mouse_Survey_2022_0!C:C)</f>
        <v>44728.708333333299</v>
      </c>
      <c r="S48" s="3" t="str">
        <f>_xlfn.XLOOKUP(L48,Mouse_Survey_2022_0!B:B,Mouse_Survey_2022_0!D:D)</f>
        <v>06:06</v>
      </c>
      <c r="T48" s="1">
        <f t="shared" si="0"/>
        <v>44728.962499999965</v>
      </c>
      <c r="U48" t="str">
        <f>_xlfn.XLOOKUP(L48,Mouse_Survey_2022_0!B:B,Mouse_Survey_2022_0!E:E)</f>
        <v>T081</v>
      </c>
      <c r="V48">
        <f>_xlfn.XLOOKUP(L48,Mouse_Survey_2022_0!B:B,Mouse_Survey_2022_0!G:G)</f>
        <v>10</v>
      </c>
      <c r="W48" t="str">
        <f>_xlfn.XLOOKUP(L48,Mouse_Survey_2022_0!B:B,Mouse_Survey_2022_0!H:H)</f>
        <v>T081_south_10</v>
      </c>
    </row>
    <row r="49" spans="1:23" x14ac:dyDescent="0.25">
      <c r="A49">
        <v>48</v>
      </c>
      <c r="B49" t="s">
        <v>205</v>
      </c>
      <c r="C49" t="s">
        <v>188</v>
      </c>
      <c r="D49" s="1">
        <v>44728.879912766199</v>
      </c>
      <c r="E49" t="s">
        <v>143</v>
      </c>
      <c r="G49" t="s">
        <v>144</v>
      </c>
      <c r="H49" t="s">
        <v>180</v>
      </c>
      <c r="I49" t="s">
        <v>181</v>
      </c>
      <c r="J49" t="s">
        <v>182</v>
      </c>
      <c r="K49" t="s">
        <v>206</v>
      </c>
      <c r="L49" t="s">
        <v>19</v>
      </c>
      <c r="M49" s="1">
        <v>44728.880991134298</v>
      </c>
      <c r="N49" t="s">
        <v>18</v>
      </c>
      <c r="O49" s="1">
        <v>44728.880991134298</v>
      </c>
      <c r="P49" t="s">
        <v>18</v>
      </c>
      <c r="Q49" s="1">
        <f>_xlfn.XLOOKUP(L49,Mouse_Survey_2022_0!B:B,Mouse_Survey_2022_0!I:I)</f>
        <v>44728.096681909701</v>
      </c>
      <c r="R49" s="2">
        <f>_xlfn.XLOOKUP(L49,Mouse_Survey_2022_0!B:B,Mouse_Survey_2022_0!C:C)</f>
        <v>44727.708333333299</v>
      </c>
      <c r="S49" s="3" t="str">
        <f>_xlfn.XLOOKUP(L49,Mouse_Survey_2022_0!B:B,Mouse_Survey_2022_0!D:D)</f>
        <v>21:17</v>
      </c>
      <c r="T49" s="1">
        <f t="shared" si="0"/>
        <v>44728.595138888857</v>
      </c>
      <c r="U49" t="str">
        <f>_xlfn.XLOOKUP(L49,Mouse_Survey_2022_0!B:B,Mouse_Survey_2022_0!E:E)</f>
        <v>T081</v>
      </c>
      <c r="V49">
        <f>_xlfn.XLOOKUP(L49,Mouse_Survey_2022_0!B:B,Mouse_Survey_2022_0!G:G)</f>
        <v>113</v>
      </c>
      <c r="W49" t="str">
        <f>_xlfn.XLOOKUP(L49,Mouse_Survey_2022_0!B:B,Mouse_Survey_2022_0!H:H)</f>
        <v>T081_northWest_113</v>
      </c>
    </row>
    <row r="50" spans="1:23" x14ac:dyDescent="0.25">
      <c r="A50">
        <v>49</v>
      </c>
      <c r="B50" t="s">
        <v>207</v>
      </c>
      <c r="C50" t="s">
        <v>142</v>
      </c>
      <c r="D50" s="1">
        <v>44728.882132731502</v>
      </c>
      <c r="E50" t="s">
        <v>143</v>
      </c>
      <c r="G50" t="s">
        <v>180</v>
      </c>
      <c r="H50" t="s">
        <v>180</v>
      </c>
      <c r="I50" t="s">
        <v>181</v>
      </c>
      <c r="J50" t="s">
        <v>146</v>
      </c>
      <c r="K50" t="s">
        <v>146</v>
      </c>
      <c r="L50" t="s">
        <v>61</v>
      </c>
      <c r="M50" s="1">
        <v>44728.882928391198</v>
      </c>
      <c r="N50" t="s">
        <v>18</v>
      </c>
      <c r="O50" s="1">
        <v>44728.882928391198</v>
      </c>
      <c r="P50" t="s">
        <v>18</v>
      </c>
      <c r="Q50" s="1">
        <f>_xlfn.XLOOKUP(L50,Mouse_Survey_2022_0!B:B,Mouse_Survey_2022_0!I:I)</f>
        <v>44728.472449004599</v>
      </c>
      <c r="R50" s="2">
        <f>_xlfn.XLOOKUP(L50,Mouse_Survey_2022_0!B:B,Mouse_Survey_2022_0!C:C)</f>
        <v>44728.708333333299</v>
      </c>
      <c r="S50" s="3" t="str">
        <f>_xlfn.XLOOKUP(L50,Mouse_Survey_2022_0!B:B,Mouse_Survey_2022_0!D:D)</f>
        <v>06:19</v>
      </c>
      <c r="T50" s="1">
        <f t="shared" si="0"/>
        <v>44728.971527777743</v>
      </c>
      <c r="U50" t="str">
        <f>_xlfn.XLOOKUP(L50,Mouse_Survey_2022_0!B:B,Mouse_Survey_2022_0!E:E)</f>
        <v>T081</v>
      </c>
      <c r="V50">
        <f>_xlfn.XLOOKUP(L50,Mouse_Survey_2022_0!B:B,Mouse_Survey_2022_0!G:G)</f>
        <v>80</v>
      </c>
      <c r="W50" t="str">
        <f>_xlfn.XLOOKUP(L50,Mouse_Survey_2022_0!B:B,Mouse_Survey_2022_0!H:H)</f>
        <v>T081_East_80</v>
      </c>
    </row>
    <row r="51" spans="1:23" x14ac:dyDescent="0.25">
      <c r="A51">
        <v>50</v>
      </c>
      <c r="B51" t="s">
        <v>208</v>
      </c>
      <c r="C51" t="s">
        <v>142</v>
      </c>
      <c r="D51" s="1">
        <v>44729.4811005093</v>
      </c>
      <c r="E51" t="s">
        <v>143</v>
      </c>
      <c r="G51" t="s">
        <v>144</v>
      </c>
      <c r="H51" t="s">
        <v>144</v>
      </c>
      <c r="I51" t="s">
        <v>181</v>
      </c>
      <c r="J51" t="s">
        <v>146</v>
      </c>
      <c r="K51" t="s">
        <v>209</v>
      </c>
      <c r="L51" t="s">
        <v>14</v>
      </c>
      <c r="M51" s="1">
        <v>44729.4821438773</v>
      </c>
      <c r="N51" t="s">
        <v>51</v>
      </c>
      <c r="O51" s="1">
        <v>44729.4821438773</v>
      </c>
      <c r="P51" t="s">
        <v>51</v>
      </c>
      <c r="Q51" s="1">
        <f>_xlfn.XLOOKUP(L51,Mouse_Survey_2022_0!B:B,Mouse_Survey_2022_0!I:I)</f>
        <v>44728.092153715297</v>
      </c>
      <c r="R51" s="2">
        <f>_xlfn.XLOOKUP(L51,Mouse_Survey_2022_0!B:B,Mouse_Survey_2022_0!C:C)</f>
        <v>44727.708333333299</v>
      </c>
      <c r="S51" s="3" t="str">
        <f>_xlfn.XLOOKUP(L51,Mouse_Survey_2022_0!B:B,Mouse_Survey_2022_0!D:D)</f>
        <v>21:10</v>
      </c>
      <c r="T51" s="1">
        <f t="shared" si="0"/>
        <v>44728.590277777745</v>
      </c>
      <c r="U51" t="str">
        <f>_xlfn.XLOOKUP(L51,Mouse_Survey_2022_0!B:B,Mouse_Survey_2022_0!E:E)</f>
        <v>T081</v>
      </c>
      <c r="V51">
        <f>_xlfn.XLOOKUP(L51,Mouse_Survey_2022_0!B:B,Mouse_Survey_2022_0!G:G)</f>
        <v>112</v>
      </c>
      <c r="W51" t="str">
        <f>_xlfn.XLOOKUP(L51,Mouse_Survey_2022_0!B:B,Mouse_Survey_2022_0!H:H)</f>
        <v>T081_sw_112</v>
      </c>
    </row>
    <row r="52" spans="1:23" x14ac:dyDescent="0.25">
      <c r="A52">
        <v>51</v>
      </c>
      <c r="B52" t="s">
        <v>210</v>
      </c>
      <c r="C52" t="s">
        <v>142</v>
      </c>
      <c r="D52" s="1">
        <v>44729.483132453701</v>
      </c>
      <c r="E52" t="s">
        <v>143</v>
      </c>
      <c r="G52" t="s">
        <v>180</v>
      </c>
      <c r="H52" t="s">
        <v>170</v>
      </c>
      <c r="I52" t="s">
        <v>181</v>
      </c>
      <c r="J52" t="s">
        <v>146</v>
      </c>
      <c r="K52" t="s">
        <v>146</v>
      </c>
      <c r="L52" t="s">
        <v>55</v>
      </c>
      <c r="M52" s="1">
        <v>44729.484215613396</v>
      </c>
      <c r="N52" t="s">
        <v>51</v>
      </c>
      <c r="O52" s="1">
        <v>44729.484215613396</v>
      </c>
      <c r="P52" t="s">
        <v>51</v>
      </c>
      <c r="Q52" s="1">
        <f>_xlfn.XLOOKUP(L52,Mouse_Survey_2022_0!B:B,Mouse_Survey_2022_0!I:I)</f>
        <v>44728.466858437503</v>
      </c>
      <c r="R52" s="2">
        <f>_xlfn.XLOOKUP(L52,Mouse_Survey_2022_0!B:B,Mouse_Survey_2022_0!C:C)</f>
        <v>44728.708333333299</v>
      </c>
      <c r="S52" s="3" t="str">
        <f>_xlfn.XLOOKUP(L52,Mouse_Survey_2022_0!B:B,Mouse_Survey_2022_0!D:D)</f>
        <v>06:11</v>
      </c>
      <c r="T52" s="1">
        <f t="shared" si="0"/>
        <v>44728.965972222191</v>
      </c>
      <c r="U52" t="str">
        <f>_xlfn.XLOOKUP(L52,Mouse_Survey_2022_0!B:B,Mouse_Survey_2022_0!E:E)</f>
        <v>T081</v>
      </c>
      <c r="V52">
        <f>_xlfn.XLOOKUP(L52,Mouse_Survey_2022_0!B:B,Mouse_Survey_2022_0!G:G)</f>
        <v>80</v>
      </c>
      <c r="W52" t="str">
        <f>_xlfn.XLOOKUP(L52,Mouse_Survey_2022_0!B:B,Mouse_Survey_2022_0!H:H)</f>
        <v>T081_West_80</v>
      </c>
    </row>
    <row r="53" spans="1:23" x14ac:dyDescent="0.25">
      <c r="A53">
        <v>52</v>
      </c>
      <c r="B53" t="s">
        <v>211</v>
      </c>
      <c r="C53" t="s">
        <v>142</v>
      </c>
      <c r="D53" s="1">
        <v>44729.485202870397</v>
      </c>
      <c r="E53" t="s">
        <v>143</v>
      </c>
      <c r="G53" t="s">
        <v>194</v>
      </c>
      <c r="H53" t="s">
        <v>180</v>
      </c>
      <c r="I53" t="s">
        <v>181</v>
      </c>
      <c r="J53" t="s">
        <v>146</v>
      </c>
      <c r="K53" t="s">
        <v>212</v>
      </c>
      <c r="L53" t="s">
        <v>19</v>
      </c>
      <c r="M53" s="1">
        <v>44729.486052036998</v>
      </c>
      <c r="N53" t="s">
        <v>51</v>
      </c>
      <c r="O53" s="1">
        <v>44729.486052036998</v>
      </c>
      <c r="P53" t="s">
        <v>51</v>
      </c>
      <c r="Q53" s="1">
        <f>_xlfn.XLOOKUP(L53,Mouse_Survey_2022_0!B:B,Mouse_Survey_2022_0!I:I)</f>
        <v>44728.096681909701</v>
      </c>
      <c r="R53" s="2">
        <f>_xlfn.XLOOKUP(L53,Mouse_Survey_2022_0!B:B,Mouse_Survey_2022_0!C:C)</f>
        <v>44727.708333333299</v>
      </c>
      <c r="S53" s="3" t="str">
        <f>_xlfn.XLOOKUP(L53,Mouse_Survey_2022_0!B:B,Mouse_Survey_2022_0!D:D)</f>
        <v>21:17</v>
      </c>
      <c r="T53" s="1">
        <f t="shared" si="0"/>
        <v>44728.595138888857</v>
      </c>
      <c r="U53" t="str">
        <f>_xlfn.XLOOKUP(L53,Mouse_Survey_2022_0!B:B,Mouse_Survey_2022_0!E:E)</f>
        <v>T081</v>
      </c>
      <c r="V53">
        <f>_xlfn.XLOOKUP(L53,Mouse_Survey_2022_0!B:B,Mouse_Survey_2022_0!G:G)</f>
        <v>113</v>
      </c>
      <c r="W53" t="str">
        <f>_xlfn.XLOOKUP(L53,Mouse_Survey_2022_0!B:B,Mouse_Survey_2022_0!H:H)</f>
        <v>T081_northWest_113</v>
      </c>
    </row>
    <row r="54" spans="1:23" x14ac:dyDescent="0.25">
      <c r="A54">
        <v>53</v>
      </c>
      <c r="B54" t="s">
        <v>213</v>
      </c>
      <c r="C54" t="s">
        <v>142</v>
      </c>
      <c r="D54" s="1">
        <v>44729.487074456003</v>
      </c>
      <c r="E54" t="s">
        <v>143</v>
      </c>
      <c r="G54" t="s">
        <v>180</v>
      </c>
      <c r="H54" t="s">
        <v>194</v>
      </c>
      <c r="I54" t="s">
        <v>181</v>
      </c>
      <c r="J54" t="s">
        <v>146</v>
      </c>
      <c r="K54" t="s">
        <v>214</v>
      </c>
      <c r="L54" t="s">
        <v>58</v>
      </c>
      <c r="M54" s="1">
        <v>44729.487954606499</v>
      </c>
      <c r="N54" t="s">
        <v>51</v>
      </c>
      <c r="O54" s="1">
        <v>44729.487954606499</v>
      </c>
      <c r="P54" t="s">
        <v>51</v>
      </c>
      <c r="Q54" s="1">
        <f>_xlfn.XLOOKUP(L54,Mouse_Survey_2022_0!B:B,Mouse_Survey_2022_0!I:I)</f>
        <v>44728.469782974498</v>
      </c>
      <c r="R54" s="2">
        <f>_xlfn.XLOOKUP(L54,Mouse_Survey_2022_0!B:B,Mouse_Survey_2022_0!C:C)</f>
        <v>44728.708333333299</v>
      </c>
      <c r="S54" s="3" t="str">
        <f>_xlfn.XLOOKUP(L54,Mouse_Survey_2022_0!B:B,Mouse_Survey_2022_0!D:D)</f>
        <v>06:15</v>
      </c>
      <c r="T54" s="1">
        <f t="shared" si="0"/>
        <v>44728.968749999964</v>
      </c>
      <c r="U54" t="str">
        <f>_xlfn.XLOOKUP(L54,Mouse_Survey_2022_0!B:B,Mouse_Survey_2022_0!E:E)</f>
        <v>T081</v>
      </c>
      <c r="V54">
        <f>_xlfn.XLOOKUP(L54,Mouse_Survey_2022_0!B:B,Mouse_Survey_2022_0!G:G)</f>
        <v>80</v>
      </c>
      <c r="W54" t="str">
        <f>_xlfn.XLOOKUP(L54,Mouse_Survey_2022_0!B:B,Mouse_Survey_2022_0!H:H)</f>
        <v>T081_north_80</v>
      </c>
    </row>
    <row r="55" spans="1:23" x14ac:dyDescent="0.25">
      <c r="A55">
        <v>54</v>
      </c>
      <c r="B55" t="s">
        <v>215</v>
      </c>
      <c r="C55" t="s">
        <v>142</v>
      </c>
      <c r="D55" s="1">
        <v>44729.488888888904</v>
      </c>
      <c r="E55" t="s">
        <v>143</v>
      </c>
      <c r="G55" t="s">
        <v>180</v>
      </c>
      <c r="H55" t="s">
        <v>180</v>
      </c>
      <c r="I55" t="s">
        <v>181</v>
      </c>
      <c r="J55" t="s">
        <v>146</v>
      </c>
      <c r="K55" t="s">
        <v>216</v>
      </c>
      <c r="L55" t="s">
        <v>26</v>
      </c>
      <c r="M55" s="1">
        <v>44729.489760543998</v>
      </c>
      <c r="N55" t="s">
        <v>51</v>
      </c>
      <c r="O55" s="1">
        <v>44729.489760543998</v>
      </c>
      <c r="P55" t="s">
        <v>51</v>
      </c>
      <c r="Q55" s="1">
        <f>_xlfn.XLOOKUP(L55,Mouse_Survey_2022_0!B:B,Mouse_Survey_2022_0!I:I)</f>
        <v>44728.103670358803</v>
      </c>
      <c r="R55" s="2">
        <f>_xlfn.XLOOKUP(L55,Mouse_Survey_2022_0!B:B,Mouse_Survey_2022_0!C:C)</f>
        <v>44727.708333333299</v>
      </c>
      <c r="S55" s="3" t="str">
        <f>_xlfn.XLOOKUP(L55,Mouse_Survey_2022_0!B:B,Mouse_Survey_2022_0!D:D)</f>
        <v>21:26</v>
      </c>
      <c r="T55" s="1">
        <f t="shared" si="0"/>
        <v>44728.601388888856</v>
      </c>
      <c r="U55" t="str">
        <f>_xlfn.XLOOKUP(L55,Mouse_Survey_2022_0!B:B,Mouse_Survey_2022_0!E:E)</f>
        <v>T081</v>
      </c>
      <c r="V55">
        <f>_xlfn.XLOOKUP(L55,Mouse_Survey_2022_0!B:B,Mouse_Survey_2022_0!G:G)</f>
        <v>110</v>
      </c>
      <c r="W55" t="str">
        <f>_xlfn.XLOOKUP(L55,Mouse_Survey_2022_0!B:B,Mouse_Survey_2022_0!H:H)</f>
        <v>T081_northeast_110</v>
      </c>
    </row>
    <row r="56" spans="1:23" x14ac:dyDescent="0.25">
      <c r="A56">
        <v>55</v>
      </c>
      <c r="B56" t="s">
        <v>217</v>
      </c>
      <c r="C56" t="s">
        <v>142</v>
      </c>
      <c r="D56" s="1">
        <v>44729.490277777797</v>
      </c>
      <c r="E56" t="s">
        <v>143</v>
      </c>
      <c r="G56" t="s">
        <v>180</v>
      </c>
      <c r="H56" t="s">
        <v>180</v>
      </c>
      <c r="I56" t="s">
        <v>181</v>
      </c>
      <c r="J56" t="s">
        <v>146</v>
      </c>
      <c r="K56" t="s">
        <v>146</v>
      </c>
      <c r="L56" t="s">
        <v>61</v>
      </c>
      <c r="M56" s="1">
        <v>44729.491460104196</v>
      </c>
      <c r="N56" t="s">
        <v>51</v>
      </c>
      <c r="O56" s="1">
        <v>44729.491460104196</v>
      </c>
      <c r="P56" t="s">
        <v>51</v>
      </c>
      <c r="Q56" s="1">
        <f>_xlfn.XLOOKUP(L56,Mouse_Survey_2022_0!B:B,Mouse_Survey_2022_0!I:I)</f>
        <v>44728.472449004599</v>
      </c>
      <c r="R56" s="2">
        <f>_xlfn.XLOOKUP(L56,Mouse_Survey_2022_0!B:B,Mouse_Survey_2022_0!C:C)</f>
        <v>44728.708333333299</v>
      </c>
      <c r="S56" s="3" t="str">
        <f>_xlfn.XLOOKUP(L56,Mouse_Survey_2022_0!B:B,Mouse_Survey_2022_0!D:D)</f>
        <v>06:19</v>
      </c>
      <c r="T56" s="1">
        <f t="shared" si="0"/>
        <v>44728.971527777743</v>
      </c>
      <c r="U56" t="str">
        <f>_xlfn.XLOOKUP(L56,Mouse_Survey_2022_0!B:B,Mouse_Survey_2022_0!E:E)</f>
        <v>T081</v>
      </c>
      <c r="V56">
        <f>_xlfn.XLOOKUP(L56,Mouse_Survey_2022_0!B:B,Mouse_Survey_2022_0!G:G)</f>
        <v>80</v>
      </c>
      <c r="W56" t="str">
        <f>_xlfn.XLOOKUP(L56,Mouse_Survey_2022_0!B:B,Mouse_Survey_2022_0!H:H)</f>
        <v>T081_East_80</v>
      </c>
    </row>
    <row r="57" spans="1:23" x14ac:dyDescent="0.25">
      <c r="A57">
        <v>56</v>
      </c>
      <c r="B57" t="s">
        <v>218</v>
      </c>
      <c r="C57" t="s">
        <v>142</v>
      </c>
      <c r="D57" s="1">
        <v>44729.492361111101</v>
      </c>
      <c r="E57" t="s">
        <v>143</v>
      </c>
      <c r="G57" t="s">
        <v>144</v>
      </c>
      <c r="H57" t="s">
        <v>144</v>
      </c>
      <c r="I57" t="s">
        <v>181</v>
      </c>
      <c r="J57" t="s">
        <v>182</v>
      </c>
      <c r="K57" t="s">
        <v>184</v>
      </c>
      <c r="L57" t="s">
        <v>23</v>
      </c>
      <c r="M57" s="1">
        <v>44729.493323240698</v>
      </c>
      <c r="N57" t="s">
        <v>51</v>
      </c>
      <c r="O57" s="1">
        <v>44729.493323240698</v>
      </c>
      <c r="P57" t="s">
        <v>51</v>
      </c>
      <c r="Q57" s="1">
        <f>_xlfn.XLOOKUP(L57,Mouse_Survey_2022_0!B:B,Mouse_Survey_2022_0!I:I)</f>
        <v>44728.099352696801</v>
      </c>
      <c r="R57" s="2">
        <f>_xlfn.XLOOKUP(L57,Mouse_Survey_2022_0!B:B,Mouse_Survey_2022_0!C:C)</f>
        <v>44727.708333333299</v>
      </c>
      <c r="S57" s="3" t="str">
        <f>_xlfn.XLOOKUP(L57,Mouse_Survey_2022_0!B:B,Mouse_Survey_2022_0!D:D)</f>
        <v>21:22</v>
      </c>
      <c r="T57" s="1">
        <f t="shared" si="0"/>
        <v>44728.598611111076</v>
      </c>
      <c r="U57" t="str">
        <f>_xlfn.XLOOKUP(L57,Mouse_Survey_2022_0!B:B,Mouse_Survey_2022_0!E:E)</f>
        <v>T081</v>
      </c>
      <c r="V57">
        <f>_xlfn.XLOOKUP(L57,Mouse_Survey_2022_0!B:B,Mouse_Survey_2022_0!G:G)</f>
        <v>10</v>
      </c>
      <c r="W57" t="str">
        <f>_xlfn.XLOOKUP(L57,Mouse_Survey_2022_0!B:B,Mouse_Survey_2022_0!H:H)</f>
        <v>T081_north_10</v>
      </c>
    </row>
    <row r="58" spans="1:23" x14ac:dyDescent="0.25">
      <c r="A58">
        <v>57</v>
      </c>
      <c r="B58" t="s">
        <v>219</v>
      </c>
      <c r="C58" t="s">
        <v>142</v>
      </c>
      <c r="D58" s="1">
        <v>44729.493750000001</v>
      </c>
      <c r="E58" t="s">
        <v>143</v>
      </c>
      <c r="G58" t="s">
        <v>180</v>
      </c>
      <c r="H58" t="s">
        <v>180</v>
      </c>
      <c r="I58" t="s">
        <v>181</v>
      </c>
      <c r="J58" t="s">
        <v>146</v>
      </c>
      <c r="K58" t="s">
        <v>146</v>
      </c>
      <c r="L58" t="s">
        <v>52</v>
      </c>
      <c r="M58" s="1">
        <v>44729.494863171298</v>
      </c>
      <c r="N58" t="s">
        <v>51</v>
      </c>
      <c r="O58" s="1">
        <v>44729.494863171298</v>
      </c>
      <c r="P58" t="s">
        <v>51</v>
      </c>
      <c r="Q58" s="1">
        <f>_xlfn.XLOOKUP(L58,Mouse_Survey_2022_0!B:B,Mouse_Survey_2022_0!I:I)</f>
        <v>44728.463689733799</v>
      </c>
      <c r="R58" s="2">
        <f>_xlfn.XLOOKUP(L58,Mouse_Survey_2022_0!B:B,Mouse_Survey_2022_0!C:C)</f>
        <v>44728.708333333299</v>
      </c>
      <c r="S58" s="3" t="str">
        <f>_xlfn.XLOOKUP(L58,Mouse_Survey_2022_0!B:B,Mouse_Survey_2022_0!D:D)</f>
        <v>06:06</v>
      </c>
      <c r="T58" s="1">
        <f t="shared" si="0"/>
        <v>44728.962499999965</v>
      </c>
      <c r="U58" t="str">
        <f>_xlfn.XLOOKUP(L58,Mouse_Survey_2022_0!B:B,Mouse_Survey_2022_0!E:E)</f>
        <v>T081</v>
      </c>
      <c r="V58">
        <f>_xlfn.XLOOKUP(L58,Mouse_Survey_2022_0!B:B,Mouse_Survey_2022_0!G:G)</f>
        <v>10</v>
      </c>
      <c r="W58" t="str">
        <f>_xlfn.XLOOKUP(L58,Mouse_Survey_2022_0!B:B,Mouse_Survey_2022_0!H:H)</f>
        <v>T081_south_10</v>
      </c>
    </row>
    <row r="59" spans="1:23" x14ac:dyDescent="0.25">
      <c r="A59">
        <v>58</v>
      </c>
      <c r="B59" t="s">
        <v>220</v>
      </c>
      <c r="C59" t="s">
        <v>142</v>
      </c>
      <c r="D59" s="1">
        <v>44729.495138888902</v>
      </c>
      <c r="E59" t="s">
        <v>143</v>
      </c>
      <c r="G59" t="s">
        <v>180</v>
      </c>
      <c r="H59" t="s">
        <v>180</v>
      </c>
      <c r="I59" t="s">
        <v>181</v>
      </c>
      <c r="J59" t="s">
        <v>146</v>
      </c>
      <c r="K59" t="s">
        <v>146</v>
      </c>
      <c r="L59" t="s">
        <v>48</v>
      </c>
      <c r="M59" s="1">
        <v>44729.496332812501</v>
      </c>
      <c r="N59" t="s">
        <v>51</v>
      </c>
      <c r="O59" s="1">
        <v>44729.496332812501</v>
      </c>
      <c r="P59" t="s">
        <v>51</v>
      </c>
      <c r="Q59" s="1">
        <f>_xlfn.XLOOKUP(L59,Mouse_Survey_2022_0!B:B,Mouse_Survey_2022_0!I:I)</f>
        <v>44728.461567245402</v>
      </c>
      <c r="R59" s="2">
        <f>_xlfn.XLOOKUP(L59,Mouse_Survey_2022_0!B:B,Mouse_Survey_2022_0!C:C)</f>
        <v>44728.708333333299</v>
      </c>
      <c r="S59" s="3" t="str">
        <f>_xlfn.XLOOKUP(L59,Mouse_Survey_2022_0!B:B,Mouse_Survey_2022_0!D:D)</f>
        <v>06:03</v>
      </c>
      <c r="T59" s="1">
        <f t="shared" si="0"/>
        <v>44728.960416666632</v>
      </c>
      <c r="U59" t="str">
        <f>_xlfn.XLOOKUP(L59,Mouse_Survey_2022_0!B:B,Mouse_Survey_2022_0!E:E)</f>
        <v>T081</v>
      </c>
      <c r="V59">
        <f>_xlfn.XLOOKUP(L59,Mouse_Survey_2022_0!B:B,Mouse_Survey_2022_0!G:G)</f>
        <v>80</v>
      </c>
      <c r="W59" t="str">
        <f>_xlfn.XLOOKUP(L59,Mouse_Survey_2022_0!B:B,Mouse_Survey_2022_0!H:H)</f>
        <v>T081_south_80</v>
      </c>
    </row>
    <row r="60" spans="1:23" x14ac:dyDescent="0.25">
      <c r="A60">
        <v>59</v>
      </c>
      <c r="B60" t="s">
        <v>221</v>
      </c>
      <c r="C60" t="s">
        <v>142</v>
      </c>
      <c r="D60" s="1">
        <v>44729.497767210603</v>
      </c>
      <c r="E60" t="s">
        <v>143</v>
      </c>
      <c r="G60" t="s">
        <v>170</v>
      </c>
      <c r="H60" t="s">
        <v>170</v>
      </c>
      <c r="I60" t="s">
        <v>181</v>
      </c>
      <c r="J60" t="s">
        <v>146</v>
      </c>
      <c r="K60" t="s">
        <v>209</v>
      </c>
      <c r="L60" t="s">
        <v>29</v>
      </c>
      <c r="M60" s="1">
        <v>44729.498150752297</v>
      </c>
      <c r="N60" t="s">
        <v>51</v>
      </c>
      <c r="O60" s="1">
        <v>44729.498150752297</v>
      </c>
      <c r="P60" t="s">
        <v>51</v>
      </c>
      <c r="Q60" s="1">
        <f>_xlfn.XLOOKUP(L60,Mouse_Survey_2022_0!B:B,Mouse_Survey_2022_0!I:I)</f>
        <v>44728.107303622703</v>
      </c>
      <c r="R60" s="2">
        <f>_xlfn.XLOOKUP(L60,Mouse_Survey_2022_0!B:B,Mouse_Survey_2022_0!C:C)</f>
        <v>44727.708333333299</v>
      </c>
      <c r="S60" s="3" t="str">
        <f>_xlfn.XLOOKUP(L60,Mouse_Survey_2022_0!B:B,Mouse_Survey_2022_0!D:D)</f>
        <v>21:31</v>
      </c>
      <c r="T60" s="1">
        <f t="shared" si="0"/>
        <v>44728.604861111075</v>
      </c>
      <c r="U60" t="str">
        <f>_xlfn.XLOOKUP(L60,Mouse_Survey_2022_0!B:B,Mouse_Survey_2022_0!E:E)</f>
        <v>T081</v>
      </c>
      <c r="V60">
        <f>_xlfn.XLOOKUP(L60,Mouse_Survey_2022_0!B:B,Mouse_Survey_2022_0!G:G)</f>
        <v>113</v>
      </c>
      <c r="W60" t="str">
        <f>_xlfn.XLOOKUP(L60,Mouse_Survey_2022_0!B:B,Mouse_Survey_2022_0!H:H)</f>
        <v>T081_SE_113</v>
      </c>
    </row>
    <row r="61" spans="1:23" x14ac:dyDescent="0.25">
      <c r="A61">
        <v>60</v>
      </c>
      <c r="B61" t="s">
        <v>222</v>
      </c>
      <c r="C61" t="s">
        <v>142</v>
      </c>
      <c r="D61" s="1">
        <v>44729.500203483803</v>
      </c>
      <c r="E61" t="s">
        <v>143</v>
      </c>
      <c r="G61" t="s">
        <v>180</v>
      </c>
      <c r="H61" t="s">
        <v>180</v>
      </c>
      <c r="I61" t="s">
        <v>181</v>
      </c>
      <c r="J61" t="s">
        <v>146</v>
      </c>
      <c r="K61" t="s">
        <v>216</v>
      </c>
      <c r="L61" t="s">
        <v>32</v>
      </c>
      <c r="M61" s="1">
        <v>44729.5008641319</v>
      </c>
      <c r="N61" t="s">
        <v>51</v>
      </c>
      <c r="O61" s="1">
        <v>44729.5008641319</v>
      </c>
      <c r="P61" t="s">
        <v>51</v>
      </c>
      <c r="Q61" s="1">
        <f>_xlfn.XLOOKUP(L61,Mouse_Survey_2022_0!B:B,Mouse_Survey_2022_0!I:I)</f>
        <v>44728.111151805599</v>
      </c>
      <c r="R61" s="2">
        <f>_xlfn.XLOOKUP(L61,Mouse_Survey_2022_0!B:B,Mouse_Survey_2022_0!C:C)</f>
        <v>44727.708333333299</v>
      </c>
      <c r="S61" s="3" t="str">
        <f>_xlfn.XLOOKUP(L61,Mouse_Survey_2022_0!B:B,Mouse_Survey_2022_0!D:D)</f>
        <v>21:38</v>
      </c>
      <c r="T61" s="1">
        <f t="shared" si="0"/>
        <v>44728.609722222187</v>
      </c>
      <c r="U61" t="str">
        <f>_xlfn.XLOOKUP(L61,Mouse_Survey_2022_0!B:B,Mouse_Survey_2022_0!E:E)</f>
        <v>T082</v>
      </c>
      <c r="V61">
        <f>_xlfn.XLOOKUP(L61,Mouse_Survey_2022_0!B:B,Mouse_Survey_2022_0!G:G)</f>
        <v>80</v>
      </c>
      <c r="W61" t="str">
        <f>_xlfn.XLOOKUP(L61,Mouse_Survey_2022_0!B:B,Mouse_Survey_2022_0!H:H)</f>
        <v>T082_West_80</v>
      </c>
    </row>
    <row r="62" spans="1:23" x14ac:dyDescent="0.25">
      <c r="A62">
        <v>61</v>
      </c>
      <c r="B62" t="s">
        <v>223</v>
      </c>
      <c r="C62" t="s">
        <v>142</v>
      </c>
      <c r="D62" s="1">
        <v>44729.502083333296</v>
      </c>
      <c r="E62" t="s">
        <v>143</v>
      </c>
      <c r="G62" t="s">
        <v>180</v>
      </c>
      <c r="H62" t="s">
        <v>180</v>
      </c>
      <c r="I62" t="s">
        <v>181</v>
      </c>
      <c r="J62" t="s">
        <v>146</v>
      </c>
      <c r="K62" t="s">
        <v>146</v>
      </c>
      <c r="L62" t="s">
        <v>65</v>
      </c>
      <c r="M62" s="1">
        <v>44729.502734861097</v>
      </c>
      <c r="N62" t="s">
        <v>51</v>
      </c>
      <c r="O62" s="1">
        <v>44729.502734861097</v>
      </c>
      <c r="P62" t="s">
        <v>51</v>
      </c>
      <c r="Q62" s="1">
        <f>_xlfn.XLOOKUP(L62,Mouse_Survey_2022_0!B:B,Mouse_Survey_2022_0!I:I)</f>
        <v>44728.4785126852</v>
      </c>
      <c r="R62" s="2">
        <f>_xlfn.XLOOKUP(L62,Mouse_Survey_2022_0!B:B,Mouse_Survey_2022_0!C:C)</f>
        <v>44728.708333333299</v>
      </c>
      <c r="S62" s="3" t="str">
        <f>_xlfn.XLOOKUP(L62,Mouse_Survey_2022_0!B:B,Mouse_Survey_2022_0!D:D)</f>
        <v>06:28</v>
      </c>
      <c r="T62" s="1">
        <f t="shared" si="0"/>
        <v>44728.977777777742</v>
      </c>
      <c r="U62" t="str">
        <f>_xlfn.XLOOKUP(L62,Mouse_Survey_2022_0!B:B,Mouse_Survey_2022_0!E:E)</f>
        <v>T082</v>
      </c>
      <c r="V62">
        <f>_xlfn.XLOOKUP(L62,Mouse_Survey_2022_0!B:B,Mouse_Survey_2022_0!G:G)</f>
        <v>110</v>
      </c>
      <c r="W62" t="str">
        <f>_xlfn.XLOOKUP(L62,Mouse_Survey_2022_0!B:B,Mouse_Survey_2022_0!H:H)</f>
        <v>T082_sw_110</v>
      </c>
    </row>
    <row r="63" spans="1:23" x14ac:dyDescent="0.25">
      <c r="A63">
        <v>62</v>
      </c>
      <c r="B63" t="s">
        <v>224</v>
      </c>
      <c r="C63" t="s">
        <v>142</v>
      </c>
      <c r="D63" s="1">
        <v>44729.503472222197</v>
      </c>
      <c r="E63" t="s">
        <v>143</v>
      </c>
      <c r="G63" t="s">
        <v>180</v>
      </c>
      <c r="H63" t="s">
        <v>180</v>
      </c>
      <c r="I63" t="s">
        <v>181</v>
      </c>
      <c r="J63" t="s">
        <v>146</v>
      </c>
      <c r="K63" t="s">
        <v>184</v>
      </c>
      <c r="L63" t="s">
        <v>39</v>
      </c>
      <c r="M63" s="1">
        <v>44729.5042956713</v>
      </c>
      <c r="N63" t="s">
        <v>51</v>
      </c>
      <c r="O63" s="1">
        <v>44729.5042956713</v>
      </c>
      <c r="P63" t="s">
        <v>51</v>
      </c>
      <c r="Q63" s="1">
        <f>_xlfn.XLOOKUP(L63,Mouse_Survey_2022_0!B:B,Mouse_Survey_2022_0!I:I)</f>
        <v>44728.116111504598</v>
      </c>
      <c r="R63" s="2">
        <f>_xlfn.XLOOKUP(L63,Mouse_Survey_2022_0!B:B,Mouse_Survey_2022_0!C:C)</f>
        <v>44727.708333333299</v>
      </c>
      <c r="S63" s="3" t="str">
        <f>_xlfn.XLOOKUP(L63,Mouse_Survey_2022_0!B:B,Mouse_Survey_2022_0!D:D)</f>
        <v>21:44</v>
      </c>
      <c r="T63" s="1">
        <f t="shared" si="0"/>
        <v>44728.613888888853</v>
      </c>
      <c r="U63" t="str">
        <f>_xlfn.XLOOKUP(L63,Mouse_Survey_2022_0!B:B,Mouse_Survey_2022_0!E:E)</f>
        <v>T082</v>
      </c>
      <c r="V63">
        <f>_xlfn.XLOOKUP(L63,Mouse_Survey_2022_0!B:B,Mouse_Survey_2022_0!G:G)</f>
        <v>80</v>
      </c>
      <c r="W63" t="str">
        <f>_xlfn.XLOOKUP(L63,Mouse_Survey_2022_0!B:B,Mouse_Survey_2022_0!H:H)</f>
        <v>T082_south_80</v>
      </c>
    </row>
    <row r="64" spans="1:23" x14ac:dyDescent="0.25">
      <c r="A64">
        <v>63</v>
      </c>
      <c r="B64" t="s">
        <v>225</v>
      </c>
      <c r="C64" t="s">
        <v>142</v>
      </c>
      <c r="D64" s="1">
        <v>44729.504861111098</v>
      </c>
      <c r="E64" t="s">
        <v>143</v>
      </c>
      <c r="G64" t="s">
        <v>144</v>
      </c>
      <c r="H64" t="s">
        <v>180</v>
      </c>
      <c r="I64" t="s">
        <v>181</v>
      </c>
      <c r="J64" t="s">
        <v>146</v>
      </c>
      <c r="K64" t="s">
        <v>216</v>
      </c>
      <c r="L64" t="s">
        <v>68</v>
      </c>
      <c r="M64" s="1">
        <v>44729.5061199306</v>
      </c>
      <c r="N64" t="s">
        <v>51</v>
      </c>
      <c r="O64" s="1">
        <v>44729.5061199306</v>
      </c>
      <c r="P64" t="s">
        <v>51</v>
      </c>
      <c r="Q64" s="1">
        <f>_xlfn.XLOOKUP(L64,Mouse_Survey_2022_0!B:B,Mouse_Survey_2022_0!I:I)</f>
        <v>44728.482071296297</v>
      </c>
      <c r="R64" s="2">
        <f>_xlfn.XLOOKUP(L64,Mouse_Survey_2022_0!B:B,Mouse_Survey_2022_0!C:C)</f>
        <v>44728.708333333299</v>
      </c>
      <c r="S64" s="3" t="str">
        <f>_xlfn.XLOOKUP(L64,Mouse_Survey_2022_0!B:B,Mouse_Survey_2022_0!D:D)</f>
        <v>06:32</v>
      </c>
      <c r="T64" s="1">
        <f t="shared" si="0"/>
        <v>44728.980555555521</v>
      </c>
      <c r="U64" t="str">
        <f>_xlfn.XLOOKUP(L64,Mouse_Survey_2022_0!B:B,Mouse_Survey_2022_0!E:E)</f>
        <v>T082</v>
      </c>
      <c r="V64">
        <f>_xlfn.XLOOKUP(L64,Mouse_Survey_2022_0!B:B,Mouse_Survey_2022_0!G:G)</f>
        <v>110</v>
      </c>
      <c r="W64" t="str">
        <f>_xlfn.XLOOKUP(L64,Mouse_Survey_2022_0!B:B,Mouse_Survey_2022_0!H:H)</f>
        <v>T081_se_110</v>
      </c>
    </row>
    <row r="65" spans="1:23" x14ac:dyDescent="0.25">
      <c r="A65">
        <v>64</v>
      </c>
      <c r="B65" t="s">
        <v>226</v>
      </c>
      <c r="C65" t="s">
        <v>142</v>
      </c>
      <c r="D65" s="1">
        <v>44729.506944444402</v>
      </c>
      <c r="E65" t="s">
        <v>143</v>
      </c>
      <c r="G65" t="s">
        <v>144</v>
      </c>
      <c r="H65" t="s">
        <v>144</v>
      </c>
      <c r="I65" t="s">
        <v>181</v>
      </c>
      <c r="J65" t="s">
        <v>146</v>
      </c>
      <c r="K65" t="s">
        <v>184</v>
      </c>
      <c r="L65" t="s">
        <v>42</v>
      </c>
      <c r="M65" s="1">
        <v>44729.507804895802</v>
      </c>
      <c r="N65" t="s">
        <v>51</v>
      </c>
      <c r="O65" s="1">
        <v>44729.507804895802</v>
      </c>
      <c r="P65" t="s">
        <v>51</v>
      </c>
      <c r="Q65" s="1">
        <f>_xlfn.XLOOKUP(L65,Mouse_Survey_2022_0!B:B,Mouse_Survey_2022_0!I:I)</f>
        <v>44728.119087766201</v>
      </c>
      <c r="R65" s="2">
        <f>_xlfn.XLOOKUP(L65,Mouse_Survey_2022_0!B:B,Mouse_Survey_2022_0!C:C)</f>
        <v>44727.708333333299</v>
      </c>
      <c r="S65" s="3" t="str">
        <f>_xlfn.XLOOKUP(L65,Mouse_Survey_2022_0!B:B,Mouse_Survey_2022_0!D:D)</f>
        <v>21:49</v>
      </c>
      <c r="T65" s="1">
        <f t="shared" si="0"/>
        <v>44728.617361111079</v>
      </c>
      <c r="U65" t="str">
        <f>_xlfn.XLOOKUP(L65,Mouse_Survey_2022_0!B:B,Mouse_Survey_2022_0!E:E)</f>
        <v>T082</v>
      </c>
      <c r="V65">
        <f>_xlfn.XLOOKUP(L65,Mouse_Survey_2022_0!B:B,Mouse_Survey_2022_0!G:G)</f>
        <v>80</v>
      </c>
      <c r="W65" t="str">
        <f>_xlfn.XLOOKUP(L65,Mouse_Survey_2022_0!B:B,Mouse_Survey_2022_0!H:H)</f>
        <v>T082_east_80</v>
      </c>
    </row>
    <row r="66" spans="1:23" x14ac:dyDescent="0.25">
      <c r="A66">
        <v>65</v>
      </c>
      <c r="B66" t="s">
        <v>227</v>
      </c>
      <c r="C66" t="s">
        <v>142</v>
      </c>
      <c r="D66" s="1">
        <v>44729.508333333302</v>
      </c>
      <c r="E66" t="s">
        <v>143</v>
      </c>
      <c r="G66" t="s">
        <v>180</v>
      </c>
      <c r="H66" t="s">
        <v>180</v>
      </c>
      <c r="I66" t="s">
        <v>181</v>
      </c>
      <c r="J66" t="s">
        <v>146</v>
      </c>
      <c r="K66" t="s">
        <v>146</v>
      </c>
      <c r="L66" t="s">
        <v>71</v>
      </c>
      <c r="M66" s="1">
        <v>44729.509547245398</v>
      </c>
      <c r="N66" t="s">
        <v>51</v>
      </c>
      <c r="O66" s="1">
        <v>44729.509547245398</v>
      </c>
      <c r="P66" t="s">
        <v>51</v>
      </c>
      <c r="Q66" s="1">
        <f>_xlfn.XLOOKUP(L66,Mouse_Survey_2022_0!B:B,Mouse_Survey_2022_0!I:I)</f>
        <v>44728.4854425347</v>
      </c>
      <c r="R66" s="2">
        <f>_xlfn.XLOOKUP(L66,Mouse_Survey_2022_0!B:B,Mouse_Survey_2022_0!C:C)</f>
        <v>44728.708333333299</v>
      </c>
      <c r="S66" s="3" t="str">
        <f>_xlfn.XLOOKUP(L66,Mouse_Survey_2022_0!B:B,Mouse_Survey_2022_0!D:D)</f>
        <v>06:38</v>
      </c>
      <c r="T66" s="1">
        <f t="shared" si="0"/>
        <v>44728.984722222187</v>
      </c>
      <c r="U66" t="str">
        <f>_xlfn.XLOOKUP(L66,Mouse_Survey_2022_0!B:B,Mouse_Survey_2022_0!E:E)</f>
        <v>T082</v>
      </c>
      <c r="V66">
        <f>_xlfn.XLOOKUP(L66,Mouse_Survey_2022_0!B:B,Mouse_Survey_2022_0!G:G)</f>
        <v>110</v>
      </c>
      <c r="W66" t="str">
        <f>_xlfn.XLOOKUP(L66,Mouse_Survey_2022_0!B:B,Mouse_Survey_2022_0!H:H)</f>
        <v>T082_ne_110</v>
      </c>
    </row>
    <row r="67" spans="1:23" x14ac:dyDescent="0.25">
      <c r="A67">
        <v>66</v>
      </c>
      <c r="B67" t="s">
        <v>228</v>
      </c>
      <c r="C67" t="s">
        <v>142</v>
      </c>
      <c r="D67" s="1">
        <v>44729.510587696801</v>
      </c>
      <c r="E67" t="s">
        <v>143</v>
      </c>
      <c r="G67" t="s">
        <v>180</v>
      </c>
      <c r="H67" t="s">
        <v>180</v>
      </c>
      <c r="I67" t="s">
        <v>181</v>
      </c>
      <c r="J67" t="s">
        <v>146</v>
      </c>
      <c r="K67" t="s">
        <v>216</v>
      </c>
      <c r="L67" t="s">
        <v>45</v>
      </c>
      <c r="M67" s="1">
        <v>44729.511277430604</v>
      </c>
      <c r="N67" t="s">
        <v>51</v>
      </c>
      <c r="O67" s="1">
        <v>44729.511277430604</v>
      </c>
      <c r="P67" t="s">
        <v>51</v>
      </c>
      <c r="Q67" s="1">
        <f>_xlfn.XLOOKUP(L67,Mouse_Survey_2022_0!B:B,Mouse_Survey_2022_0!I:I)</f>
        <v>44728.122231087997</v>
      </c>
      <c r="R67" s="2">
        <f>_xlfn.XLOOKUP(L67,Mouse_Survey_2022_0!B:B,Mouse_Survey_2022_0!C:C)</f>
        <v>44727.708333333299</v>
      </c>
      <c r="S67" s="3" t="str">
        <f>_xlfn.XLOOKUP(L67,Mouse_Survey_2022_0!B:B,Mouse_Survey_2022_0!D:D)</f>
        <v>21:53</v>
      </c>
      <c r="T67" s="1">
        <f t="shared" si="0"/>
        <v>44728.620138888858</v>
      </c>
      <c r="U67" t="str">
        <f>_xlfn.XLOOKUP(L67,Mouse_Survey_2022_0!B:B,Mouse_Survey_2022_0!E:E)</f>
        <v>T082</v>
      </c>
      <c r="V67">
        <f>_xlfn.XLOOKUP(L67,Mouse_Survey_2022_0!B:B,Mouse_Survey_2022_0!G:G)</f>
        <v>80</v>
      </c>
      <c r="W67" t="str">
        <f>_xlfn.XLOOKUP(L67,Mouse_Survey_2022_0!B:B,Mouse_Survey_2022_0!H:H)</f>
        <v>T082_north_80</v>
      </c>
    </row>
    <row r="68" spans="1:23" x14ac:dyDescent="0.25">
      <c r="A68">
        <v>67</v>
      </c>
      <c r="B68" t="s">
        <v>229</v>
      </c>
      <c r="C68" t="s">
        <v>142</v>
      </c>
      <c r="D68" s="1">
        <v>44729.512499999997</v>
      </c>
      <c r="E68" t="s">
        <v>143</v>
      </c>
      <c r="G68" t="s">
        <v>194</v>
      </c>
      <c r="H68" t="s">
        <v>194</v>
      </c>
      <c r="I68" t="s">
        <v>181</v>
      </c>
      <c r="J68" t="s">
        <v>182</v>
      </c>
      <c r="K68" t="s">
        <v>230</v>
      </c>
      <c r="L68" t="s">
        <v>76</v>
      </c>
      <c r="M68" s="1">
        <v>44729.512897048597</v>
      </c>
      <c r="N68" t="s">
        <v>51</v>
      </c>
      <c r="O68" s="1">
        <v>44729.512897048597</v>
      </c>
      <c r="P68" t="s">
        <v>51</v>
      </c>
      <c r="Q68" s="1">
        <f>_xlfn.XLOOKUP(L68,Mouse_Survey_2022_0!B:B,Mouse_Survey_2022_0!I:I)</f>
        <v>44728.490755254599</v>
      </c>
      <c r="R68" s="2">
        <f>_xlfn.XLOOKUP(L68,Mouse_Survey_2022_0!B:B,Mouse_Survey_2022_0!C:C)</f>
        <v>44728.708333333299</v>
      </c>
      <c r="S68" s="3" t="str">
        <f>_xlfn.XLOOKUP(L68,Mouse_Survey_2022_0!B:B,Mouse_Survey_2022_0!D:D)</f>
        <v>06:45</v>
      </c>
      <c r="T68" s="1">
        <f t="shared" ref="T68:T131" si="1">R68+S68</f>
        <v>44728.989583333299</v>
      </c>
      <c r="U68" t="str">
        <f>_xlfn.XLOOKUP(L68,Mouse_Survey_2022_0!B:B,Mouse_Survey_2022_0!E:E)</f>
        <v>T082</v>
      </c>
      <c r="V68">
        <f>_xlfn.XLOOKUP(L68,Mouse_Survey_2022_0!B:B,Mouse_Survey_2022_0!G:G)</f>
        <v>110</v>
      </c>
      <c r="W68" t="str">
        <f>_xlfn.XLOOKUP(L68,Mouse_Survey_2022_0!B:B,Mouse_Survey_2022_0!H:H)</f>
        <v>T082_nw_110</v>
      </c>
    </row>
    <row r="69" spans="1:23" x14ac:dyDescent="0.25">
      <c r="A69">
        <v>68</v>
      </c>
      <c r="B69" t="s">
        <v>231</v>
      </c>
      <c r="C69" t="s">
        <v>142</v>
      </c>
      <c r="D69" s="1">
        <v>44729.514575786998</v>
      </c>
      <c r="E69" t="s">
        <v>143</v>
      </c>
      <c r="G69" t="s">
        <v>180</v>
      </c>
      <c r="H69" t="s">
        <v>180</v>
      </c>
      <c r="I69" t="s">
        <v>181</v>
      </c>
      <c r="J69" t="s">
        <v>182</v>
      </c>
      <c r="K69" t="s">
        <v>146</v>
      </c>
      <c r="L69" t="s">
        <v>74</v>
      </c>
      <c r="M69" s="1">
        <v>44729.514813588001</v>
      </c>
      <c r="N69" t="s">
        <v>51</v>
      </c>
      <c r="O69" s="1">
        <v>44729.514813588001</v>
      </c>
      <c r="P69" t="s">
        <v>51</v>
      </c>
      <c r="Q69" s="1">
        <f>_xlfn.XLOOKUP(L69,Mouse_Survey_2022_0!B:B,Mouse_Survey_2022_0!I:I)</f>
        <v>44728.488079421302</v>
      </c>
      <c r="R69" s="2">
        <f>_xlfn.XLOOKUP(L69,Mouse_Survey_2022_0!B:B,Mouse_Survey_2022_0!C:C)</f>
        <v>44728.708333333299</v>
      </c>
      <c r="S69" s="3" t="str">
        <f>_xlfn.XLOOKUP(L69,Mouse_Survey_2022_0!B:B,Mouse_Survey_2022_0!D:D)</f>
        <v>06:41</v>
      </c>
      <c r="T69" s="1">
        <f t="shared" si="1"/>
        <v>44728.98680555552</v>
      </c>
      <c r="U69" t="str">
        <f>_xlfn.XLOOKUP(L69,Mouse_Survey_2022_0!B:B,Mouse_Survey_2022_0!E:E)</f>
        <v>T081</v>
      </c>
      <c r="V69">
        <f>_xlfn.XLOOKUP(L69,Mouse_Survey_2022_0!B:B,Mouse_Survey_2022_0!G:G)</f>
        <v>10</v>
      </c>
      <c r="W69" t="str">
        <f>_xlfn.XLOOKUP(L69,Mouse_Survey_2022_0!B:B,Mouse_Survey_2022_0!H:H)</f>
        <v>T081_north_10</v>
      </c>
    </row>
    <row r="70" spans="1:23" x14ac:dyDescent="0.25">
      <c r="A70">
        <v>69</v>
      </c>
      <c r="B70" t="s">
        <v>232</v>
      </c>
      <c r="C70" t="s">
        <v>142</v>
      </c>
      <c r="D70" s="1">
        <v>44729.515505509298</v>
      </c>
      <c r="E70" t="s">
        <v>143</v>
      </c>
      <c r="G70" t="s">
        <v>180</v>
      </c>
      <c r="H70" t="s">
        <v>194</v>
      </c>
      <c r="I70" t="s">
        <v>181</v>
      </c>
      <c r="J70" t="s">
        <v>146</v>
      </c>
      <c r="K70" t="s">
        <v>201</v>
      </c>
      <c r="L70" t="s">
        <v>36</v>
      </c>
      <c r="M70" s="1">
        <v>44729.516226284701</v>
      </c>
      <c r="N70" t="s">
        <v>51</v>
      </c>
      <c r="O70" s="1">
        <v>44729.516226284701</v>
      </c>
      <c r="P70" t="s">
        <v>51</v>
      </c>
      <c r="Q70" s="1">
        <f>_xlfn.XLOOKUP(L70,Mouse_Survey_2022_0!B:B,Mouse_Survey_2022_0!I:I)</f>
        <v>44728.113619583302</v>
      </c>
      <c r="R70" s="2">
        <f>_xlfn.XLOOKUP(L70,Mouse_Survey_2022_0!B:B,Mouse_Survey_2022_0!C:C)</f>
        <v>44727.708333333299</v>
      </c>
      <c r="S70" s="3" t="str">
        <f>_xlfn.XLOOKUP(L70,Mouse_Survey_2022_0!B:B,Mouse_Survey_2022_0!D:D)</f>
        <v>21:41</v>
      </c>
      <c r="T70" s="1">
        <f t="shared" si="1"/>
        <v>44728.61180555552</v>
      </c>
      <c r="U70" t="str">
        <f>_xlfn.XLOOKUP(L70,Mouse_Survey_2022_0!B:B,Mouse_Survey_2022_0!E:E)</f>
        <v>T082</v>
      </c>
      <c r="V70">
        <f>_xlfn.XLOOKUP(L70,Mouse_Survey_2022_0!B:B,Mouse_Survey_2022_0!G:G)</f>
        <v>10</v>
      </c>
      <c r="W70" t="str">
        <f>_xlfn.XLOOKUP(L70,Mouse_Survey_2022_0!B:B,Mouse_Survey_2022_0!H:H)</f>
        <v>T082_south_10</v>
      </c>
    </row>
    <row r="71" spans="1:23" x14ac:dyDescent="0.25">
      <c r="A71">
        <v>70</v>
      </c>
      <c r="B71" t="s">
        <v>233</v>
      </c>
      <c r="C71" t="s">
        <v>142</v>
      </c>
      <c r="D71" s="1">
        <v>44729.861793298602</v>
      </c>
      <c r="E71" t="s">
        <v>143</v>
      </c>
      <c r="G71" t="s">
        <v>198</v>
      </c>
      <c r="H71" t="s">
        <v>180</v>
      </c>
      <c r="I71" t="s">
        <v>181</v>
      </c>
      <c r="J71" t="s">
        <v>146</v>
      </c>
      <c r="K71" t="s">
        <v>146</v>
      </c>
      <c r="L71" t="s">
        <v>32</v>
      </c>
      <c r="M71" s="1">
        <v>44729.862605729199</v>
      </c>
      <c r="N71" t="s">
        <v>18</v>
      </c>
      <c r="O71" s="1">
        <v>44729.862605729199</v>
      </c>
      <c r="P71" t="s">
        <v>18</v>
      </c>
      <c r="Q71" s="1">
        <f>_xlfn.XLOOKUP(L71,Mouse_Survey_2022_0!B:B,Mouse_Survey_2022_0!I:I)</f>
        <v>44728.111151805599</v>
      </c>
      <c r="R71" s="2">
        <f>_xlfn.XLOOKUP(L71,Mouse_Survey_2022_0!B:B,Mouse_Survey_2022_0!C:C)</f>
        <v>44727.708333333299</v>
      </c>
      <c r="S71" s="3" t="str">
        <f>_xlfn.XLOOKUP(L71,Mouse_Survey_2022_0!B:B,Mouse_Survey_2022_0!D:D)</f>
        <v>21:38</v>
      </c>
      <c r="T71" s="1">
        <f t="shared" si="1"/>
        <v>44728.609722222187</v>
      </c>
      <c r="U71" t="str">
        <f>_xlfn.XLOOKUP(L71,Mouse_Survey_2022_0!B:B,Mouse_Survey_2022_0!E:E)</f>
        <v>T082</v>
      </c>
      <c r="V71">
        <f>_xlfn.XLOOKUP(L71,Mouse_Survey_2022_0!B:B,Mouse_Survey_2022_0!G:G)</f>
        <v>80</v>
      </c>
      <c r="W71" t="str">
        <f>_xlfn.XLOOKUP(L71,Mouse_Survey_2022_0!B:B,Mouse_Survey_2022_0!H:H)</f>
        <v>T082_West_80</v>
      </c>
    </row>
    <row r="72" spans="1:23" x14ac:dyDescent="0.25">
      <c r="A72">
        <v>71</v>
      </c>
      <c r="B72" t="s">
        <v>234</v>
      </c>
      <c r="C72" t="s">
        <v>142</v>
      </c>
      <c r="D72" s="1">
        <v>44729.864583333299</v>
      </c>
      <c r="E72" t="s">
        <v>143</v>
      </c>
      <c r="G72" t="s">
        <v>194</v>
      </c>
      <c r="H72" t="s">
        <v>180</v>
      </c>
      <c r="I72" t="s">
        <v>181</v>
      </c>
      <c r="J72" t="s">
        <v>146</v>
      </c>
      <c r="K72" t="s">
        <v>184</v>
      </c>
      <c r="L72" t="s">
        <v>65</v>
      </c>
      <c r="M72" s="1">
        <v>44729.8658835069</v>
      </c>
      <c r="N72" t="s">
        <v>18</v>
      </c>
      <c r="O72" s="1">
        <v>44729.8658835069</v>
      </c>
      <c r="P72" t="s">
        <v>18</v>
      </c>
      <c r="Q72" s="1">
        <f>_xlfn.XLOOKUP(L72,Mouse_Survey_2022_0!B:B,Mouse_Survey_2022_0!I:I)</f>
        <v>44728.4785126852</v>
      </c>
      <c r="R72" s="2">
        <f>_xlfn.XLOOKUP(L72,Mouse_Survey_2022_0!B:B,Mouse_Survey_2022_0!C:C)</f>
        <v>44728.708333333299</v>
      </c>
      <c r="S72" s="3" t="str">
        <f>_xlfn.XLOOKUP(L72,Mouse_Survey_2022_0!B:B,Mouse_Survey_2022_0!D:D)</f>
        <v>06:28</v>
      </c>
      <c r="T72" s="1">
        <f t="shared" si="1"/>
        <v>44728.977777777742</v>
      </c>
      <c r="U72" t="str">
        <f>_xlfn.XLOOKUP(L72,Mouse_Survey_2022_0!B:B,Mouse_Survey_2022_0!E:E)</f>
        <v>T082</v>
      </c>
      <c r="V72">
        <f>_xlfn.XLOOKUP(L72,Mouse_Survey_2022_0!B:B,Mouse_Survey_2022_0!G:G)</f>
        <v>110</v>
      </c>
      <c r="W72" t="str">
        <f>_xlfn.XLOOKUP(L72,Mouse_Survey_2022_0!B:B,Mouse_Survey_2022_0!H:H)</f>
        <v>T082_sw_110</v>
      </c>
    </row>
    <row r="73" spans="1:23" x14ac:dyDescent="0.25">
      <c r="A73">
        <v>72</v>
      </c>
      <c r="B73" t="s">
        <v>235</v>
      </c>
      <c r="C73" t="s">
        <v>142</v>
      </c>
      <c r="D73" s="1">
        <v>44729.866666666698</v>
      </c>
      <c r="E73" t="s">
        <v>143</v>
      </c>
      <c r="G73" t="s">
        <v>180</v>
      </c>
      <c r="H73" t="s">
        <v>180</v>
      </c>
      <c r="I73" t="s">
        <v>181</v>
      </c>
      <c r="J73" t="s">
        <v>182</v>
      </c>
      <c r="K73" t="s">
        <v>184</v>
      </c>
      <c r="L73" t="s">
        <v>39</v>
      </c>
      <c r="M73" s="1">
        <v>44729.868250972198</v>
      </c>
      <c r="N73" t="s">
        <v>18</v>
      </c>
      <c r="O73" s="1">
        <v>44729.868250972198</v>
      </c>
      <c r="P73" t="s">
        <v>18</v>
      </c>
      <c r="Q73" s="1">
        <f>_xlfn.XLOOKUP(L73,Mouse_Survey_2022_0!B:B,Mouse_Survey_2022_0!I:I)</f>
        <v>44728.116111504598</v>
      </c>
      <c r="R73" s="2">
        <f>_xlfn.XLOOKUP(L73,Mouse_Survey_2022_0!B:B,Mouse_Survey_2022_0!C:C)</f>
        <v>44727.708333333299</v>
      </c>
      <c r="S73" s="3" t="str">
        <f>_xlfn.XLOOKUP(L73,Mouse_Survey_2022_0!B:B,Mouse_Survey_2022_0!D:D)</f>
        <v>21:44</v>
      </c>
      <c r="T73" s="1">
        <f t="shared" si="1"/>
        <v>44728.613888888853</v>
      </c>
      <c r="U73" t="str">
        <f>_xlfn.XLOOKUP(L73,Mouse_Survey_2022_0!B:B,Mouse_Survey_2022_0!E:E)</f>
        <v>T082</v>
      </c>
      <c r="V73">
        <f>_xlfn.XLOOKUP(L73,Mouse_Survey_2022_0!B:B,Mouse_Survey_2022_0!G:G)</f>
        <v>80</v>
      </c>
      <c r="W73" t="str">
        <f>_xlfn.XLOOKUP(L73,Mouse_Survey_2022_0!B:B,Mouse_Survey_2022_0!H:H)</f>
        <v>T082_south_80</v>
      </c>
    </row>
    <row r="74" spans="1:23" x14ac:dyDescent="0.25">
      <c r="A74">
        <v>73</v>
      </c>
      <c r="B74" t="s">
        <v>236</v>
      </c>
      <c r="C74" t="s">
        <v>142</v>
      </c>
      <c r="D74" s="1">
        <v>44729.869291307899</v>
      </c>
      <c r="E74" t="s">
        <v>143</v>
      </c>
      <c r="G74" t="s">
        <v>180</v>
      </c>
      <c r="H74" t="s">
        <v>180</v>
      </c>
      <c r="I74" t="s">
        <v>181</v>
      </c>
      <c r="J74" t="s">
        <v>146</v>
      </c>
      <c r="K74" t="s">
        <v>146</v>
      </c>
      <c r="L74" t="s">
        <v>68</v>
      </c>
      <c r="M74" s="1">
        <v>44729.869953125002</v>
      </c>
      <c r="N74" t="s">
        <v>18</v>
      </c>
      <c r="O74" s="1">
        <v>44729.869953125002</v>
      </c>
      <c r="P74" t="s">
        <v>18</v>
      </c>
      <c r="Q74" s="1">
        <f>_xlfn.XLOOKUP(L74,Mouse_Survey_2022_0!B:B,Mouse_Survey_2022_0!I:I)</f>
        <v>44728.482071296297</v>
      </c>
      <c r="R74" s="2">
        <f>_xlfn.XLOOKUP(L74,Mouse_Survey_2022_0!B:B,Mouse_Survey_2022_0!C:C)</f>
        <v>44728.708333333299</v>
      </c>
      <c r="S74" s="3" t="str">
        <f>_xlfn.XLOOKUP(L74,Mouse_Survey_2022_0!B:B,Mouse_Survey_2022_0!D:D)</f>
        <v>06:32</v>
      </c>
      <c r="T74" s="1">
        <f t="shared" si="1"/>
        <v>44728.980555555521</v>
      </c>
      <c r="U74" t="str">
        <f>_xlfn.XLOOKUP(L74,Mouse_Survey_2022_0!B:B,Mouse_Survey_2022_0!E:E)</f>
        <v>T082</v>
      </c>
      <c r="V74">
        <f>_xlfn.XLOOKUP(L74,Mouse_Survey_2022_0!B:B,Mouse_Survey_2022_0!G:G)</f>
        <v>110</v>
      </c>
      <c r="W74" t="str">
        <f>_xlfn.XLOOKUP(L74,Mouse_Survey_2022_0!B:B,Mouse_Survey_2022_0!H:H)</f>
        <v>T081_se_110</v>
      </c>
    </row>
    <row r="75" spans="1:23" x14ac:dyDescent="0.25">
      <c r="A75">
        <v>74</v>
      </c>
      <c r="B75" t="s">
        <v>237</v>
      </c>
      <c r="C75" t="s">
        <v>142</v>
      </c>
      <c r="D75" s="1">
        <v>44729.8711211111</v>
      </c>
      <c r="E75" t="s">
        <v>143</v>
      </c>
      <c r="G75" t="s">
        <v>180</v>
      </c>
      <c r="H75" t="s">
        <v>180</v>
      </c>
      <c r="I75" t="s">
        <v>181</v>
      </c>
      <c r="J75" t="s">
        <v>186</v>
      </c>
      <c r="K75" t="s">
        <v>184</v>
      </c>
      <c r="L75" t="s">
        <v>42</v>
      </c>
      <c r="M75" s="1">
        <v>44729.871931307898</v>
      </c>
      <c r="N75" t="s">
        <v>18</v>
      </c>
      <c r="O75" s="1">
        <v>44729.871931307898</v>
      </c>
      <c r="P75" t="s">
        <v>18</v>
      </c>
      <c r="Q75" s="1">
        <f>_xlfn.XLOOKUP(L75,Mouse_Survey_2022_0!B:B,Mouse_Survey_2022_0!I:I)</f>
        <v>44728.119087766201</v>
      </c>
      <c r="R75" s="2">
        <f>_xlfn.XLOOKUP(L75,Mouse_Survey_2022_0!B:B,Mouse_Survey_2022_0!C:C)</f>
        <v>44727.708333333299</v>
      </c>
      <c r="S75" s="3" t="str">
        <f>_xlfn.XLOOKUP(L75,Mouse_Survey_2022_0!B:B,Mouse_Survey_2022_0!D:D)</f>
        <v>21:49</v>
      </c>
      <c r="T75" s="1">
        <f t="shared" si="1"/>
        <v>44728.617361111079</v>
      </c>
      <c r="U75" t="str">
        <f>_xlfn.XLOOKUP(L75,Mouse_Survey_2022_0!B:B,Mouse_Survey_2022_0!E:E)</f>
        <v>T082</v>
      </c>
      <c r="V75">
        <f>_xlfn.XLOOKUP(L75,Mouse_Survey_2022_0!B:B,Mouse_Survey_2022_0!G:G)</f>
        <v>80</v>
      </c>
      <c r="W75" t="str">
        <f>_xlfn.XLOOKUP(L75,Mouse_Survey_2022_0!B:B,Mouse_Survey_2022_0!H:H)</f>
        <v>T082_east_80</v>
      </c>
    </row>
    <row r="76" spans="1:23" x14ac:dyDescent="0.25">
      <c r="A76">
        <v>75</v>
      </c>
      <c r="B76" t="s">
        <v>238</v>
      </c>
      <c r="C76" t="s">
        <v>142</v>
      </c>
      <c r="D76" s="1">
        <v>44729.873100937497</v>
      </c>
      <c r="E76" t="s">
        <v>143</v>
      </c>
      <c r="G76" t="s">
        <v>180</v>
      </c>
      <c r="H76" t="s">
        <v>180</v>
      </c>
      <c r="I76" t="s">
        <v>181</v>
      </c>
      <c r="J76" t="s">
        <v>146</v>
      </c>
      <c r="K76" t="s">
        <v>146</v>
      </c>
      <c r="L76" t="s">
        <v>71</v>
      </c>
      <c r="M76" s="1">
        <v>44729.873981099503</v>
      </c>
      <c r="N76" t="s">
        <v>18</v>
      </c>
      <c r="O76" s="1">
        <v>44729.873981099503</v>
      </c>
      <c r="P76" t="s">
        <v>18</v>
      </c>
      <c r="Q76" s="1">
        <f>_xlfn.XLOOKUP(L76,Mouse_Survey_2022_0!B:B,Mouse_Survey_2022_0!I:I)</f>
        <v>44728.4854425347</v>
      </c>
      <c r="R76" s="2">
        <f>_xlfn.XLOOKUP(L76,Mouse_Survey_2022_0!B:B,Mouse_Survey_2022_0!C:C)</f>
        <v>44728.708333333299</v>
      </c>
      <c r="S76" s="3" t="str">
        <f>_xlfn.XLOOKUP(L76,Mouse_Survey_2022_0!B:B,Mouse_Survey_2022_0!D:D)</f>
        <v>06:38</v>
      </c>
      <c r="T76" s="1">
        <f t="shared" si="1"/>
        <v>44728.984722222187</v>
      </c>
      <c r="U76" t="str">
        <f>_xlfn.XLOOKUP(L76,Mouse_Survey_2022_0!B:B,Mouse_Survey_2022_0!E:E)</f>
        <v>T082</v>
      </c>
      <c r="V76">
        <f>_xlfn.XLOOKUP(L76,Mouse_Survey_2022_0!B:B,Mouse_Survey_2022_0!G:G)</f>
        <v>110</v>
      </c>
      <c r="W76" t="str">
        <f>_xlfn.XLOOKUP(L76,Mouse_Survey_2022_0!B:B,Mouse_Survey_2022_0!H:H)</f>
        <v>T082_ne_110</v>
      </c>
    </row>
    <row r="77" spans="1:23" x14ac:dyDescent="0.25">
      <c r="A77">
        <v>76</v>
      </c>
      <c r="B77" t="s">
        <v>239</v>
      </c>
      <c r="C77" t="s">
        <v>142</v>
      </c>
      <c r="D77" s="1">
        <v>44729.875250266203</v>
      </c>
      <c r="E77" t="s">
        <v>143</v>
      </c>
      <c r="G77" t="s">
        <v>194</v>
      </c>
      <c r="H77" t="s">
        <v>194</v>
      </c>
      <c r="I77" t="s">
        <v>181</v>
      </c>
      <c r="J77" t="s">
        <v>182</v>
      </c>
      <c r="K77" t="s">
        <v>146</v>
      </c>
      <c r="L77" t="s">
        <v>45</v>
      </c>
      <c r="M77" s="1">
        <v>44729.876163125002</v>
      </c>
      <c r="N77" t="s">
        <v>18</v>
      </c>
      <c r="O77" s="1">
        <v>44729.876163125002</v>
      </c>
      <c r="P77" t="s">
        <v>18</v>
      </c>
      <c r="Q77" s="1">
        <f>_xlfn.XLOOKUP(L77,Mouse_Survey_2022_0!B:B,Mouse_Survey_2022_0!I:I)</f>
        <v>44728.122231087997</v>
      </c>
      <c r="R77" s="2">
        <f>_xlfn.XLOOKUP(L77,Mouse_Survey_2022_0!B:B,Mouse_Survey_2022_0!C:C)</f>
        <v>44727.708333333299</v>
      </c>
      <c r="S77" s="3" t="str">
        <f>_xlfn.XLOOKUP(L77,Mouse_Survey_2022_0!B:B,Mouse_Survey_2022_0!D:D)</f>
        <v>21:53</v>
      </c>
      <c r="T77" s="1">
        <f t="shared" si="1"/>
        <v>44728.620138888858</v>
      </c>
      <c r="U77" t="str">
        <f>_xlfn.XLOOKUP(L77,Mouse_Survey_2022_0!B:B,Mouse_Survey_2022_0!E:E)</f>
        <v>T082</v>
      </c>
      <c r="V77">
        <f>_xlfn.XLOOKUP(L77,Mouse_Survey_2022_0!B:B,Mouse_Survey_2022_0!G:G)</f>
        <v>80</v>
      </c>
      <c r="W77" t="str">
        <f>_xlfn.XLOOKUP(L77,Mouse_Survey_2022_0!B:B,Mouse_Survey_2022_0!H:H)</f>
        <v>T082_north_80</v>
      </c>
    </row>
    <row r="78" spans="1:23" x14ac:dyDescent="0.25">
      <c r="A78">
        <v>77</v>
      </c>
      <c r="B78" t="s">
        <v>240</v>
      </c>
      <c r="C78" t="s">
        <v>142</v>
      </c>
      <c r="D78" s="1">
        <v>44729.878287395797</v>
      </c>
      <c r="E78" t="s">
        <v>143</v>
      </c>
      <c r="G78" t="s">
        <v>194</v>
      </c>
      <c r="H78" t="s">
        <v>198</v>
      </c>
      <c r="I78" t="s">
        <v>181</v>
      </c>
      <c r="J78" t="s">
        <v>146</v>
      </c>
      <c r="K78" t="s">
        <v>171</v>
      </c>
      <c r="L78" t="s">
        <v>76</v>
      </c>
      <c r="M78" s="1">
        <v>44729.878541655104</v>
      </c>
      <c r="N78" t="s">
        <v>18</v>
      </c>
      <c r="O78" s="1">
        <v>44729.878541655104</v>
      </c>
      <c r="P78" t="s">
        <v>18</v>
      </c>
      <c r="Q78" s="1">
        <f>_xlfn.XLOOKUP(L78,Mouse_Survey_2022_0!B:B,Mouse_Survey_2022_0!I:I)</f>
        <v>44728.490755254599</v>
      </c>
      <c r="R78" s="2">
        <f>_xlfn.XLOOKUP(L78,Mouse_Survey_2022_0!B:B,Mouse_Survey_2022_0!C:C)</f>
        <v>44728.708333333299</v>
      </c>
      <c r="S78" s="3" t="str">
        <f>_xlfn.XLOOKUP(L78,Mouse_Survey_2022_0!B:B,Mouse_Survey_2022_0!D:D)</f>
        <v>06:45</v>
      </c>
      <c r="T78" s="1">
        <f t="shared" si="1"/>
        <v>44728.989583333299</v>
      </c>
      <c r="U78" t="str">
        <f>_xlfn.XLOOKUP(L78,Mouse_Survey_2022_0!B:B,Mouse_Survey_2022_0!E:E)</f>
        <v>T082</v>
      </c>
      <c r="V78">
        <f>_xlfn.XLOOKUP(L78,Mouse_Survey_2022_0!B:B,Mouse_Survey_2022_0!G:G)</f>
        <v>110</v>
      </c>
      <c r="W78" t="str">
        <f>_xlfn.XLOOKUP(L78,Mouse_Survey_2022_0!B:B,Mouse_Survey_2022_0!H:H)</f>
        <v>T082_nw_110</v>
      </c>
    </row>
    <row r="79" spans="1:23" x14ac:dyDescent="0.25">
      <c r="A79">
        <v>78</v>
      </c>
      <c r="B79" t="s">
        <v>241</v>
      </c>
      <c r="C79" t="s">
        <v>142</v>
      </c>
      <c r="D79" s="1">
        <v>44729.8800854398</v>
      </c>
      <c r="E79" t="s">
        <v>143</v>
      </c>
      <c r="G79" t="s">
        <v>144</v>
      </c>
      <c r="H79" t="s">
        <v>180</v>
      </c>
      <c r="I79" t="s">
        <v>181</v>
      </c>
      <c r="J79" t="s">
        <v>146</v>
      </c>
      <c r="K79" t="s">
        <v>146</v>
      </c>
      <c r="L79" t="s">
        <v>74</v>
      </c>
      <c r="M79" s="1">
        <v>44729.881055625003</v>
      </c>
      <c r="N79" t="s">
        <v>18</v>
      </c>
      <c r="O79" s="1">
        <v>44729.881055625003</v>
      </c>
      <c r="P79" t="s">
        <v>18</v>
      </c>
      <c r="Q79" s="1">
        <f>_xlfn.XLOOKUP(L79,Mouse_Survey_2022_0!B:B,Mouse_Survey_2022_0!I:I)</f>
        <v>44728.488079421302</v>
      </c>
      <c r="R79" s="2">
        <f>_xlfn.XLOOKUP(L79,Mouse_Survey_2022_0!B:B,Mouse_Survey_2022_0!C:C)</f>
        <v>44728.708333333299</v>
      </c>
      <c r="S79" s="3" t="str">
        <f>_xlfn.XLOOKUP(L79,Mouse_Survey_2022_0!B:B,Mouse_Survey_2022_0!D:D)</f>
        <v>06:41</v>
      </c>
      <c r="T79" s="1">
        <f t="shared" si="1"/>
        <v>44728.98680555552</v>
      </c>
      <c r="U79" t="str">
        <f>_xlfn.XLOOKUP(L79,Mouse_Survey_2022_0!B:B,Mouse_Survey_2022_0!E:E)</f>
        <v>T081</v>
      </c>
      <c r="V79">
        <f>_xlfn.XLOOKUP(L79,Mouse_Survey_2022_0!B:B,Mouse_Survey_2022_0!G:G)</f>
        <v>10</v>
      </c>
      <c r="W79" t="str">
        <f>_xlfn.XLOOKUP(L79,Mouse_Survey_2022_0!B:B,Mouse_Survey_2022_0!H:H)</f>
        <v>T081_north_10</v>
      </c>
    </row>
    <row r="80" spans="1:23" x14ac:dyDescent="0.25">
      <c r="A80">
        <v>79</v>
      </c>
      <c r="B80" t="s">
        <v>242</v>
      </c>
      <c r="C80" t="s">
        <v>142</v>
      </c>
      <c r="D80" s="1">
        <v>44729.881996342599</v>
      </c>
      <c r="E80" t="s">
        <v>143</v>
      </c>
      <c r="G80" t="s">
        <v>180</v>
      </c>
      <c r="H80" t="s">
        <v>180</v>
      </c>
      <c r="I80" t="s">
        <v>181</v>
      </c>
      <c r="J80" t="s">
        <v>182</v>
      </c>
      <c r="K80" t="s">
        <v>171</v>
      </c>
      <c r="L80" t="s">
        <v>36</v>
      </c>
      <c r="M80" s="1">
        <v>44729.882809027797</v>
      </c>
      <c r="N80" t="s">
        <v>18</v>
      </c>
      <c r="O80" s="1">
        <v>44729.882809027797</v>
      </c>
      <c r="P80" t="s">
        <v>18</v>
      </c>
      <c r="Q80" s="1">
        <f>_xlfn.XLOOKUP(L80,Mouse_Survey_2022_0!B:B,Mouse_Survey_2022_0!I:I)</f>
        <v>44728.113619583302</v>
      </c>
      <c r="R80" s="2">
        <f>_xlfn.XLOOKUP(L80,Mouse_Survey_2022_0!B:B,Mouse_Survey_2022_0!C:C)</f>
        <v>44727.708333333299</v>
      </c>
      <c r="S80" s="3" t="str">
        <f>_xlfn.XLOOKUP(L80,Mouse_Survey_2022_0!B:B,Mouse_Survey_2022_0!D:D)</f>
        <v>21:41</v>
      </c>
      <c r="T80" s="1">
        <f t="shared" si="1"/>
        <v>44728.61180555552</v>
      </c>
      <c r="U80" t="str">
        <f>_xlfn.XLOOKUP(L80,Mouse_Survey_2022_0!B:B,Mouse_Survey_2022_0!E:E)</f>
        <v>T082</v>
      </c>
      <c r="V80">
        <f>_xlfn.XLOOKUP(L80,Mouse_Survey_2022_0!B:B,Mouse_Survey_2022_0!G:G)</f>
        <v>10</v>
      </c>
      <c r="W80" t="str">
        <f>_xlfn.XLOOKUP(L80,Mouse_Survey_2022_0!B:B,Mouse_Survey_2022_0!H:H)</f>
        <v>T082_south_10</v>
      </c>
    </row>
    <row r="81" spans="1:23" x14ac:dyDescent="0.25">
      <c r="A81">
        <v>80</v>
      </c>
      <c r="B81" t="s">
        <v>243</v>
      </c>
      <c r="C81" t="s">
        <v>142</v>
      </c>
      <c r="D81" s="1">
        <v>44729.886805555601</v>
      </c>
      <c r="E81" t="s">
        <v>143</v>
      </c>
      <c r="G81" t="s">
        <v>180</v>
      </c>
      <c r="H81" t="s">
        <v>180</v>
      </c>
      <c r="I81" t="s">
        <v>181</v>
      </c>
      <c r="J81" t="s">
        <v>182</v>
      </c>
      <c r="K81" t="s">
        <v>244</v>
      </c>
      <c r="L81" t="s">
        <v>48</v>
      </c>
      <c r="M81" s="1">
        <v>44729.887398240702</v>
      </c>
      <c r="N81" t="s">
        <v>18</v>
      </c>
      <c r="O81" s="1">
        <v>44729.887398240702</v>
      </c>
      <c r="P81" t="s">
        <v>18</v>
      </c>
      <c r="Q81" s="1">
        <f>_xlfn.XLOOKUP(L81,Mouse_Survey_2022_0!B:B,Mouse_Survey_2022_0!I:I)</f>
        <v>44728.461567245402</v>
      </c>
      <c r="R81" s="2">
        <f>_xlfn.XLOOKUP(L81,Mouse_Survey_2022_0!B:B,Mouse_Survey_2022_0!C:C)</f>
        <v>44728.708333333299</v>
      </c>
      <c r="S81" s="3" t="str">
        <f>_xlfn.XLOOKUP(L81,Mouse_Survey_2022_0!B:B,Mouse_Survey_2022_0!D:D)</f>
        <v>06:03</v>
      </c>
      <c r="T81" s="1">
        <f t="shared" si="1"/>
        <v>44728.960416666632</v>
      </c>
      <c r="U81" t="str">
        <f>_xlfn.XLOOKUP(L81,Mouse_Survey_2022_0!B:B,Mouse_Survey_2022_0!E:E)</f>
        <v>T081</v>
      </c>
      <c r="V81">
        <f>_xlfn.XLOOKUP(L81,Mouse_Survey_2022_0!B:B,Mouse_Survey_2022_0!G:G)</f>
        <v>80</v>
      </c>
      <c r="W81" t="str">
        <f>_xlfn.XLOOKUP(L81,Mouse_Survey_2022_0!B:B,Mouse_Survey_2022_0!H:H)</f>
        <v>T081_south_80</v>
      </c>
    </row>
    <row r="82" spans="1:23" x14ac:dyDescent="0.25">
      <c r="A82">
        <v>81</v>
      </c>
      <c r="B82" t="s">
        <v>245</v>
      </c>
      <c r="C82" t="s">
        <v>142</v>
      </c>
      <c r="D82" s="1">
        <v>44729.889506053201</v>
      </c>
      <c r="E82" t="s">
        <v>143</v>
      </c>
      <c r="G82" t="s">
        <v>198</v>
      </c>
      <c r="H82" t="s">
        <v>198</v>
      </c>
      <c r="I82" t="s">
        <v>181</v>
      </c>
      <c r="J82" t="s">
        <v>146</v>
      </c>
      <c r="K82" t="s">
        <v>230</v>
      </c>
      <c r="L82" t="s">
        <v>29</v>
      </c>
      <c r="M82" s="1">
        <v>44729.889718495397</v>
      </c>
      <c r="N82" t="s">
        <v>18</v>
      </c>
      <c r="O82" s="1">
        <v>44729.889718495397</v>
      </c>
      <c r="P82" t="s">
        <v>18</v>
      </c>
      <c r="Q82" s="1">
        <f>_xlfn.XLOOKUP(L82,Mouse_Survey_2022_0!B:B,Mouse_Survey_2022_0!I:I)</f>
        <v>44728.107303622703</v>
      </c>
      <c r="R82" s="2">
        <f>_xlfn.XLOOKUP(L82,Mouse_Survey_2022_0!B:B,Mouse_Survey_2022_0!C:C)</f>
        <v>44727.708333333299</v>
      </c>
      <c r="S82" s="3" t="str">
        <f>_xlfn.XLOOKUP(L82,Mouse_Survey_2022_0!B:B,Mouse_Survey_2022_0!D:D)</f>
        <v>21:31</v>
      </c>
      <c r="T82" s="1">
        <f t="shared" si="1"/>
        <v>44728.604861111075</v>
      </c>
      <c r="U82" t="str">
        <f>_xlfn.XLOOKUP(L82,Mouse_Survey_2022_0!B:B,Mouse_Survey_2022_0!E:E)</f>
        <v>T081</v>
      </c>
      <c r="V82">
        <f>_xlfn.XLOOKUP(L82,Mouse_Survey_2022_0!B:B,Mouse_Survey_2022_0!G:G)</f>
        <v>113</v>
      </c>
      <c r="W82" t="str">
        <f>_xlfn.XLOOKUP(L82,Mouse_Survey_2022_0!B:B,Mouse_Survey_2022_0!H:H)</f>
        <v>T081_SE_113</v>
      </c>
    </row>
    <row r="83" spans="1:23" x14ac:dyDescent="0.25">
      <c r="A83">
        <v>82</v>
      </c>
      <c r="B83" t="s">
        <v>246</v>
      </c>
      <c r="C83" t="s">
        <v>142</v>
      </c>
      <c r="D83" s="1">
        <v>44729.890954826398</v>
      </c>
      <c r="E83" t="s">
        <v>143</v>
      </c>
      <c r="G83" t="s">
        <v>180</v>
      </c>
      <c r="H83" t="s">
        <v>180</v>
      </c>
      <c r="I83" t="s">
        <v>181</v>
      </c>
      <c r="J83" t="s">
        <v>182</v>
      </c>
      <c r="K83" t="s">
        <v>184</v>
      </c>
      <c r="L83" t="s">
        <v>61</v>
      </c>
      <c r="M83" s="1">
        <v>44729.891727013899</v>
      </c>
      <c r="N83" t="s">
        <v>18</v>
      </c>
      <c r="O83" s="1">
        <v>44729.891727013899</v>
      </c>
      <c r="P83" t="s">
        <v>18</v>
      </c>
      <c r="Q83" s="1">
        <f>_xlfn.XLOOKUP(L83,Mouse_Survey_2022_0!B:B,Mouse_Survey_2022_0!I:I)</f>
        <v>44728.472449004599</v>
      </c>
      <c r="R83" s="2">
        <f>_xlfn.XLOOKUP(L83,Mouse_Survey_2022_0!B:B,Mouse_Survey_2022_0!C:C)</f>
        <v>44728.708333333299</v>
      </c>
      <c r="S83" s="3" t="str">
        <f>_xlfn.XLOOKUP(L83,Mouse_Survey_2022_0!B:B,Mouse_Survey_2022_0!D:D)</f>
        <v>06:19</v>
      </c>
      <c r="T83" s="1">
        <f t="shared" si="1"/>
        <v>44728.971527777743</v>
      </c>
      <c r="U83" t="str">
        <f>_xlfn.XLOOKUP(L83,Mouse_Survey_2022_0!B:B,Mouse_Survey_2022_0!E:E)</f>
        <v>T081</v>
      </c>
      <c r="V83">
        <f>_xlfn.XLOOKUP(L83,Mouse_Survey_2022_0!B:B,Mouse_Survey_2022_0!G:G)</f>
        <v>80</v>
      </c>
      <c r="W83" t="str">
        <f>_xlfn.XLOOKUP(L83,Mouse_Survey_2022_0!B:B,Mouse_Survey_2022_0!H:H)</f>
        <v>T081_East_80</v>
      </c>
    </row>
    <row r="84" spans="1:23" x14ac:dyDescent="0.25">
      <c r="A84">
        <v>83</v>
      </c>
      <c r="B84" t="s">
        <v>247</v>
      </c>
      <c r="C84" t="s">
        <v>142</v>
      </c>
      <c r="D84" s="1">
        <v>44729.8930555556</v>
      </c>
      <c r="E84" t="s">
        <v>143</v>
      </c>
      <c r="G84" t="s">
        <v>180</v>
      </c>
      <c r="H84" t="s">
        <v>180</v>
      </c>
      <c r="I84" t="s">
        <v>181</v>
      </c>
      <c r="J84" t="s">
        <v>146</v>
      </c>
      <c r="K84" t="s">
        <v>184</v>
      </c>
      <c r="L84" t="s">
        <v>26</v>
      </c>
      <c r="M84" s="1">
        <v>44729.893891539403</v>
      </c>
      <c r="N84" t="s">
        <v>18</v>
      </c>
      <c r="O84" s="1">
        <v>44729.893891539403</v>
      </c>
      <c r="P84" t="s">
        <v>18</v>
      </c>
      <c r="Q84" s="1">
        <f>_xlfn.XLOOKUP(L84,Mouse_Survey_2022_0!B:B,Mouse_Survey_2022_0!I:I)</f>
        <v>44728.103670358803</v>
      </c>
      <c r="R84" s="2">
        <f>_xlfn.XLOOKUP(L84,Mouse_Survey_2022_0!B:B,Mouse_Survey_2022_0!C:C)</f>
        <v>44727.708333333299</v>
      </c>
      <c r="S84" s="3" t="str">
        <f>_xlfn.XLOOKUP(L84,Mouse_Survey_2022_0!B:B,Mouse_Survey_2022_0!D:D)</f>
        <v>21:26</v>
      </c>
      <c r="T84" s="1">
        <f t="shared" si="1"/>
        <v>44728.601388888856</v>
      </c>
      <c r="U84" t="str">
        <f>_xlfn.XLOOKUP(L84,Mouse_Survey_2022_0!B:B,Mouse_Survey_2022_0!E:E)</f>
        <v>T081</v>
      </c>
      <c r="V84">
        <f>_xlfn.XLOOKUP(L84,Mouse_Survey_2022_0!B:B,Mouse_Survey_2022_0!G:G)</f>
        <v>110</v>
      </c>
      <c r="W84" t="str">
        <f>_xlfn.XLOOKUP(L84,Mouse_Survey_2022_0!B:B,Mouse_Survey_2022_0!H:H)</f>
        <v>T081_northeast_110</v>
      </c>
    </row>
    <row r="85" spans="1:23" x14ac:dyDescent="0.25">
      <c r="A85">
        <v>84</v>
      </c>
      <c r="B85" t="s">
        <v>248</v>
      </c>
      <c r="C85" t="s">
        <v>142</v>
      </c>
      <c r="D85" s="1">
        <v>44729.897063865697</v>
      </c>
      <c r="E85" t="s">
        <v>249</v>
      </c>
      <c r="F85" t="s">
        <v>250</v>
      </c>
      <c r="G85" t="s">
        <v>194</v>
      </c>
      <c r="H85" t="s">
        <v>198</v>
      </c>
      <c r="I85" t="s">
        <v>181</v>
      </c>
      <c r="J85" t="s">
        <v>182</v>
      </c>
      <c r="K85" t="s">
        <v>146</v>
      </c>
      <c r="L85" t="s">
        <v>19</v>
      </c>
      <c r="M85" s="1">
        <v>44729.898174050897</v>
      </c>
      <c r="N85" t="s">
        <v>18</v>
      </c>
      <c r="O85" s="1">
        <v>44729.898174050897</v>
      </c>
      <c r="P85" t="s">
        <v>18</v>
      </c>
      <c r="Q85" s="1">
        <f>_xlfn.XLOOKUP(L85,Mouse_Survey_2022_0!B:B,Mouse_Survey_2022_0!I:I)</f>
        <v>44728.096681909701</v>
      </c>
      <c r="R85" s="2">
        <f>_xlfn.XLOOKUP(L85,Mouse_Survey_2022_0!B:B,Mouse_Survey_2022_0!C:C)</f>
        <v>44727.708333333299</v>
      </c>
      <c r="S85" s="3" t="str">
        <f>_xlfn.XLOOKUP(L85,Mouse_Survey_2022_0!B:B,Mouse_Survey_2022_0!D:D)</f>
        <v>21:17</v>
      </c>
      <c r="T85" s="1">
        <f t="shared" si="1"/>
        <v>44728.595138888857</v>
      </c>
      <c r="U85" t="str">
        <f>_xlfn.XLOOKUP(L85,Mouse_Survey_2022_0!B:B,Mouse_Survey_2022_0!E:E)</f>
        <v>T081</v>
      </c>
      <c r="V85">
        <f>_xlfn.XLOOKUP(L85,Mouse_Survey_2022_0!B:B,Mouse_Survey_2022_0!G:G)</f>
        <v>113</v>
      </c>
      <c r="W85" t="str">
        <f>_xlfn.XLOOKUP(L85,Mouse_Survey_2022_0!B:B,Mouse_Survey_2022_0!H:H)</f>
        <v>T081_northWest_113</v>
      </c>
    </row>
    <row r="86" spans="1:23" x14ac:dyDescent="0.25">
      <c r="A86">
        <v>85</v>
      </c>
      <c r="B86" t="s">
        <v>251</v>
      </c>
      <c r="C86" t="s">
        <v>142</v>
      </c>
      <c r="D86" s="1">
        <v>44729.899928425897</v>
      </c>
      <c r="E86" t="s">
        <v>143</v>
      </c>
      <c r="G86" t="s">
        <v>180</v>
      </c>
      <c r="H86" t="s">
        <v>198</v>
      </c>
      <c r="I86" t="s">
        <v>181</v>
      </c>
      <c r="J86" t="s">
        <v>146</v>
      </c>
      <c r="K86" t="s">
        <v>252</v>
      </c>
      <c r="L86" t="s">
        <v>55</v>
      </c>
      <c r="M86" s="1">
        <v>44729.900756018498</v>
      </c>
      <c r="N86" t="s">
        <v>18</v>
      </c>
      <c r="O86" s="1">
        <v>44729.900756018498</v>
      </c>
      <c r="P86" t="s">
        <v>18</v>
      </c>
      <c r="Q86" s="1">
        <f>_xlfn.XLOOKUP(L86,Mouse_Survey_2022_0!B:B,Mouse_Survey_2022_0!I:I)</f>
        <v>44728.466858437503</v>
      </c>
      <c r="R86" s="2">
        <f>_xlfn.XLOOKUP(L86,Mouse_Survey_2022_0!B:B,Mouse_Survey_2022_0!C:C)</f>
        <v>44728.708333333299</v>
      </c>
      <c r="S86" s="3" t="str">
        <f>_xlfn.XLOOKUP(L86,Mouse_Survey_2022_0!B:B,Mouse_Survey_2022_0!D:D)</f>
        <v>06:11</v>
      </c>
      <c r="T86" s="1">
        <f t="shared" si="1"/>
        <v>44728.965972222191</v>
      </c>
      <c r="U86" t="str">
        <f>_xlfn.XLOOKUP(L86,Mouse_Survey_2022_0!B:B,Mouse_Survey_2022_0!E:E)</f>
        <v>T081</v>
      </c>
      <c r="V86">
        <f>_xlfn.XLOOKUP(L86,Mouse_Survey_2022_0!B:B,Mouse_Survey_2022_0!G:G)</f>
        <v>80</v>
      </c>
      <c r="W86" t="str">
        <f>_xlfn.XLOOKUP(L86,Mouse_Survey_2022_0!B:B,Mouse_Survey_2022_0!H:H)</f>
        <v>T081_West_80</v>
      </c>
    </row>
    <row r="87" spans="1:23" x14ac:dyDescent="0.25">
      <c r="A87">
        <v>86</v>
      </c>
      <c r="B87" t="s">
        <v>253</v>
      </c>
      <c r="C87" t="s">
        <v>142</v>
      </c>
      <c r="D87" s="1">
        <v>44729.902078101899</v>
      </c>
      <c r="E87" t="s">
        <v>143</v>
      </c>
      <c r="G87" t="s">
        <v>180</v>
      </c>
      <c r="H87" t="s">
        <v>180</v>
      </c>
      <c r="I87" t="s">
        <v>181</v>
      </c>
      <c r="J87" t="s">
        <v>146</v>
      </c>
      <c r="K87" t="s">
        <v>146</v>
      </c>
      <c r="L87" t="s">
        <v>14</v>
      </c>
      <c r="M87" s="1">
        <v>44729.902843136602</v>
      </c>
      <c r="N87" t="s">
        <v>18</v>
      </c>
      <c r="O87" s="1">
        <v>44729.902843136602</v>
      </c>
      <c r="P87" t="s">
        <v>18</v>
      </c>
      <c r="Q87" s="1">
        <f>_xlfn.XLOOKUP(L87,Mouse_Survey_2022_0!B:B,Mouse_Survey_2022_0!I:I)</f>
        <v>44728.092153715297</v>
      </c>
      <c r="R87" s="2">
        <f>_xlfn.XLOOKUP(L87,Mouse_Survey_2022_0!B:B,Mouse_Survey_2022_0!C:C)</f>
        <v>44727.708333333299</v>
      </c>
      <c r="S87" s="3" t="str">
        <f>_xlfn.XLOOKUP(L87,Mouse_Survey_2022_0!B:B,Mouse_Survey_2022_0!D:D)</f>
        <v>21:10</v>
      </c>
      <c r="T87" s="1">
        <f t="shared" si="1"/>
        <v>44728.590277777745</v>
      </c>
      <c r="U87" t="str">
        <f>_xlfn.XLOOKUP(L87,Mouse_Survey_2022_0!B:B,Mouse_Survey_2022_0!E:E)</f>
        <v>T081</v>
      </c>
      <c r="V87">
        <f>_xlfn.XLOOKUP(L87,Mouse_Survey_2022_0!B:B,Mouse_Survey_2022_0!G:G)</f>
        <v>112</v>
      </c>
      <c r="W87" t="str">
        <f>_xlfn.XLOOKUP(L87,Mouse_Survey_2022_0!B:B,Mouse_Survey_2022_0!H:H)</f>
        <v>T081_sw_112</v>
      </c>
    </row>
    <row r="88" spans="1:23" x14ac:dyDescent="0.25">
      <c r="A88">
        <v>87</v>
      </c>
      <c r="B88" t="s">
        <v>254</v>
      </c>
      <c r="C88" t="s">
        <v>142</v>
      </c>
      <c r="D88" s="1">
        <v>44729.904861111099</v>
      </c>
      <c r="E88" t="s">
        <v>143</v>
      </c>
      <c r="G88" t="s">
        <v>180</v>
      </c>
      <c r="H88" t="s">
        <v>180</v>
      </c>
      <c r="I88" t="s">
        <v>181</v>
      </c>
      <c r="J88" t="s">
        <v>182</v>
      </c>
      <c r="K88" t="s">
        <v>255</v>
      </c>
      <c r="L88" t="s">
        <v>23</v>
      </c>
      <c r="M88" s="1">
        <v>44729.9062524537</v>
      </c>
      <c r="N88" t="s">
        <v>18</v>
      </c>
      <c r="O88" s="1">
        <v>44729.9062524537</v>
      </c>
      <c r="P88" t="s">
        <v>18</v>
      </c>
      <c r="Q88" s="1">
        <f>_xlfn.XLOOKUP(L88,Mouse_Survey_2022_0!B:B,Mouse_Survey_2022_0!I:I)</f>
        <v>44728.099352696801</v>
      </c>
      <c r="R88" s="2">
        <f>_xlfn.XLOOKUP(L88,Mouse_Survey_2022_0!B:B,Mouse_Survey_2022_0!C:C)</f>
        <v>44727.708333333299</v>
      </c>
      <c r="S88" s="3" t="str">
        <f>_xlfn.XLOOKUP(L88,Mouse_Survey_2022_0!B:B,Mouse_Survey_2022_0!D:D)</f>
        <v>21:22</v>
      </c>
      <c r="T88" s="1">
        <f t="shared" si="1"/>
        <v>44728.598611111076</v>
      </c>
      <c r="U88" t="str">
        <f>_xlfn.XLOOKUP(L88,Mouse_Survey_2022_0!B:B,Mouse_Survey_2022_0!E:E)</f>
        <v>T081</v>
      </c>
      <c r="V88">
        <f>_xlfn.XLOOKUP(L88,Mouse_Survey_2022_0!B:B,Mouse_Survey_2022_0!G:G)</f>
        <v>10</v>
      </c>
      <c r="W88" t="str">
        <f>_xlfn.XLOOKUP(L88,Mouse_Survey_2022_0!B:B,Mouse_Survey_2022_0!H:H)</f>
        <v>T081_north_10</v>
      </c>
    </row>
    <row r="89" spans="1:23" x14ac:dyDescent="0.25">
      <c r="A89">
        <v>88</v>
      </c>
      <c r="B89" t="s">
        <v>256</v>
      </c>
      <c r="C89" t="s">
        <v>142</v>
      </c>
      <c r="D89" s="1">
        <v>44729.907327719899</v>
      </c>
      <c r="E89" t="s">
        <v>143</v>
      </c>
      <c r="G89" t="s">
        <v>180</v>
      </c>
      <c r="H89" t="s">
        <v>180</v>
      </c>
      <c r="I89" t="s">
        <v>181</v>
      </c>
      <c r="J89" t="s">
        <v>146</v>
      </c>
      <c r="K89" t="s">
        <v>184</v>
      </c>
      <c r="L89" t="s">
        <v>52</v>
      </c>
      <c r="M89" s="1">
        <v>44729.908263136604</v>
      </c>
      <c r="N89" t="s">
        <v>18</v>
      </c>
      <c r="O89" s="1">
        <v>44729.908263136604</v>
      </c>
      <c r="P89" t="s">
        <v>18</v>
      </c>
      <c r="Q89" s="1">
        <f>_xlfn.XLOOKUP(L89,Mouse_Survey_2022_0!B:B,Mouse_Survey_2022_0!I:I)</f>
        <v>44728.463689733799</v>
      </c>
      <c r="R89" s="2">
        <f>_xlfn.XLOOKUP(L89,Mouse_Survey_2022_0!B:B,Mouse_Survey_2022_0!C:C)</f>
        <v>44728.708333333299</v>
      </c>
      <c r="S89" s="3" t="str">
        <f>_xlfn.XLOOKUP(L89,Mouse_Survey_2022_0!B:B,Mouse_Survey_2022_0!D:D)</f>
        <v>06:06</v>
      </c>
      <c r="T89" s="1">
        <f t="shared" si="1"/>
        <v>44728.962499999965</v>
      </c>
      <c r="U89" t="str">
        <f>_xlfn.XLOOKUP(L89,Mouse_Survey_2022_0!B:B,Mouse_Survey_2022_0!E:E)</f>
        <v>T081</v>
      </c>
      <c r="V89">
        <f>_xlfn.XLOOKUP(L89,Mouse_Survey_2022_0!B:B,Mouse_Survey_2022_0!G:G)</f>
        <v>10</v>
      </c>
      <c r="W89" t="str">
        <f>_xlfn.XLOOKUP(L89,Mouse_Survey_2022_0!B:B,Mouse_Survey_2022_0!H:H)</f>
        <v>T081_south_10</v>
      </c>
    </row>
    <row r="90" spans="1:23" x14ac:dyDescent="0.25">
      <c r="A90">
        <v>89</v>
      </c>
      <c r="B90" t="s">
        <v>257</v>
      </c>
      <c r="C90" t="s">
        <v>142</v>
      </c>
      <c r="D90" s="1">
        <v>44730.454583981496</v>
      </c>
      <c r="E90" t="s">
        <v>249</v>
      </c>
      <c r="F90" t="s">
        <v>258</v>
      </c>
      <c r="G90" t="s">
        <v>170</v>
      </c>
      <c r="H90" t="s">
        <v>170</v>
      </c>
      <c r="I90" t="s">
        <v>170</v>
      </c>
      <c r="J90" t="s">
        <v>146</v>
      </c>
      <c r="K90" t="s">
        <v>259</v>
      </c>
      <c r="L90" t="s">
        <v>79</v>
      </c>
      <c r="M90" s="1">
        <v>44730.454934722198</v>
      </c>
      <c r="N90" t="s">
        <v>51</v>
      </c>
      <c r="O90" s="1">
        <v>44730.454934722198</v>
      </c>
      <c r="P90" t="s">
        <v>51</v>
      </c>
      <c r="Q90" s="1">
        <f>_xlfn.XLOOKUP(L90,Mouse_Survey_2022_0!B:B,Mouse_Survey_2022_0!I:I)</f>
        <v>44730.454934178197</v>
      </c>
      <c r="R90" s="2">
        <f>_xlfn.XLOOKUP(L90,Mouse_Survey_2022_0!B:B,Mouse_Survey_2022_0!C:C)</f>
        <v>44713.708333333299</v>
      </c>
      <c r="S90" s="3" t="str">
        <f>_xlfn.XLOOKUP(L90,Mouse_Survey_2022_0!B:B,Mouse_Survey_2022_0!D:D)</f>
        <v>05:54</v>
      </c>
      <c r="T90" s="1">
        <f t="shared" si="1"/>
        <v>44713.954166666634</v>
      </c>
      <c r="U90" t="str">
        <f>_xlfn.XLOOKUP(L90,Mouse_Survey_2022_0!B:B,Mouse_Survey_2022_0!E:E)</f>
        <v>T010</v>
      </c>
      <c r="V90">
        <f>_xlfn.XLOOKUP(L90,Mouse_Survey_2022_0!B:B,Mouse_Survey_2022_0!G:G)</f>
        <v>0</v>
      </c>
      <c r="W90" t="str">
        <f>_xlfn.XLOOKUP(L90,Mouse_Survey_2022_0!B:B,Mouse_Survey_2022_0!H:H)</f>
        <v>Test</v>
      </c>
    </row>
    <row r="91" spans="1:23" x14ac:dyDescent="0.25">
      <c r="A91">
        <v>90</v>
      </c>
      <c r="B91" t="s">
        <v>260</v>
      </c>
      <c r="C91" t="s">
        <v>142</v>
      </c>
      <c r="D91" s="1">
        <v>44713.454861111102</v>
      </c>
      <c r="E91" t="s">
        <v>249</v>
      </c>
      <c r="F91" t="s">
        <v>261</v>
      </c>
      <c r="G91" t="s">
        <v>144</v>
      </c>
      <c r="H91" t="s">
        <v>144</v>
      </c>
      <c r="I91" t="s">
        <v>145</v>
      </c>
      <c r="J91" t="s">
        <v>186</v>
      </c>
      <c r="K91" t="s">
        <v>146</v>
      </c>
      <c r="L91" t="s">
        <v>79</v>
      </c>
      <c r="M91" s="1">
        <v>44730.455604259303</v>
      </c>
      <c r="N91" t="s">
        <v>51</v>
      </c>
      <c r="O91" s="1">
        <v>44730.455604259303</v>
      </c>
      <c r="P91" t="s">
        <v>51</v>
      </c>
      <c r="Q91" s="1">
        <f>_xlfn.XLOOKUP(L91,Mouse_Survey_2022_0!B:B,Mouse_Survey_2022_0!I:I)</f>
        <v>44730.454934178197</v>
      </c>
      <c r="R91" s="2">
        <f>_xlfn.XLOOKUP(L91,Mouse_Survey_2022_0!B:B,Mouse_Survey_2022_0!C:C)</f>
        <v>44713.708333333299</v>
      </c>
      <c r="S91" s="3" t="str">
        <f>_xlfn.XLOOKUP(L91,Mouse_Survey_2022_0!B:B,Mouse_Survey_2022_0!D:D)</f>
        <v>05:54</v>
      </c>
      <c r="T91" s="1">
        <f t="shared" si="1"/>
        <v>44713.954166666634</v>
      </c>
      <c r="U91" t="str">
        <f>_xlfn.XLOOKUP(L91,Mouse_Survey_2022_0!B:B,Mouse_Survey_2022_0!E:E)</f>
        <v>T010</v>
      </c>
      <c r="V91">
        <f>_xlfn.XLOOKUP(L91,Mouse_Survey_2022_0!B:B,Mouse_Survey_2022_0!G:G)</f>
        <v>0</v>
      </c>
      <c r="W91" t="str">
        <f>_xlfn.XLOOKUP(L91,Mouse_Survey_2022_0!B:B,Mouse_Survey_2022_0!H:H)</f>
        <v>Test</v>
      </c>
    </row>
    <row r="92" spans="1:23" x14ac:dyDescent="0.25">
      <c r="A92">
        <v>91</v>
      </c>
      <c r="B92" t="s">
        <v>262</v>
      </c>
      <c r="C92" t="s">
        <v>179</v>
      </c>
      <c r="D92" s="1">
        <v>44730.506117696801</v>
      </c>
      <c r="E92" t="s">
        <v>143</v>
      </c>
      <c r="G92" t="s">
        <v>194</v>
      </c>
      <c r="H92" t="s">
        <v>180</v>
      </c>
      <c r="I92" t="s">
        <v>181</v>
      </c>
      <c r="J92" t="s">
        <v>182</v>
      </c>
      <c r="K92" t="s">
        <v>230</v>
      </c>
      <c r="L92" t="s">
        <v>48</v>
      </c>
      <c r="M92" s="1">
        <v>44730.507476018502</v>
      </c>
      <c r="N92" t="s">
        <v>18</v>
      </c>
      <c r="O92" s="1">
        <v>44730.507476018502</v>
      </c>
      <c r="P92" t="s">
        <v>18</v>
      </c>
      <c r="Q92" s="1">
        <f>_xlfn.XLOOKUP(L92,Mouse_Survey_2022_0!B:B,Mouse_Survey_2022_0!I:I)</f>
        <v>44728.461567245402</v>
      </c>
      <c r="R92" s="2">
        <f>_xlfn.XLOOKUP(L92,Mouse_Survey_2022_0!B:B,Mouse_Survey_2022_0!C:C)</f>
        <v>44728.708333333299</v>
      </c>
      <c r="S92" s="3" t="str">
        <f>_xlfn.XLOOKUP(L92,Mouse_Survey_2022_0!B:B,Mouse_Survey_2022_0!D:D)</f>
        <v>06:03</v>
      </c>
      <c r="T92" s="1">
        <f t="shared" si="1"/>
        <v>44728.960416666632</v>
      </c>
      <c r="U92" t="str">
        <f>_xlfn.XLOOKUP(L92,Mouse_Survey_2022_0!B:B,Mouse_Survey_2022_0!E:E)</f>
        <v>T081</v>
      </c>
      <c r="V92">
        <f>_xlfn.XLOOKUP(L92,Mouse_Survey_2022_0!B:B,Mouse_Survey_2022_0!G:G)</f>
        <v>80</v>
      </c>
      <c r="W92" t="str">
        <f>_xlfn.XLOOKUP(L92,Mouse_Survey_2022_0!B:B,Mouse_Survey_2022_0!H:H)</f>
        <v>T081_south_80</v>
      </c>
    </row>
    <row r="93" spans="1:23" x14ac:dyDescent="0.25">
      <c r="A93">
        <v>92</v>
      </c>
      <c r="B93" t="s">
        <v>263</v>
      </c>
      <c r="C93" t="s">
        <v>188</v>
      </c>
      <c r="D93" s="1">
        <v>44730.5074395255</v>
      </c>
      <c r="E93" t="s">
        <v>249</v>
      </c>
      <c r="F93" t="s">
        <v>264</v>
      </c>
      <c r="G93" t="s">
        <v>194</v>
      </c>
      <c r="H93" t="s">
        <v>180</v>
      </c>
      <c r="I93" t="s">
        <v>181</v>
      </c>
      <c r="J93" t="s">
        <v>146</v>
      </c>
      <c r="K93" t="s">
        <v>216</v>
      </c>
      <c r="L93" t="s">
        <v>26</v>
      </c>
      <c r="M93" s="1">
        <v>44730.508630879602</v>
      </c>
      <c r="N93" t="s">
        <v>18</v>
      </c>
      <c r="O93" s="1">
        <v>44730.508630879602</v>
      </c>
      <c r="P93" t="s">
        <v>18</v>
      </c>
      <c r="Q93" s="1">
        <f>_xlfn.XLOOKUP(L93,Mouse_Survey_2022_0!B:B,Mouse_Survey_2022_0!I:I)</f>
        <v>44728.103670358803</v>
      </c>
      <c r="R93" s="2">
        <f>_xlfn.XLOOKUP(L93,Mouse_Survey_2022_0!B:B,Mouse_Survey_2022_0!C:C)</f>
        <v>44727.708333333299</v>
      </c>
      <c r="S93" s="3" t="str">
        <f>_xlfn.XLOOKUP(L93,Mouse_Survey_2022_0!B:B,Mouse_Survey_2022_0!D:D)</f>
        <v>21:26</v>
      </c>
      <c r="T93" s="1">
        <f t="shared" si="1"/>
        <v>44728.601388888856</v>
      </c>
      <c r="U93" t="str">
        <f>_xlfn.XLOOKUP(L93,Mouse_Survey_2022_0!B:B,Mouse_Survey_2022_0!E:E)</f>
        <v>T081</v>
      </c>
      <c r="V93">
        <f>_xlfn.XLOOKUP(L93,Mouse_Survey_2022_0!B:B,Mouse_Survey_2022_0!G:G)</f>
        <v>110</v>
      </c>
      <c r="W93" t="str">
        <f>_xlfn.XLOOKUP(L93,Mouse_Survey_2022_0!B:B,Mouse_Survey_2022_0!H:H)</f>
        <v>T081_northeast_110</v>
      </c>
    </row>
    <row r="94" spans="1:23" x14ac:dyDescent="0.25">
      <c r="A94">
        <v>93</v>
      </c>
      <c r="B94" t="s">
        <v>265</v>
      </c>
      <c r="C94" t="s">
        <v>142</v>
      </c>
      <c r="D94" s="1">
        <v>44730.508606678202</v>
      </c>
      <c r="E94" t="s">
        <v>143</v>
      </c>
      <c r="G94" t="s">
        <v>194</v>
      </c>
      <c r="H94" t="s">
        <v>198</v>
      </c>
      <c r="I94" t="s">
        <v>181</v>
      </c>
      <c r="J94" t="s">
        <v>146</v>
      </c>
      <c r="K94" t="s">
        <v>216</v>
      </c>
      <c r="L94" t="s">
        <v>55</v>
      </c>
      <c r="M94" s="1">
        <v>44730.509473067097</v>
      </c>
      <c r="N94" t="s">
        <v>18</v>
      </c>
      <c r="O94" s="1">
        <v>44730.509473067097</v>
      </c>
      <c r="P94" t="s">
        <v>18</v>
      </c>
      <c r="Q94" s="1">
        <f>_xlfn.XLOOKUP(L94,Mouse_Survey_2022_0!B:B,Mouse_Survey_2022_0!I:I)</f>
        <v>44728.466858437503</v>
      </c>
      <c r="R94" s="2">
        <f>_xlfn.XLOOKUP(L94,Mouse_Survey_2022_0!B:B,Mouse_Survey_2022_0!C:C)</f>
        <v>44728.708333333299</v>
      </c>
      <c r="S94" s="3" t="str">
        <f>_xlfn.XLOOKUP(L94,Mouse_Survey_2022_0!B:B,Mouse_Survey_2022_0!D:D)</f>
        <v>06:11</v>
      </c>
      <c r="T94" s="1">
        <f t="shared" si="1"/>
        <v>44728.965972222191</v>
      </c>
      <c r="U94" t="str">
        <f>_xlfn.XLOOKUP(L94,Mouse_Survey_2022_0!B:B,Mouse_Survey_2022_0!E:E)</f>
        <v>T081</v>
      </c>
      <c r="V94">
        <f>_xlfn.XLOOKUP(L94,Mouse_Survey_2022_0!B:B,Mouse_Survey_2022_0!G:G)</f>
        <v>80</v>
      </c>
      <c r="W94" t="str">
        <f>_xlfn.XLOOKUP(L94,Mouse_Survey_2022_0!B:B,Mouse_Survey_2022_0!H:H)</f>
        <v>T081_West_80</v>
      </c>
    </row>
    <row r="95" spans="1:23" x14ac:dyDescent="0.25">
      <c r="A95">
        <v>94</v>
      </c>
      <c r="B95" t="s">
        <v>266</v>
      </c>
      <c r="C95" t="s">
        <v>179</v>
      </c>
      <c r="D95" s="1">
        <v>44730.5115134722</v>
      </c>
      <c r="E95" t="s">
        <v>143</v>
      </c>
      <c r="G95" t="s">
        <v>198</v>
      </c>
      <c r="H95" t="s">
        <v>198</v>
      </c>
      <c r="I95" t="s">
        <v>181</v>
      </c>
      <c r="J95" t="s">
        <v>182</v>
      </c>
      <c r="K95" t="s">
        <v>146</v>
      </c>
      <c r="L95" t="s">
        <v>29</v>
      </c>
      <c r="M95" s="1">
        <v>44730.512171678201</v>
      </c>
      <c r="N95" t="s">
        <v>18</v>
      </c>
      <c r="O95" s="1">
        <v>44730.512171678201</v>
      </c>
      <c r="P95" t="s">
        <v>18</v>
      </c>
      <c r="Q95" s="1">
        <f>_xlfn.XLOOKUP(L95,Mouse_Survey_2022_0!B:B,Mouse_Survey_2022_0!I:I)</f>
        <v>44728.107303622703</v>
      </c>
      <c r="R95" s="2">
        <f>_xlfn.XLOOKUP(L95,Mouse_Survey_2022_0!B:B,Mouse_Survey_2022_0!C:C)</f>
        <v>44727.708333333299</v>
      </c>
      <c r="S95" s="3" t="str">
        <f>_xlfn.XLOOKUP(L95,Mouse_Survey_2022_0!B:B,Mouse_Survey_2022_0!D:D)</f>
        <v>21:31</v>
      </c>
      <c r="T95" s="1">
        <f t="shared" si="1"/>
        <v>44728.604861111075</v>
      </c>
      <c r="U95" t="str">
        <f>_xlfn.XLOOKUP(L95,Mouse_Survey_2022_0!B:B,Mouse_Survey_2022_0!E:E)</f>
        <v>T081</v>
      </c>
      <c r="V95">
        <f>_xlfn.XLOOKUP(L95,Mouse_Survey_2022_0!B:B,Mouse_Survey_2022_0!G:G)</f>
        <v>113</v>
      </c>
      <c r="W95" t="str">
        <f>_xlfn.XLOOKUP(L95,Mouse_Survey_2022_0!B:B,Mouse_Survey_2022_0!H:H)</f>
        <v>T081_SE_113</v>
      </c>
    </row>
    <row r="96" spans="1:23" x14ac:dyDescent="0.25">
      <c r="A96">
        <v>95</v>
      </c>
      <c r="B96" t="s">
        <v>267</v>
      </c>
      <c r="C96" t="s">
        <v>188</v>
      </c>
      <c r="D96" s="1">
        <v>44730.511016805598</v>
      </c>
      <c r="E96" t="s">
        <v>249</v>
      </c>
      <c r="F96" t="s">
        <v>268</v>
      </c>
      <c r="G96" t="s">
        <v>198</v>
      </c>
      <c r="H96" t="s">
        <v>198</v>
      </c>
      <c r="I96" t="s">
        <v>181</v>
      </c>
      <c r="J96" t="s">
        <v>146</v>
      </c>
      <c r="K96" t="s">
        <v>184</v>
      </c>
      <c r="L96" t="s">
        <v>19</v>
      </c>
      <c r="M96" s="1">
        <v>44730.512256111098</v>
      </c>
      <c r="N96" t="s">
        <v>18</v>
      </c>
      <c r="O96" s="1">
        <v>44730.512256111098</v>
      </c>
      <c r="P96" t="s">
        <v>18</v>
      </c>
      <c r="Q96" s="1">
        <f>_xlfn.XLOOKUP(L96,Mouse_Survey_2022_0!B:B,Mouse_Survey_2022_0!I:I)</f>
        <v>44728.096681909701</v>
      </c>
      <c r="R96" s="2">
        <f>_xlfn.XLOOKUP(L96,Mouse_Survey_2022_0!B:B,Mouse_Survey_2022_0!C:C)</f>
        <v>44727.708333333299</v>
      </c>
      <c r="S96" s="3" t="str">
        <f>_xlfn.XLOOKUP(L96,Mouse_Survey_2022_0!B:B,Mouse_Survey_2022_0!D:D)</f>
        <v>21:17</v>
      </c>
      <c r="T96" s="1">
        <f t="shared" si="1"/>
        <v>44728.595138888857</v>
      </c>
      <c r="U96" t="str">
        <f>_xlfn.XLOOKUP(L96,Mouse_Survey_2022_0!B:B,Mouse_Survey_2022_0!E:E)</f>
        <v>T081</v>
      </c>
      <c r="V96">
        <f>_xlfn.XLOOKUP(L96,Mouse_Survey_2022_0!B:B,Mouse_Survey_2022_0!G:G)</f>
        <v>113</v>
      </c>
      <c r="W96" t="str">
        <f>_xlfn.XLOOKUP(L96,Mouse_Survey_2022_0!B:B,Mouse_Survey_2022_0!H:H)</f>
        <v>T081_northWest_113</v>
      </c>
    </row>
    <row r="97" spans="1:23" x14ac:dyDescent="0.25">
      <c r="A97">
        <v>96</v>
      </c>
      <c r="B97" t="s">
        <v>269</v>
      </c>
      <c r="C97" t="s">
        <v>142</v>
      </c>
      <c r="D97" s="1">
        <v>44730.512148252303</v>
      </c>
      <c r="E97" t="s">
        <v>143</v>
      </c>
      <c r="G97" t="s">
        <v>180</v>
      </c>
      <c r="H97" t="s">
        <v>180</v>
      </c>
      <c r="I97" t="s">
        <v>181</v>
      </c>
      <c r="J97" t="s">
        <v>146</v>
      </c>
      <c r="K97" t="s">
        <v>171</v>
      </c>
      <c r="L97" t="s">
        <v>23</v>
      </c>
      <c r="M97" s="1">
        <v>44730.5130451273</v>
      </c>
      <c r="N97" t="s">
        <v>18</v>
      </c>
      <c r="O97" s="1">
        <v>44730.5130451273</v>
      </c>
      <c r="P97" t="s">
        <v>18</v>
      </c>
      <c r="Q97" s="1">
        <f>_xlfn.XLOOKUP(L97,Mouse_Survey_2022_0!B:B,Mouse_Survey_2022_0!I:I)</f>
        <v>44728.099352696801</v>
      </c>
      <c r="R97" s="2">
        <f>_xlfn.XLOOKUP(L97,Mouse_Survey_2022_0!B:B,Mouse_Survey_2022_0!C:C)</f>
        <v>44727.708333333299</v>
      </c>
      <c r="S97" s="3" t="str">
        <f>_xlfn.XLOOKUP(L97,Mouse_Survey_2022_0!B:B,Mouse_Survey_2022_0!D:D)</f>
        <v>21:22</v>
      </c>
      <c r="T97" s="1">
        <f t="shared" si="1"/>
        <v>44728.598611111076</v>
      </c>
      <c r="U97" t="str">
        <f>_xlfn.XLOOKUP(L97,Mouse_Survey_2022_0!B:B,Mouse_Survey_2022_0!E:E)</f>
        <v>T081</v>
      </c>
      <c r="V97">
        <f>_xlfn.XLOOKUP(L97,Mouse_Survey_2022_0!B:B,Mouse_Survey_2022_0!G:G)</f>
        <v>10</v>
      </c>
      <c r="W97" t="str">
        <f>_xlfn.XLOOKUP(L97,Mouse_Survey_2022_0!B:B,Mouse_Survey_2022_0!H:H)</f>
        <v>T081_north_10</v>
      </c>
    </row>
    <row r="98" spans="1:23" x14ac:dyDescent="0.25">
      <c r="A98">
        <v>97</v>
      </c>
      <c r="B98" t="s">
        <v>270</v>
      </c>
      <c r="C98" t="s">
        <v>142</v>
      </c>
      <c r="D98" s="1">
        <v>44730.515277777798</v>
      </c>
      <c r="E98" t="s">
        <v>143</v>
      </c>
      <c r="G98" t="s">
        <v>180</v>
      </c>
      <c r="H98" t="s">
        <v>180</v>
      </c>
      <c r="I98" t="s">
        <v>181</v>
      </c>
      <c r="J98" t="s">
        <v>182</v>
      </c>
      <c r="K98" t="s">
        <v>171</v>
      </c>
      <c r="L98" t="s">
        <v>61</v>
      </c>
      <c r="M98" s="1">
        <v>44730.516376921303</v>
      </c>
      <c r="N98" t="s">
        <v>18</v>
      </c>
      <c r="O98" s="1">
        <v>44730.516376921303</v>
      </c>
      <c r="P98" t="s">
        <v>18</v>
      </c>
      <c r="Q98" s="1">
        <f>_xlfn.XLOOKUP(L98,Mouse_Survey_2022_0!B:B,Mouse_Survey_2022_0!I:I)</f>
        <v>44728.472449004599</v>
      </c>
      <c r="R98" s="2">
        <f>_xlfn.XLOOKUP(L98,Mouse_Survey_2022_0!B:B,Mouse_Survey_2022_0!C:C)</f>
        <v>44728.708333333299</v>
      </c>
      <c r="S98" s="3" t="str">
        <f>_xlfn.XLOOKUP(L98,Mouse_Survey_2022_0!B:B,Mouse_Survey_2022_0!D:D)</f>
        <v>06:19</v>
      </c>
      <c r="T98" s="1">
        <f t="shared" si="1"/>
        <v>44728.971527777743</v>
      </c>
      <c r="U98" t="str">
        <f>_xlfn.XLOOKUP(L98,Mouse_Survey_2022_0!B:B,Mouse_Survey_2022_0!E:E)</f>
        <v>T081</v>
      </c>
      <c r="V98">
        <f>_xlfn.XLOOKUP(L98,Mouse_Survey_2022_0!B:B,Mouse_Survey_2022_0!G:G)</f>
        <v>80</v>
      </c>
      <c r="W98" t="str">
        <f>_xlfn.XLOOKUP(L98,Mouse_Survey_2022_0!B:B,Mouse_Survey_2022_0!H:H)</f>
        <v>T081_East_80</v>
      </c>
    </row>
    <row r="99" spans="1:23" x14ac:dyDescent="0.25">
      <c r="A99">
        <v>98</v>
      </c>
      <c r="B99" t="s">
        <v>271</v>
      </c>
      <c r="C99" t="s">
        <v>142</v>
      </c>
      <c r="D99" s="1">
        <v>44730.521551400503</v>
      </c>
      <c r="E99" t="s">
        <v>143</v>
      </c>
      <c r="G99" t="s">
        <v>198</v>
      </c>
      <c r="H99" t="s">
        <v>180</v>
      </c>
      <c r="I99" t="s">
        <v>181</v>
      </c>
      <c r="J99" t="s">
        <v>182</v>
      </c>
      <c r="K99" t="s">
        <v>216</v>
      </c>
      <c r="L99" t="s">
        <v>32</v>
      </c>
      <c r="M99" s="1">
        <v>44730.522433159698</v>
      </c>
      <c r="N99" t="s">
        <v>18</v>
      </c>
      <c r="O99" s="1">
        <v>44730.522433159698</v>
      </c>
      <c r="P99" t="s">
        <v>18</v>
      </c>
      <c r="Q99" s="1">
        <f>_xlfn.XLOOKUP(L99,Mouse_Survey_2022_0!B:B,Mouse_Survey_2022_0!I:I)</f>
        <v>44728.111151805599</v>
      </c>
      <c r="R99" s="2">
        <f>_xlfn.XLOOKUP(L99,Mouse_Survey_2022_0!B:B,Mouse_Survey_2022_0!C:C)</f>
        <v>44727.708333333299</v>
      </c>
      <c r="S99" s="3" t="str">
        <f>_xlfn.XLOOKUP(L99,Mouse_Survey_2022_0!B:B,Mouse_Survey_2022_0!D:D)</f>
        <v>21:38</v>
      </c>
      <c r="T99" s="1">
        <f t="shared" si="1"/>
        <v>44728.609722222187</v>
      </c>
      <c r="U99" t="str">
        <f>_xlfn.XLOOKUP(L99,Mouse_Survey_2022_0!B:B,Mouse_Survey_2022_0!E:E)</f>
        <v>T082</v>
      </c>
      <c r="V99">
        <f>_xlfn.XLOOKUP(L99,Mouse_Survey_2022_0!B:B,Mouse_Survey_2022_0!G:G)</f>
        <v>80</v>
      </c>
      <c r="W99" t="str">
        <f>_xlfn.XLOOKUP(L99,Mouse_Survey_2022_0!B:B,Mouse_Survey_2022_0!H:H)</f>
        <v>T082_West_80</v>
      </c>
    </row>
    <row r="100" spans="1:23" x14ac:dyDescent="0.25">
      <c r="A100">
        <v>99</v>
      </c>
      <c r="B100" t="s">
        <v>272</v>
      </c>
      <c r="C100" t="s">
        <v>188</v>
      </c>
      <c r="D100" s="1">
        <v>44730.521550613397</v>
      </c>
      <c r="E100" t="s">
        <v>143</v>
      </c>
      <c r="G100" t="s">
        <v>194</v>
      </c>
      <c r="H100" t="s">
        <v>194</v>
      </c>
      <c r="I100" t="s">
        <v>181</v>
      </c>
      <c r="J100" t="s">
        <v>182</v>
      </c>
      <c r="K100" t="s">
        <v>171</v>
      </c>
      <c r="L100" t="s">
        <v>76</v>
      </c>
      <c r="M100" s="1">
        <v>44730.5226485069</v>
      </c>
      <c r="N100" t="s">
        <v>18</v>
      </c>
      <c r="O100" s="1">
        <v>44730.5226485069</v>
      </c>
      <c r="P100" t="s">
        <v>18</v>
      </c>
      <c r="Q100" s="1">
        <f>_xlfn.XLOOKUP(L100,Mouse_Survey_2022_0!B:B,Mouse_Survey_2022_0!I:I)</f>
        <v>44728.490755254599</v>
      </c>
      <c r="R100" s="2">
        <f>_xlfn.XLOOKUP(L100,Mouse_Survey_2022_0!B:B,Mouse_Survey_2022_0!C:C)</f>
        <v>44728.708333333299</v>
      </c>
      <c r="S100" s="3" t="str">
        <f>_xlfn.XLOOKUP(L100,Mouse_Survey_2022_0!B:B,Mouse_Survey_2022_0!D:D)</f>
        <v>06:45</v>
      </c>
      <c r="T100" s="1">
        <f t="shared" si="1"/>
        <v>44728.989583333299</v>
      </c>
      <c r="U100" t="str">
        <f>_xlfn.XLOOKUP(L100,Mouse_Survey_2022_0!B:B,Mouse_Survey_2022_0!E:E)</f>
        <v>T082</v>
      </c>
      <c r="V100">
        <f>_xlfn.XLOOKUP(L100,Mouse_Survey_2022_0!B:B,Mouse_Survey_2022_0!G:G)</f>
        <v>110</v>
      </c>
      <c r="W100" t="str">
        <f>_xlfn.XLOOKUP(L100,Mouse_Survey_2022_0!B:B,Mouse_Survey_2022_0!H:H)</f>
        <v>T082_nw_110</v>
      </c>
    </row>
    <row r="101" spans="1:23" x14ac:dyDescent="0.25">
      <c r="A101">
        <v>100</v>
      </c>
      <c r="B101" t="s">
        <v>273</v>
      </c>
      <c r="C101" t="s">
        <v>179</v>
      </c>
      <c r="D101" s="1">
        <v>44730.522304907397</v>
      </c>
      <c r="E101" t="s">
        <v>143</v>
      </c>
      <c r="G101" t="s">
        <v>180</v>
      </c>
      <c r="H101" t="s">
        <v>180</v>
      </c>
      <c r="I101" t="s">
        <v>181</v>
      </c>
      <c r="J101" t="s">
        <v>182</v>
      </c>
      <c r="K101" t="s">
        <v>216</v>
      </c>
      <c r="L101" t="s">
        <v>68</v>
      </c>
      <c r="M101" s="1">
        <v>44730.523050972202</v>
      </c>
      <c r="N101" t="s">
        <v>18</v>
      </c>
      <c r="O101" s="1">
        <v>44730.523050972202</v>
      </c>
      <c r="P101" t="s">
        <v>18</v>
      </c>
      <c r="Q101" s="1">
        <f>_xlfn.XLOOKUP(L101,Mouse_Survey_2022_0!B:B,Mouse_Survey_2022_0!I:I)</f>
        <v>44728.482071296297</v>
      </c>
      <c r="R101" s="2">
        <f>_xlfn.XLOOKUP(L101,Mouse_Survey_2022_0!B:B,Mouse_Survey_2022_0!C:C)</f>
        <v>44728.708333333299</v>
      </c>
      <c r="S101" s="3" t="str">
        <f>_xlfn.XLOOKUP(L101,Mouse_Survey_2022_0!B:B,Mouse_Survey_2022_0!D:D)</f>
        <v>06:32</v>
      </c>
      <c r="T101" s="1">
        <f t="shared" si="1"/>
        <v>44728.980555555521</v>
      </c>
      <c r="U101" t="str">
        <f>_xlfn.XLOOKUP(L101,Mouse_Survey_2022_0!B:B,Mouse_Survey_2022_0!E:E)</f>
        <v>T082</v>
      </c>
      <c r="V101">
        <f>_xlfn.XLOOKUP(L101,Mouse_Survey_2022_0!B:B,Mouse_Survey_2022_0!G:G)</f>
        <v>110</v>
      </c>
      <c r="W101" t="str">
        <f>_xlfn.XLOOKUP(L101,Mouse_Survey_2022_0!B:B,Mouse_Survey_2022_0!H:H)</f>
        <v>T081_se_110</v>
      </c>
    </row>
    <row r="102" spans="1:23" x14ac:dyDescent="0.25">
      <c r="A102">
        <v>101</v>
      </c>
      <c r="B102" t="s">
        <v>274</v>
      </c>
      <c r="C102" t="s">
        <v>179</v>
      </c>
      <c r="D102" s="1">
        <v>44730.5243259259</v>
      </c>
      <c r="E102" t="s">
        <v>143</v>
      </c>
      <c r="G102" t="s">
        <v>180</v>
      </c>
      <c r="H102" t="s">
        <v>180</v>
      </c>
      <c r="I102" t="s">
        <v>181</v>
      </c>
      <c r="J102" t="s">
        <v>182</v>
      </c>
      <c r="K102" t="s">
        <v>216</v>
      </c>
      <c r="L102" t="s">
        <v>39</v>
      </c>
      <c r="M102" s="1">
        <v>44730.524924108802</v>
      </c>
      <c r="N102" t="s">
        <v>18</v>
      </c>
      <c r="O102" s="1">
        <v>44730.524924108802</v>
      </c>
      <c r="P102" t="s">
        <v>18</v>
      </c>
      <c r="Q102" s="1">
        <f>_xlfn.XLOOKUP(L102,Mouse_Survey_2022_0!B:B,Mouse_Survey_2022_0!I:I)</f>
        <v>44728.116111504598</v>
      </c>
      <c r="R102" s="2">
        <f>_xlfn.XLOOKUP(L102,Mouse_Survey_2022_0!B:B,Mouse_Survey_2022_0!C:C)</f>
        <v>44727.708333333299</v>
      </c>
      <c r="S102" s="3" t="str">
        <f>_xlfn.XLOOKUP(L102,Mouse_Survey_2022_0!B:B,Mouse_Survey_2022_0!D:D)</f>
        <v>21:44</v>
      </c>
      <c r="T102" s="1">
        <f t="shared" si="1"/>
        <v>44728.613888888853</v>
      </c>
      <c r="U102" t="str">
        <f>_xlfn.XLOOKUP(L102,Mouse_Survey_2022_0!B:B,Mouse_Survey_2022_0!E:E)</f>
        <v>T082</v>
      </c>
      <c r="V102">
        <f>_xlfn.XLOOKUP(L102,Mouse_Survey_2022_0!B:B,Mouse_Survey_2022_0!G:G)</f>
        <v>80</v>
      </c>
      <c r="W102" t="str">
        <f>_xlfn.XLOOKUP(L102,Mouse_Survey_2022_0!B:B,Mouse_Survey_2022_0!H:H)</f>
        <v>T082_south_80</v>
      </c>
    </row>
    <row r="103" spans="1:23" x14ac:dyDescent="0.25">
      <c r="A103">
        <v>102</v>
      </c>
      <c r="B103" t="s">
        <v>275</v>
      </c>
      <c r="C103" t="s">
        <v>188</v>
      </c>
      <c r="D103" s="1">
        <v>44730.524001088001</v>
      </c>
      <c r="E103" t="s">
        <v>143</v>
      </c>
      <c r="G103" t="s">
        <v>194</v>
      </c>
      <c r="H103" t="s">
        <v>198</v>
      </c>
      <c r="I103" t="s">
        <v>181</v>
      </c>
      <c r="J103" t="s">
        <v>146</v>
      </c>
      <c r="K103" t="s">
        <v>230</v>
      </c>
      <c r="L103" t="s">
        <v>45</v>
      </c>
      <c r="M103" s="1">
        <v>44730.524941574098</v>
      </c>
      <c r="N103" t="s">
        <v>18</v>
      </c>
      <c r="O103" s="1">
        <v>44730.524941574098</v>
      </c>
      <c r="P103" t="s">
        <v>18</v>
      </c>
      <c r="Q103" s="1">
        <f>_xlfn.XLOOKUP(L103,Mouse_Survey_2022_0!B:B,Mouse_Survey_2022_0!I:I)</f>
        <v>44728.122231087997</v>
      </c>
      <c r="R103" s="2">
        <f>_xlfn.XLOOKUP(L103,Mouse_Survey_2022_0!B:B,Mouse_Survey_2022_0!C:C)</f>
        <v>44727.708333333299</v>
      </c>
      <c r="S103" s="3" t="str">
        <f>_xlfn.XLOOKUP(L103,Mouse_Survey_2022_0!B:B,Mouse_Survey_2022_0!D:D)</f>
        <v>21:53</v>
      </c>
      <c r="T103" s="1">
        <f t="shared" si="1"/>
        <v>44728.620138888858</v>
      </c>
      <c r="U103" t="str">
        <f>_xlfn.XLOOKUP(L103,Mouse_Survey_2022_0!B:B,Mouse_Survey_2022_0!E:E)</f>
        <v>T082</v>
      </c>
      <c r="V103">
        <f>_xlfn.XLOOKUP(L103,Mouse_Survey_2022_0!B:B,Mouse_Survey_2022_0!G:G)</f>
        <v>80</v>
      </c>
      <c r="W103" t="str">
        <f>_xlfn.XLOOKUP(L103,Mouse_Survey_2022_0!B:B,Mouse_Survey_2022_0!H:H)</f>
        <v>T082_north_80</v>
      </c>
    </row>
    <row r="104" spans="1:23" x14ac:dyDescent="0.25">
      <c r="A104">
        <v>103</v>
      </c>
      <c r="B104" t="s">
        <v>276</v>
      </c>
      <c r="C104" t="s">
        <v>142</v>
      </c>
      <c r="D104" s="1">
        <v>44730.525000000001</v>
      </c>
      <c r="E104" t="s">
        <v>143</v>
      </c>
      <c r="G104" t="s">
        <v>180</v>
      </c>
      <c r="H104" t="s">
        <v>194</v>
      </c>
      <c r="I104" t="s">
        <v>181</v>
      </c>
      <c r="J104" t="s">
        <v>146</v>
      </c>
      <c r="K104" t="s">
        <v>277</v>
      </c>
      <c r="L104" t="s">
        <v>36</v>
      </c>
      <c r="M104" s="1">
        <v>44730.526573819399</v>
      </c>
      <c r="N104" t="s">
        <v>18</v>
      </c>
      <c r="O104" s="1">
        <v>44730.526573819399</v>
      </c>
      <c r="P104" t="s">
        <v>18</v>
      </c>
      <c r="Q104" s="1">
        <f>_xlfn.XLOOKUP(L104,Mouse_Survey_2022_0!B:B,Mouse_Survey_2022_0!I:I)</f>
        <v>44728.113619583302</v>
      </c>
      <c r="R104" s="2">
        <f>_xlfn.XLOOKUP(L104,Mouse_Survey_2022_0!B:B,Mouse_Survey_2022_0!C:C)</f>
        <v>44727.708333333299</v>
      </c>
      <c r="S104" s="3" t="str">
        <f>_xlfn.XLOOKUP(L104,Mouse_Survey_2022_0!B:B,Mouse_Survey_2022_0!D:D)</f>
        <v>21:41</v>
      </c>
      <c r="T104" s="1">
        <f t="shared" si="1"/>
        <v>44728.61180555552</v>
      </c>
      <c r="U104" t="str">
        <f>_xlfn.XLOOKUP(L104,Mouse_Survey_2022_0!B:B,Mouse_Survey_2022_0!E:E)</f>
        <v>T082</v>
      </c>
      <c r="V104">
        <f>_xlfn.XLOOKUP(L104,Mouse_Survey_2022_0!B:B,Mouse_Survey_2022_0!G:G)</f>
        <v>10</v>
      </c>
      <c r="W104" t="str">
        <f>_xlfn.XLOOKUP(L104,Mouse_Survey_2022_0!B:B,Mouse_Survey_2022_0!H:H)</f>
        <v>T082_south_10</v>
      </c>
    </row>
    <row r="105" spans="1:23" x14ac:dyDescent="0.25">
      <c r="A105">
        <v>104</v>
      </c>
      <c r="B105" t="s">
        <v>278</v>
      </c>
      <c r="C105" t="s">
        <v>179</v>
      </c>
      <c r="D105" s="1">
        <v>44730.526216411999</v>
      </c>
      <c r="E105" t="s">
        <v>143</v>
      </c>
      <c r="G105" t="s">
        <v>180</v>
      </c>
      <c r="H105" t="s">
        <v>180</v>
      </c>
      <c r="I105" t="s">
        <v>181</v>
      </c>
      <c r="J105" t="s">
        <v>182</v>
      </c>
      <c r="K105" t="s">
        <v>216</v>
      </c>
      <c r="L105" t="s">
        <v>65</v>
      </c>
      <c r="M105" s="1">
        <v>44730.526826284702</v>
      </c>
      <c r="N105" t="s">
        <v>18</v>
      </c>
      <c r="O105" s="1">
        <v>44730.526826284702</v>
      </c>
      <c r="P105" t="s">
        <v>18</v>
      </c>
      <c r="Q105" s="1">
        <f>_xlfn.XLOOKUP(L105,Mouse_Survey_2022_0!B:B,Mouse_Survey_2022_0!I:I)</f>
        <v>44728.4785126852</v>
      </c>
      <c r="R105" s="2">
        <f>_xlfn.XLOOKUP(L105,Mouse_Survey_2022_0!B:B,Mouse_Survey_2022_0!C:C)</f>
        <v>44728.708333333299</v>
      </c>
      <c r="S105" s="3" t="str">
        <f>_xlfn.XLOOKUP(L105,Mouse_Survey_2022_0!B:B,Mouse_Survey_2022_0!D:D)</f>
        <v>06:28</v>
      </c>
      <c r="T105" s="1">
        <f t="shared" si="1"/>
        <v>44728.977777777742</v>
      </c>
      <c r="U105" t="str">
        <f>_xlfn.XLOOKUP(L105,Mouse_Survey_2022_0!B:B,Mouse_Survey_2022_0!E:E)</f>
        <v>T082</v>
      </c>
      <c r="V105">
        <f>_xlfn.XLOOKUP(L105,Mouse_Survey_2022_0!B:B,Mouse_Survey_2022_0!G:G)</f>
        <v>110</v>
      </c>
      <c r="W105" t="str">
        <f>_xlfn.XLOOKUP(L105,Mouse_Survey_2022_0!B:B,Mouse_Survey_2022_0!H:H)</f>
        <v>T082_sw_110</v>
      </c>
    </row>
    <row r="106" spans="1:23" x14ac:dyDescent="0.25">
      <c r="A106">
        <v>105</v>
      </c>
      <c r="B106" t="s">
        <v>279</v>
      </c>
      <c r="C106" t="s">
        <v>188</v>
      </c>
      <c r="D106" s="1">
        <v>44730.526388888902</v>
      </c>
      <c r="E106" t="s">
        <v>143</v>
      </c>
      <c r="G106" t="s">
        <v>180</v>
      </c>
      <c r="H106" t="s">
        <v>180</v>
      </c>
      <c r="I106" t="s">
        <v>181</v>
      </c>
      <c r="J106" t="s">
        <v>146</v>
      </c>
      <c r="K106" t="s">
        <v>230</v>
      </c>
      <c r="L106" t="s">
        <v>71</v>
      </c>
      <c r="M106" s="1">
        <v>44730.527332233803</v>
      </c>
      <c r="N106" t="s">
        <v>18</v>
      </c>
      <c r="O106" s="1">
        <v>44730.527332233803</v>
      </c>
      <c r="P106" t="s">
        <v>18</v>
      </c>
      <c r="Q106" s="1">
        <f>_xlfn.XLOOKUP(L106,Mouse_Survey_2022_0!B:B,Mouse_Survey_2022_0!I:I)</f>
        <v>44728.4854425347</v>
      </c>
      <c r="R106" s="2">
        <f>_xlfn.XLOOKUP(L106,Mouse_Survey_2022_0!B:B,Mouse_Survey_2022_0!C:C)</f>
        <v>44728.708333333299</v>
      </c>
      <c r="S106" s="3" t="str">
        <f>_xlfn.XLOOKUP(L106,Mouse_Survey_2022_0!B:B,Mouse_Survey_2022_0!D:D)</f>
        <v>06:38</v>
      </c>
      <c r="T106" s="1">
        <f t="shared" si="1"/>
        <v>44728.984722222187</v>
      </c>
      <c r="U106" t="str">
        <f>_xlfn.XLOOKUP(L106,Mouse_Survey_2022_0!B:B,Mouse_Survey_2022_0!E:E)</f>
        <v>T082</v>
      </c>
      <c r="V106">
        <f>_xlfn.XLOOKUP(L106,Mouse_Survey_2022_0!B:B,Mouse_Survey_2022_0!G:G)</f>
        <v>110</v>
      </c>
      <c r="W106" t="str">
        <f>_xlfn.XLOOKUP(L106,Mouse_Survey_2022_0!B:B,Mouse_Survey_2022_0!H:H)</f>
        <v>T082_ne_110</v>
      </c>
    </row>
    <row r="107" spans="1:23" x14ac:dyDescent="0.25">
      <c r="A107">
        <v>106</v>
      </c>
      <c r="B107" t="s">
        <v>280</v>
      </c>
      <c r="C107" t="s">
        <v>142</v>
      </c>
      <c r="D107" s="1">
        <v>44730.5284366204</v>
      </c>
      <c r="E107" t="s">
        <v>143</v>
      </c>
      <c r="G107" t="s">
        <v>180</v>
      </c>
      <c r="H107" t="s">
        <v>198</v>
      </c>
      <c r="I107" t="s">
        <v>181</v>
      </c>
      <c r="J107" t="s">
        <v>186</v>
      </c>
      <c r="K107" t="s">
        <v>252</v>
      </c>
      <c r="L107" t="s">
        <v>42</v>
      </c>
      <c r="M107" s="1">
        <v>44730.529223773097</v>
      </c>
      <c r="N107" t="s">
        <v>18</v>
      </c>
      <c r="O107" s="1">
        <v>44730.529223773097</v>
      </c>
      <c r="P107" t="s">
        <v>18</v>
      </c>
      <c r="Q107" s="1">
        <f>_xlfn.XLOOKUP(L107,Mouse_Survey_2022_0!B:B,Mouse_Survey_2022_0!I:I)</f>
        <v>44728.119087766201</v>
      </c>
      <c r="R107" s="2">
        <f>_xlfn.XLOOKUP(L107,Mouse_Survey_2022_0!B:B,Mouse_Survey_2022_0!C:C)</f>
        <v>44727.708333333299</v>
      </c>
      <c r="S107" s="3" t="str">
        <f>_xlfn.XLOOKUP(L107,Mouse_Survey_2022_0!B:B,Mouse_Survey_2022_0!D:D)</f>
        <v>21:49</v>
      </c>
      <c r="T107" s="1">
        <f t="shared" si="1"/>
        <v>44728.617361111079</v>
      </c>
      <c r="U107" t="str">
        <f>_xlfn.XLOOKUP(L107,Mouse_Survey_2022_0!B:B,Mouse_Survey_2022_0!E:E)</f>
        <v>T082</v>
      </c>
      <c r="V107">
        <f>_xlfn.XLOOKUP(L107,Mouse_Survey_2022_0!B:B,Mouse_Survey_2022_0!G:G)</f>
        <v>80</v>
      </c>
      <c r="W107" t="str">
        <f>_xlfn.XLOOKUP(L107,Mouse_Survey_2022_0!B:B,Mouse_Survey_2022_0!H:H)</f>
        <v>T082_east_80</v>
      </c>
    </row>
    <row r="108" spans="1:23" x14ac:dyDescent="0.25">
      <c r="A108">
        <v>107</v>
      </c>
      <c r="B108" t="s">
        <v>281</v>
      </c>
      <c r="C108" t="s">
        <v>142</v>
      </c>
      <c r="D108" s="1">
        <v>44731.502022060202</v>
      </c>
      <c r="E108" t="s">
        <v>143</v>
      </c>
      <c r="G108" t="s">
        <v>170</v>
      </c>
      <c r="H108" t="s">
        <v>194</v>
      </c>
      <c r="I108" t="s">
        <v>181</v>
      </c>
      <c r="J108" t="s">
        <v>146</v>
      </c>
      <c r="K108" t="s">
        <v>146</v>
      </c>
      <c r="L108" t="s">
        <v>29</v>
      </c>
      <c r="M108" s="1">
        <v>44731.5029426736</v>
      </c>
      <c r="N108" t="s">
        <v>18</v>
      </c>
      <c r="O108" s="1">
        <v>44731.5029426736</v>
      </c>
      <c r="P108" t="s">
        <v>18</v>
      </c>
      <c r="Q108" s="1">
        <f>_xlfn.XLOOKUP(L108,Mouse_Survey_2022_0!B:B,Mouse_Survey_2022_0!I:I)</f>
        <v>44728.107303622703</v>
      </c>
      <c r="R108" s="2">
        <f>_xlfn.XLOOKUP(L108,Mouse_Survey_2022_0!B:B,Mouse_Survey_2022_0!C:C)</f>
        <v>44727.708333333299</v>
      </c>
      <c r="S108" s="3" t="str">
        <f>_xlfn.XLOOKUP(L108,Mouse_Survey_2022_0!B:B,Mouse_Survey_2022_0!D:D)</f>
        <v>21:31</v>
      </c>
      <c r="T108" s="1">
        <f t="shared" si="1"/>
        <v>44728.604861111075</v>
      </c>
      <c r="U108" t="str">
        <f>_xlfn.XLOOKUP(L108,Mouse_Survey_2022_0!B:B,Mouse_Survey_2022_0!E:E)</f>
        <v>T081</v>
      </c>
      <c r="V108">
        <f>_xlfn.XLOOKUP(L108,Mouse_Survey_2022_0!B:B,Mouse_Survey_2022_0!G:G)</f>
        <v>113</v>
      </c>
      <c r="W108" t="str">
        <f>_xlfn.XLOOKUP(L108,Mouse_Survey_2022_0!B:B,Mouse_Survey_2022_0!H:H)</f>
        <v>T081_SE_113</v>
      </c>
    </row>
    <row r="109" spans="1:23" x14ac:dyDescent="0.25">
      <c r="A109">
        <v>108</v>
      </c>
      <c r="B109" t="s">
        <v>282</v>
      </c>
      <c r="C109" t="s">
        <v>142</v>
      </c>
      <c r="D109" s="1">
        <v>44731.503472222197</v>
      </c>
      <c r="E109" t="s">
        <v>143</v>
      </c>
      <c r="G109" t="s">
        <v>194</v>
      </c>
      <c r="H109" t="s">
        <v>194</v>
      </c>
      <c r="I109" t="s">
        <v>181</v>
      </c>
      <c r="J109" t="s">
        <v>146</v>
      </c>
      <c r="K109" t="s">
        <v>146</v>
      </c>
      <c r="L109" t="s">
        <v>61</v>
      </c>
      <c r="M109" s="1">
        <v>44731.504394919</v>
      </c>
      <c r="N109" t="s">
        <v>18</v>
      </c>
      <c r="O109" s="1">
        <v>44731.504394919</v>
      </c>
      <c r="P109" t="s">
        <v>18</v>
      </c>
      <c r="Q109" s="1">
        <f>_xlfn.XLOOKUP(L109,Mouse_Survey_2022_0!B:B,Mouse_Survey_2022_0!I:I)</f>
        <v>44728.472449004599</v>
      </c>
      <c r="R109" s="2">
        <f>_xlfn.XLOOKUP(L109,Mouse_Survey_2022_0!B:B,Mouse_Survey_2022_0!C:C)</f>
        <v>44728.708333333299</v>
      </c>
      <c r="S109" s="3" t="str">
        <f>_xlfn.XLOOKUP(L109,Mouse_Survey_2022_0!B:B,Mouse_Survey_2022_0!D:D)</f>
        <v>06:19</v>
      </c>
      <c r="T109" s="1">
        <f t="shared" si="1"/>
        <v>44728.971527777743</v>
      </c>
      <c r="U109" t="str">
        <f>_xlfn.XLOOKUP(L109,Mouse_Survey_2022_0!B:B,Mouse_Survey_2022_0!E:E)</f>
        <v>T081</v>
      </c>
      <c r="V109">
        <f>_xlfn.XLOOKUP(L109,Mouse_Survey_2022_0!B:B,Mouse_Survey_2022_0!G:G)</f>
        <v>80</v>
      </c>
      <c r="W109" t="str">
        <f>_xlfn.XLOOKUP(L109,Mouse_Survey_2022_0!B:B,Mouse_Survey_2022_0!H:H)</f>
        <v>T081_East_80</v>
      </c>
    </row>
    <row r="110" spans="1:23" x14ac:dyDescent="0.25">
      <c r="A110">
        <v>109</v>
      </c>
      <c r="B110" t="s">
        <v>283</v>
      </c>
      <c r="C110" t="s">
        <v>142</v>
      </c>
      <c r="D110" s="1">
        <v>44731.505555555603</v>
      </c>
      <c r="E110" t="s">
        <v>143</v>
      </c>
      <c r="G110" t="s">
        <v>180</v>
      </c>
      <c r="H110" t="s">
        <v>180</v>
      </c>
      <c r="I110" t="s">
        <v>181</v>
      </c>
      <c r="J110" t="s">
        <v>146</v>
      </c>
      <c r="K110" t="s">
        <v>216</v>
      </c>
      <c r="L110" t="s">
        <v>26</v>
      </c>
      <c r="M110" s="1">
        <v>44731.506629919</v>
      </c>
      <c r="N110" t="s">
        <v>18</v>
      </c>
      <c r="O110" s="1">
        <v>44731.506629919</v>
      </c>
      <c r="P110" t="s">
        <v>18</v>
      </c>
      <c r="Q110" s="1">
        <f>_xlfn.XLOOKUP(L110,Mouse_Survey_2022_0!B:B,Mouse_Survey_2022_0!I:I)</f>
        <v>44728.103670358803</v>
      </c>
      <c r="R110" s="2">
        <f>_xlfn.XLOOKUP(L110,Mouse_Survey_2022_0!B:B,Mouse_Survey_2022_0!C:C)</f>
        <v>44727.708333333299</v>
      </c>
      <c r="S110" s="3" t="str">
        <f>_xlfn.XLOOKUP(L110,Mouse_Survey_2022_0!B:B,Mouse_Survey_2022_0!D:D)</f>
        <v>21:26</v>
      </c>
      <c r="T110" s="1">
        <f t="shared" si="1"/>
        <v>44728.601388888856</v>
      </c>
      <c r="U110" t="str">
        <f>_xlfn.XLOOKUP(L110,Mouse_Survey_2022_0!B:B,Mouse_Survey_2022_0!E:E)</f>
        <v>T081</v>
      </c>
      <c r="V110">
        <f>_xlfn.XLOOKUP(L110,Mouse_Survey_2022_0!B:B,Mouse_Survey_2022_0!G:G)</f>
        <v>110</v>
      </c>
      <c r="W110" t="str">
        <f>_xlfn.XLOOKUP(L110,Mouse_Survey_2022_0!B:B,Mouse_Survey_2022_0!H:H)</f>
        <v>T081_northeast_110</v>
      </c>
    </row>
    <row r="111" spans="1:23" x14ac:dyDescent="0.25">
      <c r="A111">
        <v>110</v>
      </c>
      <c r="B111" t="s">
        <v>284</v>
      </c>
      <c r="C111" t="s">
        <v>142</v>
      </c>
      <c r="D111" s="1">
        <v>44731.508546851903</v>
      </c>
      <c r="E111" t="s">
        <v>143</v>
      </c>
      <c r="G111" t="s">
        <v>194</v>
      </c>
      <c r="H111" t="s">
        <v>194</v>
      </c>
      <c r="I111" t="s">
        <v>181</v>
      </c>
      <c r="J111" t="s">
        <v>146</v>
      </c>
      <c r="K111" t="s">
        <v>146</v>
      </c>
      <c r="L111" t="s">
        <v>19</v>
      </c>
      <c r="M111" s="1">
        <v>44731.509555960598</v>
      </c>
      <c r="N111" t="s">
        <v>18</v>
      </c>
      <c r="O111" s="1">
        <v>44731.509555960598</v>
      </c>
      <c r="P111" t="s">
        <v>18</v>
      </c>
      <c r="Q111" s="1">
        <f>_xlfn.XLOOKUP(L111,Mouse_Survey_2022_0!B:B,Mouse_Survey_2022_0!I:I)</f>
        <v>44728.096681909701</v>
      </c>
      <c r="R111" s="2">
        <f>_xlfn.XLOOKUP(L111,Mouse_Survey_2022_0!B:B,Mouse_Survey_2022_0!C:C)</f>
        <v>44727.708333333299</v>
      </c>
      <c r="S111" s="3" t="str">
        <f>_xlfn.XLOOKUP(L111,Mouse_Survey_2022_0!B:B,Mouse_Survey_2022_0!D:D)</f>
        <v>21:17</v>
      </c>
      <c r="T111" s="1">
        <f t="shared" si="1"/>
        <v>44728.595138888857</v>
      </c>
      <c r="U111" t="str">
        <f>_xlfn.XLOOKUP(L111,Mouse_Survey_2022_0!B:B,Mouse_Survey_2022_0!E:E)</f>
        <v>T081</v>
      </c>
      <c r="V111">
        <f>_xlfn.XLOOKUP(L111,Mouse_Survey_2022_0!B:B,Mouse_Survey_2022_0!G:G)</f>
        <v>113</v>
      </c>
      <c r="W111" t="str">
        <f>_xlfn.XLOOKUP(L111,Mouse_Survey_2022_0!B:B,Mouse_Survey_2022_0!H:H)</f>
        <v>T081_northWest_113</v>
      </c>
    </row>
    <row r="112" spans="1:23" x14ac:dyDescent="0.25">
      <c r="A112">
        <v>111</v>
      </c>
      <c r="B112" t="s">
        <v>285</v>
      </c>
      <c r="C112" t="s">
        <v>142</v>
      </c>
      <c r="D112" s="1">
        <v>44731.513888888898</v>
      </c>
      <c r="E112" t="s">
        <v>143</v>
      </c>
      <c r="G112" t="s">
        <v>170</v>
      </c>
      <c r="H112" t="s">
        <v>170</v>
      </c>
      <c r="I112" t="s">
        <v>181</v>
      </c>
      <c r="J112" t="s">
        <v>186</v>
      </c>
      <c r="K112" t="s">
        <v>184</v>
      </c>
      <c r="L112" t="s">
        <v>23</v>
      </c>
      <c r="M112" s="1">
        <v>44731.5144288542</v>
      </c>
      <c r="N112" t="s">
        <v>18</v>
      </c>
      <c r="O112" s="1">
        <v>44731.5144288542</v>
      </c>
      <c r="P112" t="s">
        <v>18</v>
      </c>
      <c r="Q112" s="1">
        <f>_xlfn.XLOOKUP(L112,Mouse_Survey_2022_0!B:B,Mouse_Survey_2022_0!I:I)</f>
        <v>44728.099352696801</v>
      </c>
      <c r="R112" s="2">
        <f>_xlfn.XLOOKUP(L112,Mouse_Survey_2022_0!B:B,Mouse_Survey_2022_0!C:C)</f>
        <v>44727.708333333299</v>
      </c>
      <c r="S112" s="3" t="str">
        <f>_xlfn.XLOOKUP(L112,Mouse_Survey_2022_0!B:B,Mouse_Survey_2022_0!D:D)</f>
        <v>21:22</v>
      </c>
      <c r="T112" s="1">
        <f t="shared" si="1"/>
        <v>44728.598611111076</v>
      </c>
      <c r="U112" t="str">
        <f>_xlfn.XLOOKUP(L112,Mouse_Survey_2022_0!B:B,Mouse_Survey_2022_0!E:E)</f>
        <v>T081</v>
      </c>
      <c r="V112">
        <f>_xlfn.XLOOKUP(L112,Mouse_Survey_2022_0!B:B,Mouse_Survey_2022_0!G:G)</f>
        <v>10</v>
      </c>
      <c r="W112" t="str">
        <f>_xlfn.XLOOKUP(L112,Mouse_Survey_2022_0!B:B,Mouse_Survey_2022_0!H:H)</f>
        <v>T081_north_10</v>
      </c>
    </row>
    <row r="113" spans="1:23" x14ac:dyDescent="0.25">
      <c r="A113">
        <v>112</v>
      </c>
      <c r="B113" t="s">
        <v>286</v>
      </c>
      <c r="C113" t="s">
        <v>142</v>
      </c>
      <c r="D113" s="1">
        <v>44731.515972222202</v>
      </c>
      <c r="E113" t="s">
        <v>143</v>
      </c>
      <c r="G113" t="s">
        <v>194</v>
      </c>
      <c r="H113" t="s">
        <v>180</v>
      </c>
      <c r="I113" t="s">
        <v>181</v>
      </c>
      <c r="J113" t="s">
        <v>146</v>
      </c>
      <c r="K113" t="s">
        <v>209</v>
      </c>
      <c r="L113" t="s">
        <v>48</v>
      </c>
      <c r="M113" s="1">
        <v>44731.516717835599</v>
      </c>
      <c r="N113" t="s">
        <v>18</v>
      </c>
      <c r="O113" s="1">
        <v>44731.516717835599</v>
      </c>
      <c r="P113" t="s">
        <v>18</v>
      </c>
      <c r="Q113" s="1">
        <f>_xlfn.XLOOKUP(L113,Mouse_Survey_2022_0!B:B,Mouse_Survey_2022_0!I:I)</f>
        <v>44728.461567245402</v>
      </c>
      <c r="R113" s="2">
        <f>_xlfn.XLOOKUP(L113,Mouse_Survey_2022_0!B:B,Mouse_Survey_2022_0!C:C)</f>
        <v>44728.708333333299</v>
      </c>
      <c r="S113" s="3" t="str">
        <f>_xlfn.XLOOKUP(L113,Mouse_Survey_2022_0!B:B,Mouse_Survey_2022_0!D:D)</f>
        <v>06:03</v>
      </c>
      <c r="T113" s="1">
        <f t="shared" si="1"/>
        <v>44728.960416666632</v>
      </c>
      <c r="U113" t="str">
        <f>_xlfn.XLOOKUP(L113,Mouse_Survey_2022_0!B:B,Mouse_Survey_2022_0!E:E)</f>
        <v>T081</v>
      </c>
      <c r="V113">
        <f>_xlfn.XLOOKUP(L113,Mouse_Survey_2022_0!B:B,Mouse_Survey_2022_0!G:G)</f>
        <v>80</v>
      </c>
      <c r="W113" t="str">
        <f>_xlfn.XLOOKUP(L113,Mouse_Survey_2022_0!B:B,Mouse_Survey_2022_0!H:H)</f>
        <v>T081_south_80</v>
      </c>
    </row>
    <row r="114" spans="1:23" x14ac:dyDescent="0.25">
      <c r="A114">
        <v>113</v>
      </c>
      <c r="B114" t="s">
        <v>287</v>
      </c>
      <c r="C114" t="s">
        <v>142</v>
      </c>
      <c r="D114" s="1">
        <v>44731.524305555598</v>
      </c>
      <c r="E114" t="s">
        <v>143</v>
      </c>
      <c r="G114" t="s">
        <v>194</v>
      </c>
      <c r="H114" t="s">
        <v>180</v>
      </c>
      <c r="I114" t="s">
        <v>181</v>
      </c>
      <c r="J114" t="s">
        <v>146</v>
      </c>
      <c r="K114" t="s">
        <v>216</v>
      </c>
      <c r="L114" t="s">
        <v>65</v>
      </c>
      <c r="M114" s="1">
        <v>44731.525053877303</v>
      </c>
      <c r="N114" t="s">
        <v>18</v>
      </c>
      <c r="O114" s="1">
        <v>44731.525053877303</v>
      </c>
      <c r="P114" t="s">
        <v>18</v>
      </c>
      <c r="Q114" s="1">
        <f>_xlfn.XLOOKUP(L114,Mouse_Survey_2022_0!B:B,Mouse_Survey_2022_0!I:I)</f>
        <v>44728.4785126852</v>
      </c>
      <c r="R114" s="2">
        <f>_xlfn.XLOOKUP(L114,Mouse_Survey_2022_0!B:B,Mouse_Survey_2022_0!C:C)</f>
        <v>44728.708333333299</v>
      </c>
      <c r="S114" s="3" t="str">
        <f>_xlfn.XLOOKUP(L114,Mouse_Survey_2022_0!B:B,Mouse_Survey_2022_0!D:D)</f>
        <v>06:28</v>
      </c>
      <c r="T114" s="1">
        <f t="shared" si="1"/>
        <v>44728.977777777742</v>
      </c>
      <c r="U114" t="str">
        <f>_xlfn.XLOOKUP(L114,Mouse_Survey_2022_0!B:B,Mouse_Survey_2022_0!E:E)</f>
        <v>T082</v>
      </c>
      <c r="V114">
        <f>_xlfn.XLOOKUP(L114,Mouse_Survey_2022_0!B:B,Mouse_Survey_2022_0!G:G)</f>
        <v>110</v>
      </c>
      <c r="W114" t="str">
        <f>_xlfn.XLOOKUP(L114,Mouse_Survey_2022_0!B:B,Mouse_Survey_2022_0!H:H)</f>
        <v>T082_sw_110</v>
      </c>
    </row>
    <row r="115" spans="1:23" x14ac:dyDescent="0.25">
      <c r="A115">
        <v>114</v>
      </c>
      <c r="B115" t="s">
        <v>288</v>
      </c>
      <c r="C115" t="s">
        <v>142</v>
      </c>
      <c r="D115" s="1">
        <v>44731.526382037002</v>
      </c>
      <c r="E115" t="s">
        <v>143</v>
      </c>
      <c r="G115" t="s">
        <v>180</v>
      </c>
      <c r="H115" t="s">
        <v>180</v>
      </c>
      <c r="I115" t="s">
        <v>181</v>
      </c>
      <c r="J115" t="s">
        <v>146</v>
      </c>
      <c r="K115" t="s">
        <v>146</v>
      </c>
      <c r="L115" t="s">
        <v>39</v>
      </c>
      <c r="M115" s="1">
        <v>44731.526833969903</v>
      </c>
      <c r="N115" t="s">
        <v>18</v>
      </c>
      <c r="O115" s="1">
        <v>44731.526833969903</v>
      </c>
      <c r="P115" t="s">
        <v>18</v>
      </c>
      <c r="Q115" s="1">
        <f>_xlfn.XLOOKUP(L115,Mouse_Survey_2022_0!B:B,Mouse_Survey_2022_0!I:I)</f>
        <v>44728.116111504598</v>
      </c>
      <c r="R115" s="2">
        <f>_xlfn.XLOOKUP(L115,Mouse_Survey_2022_0!B:B,Mouse_Survey_2022_0!C:C)</f>
        <v>44727.708333333299</v>
      </c>
      <c r="S115" s="3" t="str">
        <f>_xlfn.XLOOKUP(L115,Mouse_Survey_2022_0!B:B,Mouse_Survey_2022_0!D:D)</f>
        <v>21:44</v>
      </c>
      <c r="T115" s="1">
        <f t="shared" si="1"/>
        <v>44728.613888888853</v>
      </c>
      <c r="U115" t="str">
        <f>_xlfn.XLOOKUP(L115,Mouse_Survey_2022_0!B:B,Mouse_Survey_2022_0!E:E)</f>
        <v>T082</v>
      </c>
      <c r="V115">
        <f>_xlfn.XLOOKUP(L115,Mouse_Survey_2022_0!B:B,Mouse_Survey_2022_0!G:G)</f>
        <v>80</v>
      </c>
      <c r="W115" t="str">
        <f>_xlfn.XLOOKUP(L115,Mouse_Survey_2022_0!B:B,Mouse_Survey_2022_0!H:H)</f>
        <v>T082_south_80</v>
      </c>
    </row>
    <row r="116" spans="1:23" x14ac:dyDescent="0.25">
      <c r="A116">
        <v>115</v>
      </c>
      <c r="B116" t="s">
        <v>289</v>
      </c>
      <c r="C116" t="s">
        <v>142</v>
      </c>
      <c r="D116" s="1">
        <v>44731.527777777803</v>
      </c>
      <c r="E116" t="s">
        <v>143</v>
      </c>
      <c r="G116" t="s">
        <v>180</v>
      </c>
      <c r="H116" t="s">
        <v>180</v>
      </c>
      <c r="I116" t="s">
        <v>181</v>
      </c>
      <c r="J116" t="s">
        <v>146</v>
      </c>
      <c r="K116" t="s">
        <v>216</v>
      </c>
      <c r="L116" t="s">
        <v>68</v>
      </c>
      <c r="M116" s="1">
        <v>44731.528316006901</v>
      </c>
      <c r="N116" t="s">
        <v>18</v>
      </c>
      <c r="O116" s="1">
        <v>44731.528316006901</v>
      </c>
      <c r="P116" t="s">
        <v>18</v>
      </c>
      <c r="Q116" s="1">
        <f>_xlfn.XLOOKUP(L116,Mouse_Survey_2022_0!B:B,Mouse_Survey_2022_0!I:I)</f>
        <v>44728.482071296297</v>
      </c>
      <c r="R116" s="2">
        <f>_xlfn.XLOOKUP(L116,Mouse_Survey_2022_0!B:B,Mouse_Survey_2022_0!C:C)</f>
        <v>44728.708333333299</v>
      </c>
      <c r="S116" s="3" t="str">
        <f>_xlfn.XLOOKUP(L116,Mouse_Survey_2022_0!B:B,Mouse_Survey_2022_0!D:D)</f>
        <v>06:32</v>
      </c>
      <c r="T116" s="1">
        <f t="shared" si="1"/>
        <v>44728.980555555521</v>
      </c>
      <c r="U116" t="str">
        <f>_xlfn.XLOOKUP(L116,Mouse_Survey_2022_0!B:B,Mouse_Survey_2022_0!E:E)</f>
        <v>T082</v>
      </c>
      <c r="V116">
        <f>_xlfn.XLOOKUP(L116,Mouse_Survey_2022_0!B:B,Mouse_Survey_2022_0!G:G)</f>
        <v>110</v>
      </c>
      <c r="W116" t="str">
        <f>_xlfn.XLOOKUP(L116,Mouse_Survey_2022_0!B:B,Mouse_Survey_2022_0!H:H)</f>
        <v>T081_se_110</v>
      </c>
    </row>
    <row r="117" spans="1:23" x14ac:dyDescent="0.25">
      <c r="A117">
        <v>116</v>
      </c>
      <c r="B117" t="s">
        <v>290</v>
      </c>
      <c r="C117" t="s">
        <v>142</v>
      </c>
      <c r="D117" s="1">
        <v>44731.529166666704</v>
      </c>
      <c r="E117" t="s">
        <v>143</v>
      </c>
      <c r="G117" t="s">
        <v>198</v>
      </c>
      <c r="H117" t="s">
        <v>198</v>
      </c>
      <c r="I117" t="s">
        <v>181</v>
      </c>
      <c r="J117" t="s">
        <v>146</v>
      </c>
      <c r="K117" t="s">
        <v>146</v>
      </c>
      <c r="L117" t="s">
        <v>42</v>
      </c>
      <c r="M117" s="1">
        <v>44731.529969919</v>
      </c>
      <c r="N117" t="s">
        <v>18</v>
      </c>
      <c r="O117" s="1">
        <v>44731.529969919</v>
      </c>
      <c r="P117" t="s">
        <v>18</v>
      </c>
      <c r="Q117" s="1">
        <f>_xlfn.XLOOKUP(L117,Mouse_Survey_2022_0!B:B,Mouse_Survey_2022_0!I:I)</f>
        <v>44728.119087766201</v>
      </c>
      <c r="R117" s="2">
        <f>_xlfn.XLOOKUP(L117,Mouse_Survey_2022_0!B:B,Mouse_Survey_2022_0!C:C)</f>
        <v>44727.708333333299</v>
      </c>
      <c r="S117" s="3" t="str">
        <f>_xlfn.XLOOKUP(L117,Mouse_Survey_2022_0!B:B,Mouse_Survey_2022_0!D:D)</f>
        <v>21:49</v>
      </c>
      <c r="T117" s="1">
        <f t="shared" si="1"/>
        <v>44728.617361111079</v>
      </c>
      <c r="U117" t="str">
        <f>_xlfn.XLOOKUP(L117,Mouse_Survey_2022_0!B:B,Mouse_Survey_2022_0!E:E)</f>
        <v>T082</v>
      </c>
      <c r="V117">
        <f>_xlfn.XLOOKUP(L117,Mouse_Survey_2022_0!B:B,Mouse_Survey_2022_0!G:G)</f>
        <v>80</v>
      </c>
      <c r="W117" t="str">
        <f>_xlfn.XLOOKUP(L117,Mouse_Survey_2022_0!B:B,Mouse_Survey_2022_0!H:H)</f>
        <v>T082_east_80</v>
      </c>
    </row>
    <row r="118" spans="1:23" x14ac:dyDescent="0.25">
      <c r="A118">
        <v>117</v>
      </c>
      <c r="B118" t="s">
        <v>291</v>
      </c>
      <c r="C118" t="s">
        <v>142</v>
      </c>
      <c r="D118" s="1">
        <v>44731.53125</v>
      </c>
      <c r="E118" t="s">
        <v>143</v>
      </c>
      <c r="G118" t="s">
        <v>180</v>
      </c>
      <c r="H118" t="s">
        <v>180</v>
      </c>
      <c r="I118" t="s">
        <v>181</v>
      </c>
      <c r="J118" t="s">
        <v>146</v>
      </c>
      <c r="K118" t="s">
        <v>146</v>
      </c>
      <c r="L118" t="s">
        <v>71</v>
      </c>
      <c r="M118" s="1">
        <v>44731.5319922454</v>
      </c>
      <c r="N118" t="s">
        <v>18</v>
      </c>
      <c r="O118" s="1">
        <v>44731.5319922454</v>
      </c>
      <c r="P118" t="s">
        <v>18</v>
      </c>
      <c r="Q118" s="1">
        <f>_xlfn.XLOOKUP(L118,Mouse_Survey_2022_0!B:B,Mouse_Survey_2022_0!I:I)</f>
        <v>44728.4854425347</v>
      </c>
      <c r="R118" s="2">
        <f>_xlfn.XLOOKUP(L118,Mouse_Survey_2022_0!B:B,Mouse_Survey_2022_0!C:C)</f>
        <v>44728.708333333299</v>
      </c>
      <c r="S118" s="3" t="str">
        <f>_xlfn.XLOOKUP(L118,Mouse_Survey_2022_0!B:B,Mouse_Survey_2022_0!D:D)</f>
        <v>06:38</v>
      </c>
      <c r="T118" s="1">
        <f t="shared" si="1"/>
        <v>44728.984722222187</v>
      </c>
      <c r="U118" t="str">
        <f>_xlfn.XLOOKUP(L118,Mouse_Survey_2022_0!B:B,Mouse_Survey_2022_0!E:E)</f>
        <v>T082</v>
      </c>
      <c r="V118">
        <f>_xlfn.XLOOKUP(L118,Mouse_Survey_2022_0!B:B,Mouse_Survey_2022_0!G:G)</f>
        <v>110</v>
      </c>
      <c r="W118" t="str">
        <f>_xlfn.XLOOKUP(L118,Mouse_Survey_2022_0!B:B,Mouse_Survey_2022_0!H:H)</f>
        <v>T082_ne_110</v>
      </c>
    </row>
    <row r="119" spans="1:23" x14ac:dyDescent="0.25">
      <c r="A119">
        <v>118</v>
      </c>
      <c r="B119" t="s">
        <v>292</v>
      </c>
      <c r="C119" t="s">
        <v>142</v>
      </c>
      <c r="D119" s="1">
        <v>44731.533333333296</v>
      </c>
      <c r="E119" t="s">
        <v>143</v>
      </c>
      <c r="G119" t="s">
        <v>180</v>
      </c>
      <c r="H119" t="s">
        <v>198</v>
      </c>
      <c r="I119" t="s">
        <v>181</v>
      </c>
      <c r="J119" t="s">
        <v>146</v>
      </c>
      <c r="K119" t="s">
        <v>146</v>
      </c>
      <c r="L119" t="s">
        <v>45</v>
      </c>
      <c r="M119" s="1">
        <v>44731.533970092598</v>
      </c>
      <c r="N119" t="s">
        <v>18</v>
      </c>
      <c r="O119" s="1">
        <v>44731.533970092598</v>
      </c>
      <c r="P119" t="s">
        <v>18</v>
      </c>
      <c r="Q119" s="1">
        <f>_xlfn.XLOOKUP(L119,Mouse_Survey_2022_0!B:B,Mouse_Survey_2022_0!I:I)</f>
        <v>44728.122231087997</v>
      </c>
      <c r="R119" s="2">
        <f>_xlfn.XLOOKUP(L119,Mouse_Survey_2022_0!B:B,Mouse_Survey_2022_0!C:C)</f>
        <v>44727.708333333299</v>
      </c>
      <c r="S119" s="3" t="str">
        <f>_xlfn.XLOOKUP(L119,Mouse_Survey_2022_0!B:B,Mouse_Survey_2022_0!D:D)</f>
        <v>21:53</v>
      </c>
      <c r="T119" s="1">
        <f t="shared" si="1"/>
        <v>44728.620138888858</v>
      </c>
      <c r="U119" t="str">
        <f>_xlfn.XLOOKUP(L119,Mouse_Survey_2022_0!B:B,Mouse_Survey_2022_0!E:E)</f>
        <v>T082</v>
      </c>
      <c r="V119">
        <f>_xlfn.XLOOKUP(L119,Mouse_Survey_2022_0!B:B,Mouse_Survey_2022_0!G:G)</f>
        <v>80</v>
      </c>
      <c r="W119" t="str">
        <f>_xlfn.XLOOKUP(L119,Mouse_Survey_2022_0!B:B,Mouse_Survey_2022_0!H:H)</f>
        <v>T082_north_80</v>
      </c>
    </row>
    <row r="120" spans="1:23" x14ac:dyDescent="0.25">
      <c r="A120">
        <v>119</v>
      </c>
      <c r="B120" t="s">
        <v>293</v>
      </c>
      <c r="C120" t="s">
        <v>142</v>
      </c>
      <c r="D120" s="1">
        <v>44731.534722222197</v>
      </c>
      <c r="E120" t="s">
        <v>143</v>
      </c>
      <c r="G120" t="s">
        <v>198</v>
      </c>
      <c r="H120" t="s">
        <v>194</v>
      </c>
      <c r="I120" t="s">
        <v>181</v>
      </c>
      <c r="J120" t="s">
        <v>146</v>
      </c>
      <c r="K120" t="s">
        <v>171</v>
      </c>
      <c r="L120" t="s">
        <v>76</v>
      </c>
      <c r="M120" s="1">
        <v>44731.535948425902</v>
      </c>
      <c r="N120" t="s">
        <v>18</v>
      </c>
      <c r="O120" s="1">
        <v>44731.535948425902</v>
      </c>
      <c r="P120" t="s">
        <v>18</v>
      </c>
      <c r="Q120" s="1">
        <f>_xlfn.XLOOKUP(L120,Mouse_Survey_2022_0!B:B,Mouse_Survey_2022_0!I:I)</f>
        <v>44728.490755254599</v>
      </c>
      <c r="R120" s="2">
        <f>_xlfn.XLOOKUP(L120,Mouse_Survey_2022_0!B:B,Mouse_Survey_2022_0!C:C)</f>
        <v>44728.708333333299</v>
      </c>
      <c r="S120" s="3" t="str">
        <f>_xlfn.XLOOKUP(L120,Mouse_Survey_2022_0!B:B,Mouse_Survey_2022_0!D:D)</f>
        <v>06:45</v>
      </c>
      <c r="T120" s="1">
        <f t="shared" si="1"/>
        <v>44728.989583333299</v>
      </c>
      <c r="U120" t="str">
        <f>_xlfn.XLOOKUP(L120,Mouse_Survey_2022_0!B:B,Mouse_Survey_2022_0!E:E)</f>
        <v>T082</v>
      </c>
      <c r="V120">
        <f>_xlfn.XLOOKUP(L120,Mouse_Survey_2022_0!B:B,Mouse_Survey_2022_0!G:G)</f>
        <v>110</v>
      </c>
      <c r="W120" t="str">
        <f>_xlfn.XLOOKUP(L120,Mouse_Survey_2022_0!B:B,Mouse_Survey_2022_0!H:H)</f>
        <v>T082_nw_110</v>
      </c>
    </row>
    <row r="121" spans="1:23" x14ac:dyDescent="0.25">
      <c r="A121">
        <v>120</v>
      </c>
      <c r="B121" t="s">
        <v>294</v>
      </c>
      <c r="C121" t="s">
        <v>142</v>
      </c>
      <c r="D121" s="1">
        <v>44731.538194444402</v>
      </c>
      <c r="E121" t="s">
        <v>143</v>
      </c>
      <c r="G121" t="s">
        <v>180</v>
      </c>
      <c r="H121" t="s">
        <v>198</v>
      </c>
      <c r="I121" t="s">
        <v>181</v>
      </c>
      <c r="J121" t="s">
        <v>146</v>
      </c>
      <c r="K121" t="s">
        <v>184</v>
      </c>
      <c r="L121" t="s">
        <v>36</v>
      </c>
      <c r="M121" s="1">
        <v>44731.539557442098</v>
      </c>
      <c r="N121" t="s">
        <v>18</v>
      </c>
      <c r="O121" s="1">
        <v>44731.539557442098</v>
      </c>
      <c r="P121" t="s">
        <v>18</v>
      </c>
      <c r="Q121" s="1">
        <f>_xlfn.XLOOKUP(L121,Mouse_Survey_2022_0!B:B,Mouse_Survey_2022_0!I:I)</f>
        <v>44728.113619583302</v>
      </c>
      <c r="R121" s="2">
        <f>_xlfn.XLOOKUP(L121,Mouse_Survey_2022_0!B:B,Mouse_Survey_2022_0!C:C)</f>
        <v>44727.708333333299</v>
      </c>
      <c r="S121" s="3" t="str">
        <f>_xlfn.XLOOKUP(L121,Mouse_Survey_2022_0!B:B,Mouse_Survey_2022_0!D:D)</f>
        <v>21:41</v>
      </c>
      <c r="T121" s="1">
        <f t="shared" si="1"/>
        <v>44728.61180555552</v>
      </c>
      <c r="U121" t="str">
        <f>_xlfn.XLOOKUP(L121,Mouse_Survey_2022_0!B:B,Mouse_Survey_2022_0!E:E)</f>
        <v>T082</v>
      </c>
      <c r="V121">
        <f>_xlfn.XLOOKUP(L121,Mouse_Survey_2022_0!B:B,Mouse_Survey_2022_0!G:G)</f>
        <v>10</v>
      </c>
      <c r="W121" t="str">
        <f>_xlfn.XLOOKUP(L121,Mouse_Survey_2022_0!B:B,Mouse_Survey_2022_0!H:H)</f>
        <v>T082_south_10</v>
      </c>
    </row>
    <row r="122" spans="1:23" x14ac:dyDescent="0.25">
      <c r="A122">
        <v>121</v>
      </c>
      <c r="B122" t="s">
        <v>295</v>
      </c>
      <c r="C122" t="s">
        <v>142</v>
      </c>
      <c r="D122" s="1">
        <v>44731.539583333302</v>
      </c>
      <c r="E122" t="s">
        <v>143</v>
      </c>
      <c r="G122" t="s">
        <v>198</v>
      </c>
      <c r="H122" t="s">
        <v>180</v>
      </c>
      <c r="I122" t="s">
        <v>181</v>
      </c>
      <c r="J122" t="s">
        <v>146</v>
      </c>
      <c r="K122" t="s">
        <v>216</v>
      </c>
      <c r="L122" t="s">
        <v>32</v>
      </c>
      <c r="M122" s="1">
        <v>44731.540511111103</v>
      </c>
      <c r="N122" t="s">
        <v>18</v>
      </c>
      <c r="O122" s="1">
        <v>44731.540511111103</v>
      </c>
      <c r="P122" t="s">
        <v>18</v>
      </c>
      <c r="Q122" s="1">
        <f>_xlfn.XLOOKUP(L122,Mouse_Survey_2022_0!B:B,Mouse_Survey_2022_0!I:I)</f>
        <v>44728.111151805599</v>
      </c>
      <c r="R122" s="2">
        <f>_xlfn.XLOOKUP(L122,Mouse_Survey_2022_0!B:B,Mouse_Survey_2022_0!C:C)</f>
        <v>44727.708333333299</v>
      </c>
      <c r="S122" s="3" t="str">
        <f>_xlfn.XLOOKUP(L122,Mouse_Survey_2022_0!B:B,Mouse_Survey_2022_0!D:D)</f>
        <v>21:38</v>
      </c>
      <c r="T122" s="1">
        <f t="shared" si="1"/>
        <v>44728.609722222187</v>
      </c>
      <c r="U122" t="str">
        <f>_xlfn.XLOOKUP(L122,Mouse_Survey_2022_0!B:B,Mouse_Survey_2022_0!E:E)</f>
        <v>T082</v>
      </c>
      <c r="V122">
        <f>_xlfn.XLOOKUP(L122,Mouse_Survey_2022_0!B:B,Mouse_Survey_2022_0!G:G)</f>
        <v>80</v>
      </c>
      <c r="W122" t="str">
        <f>_xlfn.XLOOKUP(L122,Mouse_Survey_2022_0!B:B,Mouse_Survey_2022_0!H:H)</f>
        <v>T082_West_80</v>
      </c>
    </row>
    <row r="123" spans="1:23" x14ac:dyDescent="0.25">
      <c r="A123">
        <v>122</v>
      </c>
      <c r="B123" t="s">
        <v>296</v>
      </c>
      <c r="C123" t="s">
        <v>142</v>
      </c>
      <c r="D123" s="1">
        <v>44756.071916516201</v>
      </c>
      <c r="E123" t="s">
        <v>143</v>
      </c>
      <c r="G123" t="s">
        <v>144</v>
      </c>
      <c r="H123" t="s">
        <v>144</v>
      </c>
      <c r="I123" t="s">
        <v>145</v>
      </c>
      <c r="J123" t="s">
        <v>146</v>
      </c>
      <c r="K123" t="s">
        <v>146</v>
      </c>
      <c r="L123" t="s">
        <v>83</v>
      </c>
      <c r="M123" s="1">
        <v>44756.072154513902</v>
      </c>
      <c r="N123" t="s">
        <v>51</v>
      </c>
      <c r="O123" s="1">
        <v>44756.072154513902</v>
      </c>
      <c r="P123" t="s">
        <v>51</v>
      </c>
      <c r="Q123" s="1">
        <f>_xlfn.XLOOKUP(L123,Mouse_Survey_2022_0!B:B,Mouse_Survey_2022_0!I:I)</f>
        <v>44756.072153344903</v>
      </c>
      <c r="R123" s="2">
        <f>_xlfn.XLOOKUP(L123,Mouse_Survey_2022_0!B:B,Mouse_Survey_2022_0!C:C)</f>
        <v>44755.708333333299</v>
      </c>
      <c r="S123" s="3" t="str">
        <f>_xlfn.XLOOKUP(L123,Mouse_Survey_2022_0!B:B,Mouse_Survey_2022_0!D:D)</f>
        <v>20:41</v>
      </c>
      <c r="T123" s="1">
        <f t="shared" si="1"/>
        <v>44756.570138888856</v>
      </c>
      <c r="U123" t="str">
        <f>_xlfn.XLOOKUP(L123,Mouse_Survey_2022_0!B:B,Mouse_Survey_2022_0!E:E)</f>
        <v>T082</v>
      </c>
      <c r="V123">
        <f>_xlfn.XLOOKUP(L123,Mouse_Survey_2022_0!B:B,Mouse_Survey_2022_0!G:G)</f>
        <v>112</v>
      </c>
      <c r="W123" t="str">
        <f>_xlfn.XLOOKUP(L123,Mouse_Survey_2022_0!B:B,Mouse_Survey_2022_0!H:H)</f>
        <v>T082_Nw_112</v>
      </c>
    </row>
    <row r="124" spans="1:23" x14ac:dyDescent="0.25">
      <c r="A124">
        <v>123</v>
      </c>
      <c r="B124" t="s">
        <v>297</v>
      </c>
      <c r="C124" t="s">
        <v>142</v>
      </c>
      <c r="D124" s="1">
        <v>44756.076708773202</v>
      </c>
      <c r="E124" t="s">
        <v>143</v>
      </c>
      <c r="G124" t="s">
        <v>144</v>
      </c>
      <c r="H124" t="s">
        <v>144</v>
      </c>
      <c r="I124" t="s">
        <v>145</v>
      </c>
      <c r="J124" t="s">
        <v>146</v>
      </c>
      <c r="K124" t="s">
        <v>146</v>
      </c>
      <c r="L124" t="s">
        <v>86</v>
      </c>
      <c r="M124" s="1">
        <v>44756.076963854197</v>
      </c>
      <c r="N124" t="s">
        <v>51</v>
      </c>
      <c r="O124" s="1">
        <v>44756.076963854197</v>
      </c>
      <c r="P124" t="s">
        <v>51</v>
      </c>
      <c r="Q124" s="1">
        <f>_xlfn.XLOOKUP(L124,Mouse_Survey_2022_0!B:B,Mouse_Survey_2022_0!I:I)</f>
        <v>44756.076963854197</v>
      </c>
      <c r="R124" s="2">
        <f>_xlfn.XLOOKUP(L124,Mouse_Survey_2022_0!B:B,Mouse_Survey_2022_0!C:C)</f>
        <v>44756.076088113397</v>
      </c>
      <c r="S124" s="3" t="str">
        <f>_xlfn.XLOOKUP(L124,Mouse_Survey_2022_0!B:B,Mouse_Survey_2022_0!D:D)</f>
        <v>20:49</v>
      </c>
      <c r="T124" s="1">
        <f t="shared" si="1"/>
        <v>44756.943449224505</v>
      </c>
      <c r="U124" t="str">
        <f>_xlfn.XLOOKUP(L124,Mouse_Survey_2022_0!B:B,Mouse_Survey_2022_0!E:E)</f>
        <v>T082</v>
      </c>
      <c r="V124">
        <f>_xlfn.XLOOKUP(L124,Mouse_Survey_2022_0!B:B,Mouse_Survey_2022_0!G:G)</f>
        <v>112</v>
      </c>
      <c r="W124" t="str">
        <f>_xlfn.XLOOKUP(L124,Mouse_Survey_2022_0!B:B,Mouse_Survey_2022_0!H:H)</f>
        <v>T082_ne_112</v>
      </c>
    </row>
    <row r="125" spans="1:23" x14ac:dyDescent="0.25">
      <c r="A125">
        <v>124</v>
      </c>
      <c r="B125" t="s">
        <v>298</v>
      </c>
      <c r="C125" t="s">
        <v>142</v>
      </c>
      <c r="D125" s="1">
        <v>44756.082193506903</v>
      </c>
      <c r="E125" t="s">
        <v>143</v>
      </c>
      <c r="G125" t="s">
        <v>144</v>
      </c>
      <c r="H125" t="s">
        <v>144</v>
      </c>
      <c r="I125" t="s">
        <v>145</v>
      </c>
      <c r="J125" t="s">
        <v>146</v>
      </c>
      <c r="K125" t="s">
        <v>146</v>
      </c>
      <c r="L125" t="s">
        <v>89</v>
      </c>
      <c r="M125" s="1">
        <v>44756.082393668999</v>
      </c>
      <c r="N125" t="s">
        <v>51</v>
      </c>
      <c r="O125" s="1">
        <v>44756.082393668999</v>
      </c>
      <c r="P125" t="s">
        <v>51</v>
      </c>
      <c r="Q125" s="1">
        <f>_xlfn.XLOOKUP(L125,Mouse_Survey_2022_0!B:B,Mouse_Survey_2022_0!I:I)</f>
        <v>44756.082393668999</v>
      </c>
      <c r="R125" s="2">
        <f>_xlfn.XLOOKUP(L125,Mouse_Survey_2022_0!B:B,Mouse_Survey_2022_0!C:C)</f>
        <v>44755.708333333299</v>
      </c>
      <c r="S125" s="3" t="str">
        <f>_xlfn.XLOOKUP(L125,Mouse_Survey_2022_0!B:B,Mouse_Survey_2022_0!D:D)</f>
        <v>20:56</v>
      </c>
      <c r="T125" s="1">
        <f t="shared" si="1"/>
        <v>44756.58055555552</v>
      </c>
      <c r="U125" t="str">
        <f>_xlfn.XLOOKUP(L125,Mouse_Survey_2022_0!B:B,Mouse_Survey_2022_0!E:E)</f>
        <v>T082</v>
      </c>
      <c r="V125">
        <f>_xlfn.XLOOKUP(L125,Mouse_Survey_2022_0!B:B,Mouse_Survey_2022_0!G:G)</f>
        <v>112</v>
      </c>
      <c r="W125" t="str">
        <f>_xlfn.XLOOKUP(L125,Mouse_Survey_2022_0!B:B,Mouse_Survey_2022_0!H:H)</f>
        <v>T082_se_112</v>
      </c>
    </row>
    <row r="126" spans="1:23" x14ac:dyDescent="0.25">
      <c r="A126">
        <v>125</v>
      </c>
      <c r="B126" t="s">
        <v>299</v>
      </c>
      <c r="C126" t="s">
        <v>142</v>
      </c>
      <c r="D126" s="1">
        <v>44756.0877699306</v>
      </c>
      <c r="E126" t="s">
        <v>143</v>
      </c>
      <c r="G126" t="s">
        <v>144</v>
      </c>
      <c r="H126" t="s">
        <v>144</v>
      </c>
      <c r="I126" t="s">
        <v>145</v>
      </c>
      <c r="J126" t="s">
        <v>146</v>
      </c>
      <c r="K126" t="s">
        <v>146</v>
      </c>
      <c r="L126" t="s">
        <v>92</v>
      </c>
      <c r="M126" s="1">
        <v>44756.087957638898</v>
      </c>
      <c r="N126" t="s">
        <v>51</v>
      </c>
      <c r="O126" s="1">
        <v>44756.087957638898</v>
      </c>
      <c r="P126" t="s">
        <v>51</v>
      </c>
      <c r="Q126" s="1">
        <f>_xlfn.XLOOKUP(L126,Mouse_Survey_2022_0!B:B,Mouse_Survey_2022_0!I:I)</f>
        <v>44756.087957638898</v>
      </c>
      <c r="R126" s="2">
        <f>_xlfn.XLOOKUP(L126,Mouse_Survey_2022_0!B:B,Mouse_Survey_2022_0!C:C)</f>
        <v>44755.708333333299</v>
      </c>
      <c r="S126" s="3" t="str">
        <f>_xlfn.XLOOKUP(L126,Mouse_Survey_2022_0!B:B,Mouse_Survey_2022_0!D:D)</f>
        <v>21:05</v>
      </c>
      <c r="T126" s="1">
        <f t="shared" si="1"/>
        <v>44756.586805555518</v>
      </c>
      <c r="U126" t="str">
        <f>_xlfn.XLOOKUP(L126,Mouse_Survey_2022_0!B:B,Mouse_Survey_2022_0!E:E)</f>
        <v>T082</v>
      </c>
      <c r="V126">
        <f>_xlfn.XLOOKUP(L126,Mouse_Survey_2022_0!B:B,Mouse_Survey_2022_0!G:G)</f>
        <v>112</v>
      </c>
      <c r="W126" t="str">
        <f>_xlfn.XLOOKUP(L126,Mouse_Survey_2022_0!B:B,Mouse_Survey_2022_0!H:H)</f>
        <v>T082_sw_112</v>
      </c>
    </row>
    <row r="127" spans="1:23" x14ac:dyDescent="0.25">
      <c r="A127">
        <v>126</v>
      </c>
      <c r="B127" t="s">
        <v>300</v>
      </c>
      <c r="C127" t="s">
        <v>142</v>
      </c>
      <c r="D127" s="1">
        <v>44756.456294872703</v>
      </c>
      <c r="E127" t="s">
        <v>143</v>
      </c>
      <c r="G127" t="s">
        <v>144</v>
      </c>
      <c r="H127" t="s">
        <v>144</v>
      </c>
      <c r="I127" t="s">
        <v>145</v>
      </c>
      <c r="J127" t="s">
        <v>146</v>
      </c>
      <c r="K127" t="s">
        <v>146</v>
      </c>
      <c r="L127" t="s">
        <v>95</v>
      </c>
      <c r="M127" s="1">
        <v>44756.456511446799</v>
      </c>
      <c r="N127" t="s">
        <v>51</v>
      </c>
      <c r="O127" s="1">
        <v>44756.456511446799</v>
      </c>
      <c r="P127" t="s">
        <v>51</v>
      </c>
      <c r="Q127" s="1">
        <f>_xlfn.XLOOKUP(L127,Mouse_Survey_2022_0!B:B,Mouse_Survey_2022_0!I:I)</f>
        <v>44756.456510173601</v>
      </c>
      <c r="R127" s="2">
        <f>_xlfn.XLOOKUP(L127,Mouse_Survey_2022_0!B:B,Mouse_Survey_2022_0!C:C)</f>
        <v>44756.708333333299</v>
      </c>
      <c r="S127" s="3" t="str">
        <f>_xlfn.XLOOKUP(L127,Mouse_Survey_2022_0!B:B,Mouse_Survey_2022_0!D:D)</f>
        <v>05:56</v>
      </c>
      <c r="T127" s="1">
        <f t="shared" si="1"/>
        <v>44756.95555555552</v>
      </c>
      <c r="U127" t="str">
        <f>_xlfn.XLOOKUP(L127,Mouse_Survey_2022_0!B:B,Mouse_Survey_2022_0!E:E)</f>
        <v>T082</v>
      </c>
      <c r="V127">
        <f>_xlfn.XLOOKUP(L127,Mouse_Survey_2022_0!B:B,Mouse_Survey_2022_0!G:G)</f>
        <v>80</v>
      </c>
      <c r="W127" t="str">
        <f>_xlfn.XLOOKUP(L127,Mouse_Survey_2022_0!B:B,Mouse_Survey_2022_0!H:H)</f>
        <v>T082_West_80</v>
      </c>
    </row>
    <row r="128" spans="1:23" x14ac:dyDescent="0.25">
      <c r="A128">
        <v>127</v>
      </c>
      <c r="B128" t="s">
        <v>301</v>
      </c>
      <c r="C128" t="s">
        <v>142</v>
      </c>
      <c r="D128" s="1">
        <v>44756.460214571802</v>
      </c>
      <c r="E128" t="s">
        <v>143</v>
      </c>
      <c r="G128" t="s">
        <v>144</v>
      </c>
      <c r="H128" t="s">
        <v>144</v>
      </c>
      <c r="I128" t="s">
        <v>145</v>
      </c>
      <c r="J128" t="s">
        <v>146</v>
      </c>
      <c r="K128" t="s">
        <v>146</v>
      </c>
      <c r="L128" t="s">
        <v>97</v>
      </c>
      <c r="M128" s="1">
        <v>44756.460400451397</v>
      </c>
      <c r="N128" t="s">
        <v>51</v>
      </c>
      <c r="O128" s="1">
        <v>44756.460400451397</v>
      </c>
      <c r="P128" t="s">
        <v>51</v>
      </c>
      <c r="Q128" s="1">
        <f>_xlfn.XLOOKUP(L128,Mouse_Survey_2022_0!B:B,Mouse_Survey_2022_0!I:I)</f>
        <v>44756.4604002778</v>
      </c>
      <c r="R128" s="2">
        <f>_xlfn.XLOOKUP(L128,Mouse_Survey_2022_0!B:B,Mouse_Survey_2022_0!C:C)</f>
        <v>44756.708333333299</v>
      </c>
      <c r="S128" s="3" t="str">
        <f>_xlfn.XLOOKUP(L128,Mouse_Survey_2022_0!B:B,Mouse_Survey_2022_0!D:D)</f>
        <v>06:01</v>
      </c>
      <c r="T128" s="1">
        <f t="shared" si="1"/>
        <v>44756.959027777746</v>
      </c>
      <c r="U128" t="str">
        <f>_xlfn.XLOOKUP(L128,Mouse_Survey_2022_0!B:B,Mouse_Survey_2022_0!E:E)</f>
        <v>T082</v>
      </c>
      <c r="V128">
        <f>_xlfn.XLOOKUP(L128,Mouse_Survey_2022_0!B:B,Mouse_Survey_2022_0!G:G)</f>
        <v>80</v>
      </c>
      <c r="W128" t="str">
        <f>_xlfn.XLOOKUP(L128,Mouse_Survey_2022_0!B:B,Mouse_Survey_2022_0!H:H)</f>
        <v>T082_S_80</v>
      </c>
    </row>
    <row r="129" spans="1:23" x14ac:dyDescent="0.25">
      <c r="A129">
        <v>128</v>
      </c>
      <c r="B129" t="s">
        <v>302</v>
      </c>
      <c r="C129" t="s">
        <v>142</v>
      </c>
      <c r="D129" s="1">
        <v>44756.464214571803</v>
      </c>
      <c r="E129" t="s">
        <v>143</v>
      </c>
      <c r="G129" t="s">
        <v>144</v>
      </c>
      <c r="H129" t="s">
        <v>144</v>
      </c>
      <c r="I129" t="s">
        <v>145</v>
      </c>
      <c r="J129" t="s">
        <v>146</v>
      </c>
      <c r="K129" t="s">
        <v>146</v>
      </c>
      <c r="L129" t="s">
        <v>100</v>
      </c>
      <c r="M129" s="1">
        <v>44756.464413530099</v>
      </c>
      <c r="N129" t="s">
        <v>51</v>
      </c>
      <c r="O129" s="1">
        <v>44756.464413530099</v>
      </c>
      <c r="P129" t="s">
        <v>51</v>
      </c>
      <c r="Q129" s="1">
        <f>_xlfn.XLOOKUP(L129,Mouse_Survey_2022_0!B:B,Mouse_Survey_2022_0!I:I)</f>
        <v>44756.464413344896</v>
      </c>
      <c r="R129" s="2">
        <f>_xlfn.XLOOKUP(L129,Mouse_Survey_2022_0!B:B,Mouse_Survey_2022_0!C:C)</f>
        <v>44756.708333333299</v>
      </c>
      <c r="S129" s="3" t="str">
        <f>_xlfn.XLOOKUP(L129,Mouse_Survey_2022_0!B:B,Mouse_Survey_2022_0!D:D)</f>
        <v>06:07</v>
      </c>
      <c r="T129" s="1">
        <f t="shared" si="1"/>
        <v>44756.963194444412</v>
      </c>
      <c r="U129" t="str">
        <f>_xlfn.XLOOKUP(L129,Mouse_Survey_2022_0!B:B,Mouse_Survey_2022_0!E:E)</f>
        <v>T082</v>
      </c>
      <c r="V129">
        <f>_xlfn.XLOOKUP(L129,Mouse_Survey_2022_0!B:B,Mouse_Survey_2022_0!G:G)</f>
        <v>80</v>
      </c>
      <c r="W129" t="str">
        <f>_xlfn.XLOOKUP(L129,Mouse_Survey_2022_0!B:B,Mouse_Survey_2022_0!H:H)</f>
        <v>T082_East_80</v>
      </c>
    </row>
    <row r="130" spans="1:23" x14ac:dyDescent="0.25">
      <c r="A130">
        <v>129</v>
      </c>
      <c r="B130" t="s">
        <v>303</v>
      </c>
      <c r="C130" t="s">
        <v>142</v>
      </c>
      <c r="D130" s="1">
        <v>44756.469012060203</v>
      </c>
      <c r="E130" t="s">
        <v>143</v>
      </c>
      <c r="G130" t="s">
        <v>144</v>
      </c>
      <c r="H130" t="s">
        <v>144</v>
      </c>
      <c r="I130" t="s">
        <v>145</v>
      </c>
      <c r="J130" t="s">
        <v>146</v>
      </c>
      <c r="K130" t="s">
        <v>146</v>
      </c>
      <c r="L130" t="s">
        <v>103</v>
      </c>
      <c r="M130" s="1">
        <v>44756.469223981498</v>
      </c>
      <c r="N130" t="s">
        <v>51</v>
      </c>
      <c r="O130" s="1">
        <v>44756.469223981498</v>
      </c>
      <c r="P130" t="s">
        <v>51</v>
      </c>
      <c r="Q130" s="1">
        <f>_xlfn.XLOOKUP(L130,Mouse_Survey_2022_0!B:B,Mouse_Survey_2022_0!I:I)</f>
        <v>44756.469223796303</v>
      </c>
      <c r="R130" s="2">
        <f>_xlfn.XLOOKUP(L130,Mouse_Survey_2022_0!B:B,Mouse_Survey_2022_0!C:C)</f>
        <v>44756.708333333299</v>
      </c>
      <c r="S130" s="3" t="str">
        <f>_xlfn.XLOOKUP(L130,Mouse_Survey_2022_0!B:B,Mouse_Survey_2022_0!D:D)</f>
        <v>06:14</v>
      </c>
      <c r="T130" s="1">
        <f t="shared" si="1"/>
        <v>44756.968055555524</v>
      </c>
      <c r="U130" t="str">
        <f>_xlfn.XLOOKUP(L130,Mouse_Survey_2022_0!B:B,Mouse_Survey_2022_0!E:E)</f>
        <v>T082</v>
      </c>
      <c r="V130">
        <f>_xlfn.XLOOKUP(L130,Mouse_Survey_2022_0!B:B,Mouse_Survey_2022_0!G:G)</f>
        <v>80</v>
      </c>
      <c r="W130" t="str">
        <f>_xlfn.XLOOKUP(L130,Mouse_Survey_2022_0!B:B,Mouse_Survey_2022_0!H:H)</f>
        <v>T082_N_80</v>
      </c>
    </row>
    <row r="131" spans="1:23" x14ac:dyDescent="0.25">
      <c r="A131">
        <v>130</v>
      </c>
      <c r="B131" t="s">
        <v>304</v>
      </c>
      <c r="C131" t="s">
        <v>142</v>
      </c>
      <c r="D131" s="1">
        <v>44756.474802291697</v>
      </c>
      <c r="E131" t="s">
        <v>143</v>
      </c>
      <c r="G131" t="s">
        <v>180</v>
      </c>
      <c r="H131" t="s">
        <v>180</v>
      </c>
      <c r="I131" t="s">
        <v>181</v>
      </c>
      <c r="J131" t="s">
        <v>146</v>
      </c>
      <c r="K131" t="s">
        <v>216</v>
      </c>
      <c r="L131" t="s">
        <v>65</v>
      </c>
      <c r="M131" s="1">
        <v>44756.475369409702</v>
      </c>
      <c r="N131" t="s">
        <v>51</v>
      </c>
      <c r="O131" s="1">
        <v>44756.475369409702</v>
      </c>
      <c r="P131" t="s">
        <v>51</v>
      </c>
      <c r="Q131" s="1">
        <f>_xlfn.XLOOKUP(L131,Mouse_Survey_2022_0!B:B,Mouse_Survey_2022_0!I:I)</f>
        <v>44728.4785126852</v>
      </c>
      <c r="R131" s="2">
        <f>_xlfn.XLOOKUP(L131,Mouse_Survey_2022_0!B:B,Mouse_Survey_2022_0!C:C)</f>
        <v>44728.708333333299</v>
      </c>
      <c r="S131" s="3" t="str">
        <f>_xlfn.XLOOKUP(L131,Mouse_Survey_2022_0!B:B,Mouse_Survey_2022_0!D:D)</f>
        <v>06:28</v>
      </c>
      <c r="T131" s="1">
        <f t="shared" si="1"/>
        <v>44728.977777777742</v>
      </c>
      <c r="U131" t="str">
        <f>_xlfn.XLOOKUP(L131,Mouse_Survey_2022_0!B:B,Mouse_Survey_2022_0!E:E)</f>
        <v>T082</v>
      </c>
      <c r="V131">
        <f>_xlfn.XLOOKUP(L131,Mouse_Survey_2022_0!B:B,Mouse_Survey_2022_0!G:G)</f>
        <v>110</v>
      </c>
      <c r="W131" t="str">
        <f>_xlfn.XLOOKUP(L131,Mouse_Survey_2022_0!B:B,Mouse_Survey_2022_0!H:H)</f>
        <v>T082_sw_110</v>
      </c>
    </row>
    <row r="132" spans="1:23" x14ac:dyDescent="0.25">
      <c r="A132">
        <v>131</v>
      </c>
      <c r="B132" t="s">
        <v>305</v>
      </c>
      <c r="C132" t="s">
        <v>142</v>
      </c>
      <c r="D132" s="1">
        <v>44756.478012453699</v>
      </c>
      <c r="E132" t="s">
        <v>143</v>
      </c>
      <c r="G132" t="s">
        <v>144</v>
      </c>
      <c r="H132" t="s">
        <v>180</v>
      </c>
      <c r="I132" t="s">
        <v>145</v>
      </c>
      <c r="J132" t="s">
        <v>146</v>
      </c>
      <c r="K132" t="s">
        <v>216</v>
      </c>
      <c r="L132" t="s">
        <v>89</v>
      </c>
      <c r="M132" s="1">
        <v>44756.478887164398</v>
      </c>
      <c r="N132" t="s">
        <v>51</v>
      </c>
      <c r="O132" s="1">
        <v>44756.478887164398</v>
      </c>
      <c r="P132" t="s">
        <v>51</v>
      </c>
      <c r="Q132" s="1">
        <f>_xlfn.XLOOKUP(L132,Mouse_Survey_2022_0!B:B,Mouse_Survey_2022_0!I:I)</f>
        <v>44756.082393668999</v>
      </c>
      <c r="R132" s="2">
        <f>_xlfn.XLOOKUP(L132,Mouse_Survey_2022_0!B:B,Mouse_Survey_2022_0!C:C)</f>
        <v>44755.708333333299</v>
      </c>
      <c r="S132" s="3" t="str">
        <f>_xlfn.XLOOKUP(L132,Mouse_Survey_2022_0!B:B,Mouse_Survey_2022_0!D:D)</f>
        <v>20:56</v>
      </c>
      <c r="T132" s="1">
        <f t="shared" ref="T132:T195" si="2">R132+S132</f>
        <v>44756.58055555552</v>
      </c>
      <c r="U132" t="str">
        <f>_xlfn.XLOOKUP(L132,Mouse_Survey_2022_0!B:B,Mouse_Survey_2022_0!E:E)</f>
        <v>T082</v>
      </c>
      <c r="V132">
        <f>_xlfn.XLOOKUP(L132,Mouse_Survey_2022_0!B:B,Mouse_Survey_2022_0!G:G)</f>
        <v>112</v>
      </c>
      <c r="W132" t="str">
        <f>_xlfn.XLOOKUP(L132,Mouse_Survey_2022_0!B:B,Mouse_Survey_2022_0!H:H)</f>
        <v>T082_se_112</v>
      </c>
    </row>
    <row r="133" spans="1:23" x14ac:dyDescent="0.25">
      <c r="A133">
        <v>132</v>
      </c>
      <c r="B133" t="s">
        <v>306</v>
      </c>
      <c r="C133" t="s">
        <v>142</v>
      </c>
      <c r="D133" s="1">
        <v>44756.481193460597</v>
      </c>
      <c r="E133" t="s">
        <v>143</v>
      </c>
      <c r="G133" t="s">
        <v>194</v>
      </c>
      <c r="H133" t="s">
        <v>144</v>
      </c>
      <c r="I133" t="s">
        <v>145</v>
      </c>
      <c r="J133" t="s">
        <v>146</v>
      </c>
      <c r="K133" t="s">
        <v>307</v>
      </c>
      <c r="L133" t="s">
        <v>71</v>
      </c>
      <c r="M133" s="1">
        <v>44756.482223715298</v>
      </c>
      <c r="N133" t="s">
        <v>51</v>
      </c>
      <c r="O133" s="1">
        <v>44756.482223715298</v>
      </c>
      <c r="P133" t="s">
        <v>51</v>
      </c>
      <c r="Q133" s="1">
        <f>_xlfn.XLOOKUP(L133,Mouse_Survey_2022_0!B:B,Mouse_Survey_2022_0!I:I)</f>
        <v>44728.4854425347</v>
      </c>
      <c r="R133" s="2">
        <f>_xlfn.XLOOKUP(L133,Mouse_Survey_2022_0!B:B,Mouse_Survey_2022_0!C:C)</f>
        <v>44728.708333333299</v>
      </c>
      <c r="S133" s="3" t="str">
        <f>_xlfn.XLOOKUP(L133,Mouse_Survey_2022_0!B:B,Mouse_Survey_2022_0!D:D)</f>
        <v>06:38</v>
      </c>
      <c r="T133" s="1">
        <f t="shared" si="2"/>
        <v>44728.984722222187</v>
      </c>
      <c r="U133" t="str">
        <f>_xlfn.XLOOKUP(L133,Mouse_Survey_2022_0!B:B,Mouse_Survey_2022_0!E:E)</f>
        <v>T082</v>
      </c>
      <c r="V133">
        <f>_xlfn.XLOOKUP(L133,Mouse_Survey_2022_0!B:B,Mouse_Survey_2022_0!G:G)</f>
        <v>110</v>
      </c>
      <c r="W133" t="str">
        <f>_xlfn.XLOOKUP(L133,Mouse_Survey_2022_0!B:B,Mouse_Survey_2022_0!H:H)</f>
        <v>T082_ne_110</v>
      </c>
    </row>
    <row r="134" spans="1:23" x14ac:dyDescent="0.25">
      <c r="A134">
        <v>134</v>
      </c>
      <c r="B134" t="s">
        <v>308</v>
      </c>
      <c r="C134" t="s">
        <v>188</v>
      </c>
      <c r="D134" s="1">
        <v>44756.777737187498</v>
      </c>
      <c r="E134" t="s">
        <v>143</v>
      </c>
      <c r="G134" t="s">
        <v>180</v>
      </c>
      <c r="H134" t="s">
        <v>180</v>
      </c>
      <c r="I134" t="s">
        <v>181</v>
      </c>
      <c r="J134" t="s">
        <v>182</v>
      </c>
      <c r="K134" t="s">
        <v>146</v>
      </c>
      <c r="L134" t="s">
        <v>92</v>
      </c>
      <c r="M134" s="1">
        <v>44756.778485972201</v>
      </c>
      <c r="N134" t="s">
        <v>51</v>
      </c>
      <c r="O134" s="1">
        <v>44756.778485972201</v>
      </c>
      <c r="P134" t="s">
        <v>51</v>
      </c>
      <c r="Q134" s="1">
        <f>_xlfn.XLOOKUP(L134,Mouse_Survey_2022_0!B:B,Mouse_Survey_2022_0!I:I)</f>
        <v>44756.087957638898</v>
      </c>
      <c r="R134" s="2">
        <f>_xlfn.XLOOKUP(L134,Mouse_Survey_2022_0!B:B,Mouse_Survey_2022_0!C:C)</f>
        <v>44755.708333333299</v>
      </c>
      <c r="S134" s="3" t="str">
        <f>_xlfn.XLOOKUP(L134,Mouse_Survey_2022_0!B:B,Mouse_Survey_2022_0!D:D)</f>
        <v>21:05</v>
      </c>
      <c r="T134" s="1">
        <f t="shared" si="2"/>
        <v>44756.586805555518</v>
      </c>
      <c r="U134" t="str">
        <f>_xlfn.XLOOKUP(L134,Mouse_Survey_2022_0!B:B,Mouse_Survey_2022_0!E:E)</f>
        <v>T082</v>
      </c>
      <c r="V134">
        <f>_xlfn.XLOOKUP(L134,Mouse_Survey_2022_0!B:B,Mouse_Survey_2022_0!G:G)</f>
        <v>112</v>
      </c>
      <c r="W134" t="str">
        <f>_xlfn.XLOOKUP(L134,Mouse_Survey_2022_0!B:B,Mouse_Survey_2022_0!H:H)</f>
        <v>T082_sw_112</v>
      </c>
    </row>
    <row r="135" spans="1:23" x14ac:dyDescent="0.25">
      <c r="A135">
        <v>135</v>
      </c>
      <c r="B135" t="s">
        <v>309</v>
      </c>
      <c r="C135" t="s">
        <v>188</v>
      </c>
      <c r="D135" s="1">
        <v>44756.774520972198</v>
      </c>
      <c r="E135" t="s">
        <v>143</v>
      </c>
      <c r="G135" t="s">
        <v>180</v>
      </c>
      <c r="H135" t="s">
        <v>180</v>
      </c>
      <c r="I135" t="s">
        <v>181</v>
      </c>
      <c r="J135" t="s">
        <v>146</v>
      </c>
      <c r="K135" t="s">
        <v>146</v>
      </c>
      <c r="L135" t="s">
        <v>95</v>
      </c>
      <c r="M135" s="1">
        <v>44756.778548125003</v>
      </c>
      <c r="N135" t="s">
        <v>51</v>
      </c>
      <c r="O135" s="1">
        <v>44756.778548125003</v>
      </c>
      <c r="P135" t="s">
        <v>51</v>
      </c>
      <c r="Q135" s="1">
        <f>_xlfn.XLOOKUP(L135,Mouse_Survey_2022_0!B:B,Mouse_Survey_2022_0!I:I)</f>
        <v>44756.456510173601</v>
      </c>
      <c r="R135" s="2">
        <f>_xlfn.XLOOKUP(L135,Mouse_Survey_2022_0!B:B,Mouse_Survey_2022_0!C:C)</f>
        <v>44756.708333333299</v>
      </c>
      <c r="S135" s="3" t="str">
        <f>_xlfn.XLOOKUP(L135,Mouse_Survey_2022_0!B:B,Mouse_Survey_2022_0!D:D)</f>
        <v>05:56</v>
      </c>
      <c r="T135" s="1">
        <f t="shared" si="2"/>
        <v>44756.95555555552</v>
      </c>
      <c r="U135" t="str">
        <f>_xlfn.XLOOKUP(L135,Mouse_Survey_2022_0!B:B,Mouse_Survey_2022_0!E:E)</f>
        <v>T082</v>
      </c>
      <c r="V135">
        <f>_xlfn.XLOOKUP(L135,Mouse_Survey_2022_0!B:B,Mouse_Survey_2022_0!G:G)</f>
        <v>80</v>
      </c>
      <c r="W135" t="str">
        <f>_xlfn.XLOOKUP(L135,Mouse_Survey_2022_0!B:B,Mouse_Survey_2022_0!H:H)</f>
        <v>T082_West_80</v>
      </c>
    </row>
    <row r="136" spans="1:23" x14ac:dyDescent="0.25">
      <c r="A136">
        <v>136</v>
      </c>
      <c r="B136" t="s">
        <v>310</v>
      </c>
      <c r="C136" t="s">
        <v>188</v>
      </c>
      <c r="D136" s="1">
        <v>44756.783010729203</v>
      </c>
      <c r="E136" t="s">
        <v>143</v>
      </c>
      <c r="G136" t="s">
        <v>180</v>
      </c>
      <c r="H136" t="s">
        <v>180</v>
      </c>
      <c r="I136" t="s">
        <v>181</v>
      </c>
      <c r="J136" t="s">
        <v>186</v>
      </c>
      <c r="K136" t="s">
        <v>146</v>
      </c>
      <c r="L136" t="s">
        <v>89</v>
      </c>
      <c r="M136" s="1">
        <v>44756.786144884303</v>
      </c>
      <c r="N136" t="s">
        <v>51</v>
      </c>
      <c r="O136" s="1">
        <v>44756.786144884303</v>
      </c>
      <c r="P136" t="s">
        <v>51</v>
      </c>
      <c r="Q136" s="1">
        <f>_xlfn.XLOOKUP(L136,Mouse_Survey_2022_0!B:B,Mouse_Survey_2022_0!I:I)</f>
        <v>44756.082393668999</v>
      </c>
      <c r="R136" s="2">
        <f>_xlfn.XLOOKUP(L136,Mouse_Survey_2022_0!B:B,Mouse_Survey_2022_0!C:C)</f>
        <v>44755.708333333299</v>
      </c>
      <c r="S136" s="3" t="str">
        <f>_xlfn.XLOOKUP(L136,Mouse_Survey_2022_0!B:B,Mouse_Survey_2022_0!D:D)</f>
        <v>20:56</v>
      </c>
      <c r="T136" s="1">
        <f t="shared" si="2"/>
        <v>44756.58055555552</v>
      </c>
      <c r="U136" t="str">
        <f>_xlfn.XLOOKUP(L136,Mouse_Survey_2022_0!B:B,Mouse_Survey_2022_0!E:E)</f>
        <v>T082</v>
      </c>
      <c r="V136">
        <f>_xlfn.XLOOKUP(L136,Mouse_Survey_2022_0!B:B,Mouse_Survey_2022_0!G:G)</f>
        <v>112</v>
      </c>
      <c r="W136" t="str">
        <f>_xlfn.XLOOKUP(L136,Mouse_Survey_2022_0!B:B,Mouse_Survey_2022_0!H:H)</f>
        <v>T082_se_112</v>
      </c>
    </row>
    <row r="137" spans="1:23" x14ac:dyDescent="0.25">
      <c r="A137">
        <v>137</v>
      </c>
      <c r="B137" t="s">
        <v>311</v>
      </c>
      <c r="C137" t="s">
        <v>188</v>
      </c>
      <c r="D137" s="1">
        <v>44756.780045092601</v>
      </c>
      <c r="E137" t="s">
        <v>143</v>
      </c>
      <c r="G137" t="s">
        <v>180</v>
      </c>
      <c r="H137" t="s">
        <v>180</v>
      </c>
      <c r="I137" t="s">
        <v>181</v>
      </c>
      <c r="J137" t="s">
        <v>182</v>
      </c>
      <c r="K137" t="s">
        <v>146</v>
      </c>
      <c r="L137" t="s">
        <v>97</v>
      </c>
      <c r="M137" s="1">
        <v>44756.786206724501</v>
      </c>
      <c r="N137" t="s">
        <v>51</v>
      </c>
      <c r="O137" s="1">
        <v>44756.786206724501</v>
      </c>
      <c r="P137" t="s">
        <v>51</v>
      </c>
      <c r="Q137" s="1">
        <f>_xlfn.XLOOKUP(L137,Mouse_Survey_2022_0!B:B,Mouse_Survey_2022_0!I:I)</f>
        <v>44756.4604002778</v>
      </c>
      <c r="R137" s="2">
        <f>_xlfn.XLOOKUP(L137,Mouse_Survey_2022_0!B:B,Mouse_Survey_2022_0!C:C)</f>
        <v>44756.708333333299</v>
      </c>
      <c r="S137" s="3" t="str">
        <f>_xlfn.XLOOKUP(L137,Mouse_Survey_2022_0!B:B,Mouse_Survey_2022_0!D:D)</f>
        <v>06:01</v>
      </c>
      <c r="T137" s="1">
        <f t="shared" si="2"/>
        <v>44756.959027777746</v>
      </c>
      <c r="U137" t="str">
        <f>_xlfn.XLOOKUP(L137,Mouse_Survey_2022_0!B:B,Mouse_Survey_2022_0!E:E)</f>
        <v>T082</v>
      </c>
      <c r="V137">
        <f>_xlfn.XLOOKUP(L137,Mouse_Survey_2022_0!B:B,Mouse_Survey_2022_0!G:G)</f>
        <v>80</v>
      </c>
      <c r="W137" t="str">
        <f>_xlfn.XLOOKUP(L137,Mouse_Survey_2022_0!B:B,Mouse_Survey_2022_0!H:H)</f>
        <v>T082_S_80</v>
      </c>
    </row>
    <row r="138" spans="1:23" x14ac:dyDescent="0.25">
      <c r="A138">
        <v>138</v>
      </c>
      <c r="B138" t="s">
        <v>312</v>
      </c>
      <c r="C138" t="s">
        <v>188</v>
      </c>
      <c r="D138" s="1">
        <v>44756.785582152799</v>
      </c>
      <c r="E138" t="s">
        <v>143</v>
      </c>
      <c r="G138" t="s">
        <v>180</v>
      </c>
      <c r="H138" t="s">
        <v>180</v>
      </c>
      <c r="I138" t="s">
        <v>181</v>
      </c>
      <c r="J138" t="s">
        <v>146</v>
      </c>
      <c r="K138" t="s">
        <v>230</v>
      </c>
      <c r="L138" t="s">
        <v>100</v>
      </c>
      <c r="M138" s="1">
        <v>44756.786263460599</v>
      </c>
      <c r="N138" t="s">
        <v>51</v>
      </c>
      <c r="O138" s="1">
        <v>44756.786263460599</v>
      </c>
      <c r="P138" t="s">
        <v>51</v>
      </c>
      <c r="Q138" s="1">
        <f>_xlfn.XLOOKUP(L138,Mouse_Survey_2022_0!B:B,Mouse_Survey_2022_0!I:I)</f>
        <v>44756.464413344896</v>
      </c>
      <c r="R138" s="2">
        <f>_xlfn.XLOOKUP(L138,Mouse_Survey_2022_0!B:B,Mouse_Survey_2022_0!C:C)</f>
        <v>44756.708333333299</v>
      </c>
      <c r="S138" s="3" t="str">
        <f>_xlfn.XLOOKUP(L138,Mouse_Survey_2022_0!B:B,Mouse_Survey_2022_0!D:D)</f>
        <v>06:07</v>
      </c>
      <c r="T138" s="1">
        <f t="shared" si="2"/>
        <v>44756.963194444412</v>
      </c>
      <c r="U138" t="str">
        <f>_xlfn.XLOOKUP(L138,Mouse_Survey_2022_0!B:B,Mouse_Survey_2022_0!E:E)</f>
        <v>T082</v>
      </c>
      <c r="V138">
        <f>_xlfn.XLOOKUP(L138,Mouse_Survey_2022_0!B:B,Mouse_Survey_2022_0!G:G)</f>
        <v>80</v>
      </c>
      <c r="W138" t="str">
        <f>_xlfn.XLOOKUP(L138,Mouse_Survey_2022_0!B:B,Mouse_Survey_2022_0!H:H)</f>
        <v>T082_East_80</v>
      </c>
    </row>
    <row r="139" spans="1:23" x14ac:dyDescent="0.25">
      <c r="A139">
        <v>139</v>
      </c>
      <c r="B139" t="s">
        <v>313</v>
      </c>
      <c r="C139" t="s">
        <v>142</v>
      </c>
      <c r="D139" s="1">
        <v>44756.787217129597</v>
      </c>
      <c r="E139" t="s">
        <v>143</v>
      </c>
      <c r="G139" t="s">
        <v>198</v>
      </c>
      <c r="H139" t="s">
        <v>144</v>
      </c>
      <c r="I139" t="s">
        <v>181</v>
      </c>
      <c r="J139" t="s">
        <v>146</v>
      </c>
      <c r="K139" t="s">
        <v>146</v>
      </c>
      <c r="L139" t="s">
        <v>83</v>
      </c>
      <c r="M139" s="1">
        <v>44756.788271562502</v>
      </c>
      <c r="N139" t="s">
        <v>51</v>
      </c>
      <c r="O139" s="1">
        <v>44756.788271562502</v>
      </c>
      <c r="P139" t="s">
        <v>51</v>
      </c>
      <c r="Q139" s="1">
        <f>_xlfn.XLOOKUP(L139,Mouse_Survey_2022_0!B:B,Mouse_Survey_2022_0!I:I)</f>
        <v>44756.072153344903</v>
      </c>
      <c r="R139" s="2">
        <f>_xlfn.XLOOKUP(L139,Mouse_Survey_2022_0!B:B,Mouse_Survey_2022_0!C:C)</f>
        <v>44755.708333333299</v>
      </c>
      <c r="S139" s="3" t="str">
        <f>_xlfn.XLOOKUP(L139,Mouse_Survey_2022_0!B:B,Mouse_Survey_2022_0!D:D)</f>
        <v>20:41</v>
      </c>
      <c r="T139" s="1">
        <f t="shared" si="2"/>
        <v>44756.570138888856</v>
      </c>
      <c r="U139" t="str">
        <f>_xlfn.XLOOKUP(L139,Mouse_Survey_2022_0!B:B,Mouse_Survey_2022_0!E:E)</f>
        <v>T082</v>
      </c>
      <c r="V139">
        <f>_xlfn.XLOOKUP(L139,Mouse_Survey_2022_0!B:B,Mouse_Survey_2022_0!G:G)</f>
        <v>112</v>
      </c>
      <c r="W139" t="str">
        <f>_xlfn.XLOOKUP(L139,Mouse_Survey_2022_0!B:B,Mouse_Survey_2022_0!H:H)</f>
        <v>T082_Nw_112</v>
      </c>
    </row>
    <row r="140" spans="1:23" x14ac:dyDescent="0.25">
      <c r="A140">
        <v>140</v>
      </c>
      <c r="B140" t="s">
        <v>314</v>
      </c>
      <c r="C140" t="s">
        <v>188</v>
      </c>
      <c r="D140" s="1">
        <v>44756.787923588003</v>
      </c>
      <c r="E140" t="s">
        <v>143</v>
      </c>
      <c r="G140" t="s">
        <v>180</v>
      </c>
      <c r="H140" t="s">
        <v>144</v>
      </c>
      <c r="I140" t="s">
        <v>181</v>
      </c>
      <c r="J140" t="s">
        <v>182</v>
      </c>
      <c r="K140" t="s">
        <v>146</v>
      </c>
      <c r="L140" t="s">
        <v>71</v>
      </c>
      <c r="M140" s="1">
        <v>44756.788860717599</v>
      </c>
      <c r="N140" t="s">
        <v>51</v>
      </c>
      <c r="O140" s="1">
        <v>44756.788860717599</v>
      </c>
      <c r="P140" t="s">
        <v>51</v>
      </c>
      <c r="Q140" s="1">
        <f>_xlfn.XLOOKUP(L140,Mouse_Survey_2022_0!B:B,Mouse_Survey_2022_0!I:I)</f>
        <v>44728.4854425347</v>
      </c>
      <c r="R140" s="2">
        <f>_xlfn.XLOOKUP(L140,Mouse_Survey_2022_0!B:B,Mouse_Survey_2022_0!C:C)</f>
        <v>44728.708333333299</v>
      </c>
      <c r="S140" s="3" t="str">
        <f>_xlfn.XLOOKUP(L140,Mouse_Survey_2022_0!B:B,Mouse_Survey_2022_0!D:D)</f>
        <v>06:38</v>
      </c>
      <c r="T140" s="1">
        <f t="shared" si="2"/>
        <v>44728.984722222187</v>
      </c>
      <c r="U140" t="str">
        <f>_xlfn.XLOOKUP(L140,Mouse_Survey_2022_0!B:B,Mouse_Survey_2022_0!E:E)</f>
        <v>T082</v>
      </c>
      <c r="V140">
        <f>_xlfn.XLOOKUP(L140,Mouse_Survey_2022_0!B:B,Mouse_Survey_2022_0!G:G)</f>
        <v>110</v>
      </c>
      <c r="W140" t="str">
        <f>_xlfn.XLOOKUP(L140,Mouse_Survey_2022_0!B:B,Mouse_Survey_2022_0!H:H)</f>
        <v>T082_ne_110</v>
      </c>
    </row>
    <row r="141" spans="1:23" x14ac:dyDescent="0.25">
      <c r="A141">
        <v>141</v>
      </c>
      <c r="B141" t="s">
        <v>315</v>
      </c>
      <c r="C141" t="s">
        <v>142</v>
      </c>
      <c r="D141" s="1">
        <v>44756.790480358803</v>
      </c>
      <c r="E141" t="s">
        <v>143</v>
      </c>
      <c r="G141" t="s">
        <v>144</v>
      </c>
      <c r="H141" t="s">
        <v>144</v>
      </c>
      <c r="I141" t="s">
        <v>181</v>
      </c>
      <c r="J141" t="s">
        <v>146</v>
      </c>
      <c r="K141" t="s">
        <v>146</v>
      </c>
      <c r="L141" t="s">
        <v>103</v>
      </c>
      <c r="M141" s="1">
        <v>44756.792317036998</v>
      </c>
      <c r="N141" t="s">
        <v>51</v>
      </c>
      <c r="O141" s="1">
        <v>44756.792317036998</v>
      </c>
      <c r="P141" t="s">
        <v>51</v>
      </c>
      <c r="Q141" s="1">
        <f>_xlfn.XLOOKUP(L141,Mouse_Survey_2022_0!B:B,Mouse_Survey_2022_0!I:I)</f>
        <v>44756.469223796303</v>
      </c>
      <c r="R141" s="2">
        <f>_xlfn.XLOOKUP(L141,Mouse_Survey_2022_0!B:B,Mouse_Survey_2022_0!C:C)</f>
        <v>44756.708333333299</v>
      </c>
      <c r="S141" s="3" t="str">
        <f>_xlfn.XLOOKUP(L141,Mouse_Survey_2022_0!B:B,Mouse_Survey_2022_0!D:D)</f>
        <v>06:14</v>
      </c>
      <c r="T141" s="1">
        <f t="shared" si="2"/>
        <v>44756.968055555524</v>
      </c>
      <c r="U141" t="str">
        <f>_xlfn.XLOOKUP(L141,Mouse_Survey_2022_0!B:B,Mouse_Survey_2022_0!E:E)</f>
        <v>T082</v>
      </c>
      <c r="V141">
        <f>_xlfn.XLOOKUP(L141,Mouse_Survey_2022_0!B:B,Mouse_Survey_2022_0!G:G)</f>
        <v>80</v>
      </c>
      <c r="W141" t="str">
        <f>_xlfn.XLOOKUP(L141,Mouse_Survey_2022_0!B:B,Mouse_Survey_2022_0!H:H)</f>
        <v>T082_N_80</v>
      </c>
    </row>
    <row r="142" spans="1:23" x14ac:dyDescent="0.25">
      <c r="A142">
        <v>142</v>
      </c>
      <c r="B142" t="s">
        <v>316</v>
      </c>
      <c r="C142" t="s">
        <v>142</v>
      </c>
      <c r="D142" s="1">
        <v>44756.484027777798</v>
      </c>
      <c r="E142" t="s">
        <v>143</v>
      </c>
      <c r="G142" t="s">
        <v>194</v>
      </c>
      <c r="H142" t="s">
        <v>144</v>
      </c>
      <c r="I142" t="s">
        <v>181</v>
      </c>
      <c r="J142" t="s">
        <v>146</v>
      </c>
      <c r="K142" t="s">
        <v>307</v>
      </c>
      <c r="L142" t="s">
        <v>83</v>
      </c>
      <c r="M142" s="1">
        <v>44756.849631064797</v>
      </c>
      <c r="N142" t="s">
        <v>51</v>
      </c>
      <c r="O142" s="1">
        <v>44756.849631064797</v>
      </c>
      <c r="P142" t="s">
        <v>51</v>
      </c>
      <c r="Q142" s="1">
        <f>_xlfn.XLOOKUP(L142,Mouse_Survey_2022_0!B:B,Mouse_Survey_2022_0!I:I)</f>
        <v>44756.072153344903</v>
      </c>
      <c r="R142" s="2">
        <f>_xlfn.XLOOKUP(L142,Mouse_Survey_2022_0!B:B,Mouse_Survey_2022_0!C:C)</f>
        <v>44755.708333333299</v>
      </c>
      <c r="S142" s="3" t="str">
        <f>_xlfn.XLOOKUP(L142,Mouse_Survey_2022_0!B:B,Mouse_Survey_2022_0!D:D)</f>
        <v>20:41</v>
      </c>
      <c r="T142" s="1">
        <f t="shared" si="2"/>
        <v>44756.570138888856</v>
      </c>
      <c r="U142" t="str">
        <f>_xlfn.XLOOKUP(L142,Mouse_Survey_2022_0!B:B,Mouse_Survey_2022_0!E:E)</f>
        <v>T082</v>
      </c>
      <c r="V142">
        <f>_xlfn.XLOOKUP(L142,Mouse_Survey_2022_0!B:B,Mouse_Survey_2022_0!G:G)</f>
        <v>112</v>
      </c>
      <c r="W142" t="str">
        <f>_xlfn.XLOOKUP(L142,Mouse_Survey_2022_0!B:B,Mouse_Survey_2022_0!H:H)</f>
        <v>T082_Nw_112</v>
      </c>
    </row>
    <row r="143" spans="1:23" x14ac:dyDescent="0.25">
      <c r="A143">
        <v>143</v>
      </c>
      <c r="B143" t="s">
        <v>317</v>
      </c>
      <c r="C143" t="s">
        <v>142</v>
      </c>
      <c r="D143" s="1">
        <v>44756.474305555603</v>
      </c>
      <c r="E143" t="s">
        <v>143</v>
      </c>
      <c r="G143" t="s">
        <v>180</v>
      </c>
      <c r="H143" t="s">
        <v>180</v>
      </c>
      <c r="I143" t="s">
        <v>181</v>
      </c>
      <c r="J143" t="s">
        <v>146</v>
      </c>
      <c r="K143" t="s">
        <v>216</v>
      </c>
      <c r="L143" t="s">
        <v>92</v>
      </c>
      <c r="M143" s="1">
        <v>44756.852131330998</v>
      </c>
      <c r="N143" t="s">
        <v>51</v>
      </c>
      <c r="O143" s="1">
        <v>44756.852131330998</v>
      </c>
      <c r="P143" t="s">
        <v>51</v>
      </c>
      <c r="Q143" s="1">
        <f>_xlfn.XLOOKUP(L143,Mouse_Survey_2022_0!B:B,Mouse_Survey_2022_0!I:I)</f>
        <v>44756.087957638898</v>
      </c>
      <c r="R143" s="2">
        <f>_xlfn.XLOOKUP(L143,Mouse_Survey_2022_0!B:B,Mouse_Survey_2022_0!C:C)</f>
        <v>44755.708333333299</v>
      </c>
      <c r="S143" s="3" t="str">
        <f>_xlfn.XLOOKUP(L143,Mouse_Survey_2022_0!B:B,Mouse_Survey_2022_0!D:D)</f>
        <v>21:05</v>
      </c>
      <c r="T143" s="1">
        <f t="shared" si="2"/>
        <v>44756.586805555518</v>
      </c>
      <c r="U143" t="str">
        <f>_xlfn.XLOOKUP(L143,Mouse_Survey_2022_0!B:B,Mouse_Survey_2022_0!E:E)</f>
        <v>T082</v>
      </c>
      <c r="V143">
        <f>_xlfn.XLOOKUP(L143,Mouse_Survey_2022_0!B:B,Mouse_Survey_2022_0!G:G)</f>
        <v>112</v>
      </c>
      <c r="W143" t="str">
        <f>_xlfn.XLOOKUP(L143,Mouse_Survey_2022_0!B:B,Mouse_Survey_2022_0!H:H)</f>
        <v>T082_sw_112</v>
      </c>
    </row>
    <row r="144" spans="1:23" x14ac:dyDescent="0.25">
      <c r="A144">
        <v>144</v>
      </c>
      <c r="B144" t="s">
        <v>318</v>
      </c>
      <c r="C144" t="s">
        <v>142</v>
      </c>
      <c r="D144" s="1">
        <v>44757.491872338003</v>
      </c>
      <c r="E144" t="s">
        <v>143</v>
      </c>
      <c r="G144" t="s">
        <v>180</v>
      </c>
      <c r="H144" t="s">
        <v>180</v>
      </c>
      <c r="I144" t="s">
        <v>181</v>
      </c>
      <c r="J144" t="s">
        <v>146</v>
      </c>
      <c r="K144" t="s">
        <v>216</v>
      </c>
      <c r="L144" t="s">
        <v>92</v>
      </c>
      <c r="M144" s="1">
        <v>44757.492087245402</v>
      </c>
      <c r="N144" t="s">
        <v>51</v>
      </c>
      <c r="O144" s="1">
        <v>44757.492087245402</v>
      </c>
      <c r="P144" t="s">
        <v>51</v>
      </c>
      <c r="Q144" s="1">
        <f>_xlfn.XLOOKUP(L144,Mouse_Survey_2022_0!B:B,Mouse_Survey_2022_0!I:I)</f>
        <v>44756.087957638898</v>
      </c>
      <c r="R144" s="2">
        <f>_xlfn.XLOOKUP(L144,Mouse_Survey_2022_0!B:B,Mouse_Survey_2022_0!C:C)</f>
        <v>44755.708333333299</v>
      </c>
      <c r="S144" s="3" t="str">
        <f>_xlfn.XLOOKUP(L144,Mouse_Survey_2022_0!B:B,Mouse_Survey_2022_0!D:D)</f>
        <v>21:05</v>
      </c>
      <c r="T144" s="1">
        <f t="shared" si="2"/>
        <v>44756.586805555518</v>
      </c>
      <c r="U144" t="str">
        <f>_xlfn.XLOOKUP(L144,Mouse_Survey_2022_0!B:B,Mouse_Survey_2022_0!E:E)</f>
        <v>T082</v>
      </c>
      <c r="V144">
        <f>_xlfn.XLOOKUP(L144,Mouse_Survey_2022_0!B:B,Mouse_Survey_2022_0!G:G)</f>
        <v>112</v>
      </c>
      <c r="W144" t="str">
        <f>_xlfn.XLOOKUP(L144,Mouse_Survey_2022_0!B:B,Mouse_Survey_2022_0!H:H)</f>
        <v>T082_sw_112</v>
      </c>
    </row>
    <row r="145" spans="1:23" x14ac:dyDescent="0.25">
      <c r="A145">
        <v>145</v>
      </c>
      <c r="B145" t="s">
        <v>319</v>
      </c>
      <c r="C145" t="s">
        <v>142</v>
      </c>
      <c r="D145" s="1">
        <v>44757.493772708302</v>
      </c>
      <c r="E145" t="s">
        <v>143</v>
      </c>
      <c r="G145" t="s">
        <v>180</v>
      </c>
      <c r="H145" t="s">
        <v>180</v>
      </c>
      <c r="I145" t="s">
        <v>181</v>
      </c>
      <c r="J145" t="s">
        <v>182</v>
      </c>
      <c r="K145" t="s">
        <v>216</v>
      </c>
      <c r="L145" t="s">
        <v>97</v>
      </c>
      <c r="M145" s="1">
        <v>44757.4939809028</v>
      </c>
      <c r="N145" t="s">
        <v>51</v>
      </c>
      <c r="O145" s="1">
        <v>44757.4939809028</v>
      </c>
      <c r="P145" t="s">
        <v>51</v>
      </c>
      <c r="Q145" s="1">
        <f>_xlfn.XLOOKUP(L145,Mouse_Survey_2022_0!B:B,Mouse_Survey_2022_0!I:I)</f>
        <v>44756.4604002778</v>
      </c>
      <c r="R145" s="2">
        <f>_xlfn.XLOOKUP(L145,Mouse_Survey_2022_0!B:B,Mouse_Survey_2022_0!C:C)</f>
        <v>44756.708333333299</v>
      </c>
      <c r="S145" s="3" t="str">
        <f>_xlfn.XLOOKUP(L145,Mouse_Survey_2022_0!B:B,Mouse_Survey_2022_0!D:D)</f>
        <v>06:01</v>
      </c>
      <c r="T145" s="1">
        <f t="shared" si="2"/>
        <v>44756.959027777746</v>
      </c>
      <c r="U145" t="str">
        <f>_xlfn.XLOOKUP(L145,Mouse_Survey_2022_0!B:B,Mouse_Survey_2022_0!E:E)</f>
        <v>T082</v>
      </c>
      <c r="V145">
        <f>_xlfn.XLOOKUP(L145,Mouse_Survey_2022_0!B:B,Mouse_Survey_2022_0!G:G)</f>
        <v>80</v>
      </c>
      <c r="W145" t="str">
        <f>_xlfn.XLOOKUP(L145,Mouse_Survey_2022_0!B:B,Mouse_Survey_2022_0!H:H)</f>
        <v>T082_S_80</v>
      </c>
    </row>
    <row r="146" spans="1:23" x14ac:dyDescent="0.25">
      <c r="A146">
        <v>146</v>
      </c>
      <c r="B146" t="s">
        <v>320</v>
      </c>
      <c r="C146" t="s">
        <v>142</v>
      </c>
      <c r="D146" s="1">
        <v>44757.495538807903</v>
      </c>
      <c r="E146" t="s">
        <v>143</v>
      </c>
      <c r="G146" t="s">
        <v>194</v>
      </c>
      <c r="H146" t="s">
        <v>180</v>
      </c>
      <c r="I146" t="s">
        <v>181</v>
      </c>
      <c r="J146" t="s">
        <v>182</v>
      </c>
      <c r="K146" t="s">
        <v>321</v>
      </c>
      <c r="L146" t="s">
        <v>89</v>
      </c>
      <c r="M146" s="1">
        <v>44757.495795960604</v>
      </c>
      <c r="N146" t="s">
        <v>51</v>
      </c>
      <c r="O146" s="1">
        <v>44757.495795960604</v>
      </c>
      <c r="P146" t="s">
        <v>51</v>
      </c>
      <c r="Q146" s="1">
        <f>_xlfn.XLOOKUP(L146,Mouse_Survey_2022_0!B:B,Mouse_Survey_2022_0!I:I)</f>
        <v>44756.082393668999</v>
      </c>
      <c r="R146" s="2">
        <f>_xlfn.XLOOKUP(L146,Mouse_Survey_2022_0!B:B,Mouse_Survey_2022_0!C:C)</f>
        <v>44755.708333333299</v>
      </c>
      <c r="S146" s="3" t="str">
        <f>_xlfn.XLOOKUP(L146,Mouse_Survey_2022_0!B:B,Mouse_Survey_2022_0!D:D)</f>
        <v>20:56</v>
      </c>
      <c r="T146" s="1">
        <f t="shared" si="2"/>
        <v>44756.58055555552</v>
      </c>
      <c r="U146" t="str">
        <f>_xlfn.XLOOKUP(L146,Mouse_Survey_2022_0!B:B,Mouse_Survey_2022_0!E:E)</f>
        <v>T082</v>
      </c>
      <c r="V146">
        <f>_xlfn.XLOOKUP(L146,Mouse_Survey_2022_0!B:B,Mouse_Survey_2022_0!G:G)</f>
        <v>112</v>
      </c>
      <c r="W146" t="str">
        <f>_xlfn.XLOOKUP(L146,Mouse_Survey_2022_0!B:B,Mouse_Survey_2022_0!H:H)</f>
        <v>T082_se_112</v>
      </c>
    </row>
    <row r="147" spans="1:23" x14ac:dyDescent="0.25">
      <c r="A147">
        <v>147</v>
      </c>
      <c r="B147" t="s">
        <v>322</v>
      </c>
      <c r="C147" t="s">
        <v>142</v>
      </c>
      <c r="D147" s="1">
        <v>44757.4969912616</v>
      </c>
      <c r="E147" t="s">
        <v>143</v>
      </c>
      <c r="G147" t="s">
        <v>180</v>
      </c>
      <c r="H147" t="s">
        <v>180</v>
      </c>
      <c r="I147" t="s">
        <v>181</v>
      </c>
      <c r="J147" t="s">
        <v>182</v>
      </c>
      <c r="K147" t="s">
        <v>323</v>
      </c>
      <c r="L147" t="s">
        <v>100</v>
      </c>
      <c r="M147" s="1">
        <v>44757.497633125</v>
      </c>
      <c r="N147" t="s">
        <v>51</v>
      </c>
      <c r="O147" s="1">
        <v>44757.497633125</v>
      </c>
      <c r="P147" t="s">
        <v>51</v>
      </c>
      <c r="Q147" s="1">
        <f>_xlfn.XLOOKUP(L147,Mouse_Survey_2022_0!B:B,Mouse_Survey_2022_0!I:I)</f>
        <v>44756.464413344896</v>
      </c>
      <c r="R147" s="2">
        <f>_xlfn.XLOOKUP(L147,Mouse_Survey_2022_0!B:B,Mouse_Survey_2022_0!C:C)</f>
        <v>44756.708333333299</v>
      </c>
      <c r="S147" s="3" t="str">
        <f>_xlfn.XLOOKUP(L147,Mouse_Survey_2022_0!B:B,Mouse_Survey_2022_0!D:D)</f>
        <v>06:07</v>
      </c>
      <c r="T147" s="1">
        <f t="shared" si="2"/>
        <v>44756.963194444412</v>
      </c>
      <c r="U147" t="str">
        <f>_xlfn.XLOOKUP(L147,Mouse_Survey_2022_0!B:B,Mouse_Survey_2022_0!E:E)</f>
        <v>T082</v>
      </c>
      <c r="V147">
        <f>_xlfn.XLOOKUP(L147,Mouse_Survey_2022_0!B:B,Mouse_Survey_2022_0!G:G)</f>
        <v>80</v>
      </c>
      <c r="W147" t="str">
        <f>_xlfn.XLOOKUP(L147,Mouse_Survey_2022_0!B:B,Mouse_Survey_2022_0!H:H)</f>
        <v>T082_East_80</v>
      </c>
    </row>
    <row r="148" spans="1:23" x14ac:dyDescent="0.25">
      <c r="A148">
        <v>148</v>
      </c>
      <c r="B148" t="s">
        <v>324</v>
      </c>
      <c r="C148" t="s">
        <v>142</v>
      </c>
      <c r="D148" s="1">
        <v>44757.5</v>
      </c>
      <c r="E148" t="s">
        <v>143</v>
      </c>
      <c r="G148" t="s">
        <v>180</v>
      </c>
      <c r="H148" t="s">
        <v>194</v>
      </c>
      <c r="I148" t="s">
        <v>170</v>
      </c>
      <c r="J148" t="s">
        <v>146</v>
      </c>
      <c r="K148" t="s">
        <v>325</v>
      </c>
      <c r="L148" t="s">
        <v>103</v>
      </c>
      <c r="M148" s="1">
        <v>44757.500922592597</v>
      </c>
      <c r="N148" t="s">
        <v>51</v>
      </c>
      <c r="O148" s="1">
        <v>44757.500922592597</v>
      </c>
      <c r="P148" t="s">
        <v>51</v>
      </c>
      <c r="Q148" s="1">
        <f>_xlfn.XLOOKUP(L148,Mouse_Survey_2022_0!B:B,Mouse_Survey_2022_0!I:I)</f>
        <v>44756.469223796303</v>
      </c>
      <c r="R148" s="2">
        <f>_xlfn.XLOOKUP(L148,Mouse_Survey_2022_0!B:B,Mouse_Survey_2022_0!C:C)</f>
        <v>44756.708333333299</v>
      </c>
      <c r="S148" s="3" t="str">
        <f>_xlfn.XLOOKUP(L148,Mouse_Survey_2022_0!B:B,Mouse_Survey_2022_0!D:D)</f>
        <v>06:14</v>
      </c>
      <c r="T148" s="1">
        <f t="shared" si="2"/>
        <v>44756.968055555524</v>
      </c>
      <c r="U148" t="str">
        <f>_xlfn.XLOOKUP(L148,Mouse_Survey_2022_0!B:B,Mouse_Survey_2022_0!E:E)</f>
        <v>T082</v>
      </c>
      <c r="V148">
        <f>_xlfn.XLOOKUP(L148,Mouse_Survey_2022_0!B:B,Mouse_Survey_2022_0!G:G)</f>
        <v>80</v>
      </c>
      <c r="W148" t="str">
        <f>_xlfn.XLOOKUP(L148,Mouse_Survey_2022_0!B:B,Mouse_Survey_2022_0!H:H)</f>
        <v>T082_N_80</v>
      </c>
    </row>
    <row r="149" spans="1:23" x14ac:dyDescent="0.25">
      <c r="A149">
        <v>149</v>
      </c>
      <c r="B149" t="s">
        <v>326</v>
      </c>
      <c r="C149" t="s">
        <v>142</v>
      </c>
      <c r="D149" s="1">
        <v>44757.789439918997</v>
      </c>
      <c r="E149" t="s">
        <v>143</v>
      </c>
      <c r="G149" t="s">
        <v>180</v>
      </c>
      <c r="H149" t="s">
        <v>180</v>
      </c>
      <c r="I149" t="s">
        <v>181</v>
      </c>
      <c r="J149" t="s">
        <v>186</v>
      </c>
      <c r="K149" t="s">
        <v>146</v>
      </c>
      <c r="L149" t="s">
        <v>92</v>
      </c>
      <c r="M149" s="1">
        <v>44757.790038113402</v>
      </c>
      <c r="N149" t="s">
        <v>51</v>
      </c>
      <c r="O149" s="1">
        <v>44757.790038113402</v>
      </c>
      <c r="P149" t="s">
        <v>51</v>
      </c>
      <c r="Q149" s="1">
        <f>_xlfn.XLOOKUP(L149,Mouse_Survey_2022_0!B:B,Mouse_Survey_2022_0!I:I)</f>
        <v>44756.087957638898</v>
      </c>
      <c r="R149" s="2">
        <f>_xlfn.XLOOKUP(L149,Mouse_Survey_2022_0!B:B,Mouse_Survey_2022_0!C:C)</f>
        <v>44755.708333333299</v>
      </c>
      <c r="S149" s="3" t="str">
        <f>_xlfn.XLOOKUP(L149,Mouse_Survey_2022_0!B:B,Mouse_Survey_2022_0!D:D)</f>
        <v>21:05</v>
      </c>
      <c r="T149" s="1">
        <f t="shared" si="2"/>
        <v>44756.586805555518</v>
      </c>
      <c r="U149" t="str">
        <f>_xlfn.XLOOKUP(L149,Mouse_Survey_2022_0!B:B,Mouse_Survey_2022_0!E:E)</f>
        <v>T082</v>
      </c>
      <c r="V149">
        <f>_xlfn.XLOOKUP(L149,Mouse_Survey_2022_0!B:B,Mouse_Survey_2022_0!G:G)</f>
        <v>112</v>
      </c>
      <c r="W149" t="str">
        <f>_xlfn.XLOOKUP(L149,Mouse_Survey_2022_0!B:B,Mouse_Survey_2022_0!H:H)</f>
        <v>T082_sw_112</v>
      </c>
    </row>
    <row r="150" spans="1:23" x14ac:dyDescent="0.25">
      <c r="A150">
        <v>150</v>
      </c>
      <c r="B150" t="s">
        <v>327</v>
      </c>
      <c r="C150" t="s">
        <v>142</v>
      </c>
      <c r="D150" s="1">
        <v>44757.791254826399</v>
      </c>
      <c r="E150" t="s">
        <v>143</v>
      </c>
      <c r="G150" t="s">
        <v>180</v>
      </c>
      <c r="H150" t="s">
        <v>180</v>
      </c>
      <c r="I150" t="s">
        <v>170</v>
      </c>
      <c r="J150" t="s">
        <v>186</v>
      </c>
      <c r="K150" t="s">
        <v>146</v>
      </c>
      <c r="L150" t="s">
        <v>97</v>
      </c>
      <c r="M150" s="1">
        <v>44757.791799062499</v>
      </c>
      <c r="N150" t="s">
        <v>51</v>
      </c>
      <c r="O150" s="1">
        <v>44757.791799062499</v>
      </c>
      <c r="P150" t="s">
        <v>51</v>
      </c>
      <c r="Q150" s="1">
        <f>_xlfn.XLOOKUP(L150,Mouse_Survey_2022_0!B:B,Mouse_Survey_2022_0!I:I)</f>
        <v>44756.4604002778</v>
      </c>
      <c r="R150" s="2">
        <f>_xlfn.XLOOKUP(L150,Mouse_Survey_2022_0!B:B,Mouse_Survey_2022_0!C:C)</f>
        <v>44756.708333333299</v>
      </c>
      <c r="S150" s="3" t="str">
        <f>_xlfn.XLOOKUP(L150,Mouse_Survey_2022_0!B:B,Mouse_Survey_2022_0!D:D)</f>
        <v>06:01</v>
      </c>
      <c r="T150" s="1">
        <f t="shared" si="2"/>
        <v>44756.959027777746</v>
      </c>
      <c r="U150" t="str">
        <f>_xlfn.XLOOKUP(L150,Mouse_Survey_2022_0!B:B,Mouse_Survey_2022_0!E:E)</f>
        <v>T082</v>
      </c>
      <c r="V150">
        <f>_xlfn.XLOOKUP(L150,Mouse_Survey_2022_0!B:B,Mouse_Survey_2022_0!G:G)</f>
        <v>80</v>
      </c>
      <c r="W150" t="str">
        <f>_xlfn.XLOOKUP(L150,Mouse_Survey_2022_0!B:B,Mouse_Survey_2022_0!H:H)</f>
        <v>T082_S_80</v>
      </c>
    </row>
    <row r="151" spans="1:23" x14ac:dyDescent="0.25">
      <c r="A151">
        <v>151</v>
      </c>
      <c r="B151" t="s">
        <v>328</v>
      </c>
      <c r="C151" t="s">
        <v>142</v>
      </c>
      <c r="D151" s="1">
        <v>44757.794714259297</v>
      </c>
      <c r="E151" t="s">
        <v>143</v>
      </c>
      <c r="G151" t="s">
        <v>180</v>
      </c>
      <c r="H151" t="s">
        <v>180</v>
      </c>
      <c r="I151" t="s">
        <v>170</v>
      </c>
      <c r="J151" t="s">
        <v>182</v>
      </c>
      <c r="K151" t="s">
        <v>146</v>
      </c>
      <c r="L151" t="s">
        <v>89</v>
      </c>
      <c r="M151" s="1">
        <v>44757.794956794001</v>
      </c>
      <c r="N151" t="s">
        <v>51</v>
      </c>
      <c r="O151" s="1">
        <v>44757.794956794001</v>
      </c>
      <c r="P151" t="s">
        <v>51</v>
      </c>
      <c r="Q151" s="1">
        <f>_xlfn.XLOOKUP(L151,Mouse_Survey_2022_0!B:B,Mouse_Survey_2022_0!I:I)</f>
        <v>44756.082393668999</v>
      </c>
      <c r="R151" s="2">
        <f>_xlfn.XLOOKUP(L151,Mouse_Survey_2022_0!B:B,Mouse_Survey_2022_0!C:C)</f>
        <v>44755.708333333299</v>
      </c>
      <c r="S151" s="3" t="str">
        <f>_xlfn.XLOOKUP(L151,Mouse_Survey_2022_0!B:B,Mouse_Survey_2022_0!D:D)</f>
        <v>20:56</v>
      </c>
      <c r="T151" s="1">
        <f t="shared" si="2"/>
        <v>44756.58055555552</v>
      </c>
      <c r="U151" t="str">
        <f>_xlfn.XLOOKUP(L151,Mouse_Survey_2022_0!B:B,Mouse_Survey_2022_0!E:E)</f>
        <v>T082</v>
      </c>
      <c r="V151">
        <f>_xlfn.XLOOKUP(L151,Mouse_Survey_2022_0!B:B,Mouse_Survey_2022_0!G:G)</f>
        <v>112</v>
      </c>
      <c r="W151" t="str">
        <f>_xlfn.XLOOKUP(L151,Mouse_Survey_2022_0!B:B,Mouse_Survey_2022_0!H:H)</f>
        <v>T082_se_112</v>
      </c>
    </row>
    <row r="152" spans="1:23" x14ac:dyDescent="0.25">
      <c r="A152">
        <v>152</v>
      </c>
      <c r="B152" t="s">
        <v>329</v>
      </c>
      <c r="C152" t="s">
        <v>142</v>
      </c>
      <c r="D152" s="1">
        <v>44757.797571747702</v>
      </c>
      <c r="E152" t="s">
        <v>143</v>
      </c>
      <c r="G152" t="s">
        <v>198</v>
      </c>
      <c r="H152" t="s">
        <v>180</v>
      </c>
      <c r="I152" t="s">
        <v>170</v>
      </c>
      <c r="J152" t="s">
        <v>182</v>
      </c>
      <c r="K152" t="s">
        <v>146</v>
      </c>
      <c r="L152" t="s">
        <v>103</v>
      </c>
      <c r="M152" s="1">
        <v>44757.798137407401</v>
      </c>
      <c r="N152" t="s">
        <v>51</v>
      </c>
      <c r="O152" s="1">
        <v>44757.798137407401</v>
      </c>
      <c r="P152" t="s">
        <v>51</v>
      </c>
      <c r="Q152" s="1">
        <f>_xlfn.XLOOKUP(L152,Mouse_Survey_2022_0!B:B,Mouse_Survey_2022_0!I:I)</f>
        <v>44756.469223796303</v>
      </c>
      <c r="R152" s="2">
        <f>_xlfn.XLOOKUP(L152,Mouse_Survey_2022_0!B:B,Mouse_Survey_2022_0!C:C)</f>
        <v>44756.708333333299</v>
      </c>
      <c r="S152" s="3" t="str">
        <f>_xlfn.XLOOKUP(L152,Mouse_Survey_2022_0!B:B,Mouse_Survey_2022_0!D:D)</f>
        <v>06:14</v>
      </c>
      <c r="T152" s="1">
        <f t="shared" si="2"/>
        <v>44756.968055555524</v>
      </c>
      <c r="U152" t="str">
        <f>_xlfn.XLOOKUP(L152,Mouse_Survey_2022_0!B:B,Mouse_Survey_2022_0!E:E)</f>
        <v>T082</v>
      </c>
      <c r="V152">
        <f>_xlfn.XLOOKUP(L152,Mouse_Survey_2022_0!B:B,Mouse_Survey_2022_0!G:G)</f>
        <v>80</v>
      </c>
      <c r="W152" t="str">
        <f>_xlfn.XLOOKUP(L152,Mouse_Survey_2022_0!B:B,Mouse_Survey_2022_0!H:H)</f>
        <v>T082_N_80</v>
      </c>
    </row>
    <row r="153" spans="1:23" x14ac:dyDescent="0.25">
      <c r="A153">
        <v>153</v>
      </c>
      <c r="B153" t="s">
        <v>330</v>
      </c>
      <c r="C153" t="s">
        <v>142</v>
      </c>
      <c r="D153" s="1">
        <v>44758.474367384297</v>
      </c>
      <c r="E153" t="s">
        <v>143</v>
      </c>
      <c r="G153" t="s">
        <v>180</v>
      </c>
      <c r="H153" t="s">
        <v>180</v>
      </c>
      <c r="I153" t="s">
        <v>181</v>
      </c>
      <c r="J153" t="s">
        <v>146</v>
      </c>
      <c r="K153" t="s">
        <v>216</v>
      </c>
      <c r="L153" t="s">
        <v>92</v>
      </c>
      <c r="M153" s="1">
        <v>44758.474669895797</v>
      </c>
      <c r="N153" t="s">
        <v>51</v>
      </c>
      <c r="O153" s="1">
        <v>44758.474669895797</v>
      </c>
      <c r="P153" t="s">
        <v>51</v>
      </c>
      <c r="Q153" s="1">
        <f>_xlfn.XLOOKUP(L153,Mouse_Survey_2022_0!B:B,Mouse_Survey_2022_0!I:I)</f>
        <v>44756.087957638898</v>
      </c>
      <c r="R153" s="2">
        <f>_xlfn.XLOOKUP(L153,Mouse_Survey_2022_0!B:B,Mouse_Survey_2022_0!C:C)</f>
        <v>44755.708333333299</v>
      </c>
      <c r="S153" s="3" t="str">
        <f>_xlfn.XLOOKUP(L153,Mouse_Survey_2022_0!B:B,Mouse_Survey_2022_0!D:D)</f>
        <v>21:05</v>
      </c>
      <c r="T153" s="1">
        <f t="shared" si="2"/>
        <v>44756.586805555518</v>
      </c>
      <c r="U153" t="str">
        <f>_xlfn.XLOOKUP(L153,Mouse_Survey_2022_0!B:B,Mouse_Survey_2022_0!E:E)</f>
        <v>T082</v>
      </c>
      <c r="V153">
        <f>_xlfn.XLOOKUP(L153,Mouse_Survey_2022_0!B:B,Mouse_Survey_2022_0!G:G)</f>
        <v>112</v>
      </c>
      <c r="W153" t="str">
        <f>_xlfn.XLOOKUP(L153,Mouse_Survey_2022_0!B:B,Mouse_Survey_2022_0!H:H)</f>
        <v>T082_sw_112</v>
      </c>
    </row>
    <row r="154" spans="1:23" x14ac:dyDescent="0.25">
      <c r="A154">
        <v>154</v>
      </c>
      <c r="B154" t="s">
        <v>331</v>
      </c>
      <c r="C154" t="s">
        <v>142</v>
      </c>
      <c r="D154" s="1">
        <v>44758.475992395797</v>
      </c>
      <c r="E154" t="s">
        <v>143</v>
      </c>
      <c r="G154" t="s">
        <v>180</v>
      </c>
      <c r="H154" t="s">
        <v>180</v>
      </c>
      <c r="I154" t="s">
        <v>170</v>
      </c>
      <c r="J154" t="s">
        <v>182</v>
      </c>
      <c r="K154" t="s">
        <v>216</v>
      </c>
      <c r="L154" t="s">
        <v>97</v>
      </c>
      <c r="M154" s="1">
        <v>44758.476204537001</v>
      </c>
      <c r="N154" t="s">
        <v>51</v>
      </c>
      <c r="O154" s="1">
        <v>44758.476204537001</v>
      </c>
      <c r="P154" t="s">
        <v>51</v>
      </c>
      <c r="Q154" s="1">
        <f>_xlfn.XLOOKUP(L154,Mouse_Survey_2022_0!B:B,Mouse_Survey_2022_0!I:I)</f>
        <v>44756.4604002778</v>
      </c>
      <c r="R154" s="2">
        <f>_xlfn.XLOOKUP(L154,Mouse_Survey_2022_0!B:B,Mouse_Survey_2022_0!C:C)</f>
        <v>44756.708333333299</v>
      </c>
      <c r="S154" s="3" t="str">
        <f>_xlfn.XLOOKUP(L154,Mouse_Survey_2022_0!B:B,Mouse_Survey_2022_0!D:D)</f>
        <v>06:01</v>
      </c>
      <c r="T154" s="1">
        <f t="shared" si="2"/>
        <v>44756.959027777746</v>
      </c>
      <c r="U154" t="str">
        <f>_xlfn.XLOOKUP(L154,Mouse_Survey_2022_0!B:B,Mouse_Survey_2022_0!E:E)</f>
        <v>T082</v>
      </c>
      <c r="V154">
        <f>_xlfn.XLOOKUP(L154,Mouse_Survey_2022_0!B:B,Mouse_Survey_2022_0!G:G)</f>
        <v>80</v>
      </c>
      <c r="W154" t="str">
        <f>_xlfn.XLOOKUP(L154,Mouse_Survey_2022_0!B:B,Mouse_Survey_2022_0!H:H)</f>
        <v>T082_S_80</v>
      </c>
    </row>
    <row r="155" spans="1:23" x14ac:dyDescent="0.25">
      <c r="A155">
        <v>155</v>
      </c>
      <c r="B155" t="s">
        <v>332</v>
      </c>
      <c r="C155" t="s">
        <v>142</v>
      </c>
      <c r="D155" s="1">
        <v>44758.477349212997</v>
      </c>
      <c r="E155" t="s">
        <v>143</v>
      </c>
      <c r="G155" t="s">
        <v>180</v>
      </c>
      <c r="H155" t="s">
        <v>180</v>
      </c>
      <c r="I155" t="s">
        <v>181</v>
      </c>
      <c r="J155" t="s">
        <v>186</v>
      </c>
      <c r="K155" t="s">
        <v>333</v>
      </c>
      <c r="L155" t="s">
        <v>89</v>
      </c>
      <c r="M155" s="1">
        <v>44758.477940856501</v>
      </c>
      <c r="N155" t="s">
        <v>51</v>
      </c>
      <c r="O155" s="1">
        <v>44758.477940856501</v>
      </c>
      <c r="P155" t="s">
        <v>51</v>
      </c>
      <c r="Q155" s="1">
        <f>_xlfn.XLOOKUP(L155,Mouse_Survey_2022_0!B:B,Mouse_Survey_2022_0!I:I)</f>
        <v>44756.082393668999</v>
      </c>
      <c r="R155" s="2">
        <f>_xlfn.XLOOKUP(L155,Mouse_Survey_2022_0!B:B,Mouse_Survey_2022_0!C:C)</f>
        <v>44755.708333333299</v>
      </c>
      <c r="S155" s="3" t="str">
        <f>_xlfn.XLOOKUP(L155,Mouse_Survey_2022_0!B:B,Mouse_Survey_2022_0!D:D)</f>
        <v>20:56</v>
      </c>
      <c r="T155" s="1">
        <f t="shared" si="2"/>
        <v>44756.58055555552</v>
      </c>
      <c r="U155" t="str">
        <f>_xlfn.XLOOKUP(L155,Mouse_Survey_2022_0!B:B,Mouse_Survey_2022_0!E:E)</f>
        <v>T082</v>
      </c>
      <c r="V155">
        <f>_xlfn.XLOOKUP(L155,Mouse_Survey_2022_0!B:B,Mouse_Survey_2022_0!G:G)</f>
        <v>112</v>
      </c>
      <c r="W155" t="str">
        <f>_xlfn.XLOOKUP(L155,Mouse_Survey_2022_0!B:B,Mouse_Survey_2022_0!H:H)</f>
        <v>T082_se_112</v>
      </c>
    </row>
    <row r="156" spans="1:23" x14ac:dyDescent="0.25">
      <c r="A156">
        <v>156</v>
      </c>
      <c r="B156" t="s">
        <v>334</v>
      </c>
      <c r="C156" t="s">
        <v>142</v>
      </c>
      <c r="D156" s="1">
        <v>44758.481232222199</v>
      </c>
      <c r="E156" t="s">
        <v>143</v>
      </c>
      <c r="G156" t="s">
        <v>198</v>
      </c>
      <c r="H156" t="s">
        <v>198</v>
      </c>
      <c r="I156" t="s">
        <v>170</v>
      </c>
      <c r="J156" t="s">
        <v>146</v>
      </c>
      <c r="K156" t="s">
        <v>216</v>
      </c>
      <c r="L156" t="s">
        <v>103</v>
      </c>
      <c r="M156" s="1">
        <v>44758.481720543998</v>
      </c>
      <c r="N156" t="s">
        <v>51</v>
      </c>
      <c r="O156" s="1">
        <v>44758.481720543998</v>
      </c>
      <c r="P156" t="s">
        <v>51</v>
      </c>
      <c r="Q156" s="1">
        <f>_xlfn.XLOOKUP(L156,Mouse_Survey_2022_0!B:B,Mouse_Survey_2022_0!I:I)</f>
        <v>44756.469223796303</v>
      </c>
      <c r="R156" s="2">
        <f>_xlfn.XLOOKUP(L156,Mouse_Survey_2022_0!B:B,Mouse_Survey_2022_0!C:C)</f>
        <v>44756.708333333299</v>
      </c>
      <c r="S156" s="3" t="str">
        <f>_xlfn.XLOOKUP(L156,Mouse_Survey_2022_0!B:B,Mouse_Survey_2022_0!D:D)</f>
        <v>06:14</v>
      </c>
      <c r="T156" s="1">
        <f t="shared" si="2"/>
        <v>44756.968055555524</v>
      </c>
      <c r="U156" t="str">
        <f>_xlfn.XLOOKUP(L156,Mouse_Survey_2022_0!B:B,Mouse_Survey_2022_0!E:E)</f>
        <v>T082</v>
      </c>
      <c r="V156">
        <f>_xlfn.XLOOKUP(L156,Mouse_Survey_2022_0!B:B,Mouse_Survey_2022_0!G:G)</f>
        <v>80</v>
      </c>
      <c r="W156" t="str">
        <f>_xlfn.XLOOKUP(L156,Mouse_Survey_2022_0!B:B,Mouse_Survey_2022_0!H:H)</f>
        <v>T082_N_80</v>
      </c>
    </row>
    <row r="157" spans="1:23" x14ac:dyDescent="0.25">
      <c r="A157">
        <v>157</v>
      </c>
      <c r="B157" t="s">
        <v>335</v>
      </c>
      <c r="C157" t="s">
        <v>142</v>
      </c>
      <c r="D157" s="1">
        <v>44758.888574976903</v>
      </c>
      <c r="E157" t="s">
        <v>143</v>
      </c>
      <c r="G157" t="s">
        <v>180</v>
      </c>
      <c r="H157" t="s">
        <v>180</v>
      </c>
      <c r="I157" t="s">
        <v>181</v>
      </c>
      <c r="J157" t="s">
        <v>146</v>
      </c>
      <c r="K157" t="s">
        <v>216</v>
      </c>
      <c r="L157" t="s">
        <v>92</v>
      </c>
      <c r="M157" s="1">
        <v>44758.888766435201</v>
      </c>
      <c r="N157" t="s">
        <v>51</v>
      </c>
      <c r="O157" s="1">
        <v>44758.888766435201</v>
      </c>
      <c r="P157" t="s">
        <v>51</v>
      </c>
      <c r="Q157" s="1">
        <f>_xlfn.XLOOKUP(L157,Mouse_Survey_2022_0!B:B,Mouse_Survey_2022_0!I:I)</f>
        <v>44756.087957638898</v>
      </c>
      <c r="R157" s="2">
        <f>_xlfn.XLOOKUP(L157,Mouse_Survey_2022_0!B:B,Mouse_Survey_2022_0!C:C)</f>
        <v>44755.708333333299</v>
      </c>
      <c r="S157" s="3" t="str">
        <f>_xlfn.XLOOKUP(L157,Mouse_Survey_2022_0!B:B,Mouse_Survey_2022_0!D:D)</f>
        <v>21:05</v>
      </c>
      <c r="T157" s="1">
        <f t="shared" si="2"/>
        <v>44756.586805555518</v>
      </c>
      <c r="U157" t="str">
        <f>_xlfn.XLOOKUP(L157,Mouse_Survey_2022_0!B:B,Mouse_Survey_2022_0!E:E)</f>
        <v>T082</v>
      </c>
      <c r="V157">
        <f>_xlfn.XLOOKUP(L157,Mouse_Survey_2022_0!B:B,Mouse_Survey_2022_0!G:G)</f>
        <v>112</v>
      </c>
      <c r="W157" t="str">
        <f>_xlfn.XLOOKUP(L157,Mouse_Survey_2022_0!B:B,Mouse_Survey_2022_0!H:H)</f>
        <v>T082_sw_112</v>
      </c>
    </row>
    <row r="158" spans="1:23" x14ac:dyDescent="0.25">
      <c r="A158">
        <v>158</v>
      </c>
      <c r="B158" t="s">
        <v>336</v>
      </c>
      <c r="C158" t="s">
        <v>142</v>
      </c>
      <c r="D158" s="1">
        <v>44758.889583333301</v>
      </c>
      <c r="E158" t="s">
        <v>143</v>
      </c>
      <c r="G158" t="s">
        <v>180</v>
      </c>
      <c r="H158" t="s">
        <v>180</v>
      </c>
      <c r="I158" t="s">
        <v>170</v>
      </c>
      <c r="J158" t="s">
        <v>146</v>
      </c>
      <c r="K158" t="s">
        <v>216</v>
      </c>
      <c r="L158" t="s">
        <v>97</v>
      </c>
      <c r="M158" s="1">
        <v>44758.890504710602</v>
      </c>
      <c r="N158" t="s">
        <v>51</v>
      </c>
      <c r="O158" s="1">
        <v>44758.890504710602</v>
      </c>
      <c r="P158" t="s">
        <v>51</v>
      </c>
      <c r="Q158" s="1">
        <f>_xlfn.XLOOKUP(L158,Mouse_Survey_2022_0!B:B,Mouse_Survey_2022_0!I:I)</f>
        <v>44756.4604002778</v>
      </c>
      <c r="R158" s="2">
        <f>_xlfn.XLOOKUP(L158,Mouse_Survey_2022_0!B:B,Mouse_Survey_2022_0!C:C)</f>
        <v>44756.708333333299</v>
      </c>
      <c r="S158" s="3" t="str">
        <f>_xlfn.XLOOKUP(L158,Mouse_Survey_2022_0!B:B,Mouse_Survey_2022_0!D:D)</f>
        <v>06:01</v>
      </c>
      <c r="T158" s="1">
        <f t="shared" si="2"/>
        <v>44756.959027777746</v>
      </c>
      <c r="U158" t="str">
        <f>_xlfn.XLOOKUP(L158,Mouse_Survey_2022_0!B:B,Mouse_Survey_2022_0!E:E)</f>
        <v>T082</v>
      </c>
      <c r="V158">
        <f>_xlfn.XLOOKUP(L158,Mouse_Survey_2022_0!B:B,Mouse_Survey_2022_0!G:G)</f>
        <v>80</v>
      </c>
      <c r="W158" t="str">
        <f>_xlfn.XLOOKUP(L158,Mouse_Survey_2022_0!B:B,Mouse_Survey_2022_0!H:H)</f>
        <v>T082_S_80</v>
      </c>
    </row>
    <row r="159" spans="1:23" x14ac:dyDescent="0.25">
      <c r="A159">
        <v>159</v>
      </c>
      <c r="B159" t="s">
        <v>337</v>
      </c>
      <c r="C159" t="s">
        <v>142</v>
      </c>
      <c r="D159" s="1">
        <v>44758.890972222202</v>
      </c>
      <c r="E159" t="s">
        <v>143</v>
      </c>
      <c r="G159" t="s">
        <v>180</v>
      </c>
      <c r="H159" t="s">
        <v>180</v>
      </c>
      <c r="I159" t="s">
        <v>170</v>
      </c>
      <c r="J159" t="s">
        <v>182</v>
      </c>
      <c r="K159" t="s">
        <v>307</v>
      </c>
      <c r="L159" t="s">
        <v>89</v>
      </c>
      <c r="M159" s="1">
        <v>44758.891884039404</v>
      </c>
      <c r="N159" t="s">
        <v>51</v>
      </c>
      <c r="O159" s="1">
        <v>44758.891884039404</v>
      </c>
      <c r="P159" t="s">
        <v>51</v>
      </c>
      <c r="Q159" s="1">
        <f>_xlfn.XLOOKUP(L159,Mouse_Survey_2022_0!B:B,Mouse_Survey_2022_0!I:I)</f>
        <v>44756.082393668999</v>
      </c>
      <c r="R159" s="2">
        <f>_xlfn.XLOOKUP(L159,Mouse_Survey_2022_0!B:B,Mouse_Survey_2022_0!C:C)</f>
        <v>44755.708333333299</v>
      </c>
      <c r="S159" s="3" t="str">
        <f>_xlfn.XLOOKUP(L159,Mouse_Survey_2022_0!B:B,Mouse_Survey_2022_0!D:D)</f>
        <v>20:56</v>
      </c>
      <c r="T159" s="1">
        <f t="shared" si="2"/>
        <v>44756.58055555552</v>
      </c>
      <c r="U159" t="str">
        <f>_xlfn.XLOOKUP(L159,Mouse_Survey_2022_0!B:B,Mouse_Survey_2022_0!E:E)</f>
        <v>T082</v>
      </c>
      <c r="V159">
        <f>_xlfn.XLOOKUP(L159,Mouse_Survey_2022_0!B:B,Mouse_Survey_2022_0!G:G)</f>
        <v>112</v>
      </c>
      <c r="W159" t="str">
        <f>_xlfn.XLOOKUP(L159,Mouse_Survey_2022_0!B:B,Mouse_Survey_2022_0!H:H)</f>
        <v>T082_se_112</v>
      </c>
    </row>
    <row r="160" spans="1:23" x14ac:dyDescent="0.25">
      <c r="A160">
        <v>160</v>
      </c>
      <c r="B160" t="s">
        <v>338</v>
      </c>
      <c r="C160" t="s">
        <v>142</v>
      </c>
      <c r="D160" s="1">
        <v>44758.894231307902</v>
      </c>
      <c r="E160" t="s">
        <v>143</v>
      </c>
      <c r="G160" t="s">
        <v>198</v>
      </c>
      <c r="H160" t="s">
        <v>198</v>
      </c>
      <c r="I160" t="s">
        <v>170</v>
      </c>
      <c r="J160" t="s">
        <v>146</v>
      </c>
      <c r="K160" t="s">
        <v>307</v>
      </c>
      <c r="L160" t="s">
        <v>103</v>
      </c>
      <c r="M160" s="1">
        <v>44758.894619861101</v>
      </c>
      <c r="N160" t="s">
        <v>51</v>
      </c>
      <c r="O160" s="1">
        <v>44758.894619861101</v>
      </c>
      <c r="P160" t="s">
        <v>51</v>
      </c>
      <c r="Q160" s="1">
        <f>_xlfn.XLOOKUP(L160,Mouse_Survey_2022_0!B:B,Mouse_Survey_2022_0!I:I)</f>
        <v>44756.469223796303</v>
      </c>
      <c r="R160" s="2">
        <f>_xlfn.XLOOKUP(L160,Mouse_Survey_2022_0!B:B,Mouse_Survey_2022_0!C:C)</f>
        <v>44756.708333333299</v>
      </c>
      <c r="S160" s="3" t="str">
        <f>_xlfn.XLOOKUP(L160,Mouse_Survey_2022_0!B:B,Mouse_Survey_2022_0!D:D)</f>
        <v>06:14</v>
      </c>
      <c r="T160" s="1">
        <f t="shared" si="2"/>
        <v>44756.968055555524</v>
      </c>
      <c r="U160" t="str">
        <f>_xlfn.XLOOKUP(L160,Mouse_Survey_2022_0!B:B,Mouse_Survey_2022_0!E:E)</f>
        <v>T082</v>
      </c>
      <c r="V160">
        <f>_xlfn.XLOOKUP(L160,Mouse_Survey_2022_0!B:B,Mouse_Survey_2022_0!G:G)</f>
        <v>80</v>
      </c>
      <c r="W160" t="str">
        <f>_xlfn.XLOOKUP(L160,Mouse_Survey_2022_0!B:B,Mouse_Survey_2022_0!H:H)</f>
        <v>T082_N_80</v>
      </c>
    </row>
    <row r="161" spans="1:23" x14ac:dyDescent="0.25">
      <c r="A161">
        <v>161</v>
      </c>
      <c r="B161" t="s">
        <v>339</v>
      </c>
      <c r="C161" t="s">
        <v>142</v>
      </c>
      <c r="D161" s="1">
        <v>44759.462609166701</v>
      </c>
      <c r="E161" t="s">
        <v>143</v>
      </c>
      <c r="G161" t="s">
        <v>180</v>
      </c>
      <c r="H161" t="s">
        <v>180</v>
      </c>
      <c r="I161" t="s">
        <v>181</v>
      </c>
      <c r="J161" t="s">
        <v>146</v>
      </c>
      <c r="K161" t="s">
        <v>216</v>
      </c>
      <c r="L161" t="s">
        <v>92</v>
      </c>
      <c r="M161" s="1">
        <v>44759.463099687498</v>
      </c>
      <c r="N161" t="s">
        <v>51</v>
      </c>
      <c r="O161" s="1">
        <v>44759.463099687498</v>
      </c>
      <c r="P161" t="s">
        <v>51</v>
      </c>
      <c r="Q161" s="1">
        <f>_xlfn.XLOOKUP(L161,Mouse_Survey_2022_0!B:B,Mouse_Survey_2022_0!I:I)</f>
        <v>44756.087957638898</v>
      </c>
      <c r="R161" s="2">
        <f>_xlfn.XLOOKUP(L161,Mouse_Survey_2022_0!B:B,Mouse_Survey_2022_0!C:C)</f>
        <v>44755.708333333299</v>
      </c>
      <c r="S161" s="3" t="str">
        <f>_xlfn.XLOOKUP(L161,Mouse_Survey_2022_0!B:B,Mouse_Survey_2022_0!D:D)</f>
        <v>21:05</v>
      </c>
      <c r="T161" s="1">
        <f t="shared" si="2"/>
        <v>44756.586805555518</v>
      </c>
      <c r="U161" t="str">
        <f>_xlfn.XLOOKUP(L161,Mouse_Survey_2022_0!B:B,Mouse_Survey_2022_0!E:E)</f>
        <v>T082</v>
      </c>
      <c r="V161">
        <f>_xlfn.XLOOKUP(L161,Mouse_Survey_2022_0!B:B,Mouse_Survey_2022_0!G:G)</f>
        <v>112</v>
      </c>
      <c r="W161" t="str">
        <f>_xlfn.XLOOKUP(L161,Mouse_Survey_2022_0!B:B,Mouse_Survey_2022_0!H:H)</f>
        <v>T082_sw_112</v>
      </c>
    </row>
    <row r="162" spans="1:23" x14ac:dyDescent="0.25">
      <c r="A162">
        <v>162</v>
      </c>
      <c r="B162" t="s">
        <v>340</v>
      </c>
      <c r="C162" t="s">
        <v>142</v>
      </c>
      <c r="D162" s="1">
        <v>44759.464308993098</v>
      </c>
      <c r="E162" t="s">
        <v>143</v>
      </c>
      <c r="G162" t="s">
        <v>180</v>
      </c>
      <c r="H162" t="s">
        <v>198</v>
      </c>
      <c r="I162" t="s">
        <v>170</v>
      </c>
      <c r="J162" t="s">
        <v>146</v>
      </c>
      <c r="K162" t="s">
        <v>216</v>
      </c>
      <c r="L162" t="s">
        <v>97</v>
      </c>
      <c r="M162" s="1">
        <v>44759.464776886598</v>
      </c>
      <c r="N162" t="s">
        <v>51</v>
      </c>
      <c r="O162" s="1">
        <v>44759.464776886598</v>
      </c>
      <c r="P162" t="s">
        <v>51</v>
      </c>
      <c r="Q162" s="1">
        <f>_xlfn.XLOOKUP(L162,Mouse_Survey_2022_0!B:B,Mouse_Survey_2022_0!I:I)</f>
        <v>44756.4604002778</v>
      </c>
      <c r="R162" s="2">
        <f>_xlfn.XLOOKUP(L162,Mouse_Survey_2022_0!B:B,Mouse_Survey_2022_0!C:C)</f>
        <v>44756.708333333299</v>
      </c>
      <c r="S162" s="3" t="str">
        <f>_xlfn.XLOOKUP(L162,Mouse_Survey_2022_0!B:B,Mouse_Survey_2022_0!D:D)</f>
        <v>06:01</v>
      </c>
      <c r="T162" s="1">
        <f t="shared" si="2"/>
        <v>44756.959027777746</v>
      </c>
      <c r="U162" t="str">
        <f>_xlfn.XLOOKUP(L162,Mouse_Survey_2022_0!B:B,Mouse_Survey_2022_0!E:E)</f>
        <v>T082</v>
      </c>
      <c r="V162">
        <f>_xlfn.XLOOKUP(L162,Mouse_Survey_2022_0!B:B,Mouse_Survey_2022_0!G:G)</f>
        <v>80</v>
      </c>
      <c r="W162" t="str">
        <f>_xlfn.XLOOKUP(L162,Mouse_Survey_2022_0!B:B,Mouse_Survey_2022_0!H:H)</f>
        <v>T082_S_80</v>
      </c>
    </row>
    <row r="163" spans="1:23" x14ac:dyDescent="0.25">
      <c r="A163">
        <v>163</v>
      </c>
      <c r="B163" t="s">
        <v>341</v>
      </c>
      <c r="C163" t="s">
        <v>142</v>
      </c>
      <c r="D163" s="1">
        <v>44759.465830023102</v>
      </c>
      <c r="E163" t="s">
        <v>143</v>
      </c>
      <c r="G163" t="s">
        <v>180</v>
      </c>
      <c r="H163" t="s">
        <v>198</v>
      </c>
      <c r="I163" t="s">
        <v>170</v>
      </c>
      <c r="J163" t="s">
        <v>146</v>
      </c>
      <c r="K163" t="s">
        <v>307</v>
      </c>
      <c r="L163" t="s">
        <v>89</v>
      </c>
      <c r="M163" s="1">
        <v>44759.466182511598</v>
      </c>
      <c r="N163" t="s">
        <v>51</v>
      </c>
      <c r="O163" s="1">
        <v>44759.466182511598</v>
      </c>
      <c r="P163" t="s">
        <v>51</v>
      </c>
      <c r="Q163" s="1">
        <f>_xlfn.XLOOKUP(L163,Mouse_Survey_2022_0!B:B,Mouse_Survey_2022_0!I:I)</f>
        <v>44756.082393668999</v>
      </c>
      <c r="R163" s="2">
        <f>_xlfn.XLOOKUP(L163,Mouse_Survey_2022_0!B:B,Mouse_Survey_2022_0!C:C)</f>
        <v>44755.708333333299</v>
      </c>
      <c r="S163" s="3" t="str">
        <f>_xlfn.XLOOKUP(L163,Mouse_Survey_2022_0!B:B,Mouse_Survey_2022_0!D:D)</f>
        <v>20:56</v>
      </c>
      <c r="T163" s="1">
        <f t="shared" si="2"/>
        <v>44756.58055555552</v>
      </c>
      <c r="U163" t="str">
        <f>_xlfn.XLOOKUP(L163,Mouse_Survey_2022_0!B:B,Mouse_Survey_2022_0!E:E)</f>
        <v>T082</v>
      </c>
      <c r="V163">
        <f>_xlfn.XLOOKUP(L163,Mouse_Survey_2022_0!B:B,Mouse_Survey_2022_0!G:G)</f>
        <v>112</v>
      </c>
      <c r="W163" t="str">
        <f>_xlfn.XLOOKUP(L163,Mouse_Survey_2022_0!B:B,Mouse_Survey_2022_0!H:H)</f>
        <v>T082_se_112</v>
      </c>
    </row>
    <row r="164" spans="1:23" x14ac:dyDescent="0.25">
      <c r="A164">
        <v>164</v>
      </c>
      <c r="B164" t="s">
        <v>342</v>
      </c>
      <c r="C164" t="s">
        <v>142</v>
      </c>
      <c r="D164" s="1">
        <v>44759.469077384303</v>
      </c>
      <c r="E164" t="s">
        <v>143</v>
      </c>
      <c r="G164" t="s">
        <v>198</v>
      </c>
      <c r="H164" t="s">
        <v>198</v>
      </c>
      <c r="I164" t="s">
        <v>170</v>
      </c>
      <c r="J164" t="s">
        <v>182</v>
      </c>
      <c r="K164" t="s">
        <v>216</v>
      </c>
      <c r="L164" t="s">
        <v>103</v>
      </c>
      <c r="M164" s="1">
        <v>44759.469487604198</v>
      </c>
      <c r="N164" t="s">
        <v>51</v>
      </c>
      <c r="O164" s="1">
        <v>44759.469487604198</v>
      </c>
      <c r="P164" t="s">
        <v>51</v>
      </c>
      <c r="Q164" s="1">
        <f>_xlfn.XLOOKUP(L164,Mouse_Survey_2022_0!B:B,Mouse_Survey_2022_0!I:I)</f>
        <v>44756.469223796303</v>
      </c>
      <c r="R164" s="2">
        <f>_xlfn.XLOOKUP(L164,Mouse_Survey_2022_0!B:B,Mouse_Survey_2022_0!C:C)</f>
        <v>44756.708333333299</v>
      </c>
      <c r="S164" s="3" t="str">
        <f>_xlfn.XLOOKUP(L164,Mouse_Survey_2022_0!B:B,Mouse_Survey_2022_0!D:D)</f>
        <v>06:14</v>
      </c>
      <c r="T164" s="1">
        <f t="shared" si="2"/>
        <v>44756.968055555524</v>
      </c>
      <c r="U164" t="str">
        <f>_xlfn.XLOOKUP(L164,Mouse_Survey_2022_0!B:B,Mouse_Survey_2022_0!E:E)</f>
        <v>T082</v>
      </c>
      <c r="V164">
        <f>_xlfn.XLOOKUP(L164,Mouse_Survey_2022_0!B:B,Mouse_Survey_2022_0!G:G)</f>
        <v>80</v>
      </c>
      <c r="W164" t="str">
        <f>_xlfn.XLOOKUP(L164,Mouse_Survey_2022_0!B:B,Mouse_Survey_2022_0!H:H)</f>
        <v>T082_N_80</v>
      </c>
    </row>
    <row r="165" spans="1:23" x14ac:dyDescent="0.25">
      <c r="A165">
        <v>165</v>
      </c>
      <c r="B165" t="s">
        <v>343</v>
      </c>
      <c r="C165" t="s">
        <v>142</v>
      </c>
      <c r="D165" s="1">
        <v>44759.820949456</v>
      </c>
      <c r="E165" t="s">
        <v>143</v>
      </c>
      <c r="G165" t="s">
        <v>180</v>
      </c>
      <c r="H165" t="s">
        <v>180</v>
      </c>
      <c r="I165" t="s">
        <v>181</v>
      </c>
      <c r="J165" t="s">
        <v>146</v>
      </c>
      <c r="K165" t="s">
        <v>146</v>
      </c>
      <c r="L165" t="s">
        <v>92</v>
      </c>
      <c r="M165" s="1">
        <v>44759.821390625002</v>
      </c>
      <c r="N165" t="s">
        <v>51</v>
      </c>
      <c r="O165" s="1">
        <v>44759.821390625002</v>
      </c>
      <c r="P165" t="s">
        <v>51</v>
      </c>
      <c r="Q165" s="1">
        <f>_xlfn.XLOOKUP(L165,Mouse_Survey_2022_0!B:B,Mouse_Survey_2022_0!I:I)</f>
        <v>44756.087957638898</v>
      </c>
      <c r="R165" s="2">
        <f>_xlfn.XLOOKUP(L165,Mouse_Survey_2022_0!B:B,Mouse_Survey_2022_0!C:C)</f>
        <v>44755.708333333299</v>
      </c>
      <c r="S165" s="3" t="str">
        <f>_xlfn.XLOOKUP(L165,Mouse_Survey_2022_0!B:B,Mouse_Survey_2022_0!D:D)</f>
        <v>21:05</v>
      </c>
      <c r="T165" s="1">
        <f t="shared" si="2"/>
        <v>44756.586805555518</v>
      </c>
      <c r="U165" t="str">
        <f>_xlfn.XLOOKUP(L165,Mouse_Survey_2022_0!B:B,Mouse_Survey_2022_0!E:E)</f>
        <v>T082</v>
      </c>
      <c r="V165">
        <f>_xlfn.XLOOKUP(L165,Mouse_Survey_2022_0!B:B,Mouse_Survey_2022_0!G:G)</f>
        <v>112</v>
      </c>
      <c r="W165" t="str">
        <f>_xlfn.XLOOKUP(L165,Mouse_Survey_2022_0!B:B,Mouse_Survey_2022_0!H:H)</f>
        <v>T082_sw_112</v>
      </c>
    </row>
    <row r="166" spans="1:23" x14ac:dyDescent="0.25">
      <c r="A166">
        <v>166</v>
      </c>
      <c r="B166" t="s">
        <v>344</v>
      </c>
      <c r="C166" t="s">
        <v>142</v>
      </c>
      <c r="D166" s="1">
        <v>44759.822903773202</v>
      </c>
      <c r="E166" t="s">
        <v>249</v>
      </c>
      <c r="F166" t="s">
        <v>345</v>
      </c>
      <c r="G166" t="s">
        <v>194</v>
      </c>
      <c r="H166" t="s">
        <v>194</v>
      </c>
      <c r="I166" t="s">
        <v>170</v>
      </c>
      <c r="J166" t="s">
        <v>146</v>
      </c>
      <c r="K166" t="s">
        <v>146</v>
      </c>
      <c r="L166" t="s">
        <v>97</v>
      </c>
      <c r="M166" s="1">
        <v>44759.823473703698</v>
      </c>
      <c r="N166" t="s">
        <v>51</v>
      </c>
      <c r="O166" s="1">
        <v>44759.823473703698</v>
      </c>
      <c r="P166" t="s">
        <v>51</v>
      </c>
      <c r="Q166" s="1">
        <f>_xlfn.XLOOKUP(L166,Mouse_Survey_2022_0!B:B,Mouse_Survey_2022_0!I:I)</f>
        <v>44756.4604002778</v>
      </c>
      <c r="R166" s="2">
        <f>_xlfn.XLOOKUP(L166,Mouse_Survey_2022_0!B:B,Mouse_Survey_2022_0!C:C)</f>
        <v>44756.708333333299</v>
      </c>
      <c r="S166" s="3" t="str">
        <f>_xlfn.XLOOKUP(L166,Mouse_Survey_2022_0!B:B,Mouse_Survey_2022_0!D:D)</f>
        <v>06:01</v>
      </c>
      <c r="T166" s="1">
        <f t="shared" si="2"/>
        <v>44756.959027777746</v>
      </c>
      <c r="U166" t="str">
        <f>_xlfn.XLOOKUP(L166,Mouse_Survey_2022_0!B:B,Mouse_Survey_2022_0!E:E)</f>
        <v>T082</v>
      </c>
      <c r="V166">
        <f>_xlfn.XLOOKUP(L166,Mouse_Survey_2022_0!B:B,Mouse_Survey_2022_0!G:G)</f>
        <v>80</v>
      </c>
      <c r="W166" t="str">
        <f>_xlfn.XLOOKUP(L166,Mouse_Survey_2022_0!B:B,Mouse_Survey_2022_0!H:H)</f>
        <v>T082_S_80</v>
      </c>
    </row>
    <row r="167" spans="1:23" x14ac:dyDescent="0.25">
      <c r="A167">
        <v>167</v>
      </c>
      <c r="B167" t="s">
        <v>346</v>
      </c>
      <c r="C167" t="s">
        <v>142</v>
      </c>
      <c r="D167" s="1">
        <v>44759.824738356503</v>
      </c>
      <c r="E167" t="s">
        <v>143</v>
      </c>
      <c r="G167" t="s">
        <v>180</v>
      </c>
      <c r="H167" t="s">
        <v>198</v>
      </c>
      <c r="I167" t="s">
        <v>170</v>
      </c>
      <c r="J167" t="s">
        <v>146</v>
      </c>
      <c r="K167" t="s">
        <v>146</v>
      </c>
      <c r="L167" t="s">
        <v>89</v>
      </c>
      <c r="M167" s="1">
        <v>44759.8251221065</v>
      </c>
      <c r="N167" t="s">
        <v>51</v>
      </c>
      <c r="O167" s="1">
        <v>44759.8251221065</v>
      </c>
      <c r="P167" t="s">
        <v>51</v>
      </c>
      <c r="Q167" s="1">
        <f>_xlfn.XLOOKUP(L167,Mouse_Survey_2022_0!B:B,Mouse_Survey_2022_0!I:I)</f>
        <v>44756.082393668999</v>
      </c>
      <c r="R167" s="2">
        <f>_xlfn.XLOOKUP(L167,Mouse_Survey_2022_0!B:B,Mouse_Survey_2022_0!C:C)</f>
        <v>44755.708333333299</v>
      </c>
      <c r="S167" s="3" t="str">
        <f>_xlfn.XLOOKUP(L167,Mouse_Survey_2022_0!B:B,Mouse_Survey_2022_0!D:D)</f>
        <v>20:56</v>
      </c>
      <c r="T167" s="1">
        <f t="shared" si="2"/>
        <v>44756.58055555552</v>
      </c>
      <c r="U167" t="str">
        <f>_xlfn.XLOOKUP(L167,Mouse_Survey_2022_0!B:B,Mouse_Survey_2022_0!E:E)</f>
        <v>T082</v>
      </c>
      <c r="V167">
        <f>_xlfn.XLOOKUP(L167,Mouse_Survey_2022_0!B:B,Mouse_Survey_2022_0!G:G)</f>
        <v>112</v>
      </c>
      <c r="W167" t="str">
        <f>_xlfn.XLOOKUP(L167,Mouse_Survey_2022_0!B:B,Mouse_Survey_2022_0!H:H)</f>
        <v>T082_se_112</v>
      </c>
    </row>
    <row r="168" spans="1:23" x14ac:dyDescent="0.25">
      <c r="A168">
        <v>168</v>
      </c>
      <c r="B168" t="s">
        <v>347</v>
      </c>
      <c r="C168" t="s">
        <v>142</v>
      </c>
      <c r="D168" s="1">
        <v>44759.828053680598</v>
      </c>
      <c r="E168" t="s">
        <v>143</v>
      </c>
      <c r="G168" t="s">
        <v>198</v>
      </c>
      <c r="H168" t="s">
        <v>198</v>
      </c>
      <c r="I168" t="s">
        <v>170</v>
      </c>
      <c r="J168" t="s">
        <v>182</v>
      </c>
      <c r="K168" t="s">
        <v>146</v>
      </c>
      <c r="L168" t="s">
        <v>103</v>
      </c>
      <c r="M168" s="1">
        <v>44759.828410370399</v>
      </c>
      <c r="N168" t="s">
        <v>51</v>
      </c>
      <c r="O168" s="1">
        <v>44759.828410370399</v>
      </c>
      <c r="P168" t="s">
        <v>51</v>
      </c>
      <c r="Q168" s="1">
        <f>_xlfn.XLOOKUP(L168,Mouse_Survey_2022_0!B:B,Mouse_Survey_2022_0!I:I)</f>
        <v>44756.469223796303</v>
      </c>
      <c r="R168" s="2">
        <f>_xlfn.XLOOKUP(L168,Mouse_Survey_2022_0!B:B,Mouse_Survey_2022_0!C:C)</f>
        <v>44756.708333333299</v>
      </c>
      <c r="S168" s="3" t="str">
        <f>_xlfn.XLOOKUP(L168,Mouse_Survey_2022_0!B:B,Mouse_Survey_2022_0!D:D)</f>
        <v>06:14</v>
      </c>
      <c r="T168" s="1">
        <f t="shared" si="2"/>
        <v>44756.968055555524</v>
      </c>
      <c r="U168" t="str">
        <f>_xlfn.XLOOKUP(L168,Mouse_Survey_2022_0!B:B,Mouse_Survey_2022_0!E:E)</f>
        <v>T082</v>
      </c>
      <c r="V168">
        <f>_xlfn.XLOOKUP(L168,Mouse_Survey_2022_0!B:B,Mouse_Survey_2022_0!G:G)</f>
        <v>80</v>
      </c>
      <c r="W168" t="str">
        <f>_xlfn.XLOOKUP(L168,Mouse_Survey_2022_0!B:B,Mouse_Survey_2022_0!H:H)</f>
        <v>T082_N_80</v>
      </c>
    </row>
    <row r="169" spans="1:23" x14ac:dyDescent="0.25">
      <c r="A169">
        <v>169</v>
      </c>
      <c r="B169" t="s">
        <v>348</v>
      </c>
      <c r="C169" t="s">
        <v>142</v>
      </c>
      <c r="D169" s="1">
        <v>44835.023609479198</v>
      </c>
      <c r="E169" t="s">
        <v>143</v>
      </c>
      <c r="G169" t="s">
        <v>144</v>
      </c>
      <c r="H169" t="s">
        <v>144</v>
      </c>
      <c r="I169" t="s">
        <v>145</v>
      </c>
      <c r="J169" t="s">
        <v>146</v>
      </c>
      <c r="K169" t="s">
        <v>146</v>
      </c>
      <c r="L169" t="s">
        <v>106</v>
      </c>
      <c r="M169" s="1">
        <v>44835.023856006897</v>
      </c>
      <c r="N169" t="s">
        <v>51</v>
      </c>
      <c r="O169" s="1">
        <v>44835.023856006897</v>
      </c>
      <c r="P169" t="s">
        <v>51</v>
      </c>
      <c r="Q169" s="1">
        <f>_xlfn.XLOOKUP(L169,Mouse_Survey_2022_0!B:B,Mouse_Survey_2022_0!I:I)</f>
        <v>44835.023854432897</v>
      </c>
      <c r="R169" s="2">
        <f>_xlfn.XLOOKUP(L169,Mouse_Survey_2022_0!B:B,Mouse_Survey_2022_0!C:C)</f>
        <v>44835.022607789397</v>
      </c>
      <c r="S169" s="3" t="str">
        <f>_xlfn.XLOOKUP(L169,Mouse_Survey_2022_0!B:B,Mouse_Survey_2022_0!D:D)</f>
        <v>19:32</v>
      </c>
      <c r="T169" s="1">
        <f t="shared" si="2"/>
        <v>44835.836496678283</v>
      </c>
      <c r="U169" t="str">
        <f>_xlfn.XLOOKUP(L169,Mouse_Survey_2022_0!B:B,Mouse_Survey_2022_0!E:E)</f>
        <v>T020</v>
      </c>
      <c r="V169">
        <f>_xlfn.XLOOKUP(L169,Mouse_Survey_2022_0!B:B,Mouse_Survey_2022_0!G:G)</f>
        <v>120</v>
      </c>
      <c r="W169" t="str">
        <f>_xlfn.XLOOKUP(L169,Mouse_Survey_2022_0!B:B,Mouse_Survey_2022_0!H:H)</f>
        <v>T020_NW_120</v>
      </c>
    </row>
    <row r="170" spans="1:23" x14ac:dyDescent="0.25">
      <c r="A170">
        <v>170</v>
      </c>
      <c r="B170" t="s">
        <v>349</v>
      </c>
      <c r="C170" t="s">
        <v>142</v>
      </c>
      <c r="D170" s="1">
        <v>44835.029275960602</v>
      </c>
      <c r="E170" t="s">
        <v>143</v>
      </c>
      <c r="G170" t="s">
        <v>144</v>
      </c>
      <c r="H170" t="s">
        <v>144</v>
      </c>
      <c r="I170" t="s">
        <v>145</v>
      </c>
      <c r="J170" t="s">
        <v>146</v>
      </c>
      <c r="K170" t="s">
        <v>146</v>
      </c>
      <c r="L170" t="s">
        <v>110</v>
      </c>
      <c r="M170" s="1">
        <v>44835.029483171304</v>
      </c>
      <c r="N170" t="s">
        <v>51</v>
      </c>
      <c r="O170" s="1">
        <v>44835.029483171304</v>
      </c>
      <c r="P170" t="s">
        <v>51</v>
      </c>
      <c r="Q170" s="1">
        <f>_xlfn.XLOOKUP(L170,Mouse_Survey_2022_0!B:B,Mouse_Survey_2022_0!I:I)</f>
        <v>44835.029482974503</v>
      </c>
      <c r="R170" s="2">
        <f>_xlfn.XLOOKUP(L170,Mouse_Survey_2022_0!B:B,Mouse_Survey_2022_0!C:C)</f>
        <v>44834.708333333299</v>
      </c>
      <c r="S170" s="3" t="str">
        <f>_xlfn.XLOOKUP(L170,Mouse_Survey_2022_0!B:B,Mouse_Survey_2022_0!D:D)</f>
        <v>19:41</v>
      </c>
      <c r="T170" s="1">
        <f t="shared" si="2"/>
        <v>44835.528472222191</v>
      </c>
      <c r="U170" t="str">
        <f>_xlfn.XLOOKUP(L170,Mouse_Survey_2022_0!B:B,Mouse_Survey_2022_0!E:E)</f>
        <v>T020</v>
      </c>
      <c r="V170">
        <f>_xlfn.XLOOKUP(L170,Mouse_Survey_2022_0!B:B,Mouse_Survey_2022_0!G:G)</f>
        <v>120</v>
      </c>
      <c r="W170" t="str">
        <f>_xlfn.XLOOKUP(L170,Mouse_Survey_2022_0!B:B,Mouse_Survey_2022_0!H:H)</f>
        <v>T020_NE_120</v>
      </c>
    </row>
    <row r="171" spans="1:23" x14ac:dyDescent="0.25">
      <c r="A171">
        <v>171</v>
      </c>
      <c r="B171" t="s">
        <v>350</v>
      </c>
      <c r="C171" t="s">
        <v>142</v>
      </c>
      <c r="D171" s="1">
        <v>44835.034122951402</v>
      </c>
      <c r="E171" t="s">
        <v>143</v>
      </c>
      <c r="G171" t="s">
        <v>144</v>
      </c>
      <c r="H171" t="s">
        <v>144</v>
      </c>
      <c r="I171" t="s">
        <v>145</v>
      </c>
      <c r="J171" t="s">
        <v>146</v>
      </c>
      <c r="K171" t="s">
        <v>146</v>
      </c>
      <c r="L171" t="s">
        <v>113</v>
      </c>
      <c r="M171" s="1">
        <v>44835.034370254602</v>
      </c>
      <c r="N171" t="s">
        <v>51</v>
      </c>
      <c r="O171" s="1">
        <v>44835.034370254602</v>
      </c>
      <c r="P171" t="s">
        <v>51</v>
      </c>
      <c r="Q171" s="1">
        <f>_xlfn.XLOOKUP(L171,Mouse_Survey_2022_0!B:B,Mouse_Survey_2022_0!I:I)</f>
        <v>44835.034370069399</v>
      </c>
      <c r="R171" s="2">
        <f>_xlfn.XLOOKUP(L171,Mouse_Survey_2022_0!B:B,Mouse_Survey_2022_0!C:C)</f>
        <v>44835.033397488398</v>
      </c>
      <c r="S171" s="3" t="str">
        <f>_xlfn.XLOOKUP(L171,Mouse_Survey_2022_0!B:B,Mouse_Survey_2022_0!D:D)</f>
        <v>19:48</v>
      </c>
      <c r="T171" s="1">
        <f t="shared" si="2"/>
        <v>44835.858397488395</v>
      </c>
      <c r="U171" t="str">
        <f>_xlfn.XLOOKUP(L171,Mouse_Survey_2022_0!B:B,Mouse_Survey_2022_0!E:E)</f>
        <v>T020</v>
      </c>
      <c r="V171">
        <f>_xlfn.XLOOKUP(L171,Mouse_Survey_2022_0!B:B,Mouse_Survey_2022_0!G:G)</f>
        <v>120</v>
      </c>
      <c r="W171" t="str">
        <f>_xlfn.XLOOKUP(L171,Mouse_Survey_2022_0!B:B,Mouse_Survey_2022_0!H:H)</f>
        <v>T020_SE_120</v>
      </c>
    </row>
    <row r="172" spans="1:23" x14ac:dyDescent="0.25">
      <c r="A172">
        <v>172</v>
      </c>
      <c r="B172" t="s">
        <v>351</v>
      </c>
      <c r="C172" t="s">
        <v>142</v>
      </c>
      <c r="D172" s="1">
        <v>44835.038961469902</v>
      </c>
      <c r="E172" t="s">
        <v>143</v>
      </c>
      <c r="G172" t="s">
        <v>144</v>
      </c>
      <c r="H172" t="s">
        <v>144</v>
      </c>
      <c r="I172" t="s">
        <v>145</v>
      </c>
      <c r="J172" t="s">
        <v>146</v>
      </c>
      <c r="K172" t="s">
        <v>146</v>
      </c>
      <c r="L172" t="s">
        <v>116</v>
      </c>
      <c r="M172" s="1">
        <v>44835.0392108218</v>
      </c>
      <c r="N172" t="s">
        <v>51</v>
      </c>
      <c r="O172" s="1">
        <v>44835.0392108218</v>
      </c>
      <c r="P172" t="s">
        <v>51</v>
      </c>
      <c r="Q172" s="1">
        <f>_xlfn.XLOOKUP(L172,Mouse_Survey_2022_0!B:B,Mouse_Survey_2022_0!I:I)</f>
        <v>44835.039210648101</v>
      </c>
      <c r="R172" s="2">
        <f>_xlfn.XLOOKUP(L172,Mouse_Survey_2022_0!B:B,Mouse_Survey_2022_0!C:C)</f>
        <v>44834.708333333299</v>
      </c>
      <c r="S172" s="3" t="str">
        <f>_xlfn.XLOOKUP(L172,Mouse_Survey_2022_0!B:B,Mouse_Survey_2022_0!D:D)</f>
        <v>19:55</v>
      </c>
      <c r="T172" s="1">
        <f t="shared" si="2"/>
        <v>44835.538194444409</v>
      </c>
      <c r="U172" t="str">
        <f>_xlfn.XLOOKUP(L172,Mouse_Survey_2022_0!B:B,Mouse_Survey_2022_0!E:E)</f>
        <v>T020</v>
      </c>
      <c r="V172">
        <f>_xlfn.XLOOKUP(L172,Mouse_Survey_2022_0!B:B,Mouse_Survey_2022_0!G:G)</f>
        <v>120</v>
      </c>
      <c r="W172" t="str">
        <f>_xlfn.XLOOKUP(L172,Mouse_Survey_2022_0!B:B,Mouse_Survey_2022_0!H:H)</f>
        <v>T020_SW_120</v>
      </c>
    </row>
    <row r="173" spans="1:23" x14ac:dyDescent="0.25">
      <c r="A173">
        <v>173</v>
      </c>
      <c r="B173" t="s">
        <v>352</v>
      </c>
      <c r="C173" t="s">
        <v>142</v>
      </c>
      <c r="D173" s="1">
        <v>44835.523549641199</v>
      </c>
      <c r="E173" t="s">
        <v>143</v>
      </c>
      <c r="G173" t="s">
        <v>144</v>
      </c>
      <c r="H173" t="s">
        <v>144</v>
      </c>
      <c r="I173" t="s">
        <v>145</v>
      </c>
      <c r="J173" t="s">
        <v>146</v>
      </c>
      <c r="K173" t="s">
        <v>146</v>
      </c>
      <c r="L173" t="s">
        <v>119</v>
      </c>
      <c r="M173" s="1">
        <v>44835.523725196799</v>
      </c>
      <c r="N173" t="s">
        <v>51</v>
      </c>
      <c r="O173" s="1">
        <v>44835.523725196799</v>
      </c>
      <c r="P173" t="s">
        <v>51</v>
      </c>
      <c r="Q173" s="1">
        <f>_xlfn.XLOOKUP(L173,Mouse_Survey_2022_0!B:B,Mouse_Survey_2022_0!I:I)</f>
        <v>44835.523724270803</v>
      </c>
      <c r="R173" s="2">
        <f>_xlfn.XLOOKUP(L173,Mouse_Survey_2022_0!B:B,Mouse_Survey_2022_0!C:C)</f>
        <v>44835.708333333299</v>
      </c>
      <c r="S173" s="3" t="str">
        <f>_xlfn.XLOOKUP(L173,Mouse_Survey_2022_0!B:B,Mouse_Survey_2022_0!D:D)</f>
        <v>07:33</v>
      </c>
      <c r="T173" s="1">
        <f t="shared" si="2"/>
        <v>44836.022916666632</v>
      </c>
      <c r="U173" t="str">
        <f>_xlfn.XLOOKUP(L173,Mouse_Survey_2022_0!B:B,Mouse_Survey_2022_0!E:E)</f>
        <v>T020</v>
      </c>
      <c r="V173">
        <f>_xlfn.XLOOKUP(L173,Mouse_Survey_2022_0!B:B,Mouse_Survey_2022_0!G:G)</f>
        <v>80</v>
      </c>
      <c r="W173" t="str">
        <f>_xlfn.XLOOKUP(L173,Mouse_Survey_2022_0!B:B,Mouse_Survey_2022_0!H:H)</f>
        <v>T020_West_80</v>
      </c>
    </row>
    <row r="174" spans="1:23" x14ac:dyDescent="0.25">
      <c r="A174">
        <v>174</v>
      </c>
      <c r="B174" t="s">
        <v>353</v>
      </c>
      <c r="C174" t="s">
        <v>142</v>
      </c>
      <c r="D174" s="1">
        <v>44835.528291215298</v>
      </c>
      <c r="E174" t="s">
        <v>143</v>
      </c>
      <c r="G174" t="s">
        <v>144</v>
      </c>
      <c r="H174" t="s">
        <v>144</v>
      </c>
      <c r="I174" t="s">
        <v>145</v>
      </c>
      <c r="J174" t="s">
        <v>146</v>
      </c>
      <c r="K174" t="s">
        <v>146</v>
      </c>
      <c r="L174" t="s">
        <v>122</v>
      </c>
      <c r="M174" s="1">
        <v>44835.528464467599</v>
      </c>
      <c r="N174" t="s">
        <v>51</v>
      </c>
      <c r="O174" s="1">
        <v>44835.528464467599</v>
      </c>
      <c r="P174" t="s">
        <v>51</v>
      </c>
      <c r="Q174" s="1">
        <f>_xlfn.XLOOKUP(L174,Mouse_Survey_2022_0!B:B,Mouse_Survey_2022_0!I:I)</f>
        <v>44835.528464467599</v>
      </c>
      <c r="R174" s="2">
        <f>_xlfn.XLOOKUP(L174,Mouse_Survey_2022_0!B:B,Mouse_Survey_2022_0!C:C)</f>
        <v>44835.708333333299</v>
      </c>
      <c r="S174" s="3" t="str">
        <f>_xlfn.XLOOKUP(L174,Mouse_Survey_2022_0!B:B,Mouse_Survey_2022_0!D:D)</f>
        <v>07:40</v>
      </c>
      <c r="T174" s="1">
        <f t="shared" si="2"/>
        <v>44836.027777777745</v>
      </c>
      <c r="U174" t="str">
        <f>_xlfn.XLOOKUP(L174,Mouse_Survey_2022_0!B:B,Mouse_Survey_2022_0!E:E)</f>
        <v>T020</v>
      </c>
      <c r="V174">
        <f>_xlfn.XLOOKUP(L174,Mouse_Survey_2022_0!B:B,Mouse_Survey_2022_0!G:G)</f>
        <v>80</v>
      </c>
      <c r="W174" t="str">
        <f>_xlfn.XLOOKUP(L174,Mouse_Survey_2022_0!B:B,Mouse_Survey_2022_0!H:H)</f>
        <v>T020_S_80</v>
      </c>
    </row>
    <row r="175" spans="1:23" x14ac:dyDescent="0.25">
      <c r="A175">
        <v>175</v>
      </c>
      <c r="B175" t="s">
        <v>354</v>
      </c>
      <c r="C175" t="s">
        <v>142</v>
      </c>
      <c r="D175" s="1">
        <v>44835.532795335603</v>
      </c>
      <c r="E175" t="s">
        <v>143</v>
      </c>
      <c r="G175" t="s">
        <v>144</v>
      </c>
      <c r="H175" t="s">
        <v>144</v>
      </c>
      <c r="I175" t="s">
        <v>145</v>
      </c>
      <c r="J175" t="s">
        <v>146</v>
      </c>
      <c r="K175" t="s">
        <v>146</v>
      </c>
      <c r="L175" t="s">
        <v>125</v>
      </c>
      <c r="M175" s="1">
        <v>44835.5329630903</v>
      </c>
      <c r="N175" t="s">
        <v>51</v>
      </c>
      <c r="O175" s="1">
        <v>44835.5329630903</v>
      </c>
      <c r="P175" t="s">
        <v>51</v>
      </c>
      <c r="Q175" s="1">
        <f>_xlfn.XLOOKUP(L175,Mouse_Survey_2022_0!B:B,Mouse_Survey_2022_0!I:I)</f>
        <v>44835.532962974503</v>
      </c>
      <c r="R175" s="2">
        <f>_xlfn.XLOOKUP(L175,Mouse_Survey_2022_0!B:B,Mouse_Survey_2022_0!C:C)</f>
        <v>44835.708333333299</v>
      </c>
      <c r="S175" s="3" t="str">
        <f>_xlfn.XLOOKUP(L175,Mouse_Survey_2022_0!B:B,Mouse_Survey_2022_0!D:D)</f>
        <v>07:46</v>
      </c>
      <c r="T175" s="1">
        <f t="shared" si="2"/>
        <v>44836.03194444441</v>
      </c>
      <c r="U175" t="str">
        <f>_xlfn.XLOOKUP(L175,Mouse_Survey_2022_0!B:B,Mouse_Survey_2022_0!E:E)</f>
        <v>T020</v>
      </c>
      <c r="V175">
        <f>_xlfn.XLOOKUP(L175,Mouse_Survey_2022_0!B:B,Mouse_Survey_2022_0!G:G)</f>
        <v>80</v>
      </c>
      <c r="W175" t="str">
        <f>_xlfn.XLOOKUP(L175,Mouse_Survey_2022_0!B:B,Mouse_Survey_2022_0!H:H)</f>
        <v>T020_East_80</v>
      </c>
    </row>
    <row r="176" spans="1:23" x14ac:dyDescent="0.25">
      <c r="A176">
        <v>176</v>
      </c>
      <c r="B176" t="s">
        <v>355</v>
      </c>
      <c r="C176" t="s">
        <v>142</v>
      </c>
      <c r="D176" s="1">
        <v>44835.537436574101</v>
      </c>
      <c r="E176" t="s">
        <v>143</v>
      </c>
      <c r="G176" t="s">
        <v>144</v>
      </c>
      <c r="H176" t="s">
        <v>144</v>
      </c>
      <c r="I176" t="s">
        <v>145</v>
      </c>
      <c r="J176" t="s">
        <v>146</v>
      </c>
      <c r="K176" t="s">
        <v>146</v>
      </c>
      <c r="L176" t="s">
        <v>128</v>
      </c>
      <c r="M176" s="1">
        <v>44835.537642812502</v>
      </c>
      <c r="N176" t="s">
        <v>51</v>
      </c>
      <c r="O176" s="1">
        <v>44835.537642812502</v>
      </c>
      <c r="P176" t="s">
        <v>51</v>
      </c>
      <c r="Q176" s="1">
        <f>_xlfn.XLOOKUP(L176,Mouse_Survey_2022_0!B:B,Mouse_Survey_2022_0!I:I)</f>
        <v>44835.537642812502</v>
      </c>
      <c r="R176" s="2">
        <f>_xlfn.XLOOKUP(L176,Mouse_Survey_2022_0!B:B,Mouse_Survey_2022_0!C:C)</f>
        <v>44835.708333333299</v>
      </c>
      <c r="S176" s="3" t="str">
        <f>_xlfn.XLOOKUP(L176,Mouse_Survey_2022_0!B:B,Mouse_Survey_2022_0!D:D)</f>
        <v>07:53</v>
      </c>
      <c r="T176" s="1">
        <f t="shared" si="2"/>
        <v>44836.036805555523</v>
      </c>
      <c r="U176" t="str">
        <f>_xlfn.XLOOKUP(L176,Mouse_Survey_2022_0!B:B,Mouse_Survey_2022_0!E:E)</f>
        <v>T020</v>
      </c>
      <c r="V176">
        <f>_xlfn.XLOOKUP(L176,Mouse_Survey_2022_0!B:B,Mouse_Survey_2022_0!G:G)</f>
        <v>80</v>
      </c>
      <c r="W176" t="str">
        <f>_xlfn.XLOOKUP(L176,Mouse_Survey_2022_0!B:B,Mouse_Survey_2022_0!H:H)</f>
        <v>T020_N_80</v>
      </c>
    </row>
    <row r="177" spans="1:23" x14ac:dyDescent="0.25">
      <c r="A177">
        <v>177</v>
      </c>
      <c r="B177" t="s">
        <v>356</v>
      </c>
      <c r="C177" t="s">
        <v>142</v>
      </c>
      <c r="D177" s="1">
        <v>44835.542406354201</v>
      </c>
      <c r="E177" t="s">
        <v>143</v>
      </c>
      <c r="G177" t="s">
        <v>180</v>
      </c>
      <c r="H177" t="s">
        <v>198</v>
      </c>
      <c r="I177" t="s">
        <v>145</v>
      </c>
      <c r="J177" t="s">
        <v>146</v>
      </c>
      <c r="K177" t="s">
        <v>146</v>
      </c>
      <c r="L177" t="s">
        <v>110</v>
      </c>
      <c r="M177" s="1">
        <v>44835.543343148202</v>
      </c>
      <c r="N177" t="s">
        <v>51</v>
      </c>
      <c r="O177" s="1">
        <v>44835.543343148202</v>
      </c>
      <c r="P177" t="s">
        <v>51</v>
      </c>
      <c r="Q177" s="1">
        <f>_xlfn.XLOOKUP(L177,Mouse_Survey_2022_0!B:B,Mouse_Survey_2022_0!I:I)</f>
        <v>44835.029482974503</v>
      </c>
      <c r="R177" s="2">
        <f>_xlfn.XLOOKUP(L177,Mouse_Survey_2022_0!B:B,Mouse_Survey_2022_0!C:C)</f>
        <v>44834.708333333299</v>
      </c>
      <c r="S177" s="3" t="str">
        <f>_xlfn.XLOOKUP(L177,Mouse_Survey_2022_0!B:B,Mouse_Survey_2022_0!D:D)</f>
        <v>19:41</v>
      </c>
      <c r="T177" s="1">
        <f t="shared" si="2"/>
        <v>44835.528472222191</v>
      </c>
      <c r="U177" t="str">
        <f>_xlfn.XLOOKUP(L177,Mouse_Survey_2022_0!B:B,Mouse_Survey_2022_0!E:E)</f>
        <v>T020</v>
      </c>
      <c r="V177">
        <f>_xlfn.XLOOKUP(L177,Mouse_Survey_2022_0!B:B,Mouse_Survey_2022_0!G:G)</f>
        <v>120</v>
      </c>
      <c r="W177" t="str">
        <f>_xlfn.XLOOKUP(L177,Mouse_Survey_2022_0!B:B,Mouse_Survey_2022_0!H:H)</f>
        <v>T020_NE_120</v>
      </c>
    </row>
    <row r="178" spans="1:23" x14ac:dyDescent="0.25">
      <c r="A178">
        <v>178</v>
      </c>
      <c r="B178" t="s">
        <v>357</v>
      </c>
      <c r="C178" t="s">
        <v>142</v>
      </c>
      <c r="D178" s="1">
        <v>44835.546792661997</v>
      </c>
      <c r="E178" t="s">
        <v>143</v>
      </c>
      <c r="G178" t="s">
        <v>144</v>
      </c>
      <c r="H178" t="s">
        <v>144</v>
      </c>
      <c r="I178" t="s">
        <v>145</v>
      </c>
      <c r="J178" t="s">
        <v>146</v>
      </c>
      <c r="K178" t="s">
        <v>146</v>
      </c>
      <c r="L178" t="s">
        <v>116</v>
      </c>
      <c r="M178" s="1">
        <v>44835.547505150498</v>
      </c>
      <c r="N178" t="s">
        <v>51</v>
      </c>
      <c r="O178" s="1">
        <v>44835.547505150498</v>
      </c>
      <c r="P178" t="s">
        <v>51</v>
      </c>
      <c r="Q178" s="1">
        <f>_xlfn.XLOOKUP(L178,Mouse_Survey_2022_0!B:B,Mouse_Survey_2022_0!I:I)</f>
        <v>44835.039210648101</v>
      </c>
      <c r="R178" s="2">
        <f>_xlfn.XLOOKUP(L178,Mouse_Survey_2022_0!B:B,Mouse_Survey_2022_0!C:C)</f>
        <v>44834.708333333299</v>
      </c>
      <c r="S178" s="3" t="str">
        <f>_xlfn.XLOOKUP(L178,Mouse_Survey_2022_0!B:B,Mouse_Survey_2022_0!D:D)</f>
        <v>19:55</v>
      </c>
      <c r="T178" s="1">
        <f t="shared" si="2"/>
        <v>44835.538194444409</v>
      </c>
      <c r="U178" t="str">
        <f>_xlfn.XLOOKUP(L178,Mouse_Survey_2022_0!B:B,Mouse_Survey_2022_0!E:E)</f>
        <v>T020</v>
      </c>
      <c r="V178">
        <f>_xlfn.XLOOKUP(L178,Mouse_Survey_2022_0!B:B,Mouse_Survey_2022_0!G:G)</f>
        <v>120</v>
      </c>
      <c r="W178" t="str">
        <f>_xlfn.XLOOKUP(L178,Mouse_Survey_2022_0!B:B,Mouse_Survey_2022_0!H:H)</f>
        <v>T020_SW_120</v>
      </c>
    </row>
    <row r="179" spans="1:23" x14ac:dyDescent="0.25">
      <c r="A179">
        <v>179</v>
      </c>
      <c r="B179" t="s">
        <v>358</v>
      </c>
      <c r="C179" t="s">
        <v>142</v>
      </c>
      <c r="D179" s="1">
        <v>44835.833060486097</v>
      </c>
      <c r="E179" t="s">
        <v>143</v>
      </c>
      <c r="G179" t="s">
        <v>144</v>
      </c>
      <c r="H179" t="s">
        <v>144</v>
      </c>
      <c r="I179" t="s">
        <v>145</v>
      </c>
      <c r="J179" t="s">
        <v>146</v>
      </c>
      <c r="K179" t="s">
        <v>146</v>
      </c>
      <c r="L179" t="s">
        <v>128</v>
      </c>
      <c r="M179" s="1">
        <v>44835.833866238398</v>
      </c>
      <c r="N179" t="s">
        <v>51</v>
      </c>
      <c r="O179" s="1">
        <v>44835.833866238398</v>
      </c>
      <c r="P179" t="s">
        <v>51</v>
      </c>
      <c r="Q179" s="1">
        <f>_xlfn.XLOOKUP(L179,Mouse_Survey_2022_0!B:B,Mouse_Survey_2022_0!I:I)</f>
        <v>44835.537642812502</v>
      </c>
      <c r="R179" s="2">
        <f>_xlfn.XLOOKUP(L179,Mouse_Survey_2022_0!B:B,Mouse_Survey_2022_0!C:C)</f>
        <v>44835.708333333299</v>
      </c>
      <c r="S179" s="3" t="str">
        <f>_xlfn.XLOOKUP(L179,Mouse_Survey_2022_0!B:B,Mouse_Survey_2022_0!D:D)</f>
        <v>07:53</v>
      </c>
      <c r="T179" s="1">
        <f t="shared" si="2"/>
        <v>44836.036805555523</v>
      </c>
      <c r="U179" t="str">
        <f>_xlfn.XLOOKUP(L179,Mouse_Survey_2022_0!B:B,Mouse_Survey_2022_0!E:E)</f>
        <v>T020</v>
      </c>
      <c r="V179">
        <f>_xlfn.XLOOKUP(L179,Mouse_Survey_2022_0!B:B,Mouse_Survey_2022_0!G:G)</f>
        <v>80</v>
      </c>
      <c r="W179" t="str">
        <f>_xlfn.XLOOKUP(L179,Mouse_Survey_2022_0!B:B,Mouse_Survey_2022_0!H:H)</f>
        <v>T020_N_80</v>
      </c>
    </row>
    <row r="180" spans="1:23" x14ac:dyDescent="0.25">
      <c r="A180">
        <v>180</v>
      </c>
      <c r="B180" t="s">
        <v>359</v>
      </c>
      <c r="C180" t="s">
        <v>142</v>
      </c>
      <c r="D180" s="1">
        <v>44835.835728437502</v>
      </c>
      <c r="E180" t="s">
        <v>143</v>
      </c>
      <c r="G180" t="s">
        <v>180</v>
      </c>
      <c r="H180" t="s">
        <v>198</v>
      </c>
      <c r="I180" t="s">
        <v>145</v>
      </c>
      <c r="J180" t="s">
        <v>146</v>
      </c>
      <c r="K180" t="s">
        <v>146</v>
      </c>
      <c r="L180" t="s">
        <v>110</v>
      </c>
      <c r="M180" s="1">
        <v>44835.836684976799</v>
      </c>
      <c r="N180" t="s">
        <v>51</v>
      </c>
      <c r="O180" s="1">
        <v>44835.836684976799</v>
      </c>
      <c r="P180" t="s">
        <v>51</v>
      </c>
      <c r="Q180" s="1">
        <f>_xlfn.XLOOKUP(L180,Mouse_Survey_2022_0!B:B,Mouse_Survey_2022_0!I:I)</f>
        <v>44835.029482974503</v>
      </c>
      <c r="R180" s="2">
        <f>_xlfn.XLOOKUP(L180,Mouse_Survey_2022_0!B:B,Mouse_Survey_2022_0!C:C)</f>
        <v>44834.708333333299</v>
      </c>
      <c r="S180" s="3" t="str">
        <f>_xlfn.XLOOKUP(L180,Mouse_Survey_2022_0!B:B,Mouse_Survey_2022_0!D:D)</f>
        <v>19:41</v>
      </c>
      <c r="T180" s="1">
        <f t="shared" si="2"/>
        <v>44835.528472222191</v>
      </c>
      <c r="U180" t="str">
        <f>_xlfn.XLOOKUP(L180,Mouse_Survey_2022_0!B:B,Mouse_Survey_2022_0!E:E)</f>
        <v>T020</v>
      </c>
      <c r="V180">
        <f>_xlfn.XLOOKUP(L180,Mouse_Survey_2022_0!B:B,Mouse_Survey_2022_0!G:G)</f>
        <v>120</v>
      </c>
      <c r="W180" t="str">
        <f>_xlfn.XLOOKUP(L180,Mouse_Survey_2022_0!B:B,Mouse_Survey_2022_0!H:H)</f>
        <v>T020_NE_120</v>
      </c>
    </row>
    <row r="181" spans="1:23" x14ac:dyDescent="0.25">
      <c r="A181">
        <v>181</v>
      </c>
      <c r="B181" t="s">
        <v>360</v>
      </c>
      <c r="C181" t="s">
        <v>361</v>
      </c>
      <c r="D181" s="1">
        <v>44835.838197580997</v>
      </c>
      <c r="E181" t="s">
        <v>143</v>
      </c>
      <c r="G181" t="s">
        <v>194</v>
      </c>
      <c r="H181" t="s">
        <v>180</v>
      </c>
      <c r="I181" t="s">
        <v>145</v>
      </c>
      <c r="J181" t="s">
        <v>146</v>
      </c>
      <c r="K181" t="s">
        <v>146</v>
      </c>
      <c r="L181" t="s">
        <v>125</v>
      </c>
      <c r="M181" s="1">
        <v>44835.8394790741</v>
      </c>
      <c r="N181" t="s">
        <v>51</v>
      </c>
      <c r="O181" s="1">
        <v>44835.8394790741</v>
      </c>
      <c r="P181" t="s">
        <v>51</v>
      </c>
      <c r="Q181" s="1">
        <f>_xlfn.XLOOKUP(L181,Mouse_Survey_2022_0!B:B,Mouse_Survey_2022_0!I:I)</f>
        <v>44835.532962974503</v>
      </c>
      <c r="R181" s="2">
        <f>_xlfn.XLOOKUP(L181,Mouse_Survey_2022_0!B:B,Mouse_Survey_2022_0!C:C)</f>
        <v>44835.708333333299</v>
      </c>
      <c r="S181" s="3" t="str">
        <f>_xlfn.XLOOKUP(L181,Mouse_Survey_2022_0!B:B,Mouse_Survey_2022_0!D:D)</f>
        <v>07:46</v>
      </c>
      <c r="T181" s="1">
        <f t="shared" si="2"/>
        <v>44836.03194444441</v>
      </c>
      <c r="U181" t="str">
        <f>_xlfn.XLOOKUP(L181,Mouse_Survey_2022_0!B:B,Mouse_Survey_2022_0!E:E)</f>
        <v>T020</v>
      </c>
      <c r="V181">
        <f>_xlfn.XLOOKUP(L181,Mouse_Survey_2022_0!B:B,Mouse_Survey_2022_0!G:G)</f>
        <v>80</v>
      </c>
      <c r="W181" t="str">
        <f>_xlfn.XLOOKUP(L181,Mouse_Survey_2022_0!B:B,Mouse_Survey_2022_0!H:H)</f>
        <v>T020_East_80</v>
      </c>
    </row>
    <row r="182" spans="1:23" x14ac:dyDescent="0.25">
      <c r="A182">
        <v>182</v>
      </c>
      <c r="B182" t="s">
        <v>362</v>
      </c>
      <c r="C182" t="s">
        <v>142</v>
      </c>
      <c r="D182" s="1">
        <v>44835.843122048602</v>
      </c>
      <c r="E182" t="s">
        <v>143</v>
      </c>
      <c r="G182" t="s">
        <v>144</v>
      </c>
      <c r="H182" t="s">
        <v>144</v>
      </c>
      <c r="I182" t="s">
        <v>145</v>
      </c>
      <c r="J182" t="s">
        <v>146</v>
      </c>
      <c r="K182" t="s">
        <v>146</v>
      </c>
      <c r="L182" t="s">
        <v>122</v>
      </c>
      <c r="M182" s="1">
        <v>44835.843511817096</v>
      </c>
      <c r="N182" t="s">
        <v>51</v>
      </c>
      <c r="O182" s="1">
        <v>44835.843511817096</v>
      </c>
      <c r="P182" t="s">
        <v>51</v>
      </c>
      <c r="Q182" s="1">
        <f>_xlfn.XLOOKUP(L182,Mouse_Survey_2022_0!B:B,Mouse_Survey_2022_0!I:I)</f>
        <v>44835.528464467599</v>
      </c>
      <c r="R182" s="2">
        <f>_xlfn.XLOOKUP(L182,Mouse_Survey_2022_0!B:B,Mouse_Survey_2022_0!C:C)</f>
        <v>44835.708333333299</v>
      </c>
      <c r="S182" s="3" t="str">
        <f>_xlfn.XLOOKUP(L182,Mouse_Survey_2022_0!B:B,Mouse_Survey_2022_0!D:D)</f>
        <v>07:40</v>
      </c>
      <c r="T182" s="1">
        <f t="shared" si="2"/>
        <v>44836.027777777745</v>
      </c>
      <c r="U182" t="str">
        <f>_xlfn.XLOOKUP(L182,Mouse_Survey_2022_0!B:B,Mouse_Survey_2022_0!E:E)</f>
        <v>T020</v>
      </c>
      <c r="V182">
        <f>_xlfn.XLOOKUP(L182,Mouse_Survey_2022_0!B:B,Mouse_Survey_2022_0!G:G)</f>
        <v>80</v>
      </c>
      <c r="W182" t="str">
        <f>_xlfn.XLOOKUP(L182,Mouse_Survey_2022_0!B:B,Mouse_Survey_2022_0!H:H)</f>
        <v>T020_S_80</v>
      </c>
    </row>
    <row r="183" spans="1:23" x14ac:dyDescent="0.25">
      <c r="A183">
        <v>183</v>
      </c>
      <c r="B183" t="s">
        <v>363</v>
      </c>
      <c r="C183" t="s">
        <v>361</v>
      </c>
      <c r="D183" s="1">
        <v>44835.8453970255</v>
      </c>
      <c r="E183" t="s">
        <v>143</v>
      </c>
      <c r="G183" t="s">
        <v>144</v>
      </c>
      <c r="H183" t="s">
        <v>144</v>
      </c>
      <c r="I183" t="s">
        <v>145</v>
      </c>
      <c r="J183" t="s">
        <v>146</v>
      </c>
      <c r="K183" t="s">
        <v>146</v>
      </c>
      <c r="L183" t="s">
        <v>116</v>
      </c>
      <c r="M183" s="1">
        <v>44835.845955960598</v>
      </c>
      <c r="N183" t="s">
        <v>51</v>
      </c>
      <c r="O183" s="1">
        <v>44835.845955960598</v>
      </c>
      <c r="P183" t="s">
        <v>51</v>
      </c>
      <c r="Q183" s="1">
        <f>_xlfn.XLOOKUP(L183,Mouse_Survey_2022_0!B:B,Mouse_Survey_2022_0!I:I)</f>
        <v>44835.039210648101</v>
      </c>
      <c r="R183" s="2">
        <f>_xlfn.XLOOKUP(L183,Mouse_Survey_2022_0!B:B,Mouse_Survey_2022_0!C:C)</f>
        <v>44834.708333333299</v>
      </c>
      <c r="S183" s="3" t="str">
        <f>_xlfn.XLOOKUP(L183,Mouse_Survey_2022_0!B:B,Mouse_Survey_2022_0!D:D)</f>
        <v>19:55</v>
      </c>
      <c r="T183" s="1">
        <f t="shared" si="2"/>
        <v>44835.538194444409</v>
      </c>
      <c r="U183" t="str">
        <f>_xlfn.XLOOKUP(L183,Mouse_Survey_2022_0!B:B,Mouse_Survey_2022_0!E:E)</f>
        <v>T020</v>
      </c>
      <c r="V183">
        <f>_xlfn.XLOOKUP(L183,Mouse_Survey_2022_0!B:B,Mouse_Survey_2022_0!G:G)</f>
        <v>120</v>
      </c>
      <c r="W183" t="str">
        <f>_xlfn.XLOOKUP(L183,Mouse_Survey_2022_0!B:B,Mouse_Survey_2022_0!H:H)</f>
        <v>T020_SW_120</v>
      </c>
    </row>
    <row r="184" spans="1:23" x14ac:dyDescent="0.25">
      <c r="A184">
        <v>184</v>
      </c>
      <c r="B184" t="s">
        <v>364</v>
      </c>
      <c r="C184" t="s">
        <v>142</v>
      </c>
      <c r="D184" s="1">
        <v>44835.8460095833</v>
      </c>
      <c r="E184" t="s">
        <v>143</v>
      </c>
      <c r="G184" t="s">
        <v>144</v>
      </c>
      <c r="H184" t="s">
        <v>144</v>
      </c>
      <c r="I184" t="s">
        <v>145</v>
      </c>
      <c r="J184" t="s">
        <v>146</v>
      </c>
      <c r="K184" t="s">
        <v>146</v>
      </c>
      <c r="L184" t="s">
        <v>119</v>
      </c>
      <c r="M184" s="1">
        <v>44835.846630150503</v>
      </c>
      <c r="N184" t="s">
        <v>51</v>
      </c>
      <c r="O184" s="1">
        <v>44835.846630150503</v>
      </c>
      <c r="P184" t="s">
        <v>51</v>
      </c>
      <c r="Q184" s="1">
        <f>_xlfn.XLOOKUP(L184,Mouse_Survey_2022_0!B:B,Mouse_Survey_2022_0!I:I)</f>
        <v>44835.523724270803</v>
      </c>
      <c r="R184" s="2">
        <f>_xlfn.XLOOKUP(L184,Mouse_Survey_2022_0!B:B,Mouse_Survey_2022_0!C:C)</f>
        <v>44835.708333333299</v>
      </c>
      <c r="S184" s="3" t="str">
        <f>_xlfn.XLOOKUP(L184,Mouse_Survey_2022_0!B:B,Mouse_Survey_2022_0!D:D)</f>
        <v>07:33</v>
      </c>
      <c r="T184" s="1">
        <f t="shared" si="2"/>
        <v>44836.022916666632</v>
      </c>
      <c r="U184" t="str">
        <f>_xlfn.XLOOKUP(L184,Mouse_Survey_2022_0!B:B,Mouse_Survey_2022_0!E:E)</f>
        <v>T020</v>
      </c>
      <c r="V184">
        <f>_xlfn.XLOOKUP(L184,Mouse_Survey_2022_0!B:B,Mouse_Survey_2022_0!G:G)</f>
        <v>80</v>
      </c>
      <c r="W184" t="str">
        <f>_xlfn.XLOOKUP(L184,Mouse_Survey_2022_0!B:B,Mouse_Survey_2022_0!H:H)</f>
        <v>T020_West_80</v>
      </c>
    </row>
    <row r="185" spans="1:23" x14ac:dyDescent="0.25">
      <c r="A185">
        <v>185</v>
      </c>
      <c r="B185" t="s">
        <v>365</v>
      </c>
      <c r="C185" t="s">
        <v>361</v>
      </c>
      <c r="D185" s="1">
        <v>44836.515687048603</v>
      </c>
      <c r="E185" t="s">
        <v>143</v>
      </c>
      <c r="G185" t="s">
        <v>144</v>
      </c>
      <c r="H185" t="s">
        <v>180</v>
      </c>
      <c r="I185" t="s">
        <v>145</v>
      </c>
      <c r="J185" t="s">
        <v>146</v>
      </c>
      <c r="K185" t="s">
        <v>171</v>
      </c>
      <c r="L185" t="s">
        <v>128</v>
      </c>
      <c r="M185" s="1">
        <v>44836.516032395797</v>
      </c>
      <c r="N185" t="s">
        <v>51</v>
      </c>
      <c r="O185" s="1">
        <v>44836.516032395797</v>
      </c>
      <c r="P185" t="s">
        <v>51</v>
      </c>
      <c r="Q185" s="1">
        <f>_xlfn.XLOOKUP(L185,Mouse_Survey_2022_0!B:B,Mouse_Survey_2022_0!I:I)</f>
        <v>44835.537642812502</v>
      </c>
      <c r="R185" s="2">
        <f>_xlfn.XLOOKUP(L185,Mouse_Survey_2022_0!B:B,Mouse_Survey_2022_0!C:C)</f>
        <v>44835.708333333299</v>
      </c>
      <c r="S185" s="3" t="str">
        <f>_xlfn.XLOOKUP(L185,Mouse_Survey_2022_0!B:B,Mouse_Survey_2022_0!D:D)</f>
        <v>07:53</v>
      </c>
      <c r="T185" s="1">
        <f t="shared" si="2"/>
        <v>44836.036805555523</v>
      </c>
      <c r="U185" t="str">
        <f>_xlfn.XLOOKUP(L185,Mouse_Survey_2022_0!B:B,Mouse_Survey_2022_0!E:E)</f>
        <v>T020</v>
      </c>
      <c r="V185">
        <f>_xlfn.XLOOKUP(L185,Mouse_Survey_2022_0!B:B,Mouse_Survey_2022_0!G:G)</f>
        <v>80</v>
      </c>
      <c r="W185" t="str">
        <f>_xlfn.XLOOKUP(L185,Mouse_Survey_2022_0!B:B,Mouse_Survey_2022_0!H:H)</f>
        <v>T020_N_80</v>
      </c>
    </row>
    <row r="186" spans="1:23" x14ac:dyDescent="0.25">
      <c r="A186">
        <v>186</v>
      </c>
      <c r="B186" t="s">
        <v>366</v>
      </c>
      <c r="C186" t="s">
        <v>361</v>
      </c>
      <c r="D186" s="1">
        <v>44836.516837928197</v>
      </c>
      <c r="E186" t="s">
        <v>143</v>
      </c>
      <c r="G186" t="s">
        <v>194</v>
      </c>
      <c r="H186" t="s">
        <v>198</v>
      </c>
      <c r="I186" t="s">
        <v>145</v>
      </c>
      <c r="J186" t="s">
        <v>186</v>
      </c>
      <c r="K186" t="s">
        <v>216</v>
      </c>
      <c r="L186" t="s">
        <v>110</v>
      </c>
      <c r="M186" s="1">
        <v>44836.517941550897</v>
      </c>
      <c r="N186" t="s">
        <v>51</v>
      </c>
      <c r="O186" s="1">
        <v>44836.517941550897</v>
      </c>
      <c r="P186" t="s">
        <v>51</v>
      </c>
      <c r="Q186" s="1">
        <f>_xlfn.XLOOKUP(L186,Mouse_Survey_2022_0!B:B,Mouse_Survey_2022_0!I:I)</f>
        <v>44835.029482974503</v>
      </c>
      <c r="R186" s="2">
        <f>_xlfn.XLOOKUP(L186,Mouse_Survey_2022_0!B:B,Mouse_Survey_2022_0!C:C)</f>
        <v>44834.708333333299</v>
      </c>
      <c r="S186" s="3" t="str">
        <f>_xlfn.XLOOKUP(L186,Mouse_Survey_2022_0!B:B,Mouse_Survey_2022_0!D:D)</f>
        <v>19:41</v>
      </c>
      <c r="T186" s="1">
        <f t="shared" si="2"/>
        <v>44835.528472222191</v>
      </c>
      <c r="U186" t="str">
        <f>_xlfn.XLOOKUP(L186,Mouse_Survey_2022_0!B:B,Mouse_Survey_2022_0!E:E)</f>
        <v>T020</v>
      </c>
      <c r="V186">
        <f>_xlfn.XLOOKUP(L186,Mouse_Survey_2022_0!B:B,Mouse_Survey_2022_0!G:G)</f>
        <v>120</v>
      </c>
      <c r="W186" t="str">
        <f>_xlfn.XLOOKUP(L186,Mouse_Survey_2022_0!B:B,Mouse_Survey_2022_0!H:H)</f>
        <v>T020_NE_120</v>
      </c>
    </row>
    <row r="187" spans="1:23" x14ac:dyDescent="0.25">
      <c r="A187">
        <v>187</v>
      </c>
      <c r="B187" t="s">
        <v>367</v>
      </c>
      <c r="C187" t="s">
        <v>361</v>
      </c>
      <c r="D187" s="1">
        <v>44836.520049201397</v>
      </c>
      <c r="E187" t="s">
        <v>143</v>
      </c>
      <c r="G187" t="s">
        <v>180</v>
      </c>
      <c r="H187" t="s">
        <v>180</v>
      </c>
      <c r="I187" t="s">
        <v>145</v>
      </c>
      <c r="J187" t="s">
        <v>182</v>
      </c>
      <c r="K187" t="s">
        <v>146</v>
      </c>
      <c r="L187" t="s">
        <v>122</v>
      </c>
      <c r="M187" s="1">
        <v>44836.520764710702</v>
      </c>
      <c r="N187" t="s">
        <v>51</v>
      </c>
      <c r="O187" s="1">
        <v>44836.520764710702</v>
      </c>
      <c r="P187" t="s">
        <v>51</v>
      </c>
      <c r="Q187" s="1">
        <f>_xlfn.XLOOKUP(L187,Mouse_Survey_2022_0!B:B,Mouse_Survey_2022_0!I:I)</f>
        <v>44835.528464467599</v>
      </c>
      <c r="R187" s="2">
        <f>_xlfn.XLOOKUP(L187,Mouse_Survey_2022_0!B:B,Mouse_Survey_2022_0!C:C)</f>
        <v>44835.708333333299</v>
      </c>
      <c r="S187" s="3" t="str">
        <f>_xlfn.XLOOKUP(L187,Mouse_Survey_2022_0!B:B,Mouse_Survey_2022_0!D:D)</f>
        <v>07:40</v>
      </c>
      <c r="T187" s="1">
        <f t="shared" si="2"/>
        <v>44836.027777777745</v>
      </c>
      <c r="U187" t="str">
        <f>_xlfn.XLOOKUP(L187,Mouse_Survey_2022_0!B:B,Mouse_Survey_2022_0!E:E)</f>
        <v>T020</v>
      </c>
      <c r="V187">
        <f>_xlfn.XLOOKUP(L187,Mouse_Survey_2022_0!B:B,Mouse_Survey_2022_0!G:G)</f>
        <v>80</v>
      </c>
      <c r="W187" t="str">
        <f>_xlfn.XLOOKUP(L187,Mouse_Survey_2022_0!B:B,Mouse_Survey_2022_0!H:H)</f>
        <v>T020_S_80</v>
      </c>
    </row>
    <row r="188" spans="1:23" x14ac:dyDescent="0.25">
      <c r="A188">
        <v>188</v>
      </c>
      <c r="B188" t="s">
        <v>368</v>
      </c>
      <c r="C188" t="s">
        <v>361</v>
      </c>
      <c r="D188" s="1">
        <v>44836.521979062498</v>
      </c>
      <c r="E188" t="s">
        <v>143</v>
      </c>
      <c r="G188" t="s">
        <v>180</v>
      </c>
      <c r="H188" t="s">
        <v>180</v>
      </c>
      <c r="I188" t="s">
        <v>145</v>
      </c>
      <c r="J188" t="s">
        <v>182</v>
      </c>
      <c r="K188" t="s">
        <v>209</v>
      </c>
      <c r="L188" t="s">
        <v>116</v>
      </c>
      <c r="M188" s="1">
        <v>44836.522494965298</v>
      </c>
      <c r="N188" t="s">
        <v>51</v>
      </c>
      <c r="O188" s="1">
        <v>44836.522494965298</v>
      </c>
      <c r="P188" t="s">
        <v>51</v>
      </c>
      <c r="Q188" s="1">
        <f>_xlfn.XLOOKUP(L188,Mouse_Survey_2022_0!B:B,Mouse_Survey_2022_0!I:I)</f>
        <v>44835.039210648101</v>
      </c>
      <c r="R188" s="2">
        <f>_xlfn.XLOOKUP(L188,Mouse_Survey_2022_0!B:B,Mouse_Survey_2022_0!C:C)</f>
        <v>44834.708333333299</v>
      </c>
      <c r="S188" s="3" t="str">
        <f>_xlfn.XLOOKUP(L188,Mouse_Survey_2022_0!B:B,Mouse_Survey_2022_0!D:D)</f>
        <v>19:55</v>
      </c>
      <c r="T188" s="1">
        <f t="shared" si="2"/>
        <v>44835.538194444409</v>
      </c>
      <c r="U188" t="str">
        <f>_xlfn.XLOOKUP(L188,Mouse_Survey_2022_0!B:B,Mouse_Survey_2022_0!E:E)</f>
        <v>T020</v>
      </c>
      <c r="V188">
        <f>_xlfn.XLOOKUP(L188,Mouse_Survey_2022_0!B:B,Mouse_Survey_2022_0!G:G)</f>
        <v>120</v>
      </c>
      <c r="W188" t="str">
        <f>_xlfn.XLOOKUP(L188,Mouse_Survey_2022_0!B:B,Mouse_Survey_2022_0!H:H)</f>
        <v>T020_SW_120</v>
      </c>
    </row>
    <row r="189" spans="1:23" x14ac:dyDescent="0.25">
      <c r="A189">
        <v>189</v>
      </c>
      <c r="B189" t="s">
        <v>369</v>
      </c>
      <c r="C189" t="s">
        <v>361</v>
      </c>
      <c r="D189" s="1">
        <v>44836.523929212999</v>
      </c>
      <c r="E189" t="s">
        <v>143</v>
      </c>
      <c r="G189" t="s">
        <v>180</v>
      </c>
      <c r="H189" t="s">
        <v>194</v>
      </c>
      <c r="I189" t="s">
        <v>145</v>
      </c>
      <c r="J189" t="s">
        <v>186</v>
      </c>
      <c r="K189" t="s">
        <v>216</v>
      </c>
      <c r="L189" t="s">
        <v>119</v>
      </c>
      <c r="M189" s="1">
        <v>44836.524539131897</v>
      </c>
      <c r="N189" t="s">
        <v>51</v>
      </c>
      <c r="O189" s="1">
        <v>44836.524539131897</v>
      </c>
      <c r="P189" t="s">
        <v>51</v>
      </c>
      <c r="Q189" s="1">
        <f>_xlfn.XLOOKUP(L189,Mouse_Survey_2022_0!B:B,Mouse_Survey_2022_0!I:I)</f>
        <v>44835.523724270803</v>
      </c>
      <c r="R189" s="2">
        <f>_xlfn.XLOOKUP(L189,Mouse_Survey_2022_0!B:B,Mouse_Survey_2022_0!C:C)</f>
        <v>44835.708333333299</v>
      </c>
      <c r="S189" s="3" t="str">
        <f>_xlfn.XLOOKUP(L189,Mouse_Survey_2022_0!B:B,Mouse_Survey_2022_0!D:D)</f>
        <v>07:33</v>
      </c>
      <c r="T189" s="1">
        <f t="shared" si="2"/>
        <v>44836.022916666632</v>
      </c>
      <c r="U189" t="str">
        <f>_xlfn.XLOOKUP(L189,Mouse_Survey_2022_0!B:B,Mouse_Survey_2022_0!E:E)</f>
        <v>T020</v>
      </c>
      <c r="V189">
        <f>_xlfn.XLOOKUP(L189,Mouse_Survey_2022_0!B:B,Mouse_Survey_2022_0!G:G)</f>
        <v>80</v>
      </c>
      <c r="W189" t="str">
        <f>_xlfn.XLOOKUP(L189,Mouse_Survey_2022_0!B:B,Mouse_Survey_2022_0!H:H)</f>
        <v>T020_West_80</v>
      </c>
    </row>
    <row r="190" spans="1:23" x14ac:dyDescent="0.25">
      <c r="A190">
        <v>190</v>
      </c>
      <c r="B190" t="s">
        <v>370</v>
      </c>
      <c r="C190" t="s">
        <v>142</v>
      </c>
      <c r="D190" s="1">
        <v>44836.891759537</v>
      </c>
      <c r="E190" t="s">
        <v>143</v>
      </c>
      <c r="G190" t="s">
        <v>180</v>
      </c>
      <c r="H190" t="s">
        <v>180</v>
      </c>
      <c r="I190" t="s">
        <v>181</v>
      </c>
      <c r="J190" t="s">
        <v>146</v>
      </c>
      <c r="K190" t="s">
        <v>209</v>
      </c>
      <c r="L190" t="s">
        <v>128</v>
      </c>
      <c r="M190" s="1">
        <v>44836.891941770802</v>
      </c>
      <c r="N190" t="s">
        <v>51</v>
      </c>
      <c r="O190" s="1">
        <v>44836.891941770802</v>
      </c>
      <c r="P190" t="s">
        <v>51</v>
      </c>
      <c r="Q190" s="1">
        <f>_xlfn.XLOOKUP(L190,Mouse_Survey_2022_0!B:B,Mouse_Survey_2022_0!I:I)</f>
        <v>44835.537642812502</v>
      </c>
      <c r="R190" s="2">
        <f>_xlfn.XLOOKUP(L190,Mouse_Survey_2022_0!B:B,Mouse_Survey_2022_0!C:C)</f>
        <v>44835.708333333299</v>
      </c>
      <c r="S190" s="3" t="str">
        <f>_xlfn.XLOOKUP(L190,Mouse_Survey_2022_0!B:B,Mouse_Survey_2022_0!D:D)</f>
        <v>07:53</v>
      </c>
      <c r="T190" s="1">
        <f t="shared" si="2"/>
        <v>44836.036805555523</v>
      </c>
      <c r="U190" t="str">
        <f>_xlfn.XLOOKUP(L190,Mouse_Survey_2022_0!B:B,Mouse_Survey_2022_0!E:E)</f>
        <v>T020</v>
      </c>
      <c r="V190">
        <f>_xlfn.XLOOKUP(L190,Mouse_Survey_2022_0!B:B,Mouse_Survey_2022_0!G:G)</f>
        <v>80</v>
      </c>
      <c r="W190" t="str">
        <f>_xlfn.XLOOKUP(L190,Mouse_Survey_2022_0!B:B,Mouse_Survey_2022_0!H:H)</f>
        <v>T020_N_80</v>
      </c>
    </row>
    <row r="191" spans="1:23" x14ac:dyDescent="0.25">
      <c r="A191">
        <v>191</v>
      </c>
      <c r="B191" t="s">
        <v>371</v>
      </c>
      <c r="C191" t="s">
        <v>142</v>
      </c>
      <c r="D191" s="1">
        <v>44836.893368437501</v>
      </c>
      <c r="E191" t="s">
        <v>143</v>
      </c>
      <c r="G191" t="s">
        <v>180</v>
      </c>
      <c r="H191" t="s">
        <v>198</v>
      </c>
      <c r="I191" t="s">
        <v>181</v>
      </c>
      <c r="J191" t="s">
        <v>186</v>
      </c>
      <c r="K191" t="s">
        <v>372</v>
      </c>
      <c r="L191" t="s">
        <v>110</v>
      </c>
      <c r="M191" s="1">
        <v>44836.894357233803</v>
      </c>
      <c r="N191" t="s">
        <v>51</v>
      </c>
      <c r="O191" s="1">
        <v>44836.894357233803</v>
      </c>
      <c r="P191" t="s">
        <v>51</v>
      </c>
      <c r="Q191" s="1">
        <f>_xlfn.XLOOKUP(L191,Mouse_Survey_2022_0!B:B,Mouse_Survey_2022_0!I:I)</f>
        <v>44835.029482974503</v>
      </c>
      <c r="R191" s="2">
        <f>_xlfn.XLOOKUP(L191,Mouse_Survey_2022_0!B:B,Mouse_Survey_2022_0!C:C)</f>
        <v>44834.708333333299</v>
      </c>
      <c r="S191" s="3" t="str">
        <f>_xlfn.XLOOKUP(L191,Mouse_Survey_2022_0!B:B,Mouse_Survey_2022_0!D:D)</f>
        <v>19:41</v>
      </c>
      <c r="T191" s="1">
        <f t="shared" si="2"/>
        <v>44835.528472222191</v>
      </c>
      <c r="U191" t="str">
        <f>_xlfn.XLOOKUP(L191,Mouse_Survey_2022_0!B:B,Mouse_Survey_2022_0!E:E)</f>
        <v>T020</v>
      </c>
      <c r="V191">
        <f>_xlfn.XLOOKUP(L191,Mouse_Survey_2022_0!B:B,Mouse_Survey_2022_0!G:G)</f>
        <v>120</v>
      </c>
      <c r="W191" t="str">
        <f>_xlfn.XLOOKUP(L191,Mouse_Survey_2022_0!B:B,Mouse_Survey_2022_0!H:H)</f>
        <v>T020_NE_120</v>
      </c>
    </row>
    <row r="192" spans="1:23" x14ac:dyDescent="0.25">
      <c r="A192">
        <v>192</v>
      </c>
      <c r="B192" t="s">
        <v>373</v>
      </c>
      <c r="C192" t="s">
        <v>142</v>
      </c>
      <c r="D192" s="1">
        <v>44836.8990370139</v>
      </c>
      <c r="E192" t="s">
        <v>143</v>
      </c>
      <c r="G192" t="s">
        <v>180</v>
      </c>
      <c r="H192" t="s">
        <v>180</v>
      </c>
      <c r="I192" t="s">
        <v>181</v>
      </c>
      <c r="J192" t="s">
        <v>146</v>
      </c>
      <c r="K192" t="s">
        <v>374</v>
      </c>
      <c r="L192" t="s">
        <v>122</v>
      </c>
      <c r="M192" s="1">
        <v>44836.9005375579</v>
      </c>
      <c r="N192" t="s">
        <v>51</v>
      </c>
      <c r="O192" s="1">
        <v>44836.9005375579</v>
      </c>
      <c r="P192" t="s">
        <v>51</v>
      </c>
      <c r="Q192" s="1">
        <f>_xlfn.XLOOKUP(L192,Mouse_Survey_2022_0!B:B,Mouse_Survey_2022_0!I:I)</f>
        <v>44835.528464467599</v>
      </c>
      <c r="R192" s="2">
        <f>_xlfn.XLOOKUP(L192,Mouse_Survey_2022_0!B:B,Mouse_Survey_2022_0!C:C)</f>
        <v>44835.708333333299</v>
      </c>
      <c r="S192" s="3" t="str">
        <f>_xlfn.XLOOKUP(L192,Mouse_Survey_2022_0!B:B,Mouse_Survey_2022_0!D:D)</f>
        <v>07:40</v>
      </c>
      <c r="T192" s="1">
        <f t="shared" si="2"/>
        <v>44836.027777777745</v>
      </c>
      <c r="U192" t="str">
        <f>_xlfn.XLOOKUP(L192,Mouse_Survey_2022_0!B:B,Mouse_Survey_2022_0!E:E)</f>
        <v>T020</v>
      </c>
      <c r="V192">
        <f>_xlfn.XLOOKUP(L192,Mouse_Survey_2022_0!B:B,Mouse_Survey_2022_0!G:G)</f>
        <v>80</v>
      </c>
      <c r="W192" t="str">
        <f>_xlfn.XLOOKUP(L192,Mouse_Survey_2022_0!B:B,Mouse_Survey_2022_0!H:H)</f>
        <v>T020_S_80</v>
      </c>
    </row>
    <row r="193" spans="1:23" x14ac:dyDescent="0.25">
      <c r="A193">
        <v>193</v>
      </c>
      <c r="B193" t="s">
        <v>375</v>
      </c>
      <c r="C193" t="s">
        <v>142</v>
      </c>
      <c r="D193" s="1">
        <v>44836.901919687502</v>
      </c>
      <c r="E193" t="s">
        <v>143</v>
      </c>
      <c r="G193" t="s">
        <v>180</v>
      </c>
      <c r="H193" t="s">
        <v>180</v>
      </c>
      <c r="I193" t="s">
        <v>181</v>
      </c>
      <c r="J193" t="s">
        <v>146</v>
      </c>
      <c r="K193" t="s">
        <v>209</v>
      </c>
      <c r="L193" t="s">
        <v>116</v>
      </c>
      <c r="M193" s="1">
        <v>44836.903069294</v>
      </c>
      <c r="N193" t="s">
        <v>51</v>
      </c>
      <c r="O193" s="1">
        <v>44836.903069294</v>
      </c>
      <c r="P193" t="s">
        <v>51</v>
      </c>
      <c r="Q193" s="1">
        <f>_xlfn.XLOOKUP(L193,Mouse_Survey_2022_0!B:B,Mouse_Survey_2022_0!I:I)</f>
        <v>44835.039210648101</v>
      </c>
      <c r="R193" s="2">
        <f>_xlfn.XLOOKUP(L193,Mouse_Survey_2022_0!B:B,Mouse_Survey_2022_0!C:C)</f>
        <v>44834.708333333299</v>
      </c>
      <c r="S193" s="3" t="str">
        <f>_xlfn.XLOOKUP(L193,Mouse_Survey_2022_0!B:B,Mouse_Survey_2022_0!D:D)</f>
        <v>19:55</v>
      </c>
      <c r="T193" s="1">
        <f t="shared" si="2"/>
        <v>44835.538194444409</v>
      </c>
      <c r="U193" t="str">
        <f>_xlfn.XLOOKUP(L193,Mouse_Survey_2022_0!B:B,Mouse_Survey_2022_0!E:E)</f>
        <v>T020</v>
      </c>
      <c r="V193">
        <f>_xlfn.XLOOKUP(L193,Mouse_Survey_2022_0!B:B,Mouse_Survey_2022_0!G:G)</f>
        <v>120</v>
      </c>
      <c r="W193" t="str">
        <f>_xlfn.XLOOKUP(L193,Mouse_Survey_2022_0!B:B,Mouse_Survey_2022_0!H:H)</f>
        <v>T020_SW_120</v>
      </c>
    </row>
    <row r="194" spans="1:23" x14ac:dyDescent="0.25">
      <c r="A194">
        <v>194</v>
      </c>
      <c r="B194" t="s">
        <v>376</v>
      </c>
      <c r="C194" t="s">
        <v>142</v>
      </c>
      <c r="D194" s="1">
        <v>44836.9046535995</v>
      </c>
      <c r="E194" t="s">
        <v>143</v>
      </c>
      <c r="G194" t="s">
        <v>180</v>
      </c>
      <c r="H194" t="s">
        <v>180</v>
      </c>
      <c r="I194" t="s">
        <v>181</v>
      </c>
      <c r="J194" t="s">
        <v>186</v>
      </c>
      <c r="K194" t="s">
        <v>377</v>
      </c>
      <c r="L194" t="s">
        <v>119</v>
      </c>
      <c r="M194" s="1">
        <v>44836.906243298603</v>
      </c>
      <c r="N194" t="s">
        <v>51</v>
      </c>
      <c r="O194" s="1">
        <v>44836.906243298603</v>
      </c>
      <c r="P194" t="s">
        <v>51</v>
      </c>
      <c r="Q194" s="1">
        <f>_xlfn.XLOOKUP(L194,Mouse_Survey_2022_0!B:B,Mouse_Survey_2022_0!I:I)</f>
        <v>44835.523724270803</v>
      </c>
      <c r="R194" s="2">
        <f>_xlfn.XLOOKUP(L194,Mouse_Survey_2022_0!B:B,Mouse_Survey_2022_0!C:C)</f>
        <v>44835.708333333299</v>
      </c>
      <c r="S194" s="3" t="str">
        <f>_xlfn.XLOOKUP(L194,Mouse_Survey_2022_0!B:B,Mouse_Survey_2022_0!D:D)</f>
        <v>07:33</v>
      </c>
      <c r="T194" s="1">
        <f t="shared" si="2"/>
        <v>44836.022916666632</v>
      </c>
      <c r="U194" t="str">
        <f>_xlfn.XLOOKUP(L194,Mouse_Survey_2022_0!B:B,Mouse_Survey_2022_0!E:E)</f>
        <v>T020</v>
      </c>
      <c r="V194">
        <f>_xlfn.XLOOKUP(L194,Mouse_Survey_2022_0!B:B,Mouse_Survey_2022_0!G:G)</f>
        <v>80</v>
      </c>
      <c r="W194" t="str">
        <f>_xlfn.XLOOKUP(L194,Mouse_Survey_2022_0!B:B,Mouse_Survey_2022_0!H:H)</f>
        <v>T020_West_80</v>
      </c>
    </row>
    <row r="195" spans="1:23" x14ac:dyDescent="0.25">
      <c r="A195">
        <v>195</v>
      </c>
      <c r="B195" t="s">
        <v>378</v>
      </c>
      <c r="C195" t="s">
        <v>361</v>
      </c>
      <c r="D195" s="1">
        <v>44837.515501145797</v>
      </c>
      <c r="E195" t="s">
        <v>143</v>
      </c>
      <c r="G195" t="s">
        <v>198</v>
      </c>
      <c r="H195" t="s">
        <v>194</v>
      </c>
      <c r="I195" t="s">
        <v>181</v>
      </c>
      <c r="J195" t="s">
        <v>186</v>
      </c>
      <c r="K195" t="s">
        <v>171</v>
      </c>
      <c r="L195" t="s">
        <v>128</v>
      </c>
      <c r="M195" s="1">
        <v>44837.515782696799</v>
      </c>
      <c r="N195" t="s">
        <v>51</v>
      </c>
      <c r="O195" s="1">
        <v>44837.515782696799</v>
      </c>
      <c r="P195" t="s">
        <v>51</v>
      </c>
      <c r="Q195" s="1">
        <f>_xlfn.XLOOKUP(L195,Mouse_Survey_2022_0!B:B,Mouse_Survey_2022_0!I:I)</f>
        <v>44835.537642812502</v>
      </c>
      <c r="R195" s="2">
        <f>_xlfn.XLOOKUP(L195,Mouse_Survey_2022_0!B:B,Mouse_Survey_2022_0!C:C)</f>
        <v>44835.708333333299</v>
      </c>
      <c r="S195" s="3" t="str">
        <f>_xlfn.XLOOKUP(L195,Mouse_Survey_2022_0!B:B,Mouse_Survey_2022_0!D:D)</f>
        <v>07:53</v>
      </c>
      <c r="T195" s="1">
        <f t="shared" si="2"/>
        <v>44836.036805555523</v>
      </c>
      <c r="U195" t="str">
        <f>_xlfn.XLOOKUP(L195,Mouse_Survey_2022_0!B:B,Mouse_Survey_2022_0!E:E)</f>
        <v>T020</v>
      </c>
      <c r="V195">
        <f>_xlfn.XLOOKUP(L195,Mouse_Survey_2022_0!B:B,Mouse_Survey_2022_0!G:G)</f>
        <v>80</v>
      </c>
      <c r="W195" t="str">
        <f>_xlfn.XLOOKUP(L195,Mouse_Survey_2022_0!B:B,Mouse_Survey_2022_0!H:H)</f>
        <v>T020_N_80</v>
      </c>
    </row>
    <row r="196" spans="1:23" x14ac:dyDescent="0.25">
      <c r="A196">
        <v>196</v>
      </c>
      <c r="B196" t="s">
        <v>379</v>
      </c>
      <c r="C196" t="s">
        <v>361</v>
      </c>
      <c r="D196" s="1">
        <v>44837.521133287002</v>
      </c>
      <c r="E196" t="s">
        <v>143</v>
      </c>
      <c r="G196" t="s">
        <v>180</v>
      </c>
      <c r="H196" t="s">
        <v>180</v>
      </c>
      <c r="I196" t="s">
        <v>181</v>
      </c>
      <c r="J196" t="s">
        <v>186</v>
      </c>
      <c r="K196" t="s">
        <v>171</v>
      </c>
      <c r="L196" t="s">
        <v>122</v>
      </c>
      <c r="M196" s="1">
        <v>44837.521373599498</v>
      </c>
      <c r="N196" t="s">
        <v>51</v>
      </c>
      <c r="O196" s="1">
        <v>44837.521373599498</v>
      </c>
      <c r="P196" t="s">
        <v>51</v>
      </c>
      <c r="Q196" s="1">
        <f>_xlfn.XLOOKUP(L196,Mouse_Survey_2022_0!B:B,Mouse_Survey_2022_0!I:I)</f>
        <v>44835.528464467599</v>
      </c>
      <c r="R196" s="2">
        <f>_xlfn.XLOOKUP(L196,Mouse_Survey_2022_0!B:B,Mouse_Survey_2022_0!C:C)</f>
        <v>44835.708333333299</v>
      </c>
      <c r="S196" s="3" t="str">
        <f>_xlfn.XLOOKUP(L196,Mouse_Survey_2022_0!B:B,Mouse_Survey_2022_0!D:D)</f>
        <v>07:40</v>
      </c>
      <c r="T196" s="1">
        <f t="shared" ref="T196:T197" si="3">R196+S196</f>
        <v>44836.027777777745</v>
      </c>
      <c r="U196" t="str">
        <f>_xlfn.XLOOKUP(L196,Mouse_Survey_2022_0!B:B,Mouse_Survey_2022_0!E:E)</f>
        <v>T020</v>
      </c>
      <c r="V196">
        <f>_xlfn.XLOOKUP(L196,Mouse_Survey_2022_0!B:B,Mouse_Survey_2022_0!G:G)</f>
        <v>80</v>
      </c>
      <c r="W196" t="str">
        <f>_xlfn.XLOOKUP(L196,Mouse_Survey_2022_0!B:B,Mouse_Survey_2022_0!H:H)</f>
        <v>T020_S_80</v>
      </c>
    </row>
    <row r="197" spans="1:23" x14ac:dyDescent="0.25">
      <c r="A197">
        <v>197</v>
      </c>
      <c r="B197" t="s">
        <v>380</v>
      </c>
      <c r="C197" t="s">
        <v>361</v>
      </c>
      <c r="D197" s="1">
        <v>44837.522744918999</v>
      </c>
      <c r="E197" t="s">
        <v>143</v>
      </c>
      <c r="G197" t="s">
        <v>180</v>
      </c>
      <c r="H197" t="s">
        <v>180</v>
      </c>
      <c r="I197" t="s">
        <v>145</v>
      </c>
      <c r="J197" t="s">
        <v>182</v>
      </c>
      <c r="K197" t="s">
        <v>209</v>
      </c>
      <c r="L197" t="s">
        <v>116</v>
      </c>
      <c r="M197" s="1">
        <v>44837.523409374997</v>
      </c>
      <c r="N197" t="s">
        <v>51</v>
      </c>
      <c r="O197" s="1">
        <v>44837.523409374997</v>
      </c>
      <c r="P197" t="s">
        <v>51</v>
      </c>
      <c r="Q197" s="1">
        <f>_xlfn.XLOOKUP(L197,Mouse_Survey_2022_0!B:B,Mouse_Survey_2022_0!I:I)</f>
        <v>44835.039210648101</v>
      </c>
      <c r="R197" s="2">
        <f>_xlfn.XLOOKUP(L197,Mouse_Survey_2022_0!B:B,Mouse_Survey_2022_0!C:C)</f>
        <v>44834.708333333299</v>
      </c>
      <c r="S197" s="3" t="str">
        <f>_xlfn.XLOOKUP(L197,Mouse_Survey_2022_0!B:B,Mouse_Survey_2022_0!D:D)</f>
        <v>19:55</v>
      </c>
      <c r="T197" s="1">
        <f t="shared" si="3"/>
        <v>44835.538194444409</v>
      </c>
      <c r="U197" t="str">
        <f>_xlfn.XLOOKUP(L197,Mouse_Survey_2022_0!B:B,Mouse_Survey_2022_0!E:E)</f>
        <v>T020</v>
      </c>
      <c r="V197">
        <f>_xlfn.XLOOKUP(L197,Mouse_Survey_2022_0!B:B,Mouse_Survey_2022_0!G:G)</f>
        <v>120</v>
      </c>
      <c r="W197" t="str">
        <f>_xlfn.XLOOKUP(L197,Mouse_Survey_2022_0!B:B,Mouse_Survey_2022_0!H:H)</f>
        <v>T020_SW_120</v>
      </c>
    </row>
  </sheetData>
  <autoFilter ref="L1:L197" xr:uid="{00000000-0001-0000-0100-000000000000}"/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0" sqref="D20"/>
    </sheetView>
  </sheetViews>
  <sheetFormatPr defaultRowHeight="15" x14ac:dyDescent="0.25"/>
  <cols>
    <col min="3" max="3" width="16.7109375" customWidth="1"/>
    <col min="8" max="8" width="22.42578125" customWidth="1"/>
    <col min="9" max="9" width="18.28515625" customWidth="1"/>
    <col min="11" max="11" width="1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36</v>
      </c>
      <c r="B2" t="s">
        <v>125</v>
      </c>
      <c r="C2" s="1">
        <v>44835.708333333299</v>
      </c>
      <c r="D2" t="s">
        <v>126</v>
      </c>
      <c r="E2" t="s">
        <v>108</v>
      </c>
      <c r="F2" t="s">
        <v>63</v>
      </c>
      <c r="G2">
        <v>80</v>
      </c>
      <c r="H2" t="s">
        <v>127</v>
      </c>
      <c r="I2" s="1">
        <v>44835.532962974503</v>
      </c>
      <c r="J2" t="s">
        <v>51</v>
      </c>
      <c r="K2" s="1">
        <v>44835.839478888898</v>
      </c>
      <c r="L2" t="s">
        <v>51</v>
      </c>
      <c r="M2">
        <v>-94.360534083098202</v>
      </c>
      <c r="N2">
        <v>41.27822347451</v>
      </c>
    </row>
    <row r="3" spans="1:14" x14ac:dyDescent="0.25">
      <c r="A3">
        <v>37</v>
      </c>
      <c r="B3" t="s">
        <v>128</v>
      </c>
      <c r="C3" s="1">
        <v>44835.708333333299</v>
      </c>
      <c r="D3" t="s">
        <v>129</v>
      </c>
      <c r="E3" t="s">
        <v>108</v>
      </c>
      <c r="G3">
        <v>80</v>
      </c>
      <c r="H3" t="s">
        <v>130</v>
      </c>
      <c r="I3" s="1">
        <v>44835.537642812502</v>
      </c>
      <c r="J3" t="s">
        <v>51</v>
      </c>
      <c r="K3" s="1">
        <v>44837.5157819792</v>
      </c>
      <c r="L3" t="s">
        <v>51</v>
      </c>
      <c r="M3">
        <v>-94.361357437446699</v>
      </c>
      <c r="N3">
        <v>41.278944360092297</v>
      </c>
    </row>
    <row r="4" spans="1:14" x14ac:dyDescent="0.25">
      <c r="A4">
        <v>31</v>
      </c>
      <c r="B4" t="s">
        <v>110</v>
      </c>
      <c r="C4" s="1">
        <v>44834.708333333299</v>
      </c>
      <c r="D4" t="s">
        <v>111</v>
      </c>
      <c r="E4" t="s">
        <v>108</v>
      </c>
      <c r="G4">
        <v>120</v>
      </c>
      <c r="H4" t="s">
        <v>112</v>
      </c>
      <c r="I4" s="1">
        <v>44835.029482974503</v>
      </c>
      <c r="J4" t="s">
        <v>51</v>
      </c>
      <c r="K4" s="1">
        <v>44836.894357060199</v>
      </c>
      <c r="L4" t="s">
        <v>51</v>
      </c>
      <c r="M4">
        <v>-94.3603992182761</v>
      </c>
      <c r="N4">
        <v>41.278881579637499</v>
      </c>
    </row>
    <row r="5" spans="1:14" x14ac:dyDescent="0.25">
      <c r="A5">
        <v>30</v>
      </c>
      <c r="B5" t="s">
        <v>106</v>
      </c>
      <c r="C5" s="1">
        <v>44835.022607789397</v>
      </c>
      <c r="D5" t="s">
        <v>107</v>
      </c>
      <c r="E5" t="s">
        <v>108</v>
      </c>
      <c r="G5">
        <v>120</v>
      </c>
      <c r="H5" t="s">
        <v>109</v>
      </c>
      <c r="I5" s="1">
        <v>44835.023854432897</v>
      </c>
      <c r="J5" t="s">
        <v>51</v>
      </c>
      <c r="K5" s="1">
        <v>44835.023854432897</v>
      </c>
      <c r="L5" t="s">
        <v>51</v>
      </c>
      <c r="M5">
        <v>-94.362244410440297</v>
      </c>
      <c r="N5">
        <v>41.279045990668202</v>
      </c>
    </row>
    <row r="6" spans="1:14" x14ac:dyDescent="0.25">
      <c r="A6">
        <v>35</v>
      </c>
      <c r="B6" t="s">
        <v>122</v>
      </c>
      <c r="C6" s="1">
        <v>44835.708333333299</v>
      </c>
      <c r="D6" t="s">
        <v>123</v>
      </c>
      <c r="E6" t="s">
        <v>108</v>
      </c>
      <c r="G6">
        <v>80</v>
      </c>
      <c r="H6" t="s">
        <v>124</v>
      </c>
      <c r="I6" s="1">
        <v>44835.528464467599</v>
      </c>
      <c r="J6" t="s">
        <v>51</v>
      </c>
      <c r="K6" s="1">
        <v>44837.521373599498</v>
      </c>
      <c r="L6" t="s">
        <v>51</v>
      </c>
      <c r="M6">
        <v>-94.361569415777893</v>
      </c>
      <c r="N6">
        <v>41.277504139579797</v>
      </c>
    </row>
    <row r="7" spans="1:14" x14ac:dyDescent="0.25">
      <c r="A7">
        <v>32</v>
      </c>
      <c r="B7" t="s">
        <v>113</v>
      </c>
      <c r="C7" s="1">
        <v>44835.033397488398</v>
      </c>
      <c r="D7" t="s">
        <v>114</v>
      </c>
      <c r="E7" t="s">
        <v>108</v>
      </c>
      <c r="G7">
        <v>120</v>
      </c>
      <c r="H7" t="s">
        <v>115</v>
      </c>
      <c r="I7" s="1">
        <v>44835.034370069399</v>
      </c>
      <c r="J7" t="s">
        <v>51</v>
      </c>
      <c r="K7" s="1">
        <v>44835.034370069399</v>
      </c>
      <c r="L7" t="s">
        <v>51</v>
      </c>
      <c r="M7">
        <v>-94.3606513459235</v>
      </c>
      <c r="N7">
        <v>41.277480963617599</v>
      </c>
    </row>
    <row r="8" spans="1:14" x14ac:dyDescent="0.25">
      <c r="A8">
        <v>33</v>
      </c>
      <c r="B8" t="s">
        <v>116</v>
      </c>
      <c r="C8" s="1">
        <v>44834.708333333299</v>
      </c>
      <c r="D8" t="s">
        <v>117</v>
      </c>
      <c r="E8" t="s">
        <v>108</v>
      </c>
      <c r="G8">
        <v>120</v>
      </c>
      <c r="H8" t="s">
        <v>118</v>
      </c>
      <c r="I8" s="1">
        <v>44835.039210648101</v>
      </c>
      <c r="J8" t="s">
        <v>51</v>
      </c>
      <c r="K8" s="1">
        <v>44837.523409189802</v>
      </c>
      <c r="L8" t="s">
        <v>51</v>
      </c>
      <c r="M8">
        <v>-94.362459909170894</v>
      </c>
      <c r="N8">
        <v>41.2776543013752</v>
      </c>
    </row>
    <row r="9" spans="1:14" x14ac:dyDescent="0.25">
      <c r="A9">
        <v>34</v>
      </c>
      <c r="B9" t="s">
        <v>119</v>
      </c>
      <c r="C9" s="1">
        <v>44835.708333333299</v>
      </c>
      <c r="D9" t="s">
        <v>120</v>
      </c>
      <c r="E9" t="s">
        <v>108</v>
      </c>
      <c r="F9" t="s">
        <v>21</v>
      </c>
      <c r="G9">
        <v>80</v>
      </c>
      <c r="H9" t="s">
        <v>121</v>
      </c>
      <c r="I9" s="1">
        <v>44835.523724270803</v>
      </c>
      <c r="J9" t="s">
        <v>51</v>
      </c>
      <c r="K9" s="1">
        <v>44836.906243124999</v>
      </c>
      <c r="L9" t="s">
        <v>51</v>
      </c>
      <c r="M9">
        <v>-94.362430907785907</v>
      </c>
      <c r="N9">
        <v>41.2783647933975</v>
      </c>
    </row>
    <row r="10" spans="1:14" x14ac:dyDescent="0.25">
      <c r="A10">
        <v>15</v>
      </c>
      <c r="B10" t="s">
        <v>61</v>
      </c>
      <c r="C10" s="1">
        <v>44728.708333333299</v>
      </c>
      <c r="D10" t="s">
        <v>62</v>
      </c>
      <c r="E10" t="s">
        <v>16</v>
      </c>
      <c r="F10" t="s">
        <v>63</v>
      </c>
      <c r="G10">
        <v>80</v>
      </c>
      <c r="H10" t="s">
        <v>64</v>
      </c>
      <c r="I10" s="1">
        <v>44728.472449004599</v>
      </c>
      <c r="J10" t="s">
        <v>51</v>
      </c>
      <c r="K10" s="1">
        <v>44731.504394745403</v>
      </c>
      <c r="L10" t="s">
        <v>18</v>
      </c>
      <c r="M10">
        <v>-94.410955169999994</v>
      </c>
      <c r="N10">
        <v>41.23556147</v>
      </c>
    </row>
    <row r="11" spans="1:14" x14ac:dyDescent="0.25">
      <c r="A11">
        <v>3</v>
      </c>
      <c r="B11" t="s">
        <v>23</v>
      </c>
      <c r="C11" s="1">
        <v>44727.708333333299</v>
      </c>
      <c r="D11" t="s">
        <v>24</v>
      </c>
      <c r="E11" t="s">
        <v>16</v>
      </c>
      <c r="G11">
        <v>10</v>
      </c>
      <c r="H11" t="s">
        <v>25</v>
      </c>
      <c r="I11" s="1">
        <v>44728.099352696801</v>
      </c>
      <c r="J11" t="s">
        <v>18</v>
      </c>
      <c r="K11" s="1">
        <v>44731.514428750001</v>
      </c>
      <c r="L11" t="s">
        <v>18</v>
      </c>
      <c r="M11">
        <v>-94.411865140000003</v>
      </c>
      <c r="N11">
        <v>41.235644659999998</v>
      </c>
    </row>
    <row r="12" spans="1:14" x14ac:dyDescent="0.25">
      <c r="A12">
        <v>19</v>
      </c>
      <c r="B12" t="s">
        <v>74</v>
      </c>
      <c r="C12" s="1">
        <v>44728.708333333299</v>
      </c>
      <c r="D12" t="s">
        <v>75</v>
      </c>
      <c r="E12" t="s">
        <v>16</v>
      </c>
      <c r="G12">
        <v>10</v>
      </c>
      <c r="H12" t="s">
        <v>25</v>
      </c>
      <c r="I12" s="1">
        <v>44728.488079421302</v>
      </c>
      <c r="J12" t="s">
        <v>51</v>
      </c>
      <c r="K12" s="1">
        <v>44729.881055451398</v>
      </c>
      <c r="L12" t="s">
        <v>18</v>
      </c>
      <c r="M12">
        <v>-94.407418390000004</v>
      </c>
      <c r="N12">
        <v>41.234772540000002</v>
      </c>
    </row>
    <row r="13" spans="1:14" x14ac:dyDescent="0.25">
      <c r="A13">
        <v>14</v>
      </c>
      <c r="B13" t="s">
        <v>58</v>
      </c>
      <c r="C13" s="1">
        <v>44728.708333333299</v>
      </c>
      <c r="D13" t="s">
        <v>59</v>
      </c>
      <c r="E13" t="s">
        <v>16</v>
      </c>
      <c r="G13">
        <v>80</v>
      </c>
      <c r="H13" t="s">
        <v>60</v>
      </c>
      <c r="I13" s="1">
        <v>44728.469782974498</v>
      </c>
      <c r="J13" t="s">
        <v>51</v>
      </c>
      <c r="K13" s="1">
        <v>44729.487954421304</v>
      </c>
      <c r="L13" t="s">
        <v>51</v>
      </c>
      <c r="M13">
        <v>-94.411910030000001</v>
      </c>
      <c r="N13">
        <v>41.236318730000001</v>
      </c>
    </row>
    <row r="14" spans="1:14" x14ac:dyDescent="0.25">
      <c r="A14">
        <v>4</v>
      </c>
      <c r="B14" t="s">
        <v>26</v>
      </c>
      <c r="C14" s="1">
        <v>44727.708333333299</v>
      </c>
      <c r="D14" t="s">
        <v>27</v>
      </c>
      <c r="E14" t="s">
        <v>16</v>
      </c>
      <c r="G14">
        <v>110</v>
      </c>
      <c r="H14" t="s">
        <v>28</v>
      </c>
      <c r="I14" s="1">
        <v>44728.103670358803</v>
      </c>
      <c r="J14" t="s">
        <v>18</v>
      </c>
      <c r="K14" s="1">
        <v>44731.506629745403</v>
      </c>
      <c r="L14" t="s">
        <v>18</v>
      </c>
      <c r="M14">
        <v>-94.410840759999999</v>
      </c>
      <c r="N14">
        <v>41.236190260000001</v>
      </c>
    </row>
    <row r="15" spans="1:14" x14ac:dyDescent="0.25">
      <c r="A15">
        <v>2</v>
      </c>
      <c r="B15" t="s">
        <v>19</v>
      </c>
      <c r="C15" s="1">
        <v>44727.708333333299</v>
      </c>
      <c r="D15" t="s">
        <v>20</v>
      </c>
      <c r="E15" t="s">
        <v>16</v>
      </c>
      <c r="F15" t="s">
        <v>21</v>
      </c>
      <c r="G15">
        <v>113</v>
      </c>
      <c r="H15" t="s">
        <v>22</v>
      </c>
      <c r="I15" s="1">
        <v>44728.096681909701</v>
      </c>
      <c r="J15" t="s">
        <v>18</v>
      </c>
      <c r="K15" s="1">
        <v>44731.509555787001</v>
      </c>
      <c r="L15" t="s">
        <v>18</v>
      </c>
      <c r="M15">
        <v>-94.412731429999994</v>
      </c>
      <c r="N15">
        <v>41.236407499999999</v>
      </c>
    </row>
    <row r="16" spans="1:14" x14ac:dyDescent="0.25">
      <c r="A16">
        <v>17</v>
      </c>
      <c r="B16" t="s">
        <v>68</v>
      </c>
      <c r="C16" s="1">
        <v>44728.708333333299</v>
      </c>
      <c r="D16" t="s">
        <v>69</v>
      </c>
      <c r="E16" t="s">
        <v>34</v>
      </c>
      <c r="G16">
        <v>110</v>
      </c>
      <c r="H16" t="s">
        <v>70</v>
      </c>
      <c r="I16" s="1">
        <v>44728.482071296297</v>
      </c>
      <c r="J16" t="s">
        <v>51</v>
      </c>
      <c r="K16" s="1">
        <v>44731.528315821801</v>
      </c>
      <c r="L16" t="s">
        <v>18</v>
      </c>
      <c r="M16">
        <v>-94.406500339999994</v>
      </c>
      <c r="N16">
        <v>41.233936849999999</v>
      </c>
    </row>
    <row r="17" spans="1:14" x14ac:dyDescent="0.25">
      <c r="A17">
        <v>5</v>
      </c>
      <c r="B17" t="s">
        <v>29</v>
      </c>
      <c r="C17" s="1">
        <v>44727.708333333299</v>
      </c>
      <c r="D17" t="s">
        <v>30</v>
      </c>
      <c r="E17" t="s">
        <v>16</v>
      </c>
      <c r="G17">
        <v>113</v>
      </c>
      <c r="H17" t="s">
        <v>31</v>
      </c>
      <c r="I17" s="1">
        <v>44728.107303622703</v>
      </c>
      <c r="J17" t="s">
        <v>18</v>
      </c>
      <c r="K17" s="1">
        <v>44731.502939398102</v>
      </c>
      <c r="L17" t="s">
        <v>18</v>
      </c>
      <c r="M17">
        <v>-94.411013005301399</v>
      </c>
      <c r="N17">
        <v>41.234882706776297</v>
      </c>
    </row>
    <row r="18" spans="1:14" x14ac:dyDescent="0.25">
      <c r="A18">
        <v>12</v>
      </c>
      <c r="B18" t="s">
        <v>52</v>
      </c>
      <c r="C18" s="1">
        <v>44728.708333333299</v>
      </c>
      <c r="D18" t="s">
        <v>53</v>
      </c>
      <c r="E18" t="s">
        <v>16</v>
      </c>
      <c r="G18">
        <v>10</v>
      </c>
      <c r="H18" t="s">
        <v>54</v>
      </c>
      <c r="I18" s="1">
        <v>44728.463689733799</v>
      </c>
      <c r="J18" t="s">
        <v>51</v>
      </c>
      <c r="K18" s="1">
        <v>44729.908263136604</v>
      </c>
      <c r="L18" t="s">
        <v>18</v>
      </c>
      <c r="M18">
        <v>-94.411975819999995</v>
      </c>
      <c r="N18">
        <v>41.235484069999998</v>
      </c>
    </row>
    <row r="19" spans="1:14" x14ac:dyDescent="0.25">
      <c r="A19">
        <v>11</v>
      </c>
      <c r="B19" t="s">
        <v>48</v>
      </c>
      <c r="C19" s="1">
        <v>44728.708333333299</v>
      </c>
      <c r="D19" t="s">
        <v>49</v>
      </c>
      <c r="E19" t="s">
        <v>16</v>
      </c>
      <c r="G19">
        <v>80</v>
      </c>
      <c r="H19" t="s">
        <v>50</v>
      </c>
      <c r="I19" s="1">
        <v>44728.461567245402</v>
      </c>
      <c r="J19" t="s">
        <v>51</v>
      </c>
      <c r="K19" s="1">
        <v>44731.516717835599</v>
      </c>
      <c r="L19" t="s">
        <v>18</v>
      </c>
      <c r="M19">
        <v>-94.411927590000005</v>
      </c>
      <c r="N19">
        <v>41.234930249999998</v>
      </c>
    </row>
    <row r="20" spans="1:14" x14ac:dyDescent="0.25">
      <c r="A20">
        <v>1</v>
      </c>
      <c r="B20" t="s">
        <v>14</v>
      </c>
      <c r="C20" s="1">
        <v>44727.708333333299</v>
      </c>
      <c r="D20" t="s">
        <v>15</v>
      </c>
      <c r="E20" t="s">
        <v>16</v>
      </c>
      <c r="G20">
        <v>112</v>
      </c>
      <c r="H20" t="s">
        <v>17</v>
      </c>
      <c r="I20" s="1">
        <v>44728.092153715297</v>
      </c>
      <c r="J20" t="s">
        <v>18</v>
      </c>
      <c r="K20" s="1">
        <v>44729.902843136602</v>
      </c>
      <c r="L20" t="s">
        <v>18</v>
      </c>
      <c r="M20">
        <v>-94.412946710363002</v>
      </c>
      <c r="N20">
        <v>41.234887316822999</v>
      </c>
    </row>
    <row r="21" spans="1:14" x14ac:dyDescent="0.25">
      <c r="A21">
        <v>13</v>
      </c>
      <c r="B21" t="s">
        <v>55</v>
      </c>
      <c r="C21" s="1">
        <v>44728.708333333299</v>
      </c>
      <c r="D21" t="s">
        <v>56</v>
      </c>
      <c r="E21" t="s">
        <v>16</v>
      </c>
      <c r="F21" t="s">
        <v>21</v>
      </c>
      <c r="G21">
        <v>80</v>
      </c>
      <c r="H21" t="s">
        <v>57</v>
      </c>
      <c r="I21" s="1">
        <v>44728.466858437503</v>
      </c>
      <c r="J21" t="s">
        <v>51</v>
      </c>
      <c r="K21" s="1">
        <v>44730.509472881902</v>
      </c>
      <c r="L21" t="s">
        <v>18</v>
      </c>
      <c r="M21">
        <v>-94.412858689999993</v>
      </c>
      <c r="N21">
        <v>41.235597849999998</v>
      </c>
    </row>
    <row r="22" spans="1:14" x14ac:dyDescent="0.25">
      <c r="A22">
        <v>9</v>
      </c>
      <c r="B22" t="s">
        <v>42</v>
      </c>
      <c r="C22" s="1">
        <v>44727.708333333299</v>
      </c>
      <c r="D22" t="s">
        <v>43</v>
      </c>
      <c r="E22" t="s">
        <v>34</v>
      </c>
      <c r="G22">
        <v>80</v>
      </c>
      <c r="H22" t="s">
        <v>44</v>
      </c>
      <c r="I22" s="1">
        <v>44728.119087766201</v>
      </c>
      <c r="J22" t="s">
        <v>18</v>
      </c>
      <c r="K22" s="1">
        <v>44731.529969745403</v>
      </c>
      <c r="L22" t="s">
        <v>18</v>
      </c>
      <c r="M22">
        <v>-94.406526299999996</v>
      </c>
      <c r="N22">
        <v>41.234707389999997</v>
      </c>
    </row>
    <row r="23" spans="1:14" x14ac:dyDescent="0.25">
      <c r="A23">
        <v>28</v>
      </c>
      <c r="B23" t="s">
        <v>100</v>
      </c>
      <c r="C23" s="1">
        <v>44756.708333333299</v>
      </c>
      <c r="D23" t="s">
        <v>101</v>
      </c>
      <c r="E23" t="s">
        <v>34</v>
      </c>
      <c r="F23" t="s">
        <v>63</v>
      </c>
      <c r="G23">
        <v>80</v>
      </c>
      <c r="H23" t="s">
        <v>102</v>
      </c>
      <c r="I23" s="1">
        <v>44756.464413344896</v>
      </c>
      <c r="J23" t="s">
        <v>51</v>
      </c>
      <c r="K23" s="1">
        <v>44757.497632939798</v>
      </c>
      <c r="L23" t="s">
        <v>51</v>
      </c>
      <c r="M23">
        <v>-94.406520137563405</v>
      </c>
      <c r="N23">
        <v>41.234720307402299</v>
      </c>
    </row>
    <row r="24" spans="1:14" x14ac:dyDescent="0.25">
      <c r="A24">
        <v>29</v>
      </c>
      <c r="B24" t="s">
        <v>103</v>
      </c>
      <c r="C24" s="1">
        <v>44756.708333333299</v>
      </c>
      <c r="D24" t="s">
        <v>104</v>
      </c>
      <c r="E24" t="s">
        <v>34</v>
      </c>
      <c r="G24">
        <v>80</v>
      </c>
      <c r="H24" t="s">
        <v>105</v>
      </c>
      <c r="I24" s="1">
        <v>44756.469223796303</v>
      </c>
      <c r="J24" t="s">
        <v>51</v>
      </c>
      <c r="K24" s="1">
        <v>44759.828410196802</v>
      </c>
      <c r="L24" t="s">
        <v>51</v>
      </c>
      <c r="M24">
        <v>-94.407471735030398</v>
      </c>
      <c r="N24">
        <v>41.235433062538497</v>
      </c>
    </row>
    <row r="25" spans="1:14" x14ac:dyDescent="0.25">
      <c r="A25">
        <v>18</v>
      </c>
      <c r="B25" t="s">
        <v>71</v>
      </c>
      <c r="C25" s="1">
        <v>44728.708333333299</v>
      </c>
      <c r="D25" t="s">
        <v>72</v>
      </c>
      <c r="E25" t="s">
        <v>34</v>
      </c>
      <c r="G25">
        <v>110</v>
      </c>
      <c r="H25" t="s">
        <v>73</v>
      </c>
      <c r="I25" s="1">
        <v>44728.4854425347</v>
      </c>
      <c r="J25" t="s">
        <v>51</v>
      </c>
      <c r="K25" s="1">
        <v>44756.788860717599</v>
      </c>
      <c r="L25" t="s">
        <v>51</v>
      </c>
      <c r="M25">
        <v>-94.406525000000002</v>
      </c>
      <c r="N25">
        <v>41.235401019999998</v>
      </c>
    </row>
    <row r="26" spans="1:14" x14ac:dyDescent="0.25">
      <c r="A26">
        <v>23</v>
      </c>
      <c r="B26" t="s">
        <v>86</v>
      </c>
      <c r="C26" s="1">
        <v>44756.076088113397</v>
      </c>
      <c r="D26" t="s">
        <v>87</v>
      </c>
      <c r="E26" t="s">
        <v>34</v>
      </c>
      <c r="G26">
        <v>112</v>
      </c>
      <c r="H26" t="s">
        <v>88</v>
      </c>
      <c r="I26" s="1">
        <v>44756.076963854197</v>
      </c>
      <c r="J26" t="s">
        <v>51</v>
      </c>
      <c r="K26" s="1">
        <v>44756.076963854197</v>
      </c>
      <c r="L26" t="s">
        <v>51</v>
      </c>
      <c r="M26">
        <v>-94.408347895368905</v>
      </c>
      <c r="N26">
        <v>41.235414370894397</v>
      </c>
    </row>
    <row r="27" spans="1:14" x14ac:dyDescent="0.25">
      <c r="A27">
        <v>10</v>
      </c>
      <c r="B27" t="s">
        <v>45</v>
      </c>
      <c r="C27" s="1">
        <v>44727.708333333299</v>
      </c>
      <c r="D27" t="s">
        <v>46</v>
      </c>
      <c r="E27" t="s">
        <v>34</v>
      </c>
      <c r="G27">
        <v>80</v>
      </c>
      <c r="H27" t="s">
        <v>47</v>
      </c>
      <c r="I27" s="1">
        <v>44728.122231087997</v>
      </c>
      <c r="J27" t="s">
        <v>18</v>
      </c>
      <c r="K27" s="1">
        <v>44731.533970092598</v>
      </c>
      <c r="L27" t="s">
        <v>18</v>
      </c>
      <c r="M27">
        <v>-94.407466639999996</v>
      </c>
      <c r="N27">
        <v>41.235407729999999</v>
      </c>
    </row>
    <row r="28" spans="1:14" x14ac:dyDescent="0.25">
      <c r="A28">
        <v>20</v>
      </c>
      <c r="B28" t="s">
        <v>76</v>
      </c>
      <c r="C28" s="1">
        <v>44728.708333333299</v>
      </c>
      <c r="D28" t="s">
        <v>77</v>
      </c>
      <c r="E28" t="s">
        <v>34</v>
      </c>
      <c r="G28">
        <v>110</v>
      </c>
      <c r="H28" t="s">
        <v>78</v>
      </c>
      <c r="I28" s="1">
        <v>44728.490755254599</v>
      </c>
      <c r="J28" t="s">
        <v>51</v>
      </c>
      <c r="K28" s="1">
        <v>44756.485322233799</v>
      </c>
      <c r="L28" t="s">
        <v>51</v>
      </c>
      <c r="M28">
        <v>-94.408347469999995</v>
      </c>
      <c r="N28">
        <v>41.235439790000001</v>
      </c>
    </row>
    <row r="29" spans="1:14" x14ac:dyDescent="0.25">
      <c r="A29">
        <v>22</v>
      </c>
      <c r="B29" t="s">
        <v>83</v>
      </c>
      <c r="C29" s="1">
        <v>44755.708333333299</v>
      </c>
      <c r="D29" t="s">
        <v>84</v>
      </c>
      <c r="E29" t="s">
        <v>34</v>
      </c>
      <c r="G29">
        <v>112</v>
      </c>
      <c r="H29" t="s">
        <v>85</v>
      </c>
      <c r="I29" s="1">
        <v>44756.072153344903</v>
      </c>
      <c r="J29" t="s">
        <v>51</v>
      </c>
      <c r="K29" s="1">
        <v>44756.788271562502</v>
      </c>
      <c r="L29" t="s">
        <v>51</v>
      </c>
      <c r="M29">
        <v>-94.408336579799595</v>
      </c>
      <c r="N29">
        <v>41.235418729484103</v>
      </c>
    </row>
    <row r="30" spans="1:14" x14ac:dyDescent="0.25">
      <c r="A30">
        <v>27</v>
      </c>
      <c r="B30" t="s">
        <v>97</v>
      </c>
      <c r="C30" s="1">
        <v>44756.708333333299</v>
      </c>
      <c r="D30" t="s">
        <v>98</v>
      </c>
      <c r="E30" t="s">
        <v>34</v>
      </c>
      <c r="G30">
        <v>80</v>
      </c>
      <c r="H30" t="s">
        <v>99</v>
      </c>
      <c r="I30" s="1">
        <v>44756.4604002778</v>
      </c>
      <c r="J30" t="s">
        <v>51</v>
      </c>
      <c r="K30" s="1">
        <v>44759.823473530101</v>
      </c>
      <c r="L30" t="s">
        <v>51</v>
      </c>
      <c r="M30">
        <v>-94.407413732260494</v>
      </c>
      <c r="N30">
        <v>41.234012790955603</v>
      </c>
    </row>
    <row r="31" spans="1:14" x14ac:dyDescent="0.25">
      <c r="A31">
        <v>24</v>
      </c>
      <c r="B31" t="s">
        <v>89</v>
      </c>
      <c r="C31" s="1">
        <v>44755.708333333299</v>
      </c>
      <c r="D31" t="s">
        <v>90</v>
      </c>
      <c r="E31" t="s">
        <v>34</v>
      </c>
      <c r="G31">
        <v>112</v>
      </c>
      <c r="H31" t="s">
        <v>91</v>
      </c>
      <c r="I31" s="1">
        <v>44756.082393668999</v>
      </c>
      <c r="J31" t="s">
        <v>51</v>
      </c>
      <c r="K31" s="1">
        <v>44759.825121932903</v>
      </c>
      <c r="L31" t="s">
        <v>51</v>
      </c>
      <c r="M31">
        <v>-94.406569004058795</v>
      </c>
      <c r="N31">
        <v>41.233961954712903</v>
      </c>
    </row>
    <row r="32" spans="1:14" x14ac:dyDescent="0.25">
      <c r="A32">
        <v>7</v>
      </c>
      <c r="B32" t="s">
        <v>36</v>
      </c>
      <c r="C32" s="1">
        <v>44727.708333333299</v>
      </c>
      <c r="D32" t="s">
        <v>37</v>
      </c>
      <c r="E32" t="s">
        <v>34</v>
      </c>
      <c r="G32">
        <v>10</v>
      </c>
      <c r="H32" t="s">
        <v>38</v>
      </c>
      <c r="I32" s="1">
        <v>44728.113619583302</v>
      </c>
      <c r="J32" t="s">
        <v>18</v>
      </c>
      <c r="K32" s="1">
        <v>44731.539557256903</v>
      </c>
      <c r="L32" t="s">
        <v>18</v>
      </c>
      <c r="M32">
        <v>-94.407442840000002</v>
      </c>
      <c r="N32">
        <v>41.234606020000001</v>
      </c>
    </row>
    <row r="33" spans="1:14" x14ac:dyDescent="0.25">
      <c r="A33">
        <v>8</v>
      </c>
      <c r="B33" t="s">
        <v>39</v>
      </c>
      <c r="C33" s="1">
        <v>44727.708333333299</v>
      </c>
      <c r="D33" t="s">
        <v>40</v>
      </c>
      <c r="E33" t="s">
        <v>34</v>
      </c>
      <c r="G33">
        <v>80</v>
      </c>
      <c r="H33" t="s">
        <v>41</v>
      </c>
      <c r="I33" s="1">
        <v>44728.116111504598</v>
      </c>
      <c r="J33" t="s">
        <v>18</v>
      </c>
      <c r="K33" s="1">
        <v>44731.526833796299</v>
      </c>
      <c r="L33" t="s">
        <v>18</v>
      </c>
      <c r="M33">
        <v>-94.407439729999993</v>
      </c>
      <c r="N33">
        <v>41.233988420000003</v>
      </c>
    </row>
    <row r="34" spans="1:14" x14ac:dyDescent="0.25">
      <c r="A34">
        <v>16</v>
      </c>
      <c r="B34" t="s">
        <v>65</v>
      </c>
      <c r="C34" s="1">
        <v>44728.708333333299</v>
      </c>
      <c r="D34" t="s">
        <v>66</v>
      </c>
      <c r="E34" t="s">
        <v>34</v>
      </c>
      <c r="G34">
        <v>110</v>
      </c>
      <c r="H34" t="s">
        <v>67</v>
      </c>
      <c r="I34" s="1">
        <v>44728.4785126852</v>
      </c>
      <c r="J34" t="s">
        <v>51</v>
      </c>
      <c r="K34" s="1">
        <v>44756.475369236097</v>
      </c>
      <c r="L34" t="s">
        <v>51</v>
      </c>
      <c r="M34">
        <v>-94.408321000000001</v>
      </c>
      <c r="N34">
        <v>41.234015790000001</v>
      </c>
    </row>
    <row r="35" spans="1:14" x14ac:dyDescent="0.25">
      <c r="A35">
        <v>25</v>
      </c>
      <c r="B35" t="s">
        <v>92</v>
      </c>
      <c r="C35" s="1">
        <v>44755.708333333299</v>
      </c>
      <c r="D35" t="s">
        <v>93</v>
      </c>
      <c r="E35" t="s">
        <v>34</v>
      </c>
      <c r="G35">
        <v>112</v>
      </c>
      <c r="H35" t="s">
        <v>94</v>
      </c>
      <c r="I35" s="1">
        <v>44756.087957638898</v>
      </c>
      <c r="J35" t="s">
        <v>51</v>
      </c>
      <c r="K35" s="1">
        <v>44759.821390254598</v>
      </c>
      <c r="L35" t="s">
        <v>51</v>
      </c>
      <c r="M35">
        <v>-94.408341106027393</v>
      </c>
      <c r="N35">
        <v>41.233978676609702</v>
      </c>
    </row>
    <row r="36" spans="1:14" x14ac:dyDescent="0.25">
      <c r="A36">
        <v>6</v>
      </c>
      <c r="B36" t="s">
        <v>32</v>
      </c>
      <c r="C36" s="1">
        <v>44727.708333333299</v>
      </c>
      <c r="D36" t="s">
        <v>33</v>
      </c>
      <c r="E36" t="s">
        <v>34</v>
      </c>
      <c r="F36" t="s">
        <v>21</v>
      </c>
      <c r="G36">
        <v>80</v>
      </c>
      <c r="H36" t="s">
        <v>35</v>
      </c>
      <c r="I36" s="1">
        <v>44728.111151805599</v>
      </c>
      <c r="J36" t="s">
        <v>18</v>
      </c>
      <c r="K36" s="1">
        <v>44731.540511111103</v>
      </c>
      <c r="L36" t="s">
        <v>18</v>
      </c>
      <c r="M36">
        <v>-94.408400349999994</v>
      </c>
      <c r="N36">
        <v>41.234693069999999</v>
      </c>
    </row>
    <row r="37" spans="1:14" x14ac:dyDescent="0.25">
      <c r="A37">
        <v>26</v>
      </c>
      <c r="B37" t="s">
        <v>95</v>
      </c>
      <c r="C37" s="1">
        <v>44756.708333333299</v>
      </c>
      <c r="D37" t="s">
        <v>96</v>
      </c>
      <c r="E37" t="s">
        <v>34</v>
      </c>
      <c r="F37" t="s">
        <v>21</v>
      </c>
      <c r="G37">
        <v>80</v>
      </c>
      <c r="H37" t="s">
        <v>35</v>
      </c>
      <c r="I37" s="1">
        <v>44756.456510173601</v>
      </c>
      <c r="J37" t="s">
        <v>51</v>
      </c>
      <c r="K37" s="1">
        <v>44756.778547951399</v>
      </c>
      <c r="L37" t="s">
        <v>51</v>
      </c>
      <c r="M37">
        <v>-94.408403467387004</v>
      </c>
      <c r="N37">
        <v>41.234759325161598</v>
      </c>
    </row>
    <row r="38" spans="1:14" x14ac:dyDescent="0.25">
      <c r="A38">
        <v>21</v>
      </c>
      <c r="B38" t="s">
        <v>79</v>
      </c>
      <c r="C38" s="1">
        <v>44713.708333333299</v>
      </c>
      <c r="D38" t="s">
        <v>80</v>
      </c>
      <c r="E38" t="s">
        <v>81</v>
      </c>
      <c r="G38">
        <v>0</v>
      </c>
      <c r="H38" t="s">
        <v>82</v>
      </c>
      <c r="I38" s="1">
        <v>44730.454934178197</v>
      </c>
      <c r="J38" t="s">
        <v>51</v>
      </c>
      <c r="K38" s="1">
        <v>44730.456274814802</v>
      </c>
      <c r="L38" t="s">
        <v>51</v>
      </c>
      <c r="M38">
        <v>-94.421612920000001</v>
      </c>
      <c r="N38">
        <v>41.666839070000002</v>
      </c>
    </row>
  </sheetData>
  <sortState xmlns:xlrd2="http://schemas.microsoft.com/office/spreadsheetml/2017/richdata2" ref="A2:N38">
    <sortCondition ref="H2:H38"/>
  </sortState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CarcassInfo1_1</vt:lpstr>
      <vt:lpstr>Mouse_Survey_2022_0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Boulanger</dc:creator>
  <cp:lastModifiedBy>Nicholas Boulanger</cp:lastModifiedBy>
  <dcterms:created xsi:type="dcterms:W3CDTF">2023-01-18T00:25:55Z</dcterms:created>
  <dcterms:modified xsi:type="dcterms:W3CDTF">2023-01-18T02:08:25Z</dcterms:modified>
</cp:coreProperties>
</file>