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Gantt Chart" sheetId="1" state="visible" r:id="rId2"/>
  </sheets>
  <definedNames>
    <definedName function="false" hidden="false" name="Chart_Body" vbProcedure="false">'Gantt Chart'!$K$11:$DM$65</definedName>
    <definedName function="false" hidden="false" name="Chart_Headers" vbProcedure="false">'Gantt Chart'!$K$8:$DM$10</definedName>
    <definedName function="false" hidden="false" name="Chart_Space" vbProcedure="false">'Gantt Chart'!$K$8:$DM$65</definedName>
    <definedName function="false" hidden="false" name="Holidays" vbProcedure="false">'Gantt Chart'!$C$90:$C$91</definedName>
    <definedName function="false" hidden="false" name="Print_Area" vbProcedure="false">'Gantt Chart'!$A$1:$DM$65</definedName>
    <definedName function="false" hidden="false" name="Tasks_Due_Dates" vbProcedure="false">'Gantt Chart'!$F$11:$F$65</definedName>
    <definedName function="false" hidden="false" name="Tasks_Duration" vbProcedure="false">'Gantt Chart'!$E$11:$E$65</definedName>
    <definedName function="false" hidden="false" name="Tasks_Percent_Complete" vbProcedure="false">'Gantt Chart'!$G$11:$G$65</definedName>
    <definedName function="false" hidden="false" name="Tasks_Start_Dates" vbProcedure="false">'Gantt Chart'!$D$11:$D$65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<sst xmlns="http://schemas.openxmlformats.org/spreadsheetml/2006/main" count="96" uniqueCount="66">
  <si>
    <t xml:space="preserve">SMPM Fourier Transverse</t>
  </si>
  <si>
    <t xml:space="preserve">WBS</t>
  </si>
  <si>
    <t xml:space="preserve">Task Names</t>
  </si>
  <si>
    <t xml:space="preserve">Resource Names</t>
  </si>
  <si>
    <t xml:space="preserve">Start</t>
  </si>
  <si>
    <t xml:space="preserve">Duration</t>
  </si>
  <si>
    <t xml:space="preserve">Finish</t>
  </si>
  <si>
    <t xml:space="preserve">% Complete</t>
  </si>
  <si>
    <t xml:space="preserve">Calendar days</t>
  </si>
  <si>
    <t xml:space="preserve">Days Completed</t>
  </si>
  <si>
    <t xml:space="preserve">Days Remaining</t>
  </si>
  <si>
    <t xml:space="preserve">Validator</t>
  </si>
  <si>
    <t xml:space="preserve">Derivative Terms</t>
  </si>
  <si>
    <t xml:space="preserve">Curl </t>
  </si>
  <si>
    <t xml:space="preserve">[name]</t>
  </si>
  <si>
    <t xml:space="preserve">Divergence</t>
  </si>
  <si>
    <t xml:space="preserve">Double Curl</t>
  </si>
  <si>
    <t xml:space="preserve">Gradient</t>
  </si>
  <si>
    <t xml:space="preserve">Laplacian</t>
  </si>
  <si>
    <t xml:space="preserve">Linear Operators</t>
  </si>
  <si>
    <t xml:space="preserve">Helmholtz Scalar Dirich</t>
  </si>
  <si>
    <t xml:space="preserve">Helmholtz Scalar Neuman</t>
  </si>
  <si>
    <t xml:space="preserve">Helmholtz Vector Dirich</t>
  </si>
  <si>
    <t xml:space="preserve">Helmholtz Vector Neuman</t>
  </si>
  <si>
    <t xml:space="preserve">Poisson with deflation</t>
  </si>
  <si>
    <t xml:space="preserve">Skew-Symmetric</t>
  </si>
  <si>
    <t xml:space="preserve">Milestone 1: SMPM Validated</t>
  </si>
  <si>
    <t xml:space="preserve">Time Dependence</t>
  </si>
  <si>
    <t xml:space="preserve">Write Test Cases</t>
  </si>
  <si>
    <t xml:space="preserve">Advection Equation</t>
  </si>
  <si>
    <t xml:space="preserve">Diffusion Equation</t>
  </si>
  <si>
    <t xml:space="preserve">Advection/Diffusion Equation</t>
  </si>
  <si>
    <t xml:space="preserve">Execute Test Cases</t>
  </si>
  <si>
    <t xml:space="preserve">Milestone 2: Time Integration Validated</t>
  </si>
  <si>
    <t xml:space="preserve">Linear NS Benchmarks</t>
  </si>
  <si>
    <t xml:space="preserve">Linear Mode-1 Wave</t>
  </si>
  <si>
    <t xml:space="preserve">Milestone 3: Linear NS Validated</t>
  </si>
  <si>
    <t xml:space="preserve">INSE Benchmark</t>
  </si>
  <si>
    <t xml:space="preserve">Execute Example</t>
  </si>
  <si>
    <t xml:space="preserve">3D Lid-Driven Cavity (with noise in the transverse)</t>
  </si>
  <si>
    <t xml:space="preserve">3D Lock-Exchange</t>
  </si>
  <si>
    <t xml:space="preserve">Breaking ISW on undeformed domain</t>
  </si>
  <si>
    <t xml:space="preserve">Milestone 4: INSE Benchhmarks Validated</t>
  </si>
  <si>
    <t xml:space="preserve">CMOS Conference</t>
  </si>
  <si>
    <t xml:space="preserve">Project Runs</t>
  </si>
  <si>
    <t xml:space="preserve">Write Routine</t>
  </si>
  <si>
    <t xml:space="preserve">Window Runs</t>
  </si>
  <si>
    <t xml:space="preserve">Execute Run</t>
  </si>
  <si>
    <t xml:space="preserve">Breaking ISW on deformed domain</t>
  </si>
  <si>
    <t xml:space="preserve">Milestone 5:  Project Run Complete</t>
  </si>
  <si>
    <t xml:space="preserve">Dr. Lien Visit</t>
  </si>
  <si>
    <t xml:space="preserve">Submit Proposal</t>
  </si>
  <si>
    <t xml:space="preserve">Proposal Due</t>
  </si>
  <si>
    <t xml:space="preserve">How To Use</t>
  </si>
  <si>
    <t xml:space="preserve">INSERT LINES:</t>
  </si>
  <si>
    <t xml:space="preserve">Insert the required number of lines: click  the line number and drag down</t>
  </si>
  <si>
    <t xml:space="preserve">From the template, copy the required section or just one line</t>
  </si>
  <si>
    <t xml:space="preserve">INPUT DATA:</t>
  </si>
  <si>
    <t xml:space="preserve">WBS: to itemize the WBS copy and past the required level from the template</t>
  </si>
  <si>
    <t xml:space="preserve">Enter a Task and Resource Names</t>
  </si>
  <si>
    <t xml:space="preserve">Enter a [Start] date and a [Duration] (working days); The Due date is calculated and the task bar shows the task's duration on calendar.</t>
  </si>
  <si>
    <t xml:space="preserve">Or: Enter a [Start] and [Due] dates; The [Duration] (working days) is calculated and the task bar shows the task's duration on calendar.</t>
  </si>
  <si>
    <t xml:space="preserve">Enter a percentage in the [% Complete box]; the task bar shows a progress bar to indicate what percentage of the task is complete.</t>
  </si>
  <si>
    <t xml:space="preserve">Milestone: If you enter a start date without an end date, a milestone marker is displayed on the bar chart.</t>
  </si>
  <si>
    <t xml:space="preserve">In Categories tasks (level 1) Start, Due, Duration and Percentage Complete values are calculated; however they can be overwritten.</t>
  </si>
  <si>
    <t xml:space="preserve">Holidays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</si>
</sst>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"/>
    <numFmt numFmtId="166" formatCode="DD\-MMM\-YYYY"/>
    <numFmt numFmtId="167" formatCode="0%"/>
    <numFmt numFmtId="168" formatCode="0"/>
    <numFmt numFmtId="169" formatCode="DDDD, MMMM\ DD&quot;, &quot;YYYY"/>
    <numFmt numFmtId="170" formatCode="00"/>
    <numFmt numFmtId="171" formatCode="MMM\-YY"/>
    <numFmt numFmtId="172" formatCode="DD"/>
    <numFmt numFmtId="173" formatCode="&quot;TRUE&quot;;&quot;TRUE&quot;;&quot;FALSE&quot;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F4F5F9"/>
      </patternFill>
    </fill>
    <fill>
      <patternFill patternType="solid">
        <fgColor rgb="FFFFE0E0"/>
        <bgColor rgb="FFEFEFEF"/>
      </patternFill>
    </fill>
    <fill>
      <patternFill patternType="solid">
        <fgColor rgb="FFBFDFFF"/>
        <bgColor rgb="FFDFDFDF"/>
      </patternFill>
    </fill>
    <fill>
      <patternFill patternType="solid">
        <fgColor rgb="FF007FFF"/>
        <bgColor rgb="FF3366FF"/>
      </patternFill>
    </fill>
    <fill>
      <patternFill patternType="solid">
        <fgColor rgb="FF7F0000"/>
        <bgColor rgb="FF800000"/>
      </patternFill>
    </fill>
    <fill>
      <patternFill patternType="solid">
        <fgColor rgb="FFF4F5F9"/>
        <bgColor rgb="FFEFEFEF"/>
      </patternFill>
    </fill>
    <fill>
      <patternFill patternType="solid">
        <fgColor rgb="FFFFFFB0"/>
        <bgColor rgb="FFEFFFDF"/>
      </patternFill>
    </fill>
    <fill>
      <patternFill patternType="solid">
        <fgColor rgb="FFEFFFDF"/>
        <bgColor rgb="FFF4F5F9"/>
      </patternFill>
    </fill>
    <fill>
      <patternFill patternType="solid">
        <fgColor rgb="FFDFDFDF"/>
        <bgColor rgb="FFEFEFEF"/>
      </patternFill>
    </fill>
  </fills>
  <borders count="19">
    <border diagonalUp="false" diagonalDown="false">
      <left/>
      <right/>
      <top/>
      <bottom/>
      <diagonal/>
    </border>
    <border diagonalUp="false" diagonalDown="false">
      <left/>
      <right/>
      <top style="hair">
        <color rgb="FFBFBFBF"/>
      </top>
      <bottom style="hair">
        <color rgb="FFBFBFBF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>
        <color rgb="FFDFDFDF"/>
      </left>
      <right style="hair">
        <color rgb="FFDFDFDF"/>
      </right>
      <top style="hair">
        <color rgb="FFDFDFDF"/>
      </top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>
        <color rgb="FFDFDFDF"/>
      </right>
      <top style="hair"/>
      <bottom style="hair">
        <color rgb="FFDFDFDF"/>
      </bottom>
      <diagonal/>
    </border>
    <border diagonalUp="false" diagonalDown="false">
      <left style="hair">
        <color rgb="FFDFDFDF"/>
      </left>
      <right style="hair">
        <color rgb="FFDFDFDF"/>
      </right>
      <top style="hair"/>
      <bottom style="hair">
        <color rgb="FFDFDFDF"/>
      </bottom>
      <diagonal/>
    </border>
    <border diagonalUp="false" diagonalDown="false">
      <left style="hair">
        <color rgb="FFDFDFDF"/>
      </left>
      <right style="hair">
        <color rgb="FFDFDFDF"/>
      </right>
      <top style="hair">
        <color rgb="FFDFDFDF"/>
      </top>
      <bottom style="hair">
        <color rgb="FFDFDFDF"/>
      </bottom>
      <diagonal/>
    </border>
    <border diagonalUp="false" diagonalDown="false">
      <left/>
      <right/>
      <top style="hair"/>
      <bottom/>
      <diagonal/>
    </border>
    <border diagonalUp="false" diagonalDown="false">
      <left style="hair">
        <color rgb="FFDFDFDF"/>
      </left>
      <right style="hair"/>
      <top style="hair">
        <color rgb="FFDFDFDF"/>
      </top>
      <bottom style="hair">
        <color rgb="FFDFDFDF"/>
      </bottom>
      <diagonal/>
    </border>
    <border diagonalUp="false" diagonalDown="false">
      <left/>
      <right/>
      <top style="hair">
        <color rgb="FFDFDFDF"/>
      </top>
      <bottom style="hair">
        <color rgb="FFDFDFDF"/>
      </bottom>
      <diagonal/>
    </border>
    <border diagonalUp="false" diagonalDown="false">
      <left/>
      <right/>
      <top/>
      <bottom style="hair">
        <color rgb="FFDFDFDF"/>
      </bottom>
      <diagonal/>
    </border>
    <border diagonalUp="false" diagonalDown="false">
      <left style="hair"/>
      <right style="hair">
        <color rgb="FFDFDFDF"/>
      </right>
      <top style="hair">
        <color rgb="FFDFDFDF"/>
      </top>
      <bottom style="hair">
        <color rgb="FFDFDFDF"/>
      </bottom>
      <diagonal/>
    </border>
    <border diagonalUp="false" diagonalDown="false">
      <left style="hair"/>
      <right style="hair">
        <color rgb="FFDFDFDF"/>
      </right>
      <top/>
      <bottom style="hair"/>
      <diagonal/>
    </border>
    <border diagonalUp="false" diagonalDown="false">
      <left style="hair">
        <color rgb="FFDFDFDF"/>
      </left>
      <right style="hair">
        <color rgb="FFDFDFDF"/>
      </right>
      <top/>
      <bottom style="hair"/>
      <diagonal/>
    </border>
    <border diagonalUp="false" diagonalDown="false">
      <left style="hair">
        <color rgb="FFDFDFDF"/>
      </left>
      <right style="hair"/>
      <top style="hair">
        <color rgb="FFDFDFDF"/>
      </top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2" borderId="1" applyFont="true" applyBorder="true" applyAlignment="false" applyProtection="false"/>
    <xf numFmtId="164" fontId="0" fillId="0" borderId="1" applyFont="true" applyBorder="true" applyAlignment="false" applyProtection="false"/>
    <xf numFmtId="165" fontId="0" fillId="0" borderId="0" applyFont="true" applyBorder="false" applyAlignment="false" applyProtection="false"/>
    <xf numFmtId="164" fontId="0" fillId="3" borderId="1" applyFont="true" applyBorder="true" applyAlignment="false" applyProtection="false"/>
    <xf numFmtId="164" fontId="0" fillId="4" borderId="1" applyFont="true" applyBorder="true" applyAlignment="false" applyProtection="false"/>
    <xf numFmtId="164" fontId="0" fillId="5" borderId="1" applyFont="true" applyBorder="true" applyAlignment="false" applyProtection="false"/>
    <xf numFmtId="164" fontId="0" fillId="6" borderId="1" applyFont="true" applyBorder="true" applyAlignment="false" applyProtection="false"/>
    <xf numFmtId="164" fontId="0" fillId="7" borderId="1" applyFont="true" applyBorder="true" applyAlignment="false" applyProtection="false"/>
  </cellStyleXfs>
  <cellXfs count="1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7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10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6" fillId="1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1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1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8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8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8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8" fillId="9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9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9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left" vertical="bottom" textRotation="0" wrapText="false" indent="2" shrinkToFit="false"/>
      <protection locked="false" hidden="false"/>
    </xf>
    <xf numFmtId="164" fontId="0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9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9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9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left" vertical="bottom" textRotation="0" wrapText="false" indent="2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1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1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6" fillId="1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9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9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8" fillId="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1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entered" xfId="20" builtinId="53" customBuiltin="true"/>
    <cellStyle name="Weekend" xfId="21" builtinId="53" customBuiltin="true"/>
    <cellStyle name="Backgrounds" xfId="22" builtinId="53" customBuiltin="true"/>
    <cellStyle name="Date" xfId="23" builtinId="53" customBuiltin="true"/>
    <cellStyle name="Today" xfId="24" builtinId="53" customBuiltin="true"/>
    <cellStyle name="Task_Scheduled" xfId="25" builtinId="53" customBuiltin="true"/>
    <cellStyle name="Task_Completed" xfId="26" builtinId="53" customBuiltin="true"/>
    <cellStyle name="Milestone" xfId="27" builtinId="53" customBuiltin="true"/>
    <cellStyle name="Holiday" xfId="28" builtinId="53" customBuiltin="true"/>
  </cellStyles>
  <dxfs count="6">
    <dxf>
      <font>
        <name val="Calibri"/>
        <family val="2"/>
        <color rgb="FF000000"/>
      </font>
      <fill>
        <patternFill>
          <bgColor rgb="FFFFE0E0"/>
        </patternFill>
      </fill>
    </dxf>
    <dxf>
      <font>
        <name val="Calibri"/>
        <family val="2"/>
        <color rgb="FF000000"/>
      </font>
      <fill>
        <patternFill>
          <bgColor rgb="FFEFEFEF"/>
        </patternFill>
      </fill>
      <border diagonalUp="false" diagonalDown="false">
        <left/>
        <right/>
        <top style="hair"/>
        <bottom style="hair"/>
        <diagonal/>
      </border>
    </dxf>
    <dxf>
      <font>
        <name val="Calibri"/>
        <family val="2"/>
        <color rgb="FF000000"/>
      </font>
      <fill>
        <patternFill>
          <bgColor rgb="FFF4F5F9"/>
        </patternFill>
      </fill>
    </dxf>
    <dxf>
      <font>
        <name val="Calibri"/>
        <family val="2"/>
        <color rgb="FF000000"/>
      </font>
      <fill>
        <patternFill>
          <bgColor rgb="FF007FFF"/>
        </patternFill>
      </fill>
      <border diagonalUp="false" diagonalDown="false">
        <left/>
        <right/>
        <top style="hair"/>
        <bottom style="hair"/>
        <diagonal/>
      </border>
    </dxf>
    <dxf>
      <font>
        <name val="Calibri"/>
        <family val="2"/>
        <color rgb="FF000000"/>
      </font>
      <fill>
        <patternFill>
          <bgColor rgb="FFBFDFFF"/>
        </patternFill>
      </fill>
    </dxf>
    <dxf>
      <font>
        <name val="Calibri"/>
        <family val="2"/>
        <color rgb="FF000000"/>
      </font>
      <fill>
        <patternFill>
          <bgColor rgb="FF7F0000"/>
        </patternFill>
      </fill>
    </dxf>
  </dxfs>
  <colors>
    <indexedColors>
      <rgbColor rgb="FF000000"/>
      <rgbColor rgb="FFF4F5F9"/>
      <rgbColor rgb="FFFF0000"/>
      <rgbColor rgb="FF00FF00"/>
      <rgbColor rgb="FF0000FF"/>
      <rgbColor rgb="FFFFFF00"/>
      <rgbColor rgb="FFFF00FF"/>
      <rgbColor rgb="FF00FFFF"/>
      <rgbColor rgb="FF7F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FFFDF"/>
      <rgbColor rgb="FFEFEFEF"/>
      <rgbColor rgb="FF660066"/>
      <rgbColor rgb="FFFF8080"/>
      <rgbColor rgb="FF007FFF"/>
      <rgbColor rgb="FFBFDF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DF"/>
      <rgbColor rgb="FFFFFFB0"/>
      <rgbColor rgb="FF99CCFF"/>
      <rgbColor rgb="FFFF99CC"/>
      <rgbColor rgb="FFCC99FF"/>
      <rgbColor rgb="FFFFE0E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0" topLeftCell="K32" activePane="bottomLeft" state="frozen"/>
      <selection pane="topLeft" activeCell="A1" activeCellId="0" sqref="A1"/>
      <selection pane="bottomLeft" activeCell="D44" activeCellId="0" sqref="D44"/>
    </sheetView>
  </sheetViews>
  <sheetFormatPr defaultRowHeight="15.8"/>
  <cols>
    <col collapsed="false" hidden="false" max="1" min="1" style="0" width="4.85425101214575"/>
    <col collapsed="false" hidden="false" max="2" min="2" style="0" width="44.1133603238866"/>
    <col collapsed="false" hidden="false" max="3" min="3" style="0" width="9.1417004048583"/>
    <col collapsed="false" hidden="false" max="4" min="4" style="1" width="13.3036437246964"/>
    <col collapsed="false" hidden="false" max="5" min="5" style="2" width="8.24291497975709"/>
    <col collapsed="false" hidden="false" max="6" min="6" style="1" width="13.3036437246964"/>
    <col collapsed="false" hidden="false" max="7" min="7" style="3" width="12.582995951417"/>
    <col collapsed="false" hidden="false" max="8" min="8" style="4" width="8.24291497975709"/>
    <col collapsed="false" hidden="false" max="9" min="9" style="4" width="4.04858299595142"/>
    <col collapsed="false" hidden="false" max="10" min="10" style="2" width="4.04858299595142"/>
    <col collapsed="false" hidden="false" max="117" min="11" style="0" width="2.76923076923077"/>
    <col collapsed="false" hidden="false" max="1025" min="118" style="0" width="9.1417004048583"/>
  </cols>
  <sheetData>
    <row r="1" customFormat="false" ht="7.45" hidden="false" customHeight="true" outlineLevel="0" collapsed="false">
      <c r="D1" s="5"/>
      <c r="F1" s="2"/>
    </row>
    <row r="2" customFormat="false" ht="7.45" hidden="false" customHeight="true" outlineLevel="0" collapsed="false">
      <c r="D2" s="5"/>
      <c r="F2" s="2"/>
    </row>
    <row r="3" customFormat="false" ht="21.7" hidden="false" customHeight="false" outlineLevel="0" collapsed="false">
      <c r="B3" s="6" t="s">
        <v>0</v>
      </c>
      <c r="C3" s="6"/>
      <c r="F3" s="7" t="n">
        <f aca="false">G10</f>
        <v>0.26</v>
      </c>
      <c r="G3" s="0"/>
    </row>
    <row r="4" customFormat="false" ht="19.35" hidden="false" customHeight="false" outlineLevel="0" collapsed="false">
      <c r="B4" s="8"/>
      <c r="C4" s="8"/>
      <c r="D4" s="5"/>
      <c r="F4" s="2"/>
    </row>
    <row r="5" customFormat="false" ht="15.8" hidden="false" customHeight="false" outlineLevel="0" collapsed="false">
      <c r="B5" s="9"/>
      <c r="C5" s="9"/>
      <c r="D5" s="10" t="n">
        <f aca="true">TODAY()</f>
        <v>42855</v>
      </c>
      <c r="E5" s="10"/>
      <c r="F5" s="10"/>
      <c r="G5" s="10"/>
    </row>
    <row r="6" customFormat="false" ht="7.45" hidden="false" customHeight="true" outlineLevel="0" collapsed="false">
      <c r="D6" s="5"/>
      <c r="F6" s="2"/>
    </row>
    <row r="7" s="15" customFormat="true" ht="7.45" hidden="false" customHeight="true" outlineLevel="0" collapsed="false">
      <c r="A7" s="11"/>
      <c r="B7" s="11"/>
      <c r="C7" s="11"/>
      <c r="D7" s="11"/>
      <c r="E7" s="11"/>
      <c r="F7" s="11"/>
      <c r="G7" s="11"/>
      <c r="H7" s="12"/>
      <c r="I7" s="12"/>
      <c r="J7" s="1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6" customFormat="true" ht="16.4" hidden="false" customHeight="false" outlineLevel="0" collapsed="false">
      <c r="D8" s="17"/>
      <c r="E8" s="13"/>
      <c r="F8" s="17"/>
      <c r="G8" s="18"/>
      <c r="H8" s="12"/>
      <c r="I8" s="12"/>
      <c r="J8" s="19"/>
      <c r="K8" s="20" t="str">
        <f aca="false">IF(WEEKDAY(K10)=2,_xlfn.ORG.LIBREOFFICE.WEEKNUM_OOO(K10,1),"")</f>
        <v/>
      </c>
      <c r="L8" s="20" t="str">
        <f aca="false">IF(WEEKDAY(L10)=2,_xlfn.ORG.LIBREOFFICE.WEEKNUM_OOO(L10,1),"")</f>
        <v/>
      </c>
      <c r="M8" s="20" t="str">
        <f aca="false">IF(WEEKDAY(M10)=2,_xlfn.ORG.LIBREOFFICE.WEEKNUM_OOO(M10,1),"")</f>
        <v/>
      </c>
      <c r="N8" s="20" t="n">
        <f aca="false">IF(WEEKDAY(N10)=2,_xlfn.ORG.LIBREOFFICE.WEEKNUM_OOO(N10,1),"")</f>
        <v>14</v>
      </c>
      <c r="O8" s="20" t="str">
        <f aca="false">IF(WEEKDAY(O10)=2,_xlfn.ORG.LIBREOFFICE.WEEKNUM_OOO(O10,1),"")</f>
        <v/>
      </c>
      <c r="P8" s="20" t="str">
        <f aca="false">IF(WEEKDAY(P10)=2,_xlfn.ORG.LIBREOFFICE.WEEKNUM_OOO(P10,1),"")</f>
        <v/>
      </c>
      <c r="Q8" s="20" t="str">
        <f aca="false">IF(WEEKDAY(Q10)=2,_xlfn.ORG.LIBREOFFICE.WEEKNUM_OOO(Q10,1),"")</f>
        <v/>
      </c>
      <c r="R8" s="20" t="str">
        <f aca="false">IF(WEEKDAY(R10)=2,_xlfn.ORG.LIBREOFFICE.WEEKNUM_OOO(R10,1),"")</f>
        <v/>
      </c>
      <c r="S8" s="20" t="str">
        <f aca="false">IF(WEEKDAY(S10)=2,_xlfn.ORG.LIBREOFFICE.WEEKNUM_OOO(S10,1),"")</f>
        <v/>
      </c>
      <c r="T8" s="20" t="str">
        <f aca="false">IF(WEEKDAY(T10)=2,_xlfn.ORG.LIBREOFFICE.WEEKNUM_OOO(T10,1),"")</f>
        <v/>
      </c>
      <c r="U8" s="20" t="n">
        <f aca="false">IF(WEEKDAY(U10)=2,_xlfn.ORG.LIBREOFFICE.WEEKNUM_OOO(U10,1),"")</f>
        <v>15</v>
      </c>
      <c r="V8" s="20" t="str">
        <f aca="false">IF(WEEKDAY(V10)=2,_xlfn.ORG.LIBREOFFICE.WEEKNUM_OOO(V10,1),"")</f>
        <v/>
      </c>
      <c r="W8" s="20" t="str">
        <f aca="false">IF(WEEKDAY(W10)=2,_xlfn.ORG.LIBREOFFICE.WEEKNUM_OOO(W10,1),"")</f>
        <v/>
      </c>
      <c r="X8" s="20" t="str">
        <f aca="false">IF(WEEKDAY(X10)=2,_xlfn.ORG.LIBREOFFICE.WEEKNUM_OOO(X10,1),"")</f>
        <v/>
      </c>
      <c r="Y8" s="20" t="str">
        <f aca="false">IF(WEEKDAY(Y10)=2,_xlfn.ORG.LIBREOFFICE.WEEKNUM_OOO(Y10,1),"")</f>
        <v/>
      </c>
      <c r="Z8" s="20" t="str">
        <f aca="false">IF(WEEKDAY(Z10)=2,_xlfn.ORG.LIBREOFFICE.WEEKNUM_OOO(Z10,1),"")</f>
        <v/>
      </c>
      <c r="AA8" s="20" t="str">
        <f aca="false">IF(WEEKDAY(AA10)=2,_xlfn.ORG.LIBREOFFICE.WEEKNUM_OOO(AA10,1),"")</f>
        <v/>
      </c>
      <c r="AB8" s="20" t="n">
        <f aca="false">IF(WEEKDAY(AB10)=2,_xlfn.ORG.LIBREOFFICE.WEEKNUM_OOO(AB10,1),"")</f>
        <v>16</v>
      </c>
      <c r="AC8" s="20" t="str">
        <f aca="false">IF(WEEKDAY(AC10)=2,_xlfn.ORG.LIBREOFFICE.WEEKNUM_OOO(AC10,1),"")</f>
        <v/>
      </c>
      <c r="AD8" s="20" t="str">
        <f aca="false">IF(WEEKDAY(AD10)=2,_xlfn.ORG.LIBREOFFICE.WEEKNUM_OOO(AD10,1),"")</f>
        <v/>
      </c>
      <c r="AE8" s="20" t="str">
        <f aca="false">IF(WEEKDAY(AE10)=2,_xlfn.ORG.LIBREOFFICE.WEEKNUM_OOO(AE10,1),"")</f>
        <v/>
      </c>
      <c r="AF8" s="20" t="str">
        <f aca="false">IF(WEEKDAY(AF10)=2,_xlfn.ORG.LIBREOFFICE.WEEKNUM_OOO(AF10,1),"")</f>
        <v/>
      </c>
      <c r="AG8" s="20" t="str">
        <f aca="false">IF(WEEKDAY(AG10)=2,_xlfn.ORG.LIBREOFFICE.WEEKNUM_OOO(AG10,1),"")</f>
        <v/>
      </c>
      <c r="AH8" s="20" t="str">
        <f aca="false">IF(WEEKDAY(AH10)=2,_xlfn.ORG.LIBREOFFICE.WEEKNUM_OOO(AH10,1),"")</f>
        <v/>
      </c>
      <c r="AI8" s="20" t="n">
        <f aca="false">IF(WEEKDAY(AI10)=2,_xlfn.ORG.LIBREOFFICE.WEEKNUM_OOO(AI10,1),"")</f>
        <v>17</v>
      </c>
      <c r="AJ8" s="20" t="str">
        <f aca="false">IF(WEEKDAY(AJ10)=2,_xlfn.ORG.LIBREOFFICE.WEEKNUM_OOO(AJ10,1),"")</f>
        <v/>
      </c>
      <c r="AK8" s="20" t="str">
        <f aca="false">IF(WEEKDAY(AK10)=2,_xlfn.ORG.LIBREOFFICE.WEEKNUM_OOO(AK10,1),"")</f>
        <v/>
      </c>
      <c r="AL8" s="20" t="str">
        <f aca="false">IF(WEEKDAY(AL10)=2,_xlfn.ORG.LIBREOFFICE.WEEKNUM_OOO(AL10,1),"")</f>
        <v/>
      </c>
      <c r="AM8" s="20" t="str">
        <f aca="false">IF(WEEKDAY(AM10)=2,_xlfn.ORG.LIBREOFFICE.WEEKNUM_OOO(AM10,1),"")</f>
        <v/>
      </c>
      <c r="AN8" s="20" t="str">
        <f aca="false">IF(WEEKDAY(AN10)=2,_xlfn.ORG.LIBREOFFICE.WEEKNUM_OOO(AN10,1),"")</f>
        <v/>
      </c>
      <c r="AO8" s="20" t="str">
        <f aca="false">IF(WEEKDAY(AO10)=2,_xlfn.ORG.LIBREOFFICE.WEEKNUM_OOO(AO10,1),"")</f>
        <v/>
      </c>
      <c r="AP8" s="20" t="n">
        <f aca="false">IF(WEEKDAY(AP10)=2,_xlfn.ORG.LIBREOFFICE.WEEKNUM_OOO(AP10,1),"")</f>
        <v>18</v>
      </c>
      <c r="AQ8" s="20" t="str">
        <f aca="false">IF(WEEKDAY(AQ10)=2,_xlfn.ORG.LIBREOFFICE.WEEKNUM_OOO(AQ10,1),"")</f>
        <v/>
      </c>
      <c r="AR8" s="20" t="str">
        <f aca="false">IF(WEEKDAY(AR10)=2,_xlfn.ORG.LIBREOFFICE.WEEKNUM_OOO(AR10,1),"")</f>
        <v/>
      </c>
      <c r="AS8" s="20" t="str">
        <f aca="false">IF(WEEKDAY(AS10)=2,_xlfn.ORG.LIBREOFFICE.WEEKNUM_OOO(AS10,1),"")</f>
        <v/>
      </c>
      <c r="AT8" s="20" t="str">
        <f aca="false">IF(WEEKDAY(AT10)=2,_xlfn.ORG.LIBREOFFICE.WEEKNUM_OOO(AT10,1),"")</f>
        <v/>
      </c>
      <c r="AU8" s="20" t="str">
        <f aca="false">IF(WEEKDAY(AU10)=2,_xlfn.ORG.LIBREOFFICE.WEEKNUM_OOO(AU10,1),"")</f>
        <v/>
      </c>
      <c r="AV8" s="20" t="str">
        <f aca="false">IF(WEEKDAY(AV10)=2,_xlfn.ORG.LIBREOFFICE.WEEKNUM_OOO(AV10,1),"")</f>
        <v/>
      </c>
      <c r="AW8" s="20" t="n">
        <f aca="false">IF(WEEKDAY(AW10)=2,_xlfn.ORG.LIBREOFFICE.WEEKNUM_OOO(AW10,1),"")</f>
        <v>19</v>
      </c>
      <c r="AX8" s="20" t="str">
        <f aca="false">IF(WEEKDAY(AX10)=2,_xlfn.ORG.LIBREOFFICE.WEEKNUM_OOO(AX10,1),"")</f>
        <v/>
      </c>
      <c r="AY8" s="20" t="str">
        <f aca="false">IF(WEEKDAY(AY10)=2,_xlfn.ORG.LIBREOFFICE.WEEKNUM_OOO(AY10,1),"")</f>
        <v/>
      </c>
      <c r="AZ8" s="20" t="str">
        <f aca="false">IF(WEEKDAY(AZ10)=2,_xlfn.ORG.LIBREOFFICE.WEEKNUM_OOO(AZ10,1),"")</f>
        <v/>
      </c>
      <c r="BA8" s="20" t="str">
        <f aca="false">IF(WEEKDAY(BA10)=2,_xlfn.ORG.LIBREOFFICE.WEEKNUM_OOO(BA10,1),"")</f>
        <v/>
      </c>
      <c r="BB8" s="20" t="str">
        <f aca="false">IF(WEEKDAY(BB10)=2,_xlfn.ORG.LIBREOFFICE.WEEKNUM_OOO(BB10,1),"")</f>
        <v/>
      </c>
      <c r="BC8" s="20" t="str">
        <f aca="false">IF(WEEKDAY(BC10)=2,_xlfn.ORG.LIBREOFFICE.WEEKNUM_OOO(BC10,1),"")</f>
        <v/>
      </c>
      <c r="BD8" s="20" t="n">
        <f aca="false">IF(WEEKDAY(BD10)=2,_xlfn.ORG.LIBREOFFICE.WEEKNUM_OOO(BD10,1),"")</f>
        <v>20</v>
      </c>
      <c r="BE8" s="20" t="str">
        <f aca="false">IF(WEEKDAY(BE10)=2,_xlfn.ORG.LIBREOFFICE.WEEKNUM_OOO(BE10,1),"")</f>
        <v/>
      </c>
      <c r="BF8" s="20" t="str">
        <f aca="false">IF(WEEKDAY(BF10)=2,_xlfn.ORG.LIBREOFFICE.WEEKNUM_OOO(BF10,1),"")</f>
        <v/>
      </c>
      <c r="BG8" s="20" t="str">
        <f aca="false">IF(WEEKDAY(BG10)=2,_xlfn.ORG.LIBREOFFICE.WEEKNUM_OOO(BG10,1),"")</f>
        <v/>
      </c>
      <c r="BH8" s="20" t="str">
        <f aca="false">IF(WEEKDAY(BH10)=2,_xlfn.ORG.LIBREOFFICE.WEEKNUM_OOO(BH10,1),"")</f>
        <v/>
      </c>
      <c r="BI8" s="20" t="str">
        <f aca="false">IF(WEEKDAY(BI10)=2,_xlfn.ORG.LIBREOFFICE.WEEKNUM_OOO(BI10,1),"")</f>
        <v/>
      </c>
      <c r="BJ8" s="20" t="str">
        <f aca="false">IF(WEEKDAY(BJ10)=2,_xlfn.ORG.LIBREOFFICE.WEEKNUM_OOO(BJ10,1),"")</f>
        <v/>
      </c>
      <c r="BK8" s="20" t="n">
        <f aca="false">IF(WEEKDAY(BK10)=2,_xlfn.ORG.LIBREOFFICE.WEEKNUM_OOO(BK10,1),"")</f>
        <v>21</v>
      </c>
      <c r="BL8" s="20" t="str">
        <f aca="false">IF(WEEKDAY(BL10)=2,_xlfn.ORG.LIBREOFFICE.WEEKNUM_OOO(BL10,1),"")</f>
        <v/>
      </c>
      <c r="BM8" s="20" t="str">
        <f aca="false">IF(WEEKDAY(BM10)=2,_xlfn.ORG.LIBREOFFICE.WEEKNUM_OOO(BM10,1),"")</f>
        <v/>
      </c>
      <c r="BN8" s="20" t="str">
        <f aca="false">IF(WEEKDAY(BN10)=2,_xlfn.ORG.LIBREOFFICE.WEEKNUM_OOO(BN10,1),"")</f>
        <v/>
      </c>
      <c r="BO8" s="20" t="str">
        <f aca="false">IF(WEEKDAY(BO10)=2,_xlfn.ORG.LIBREOFFICE.WEEKNUM_OOO(BO10,1),"")</f>
        <v/>
      </c>
      <c r="BP8" s="20" t="str">
        <f aca="false">IF(WEEKDAY(BP10)=2,_xlfn.ORG.LIBREOFFICE.WEEKNUM_OOO(BP10,1),"")</f>
        <v/>
      </c>
      <c r="BQ8" s="20" t="str">
        <f aca="false">IF(WEEKDAY(BQ10)=2,_xlfn.ORG.LIBREOFFICE.WEEKNUM_OOO(BQ10,1),"")</f>
        <v/>
      </c>
      <c r="BR8" s="20" t="n">
        <f aca="false">IF(WEEKDAY(BR10)=2,_xlfn.ORG.LIBREOFFICE.WEEKNUM_OOO(BR10,1),"")</f>
        <v>22</v>
      </c>
      <c r="BS8" s="20" t="str">
        <f aca="false">IF(WEEKDAY(BS10)=2,_xlfn.ORG.LIBREOFFICE.WEEKNUM_OOO(BS10,1),"")</f>
        <v/>
      </c>
      <c r="BT8" s="20" t="str">
        <f aca="false">IF(WEEKDAY(BT10)=2,_xlfn.ORG.LIBREOFFICE.WEEKNUM_OOO(BT10,1),"")</f>
        <v/>
      </c>
      <c r="BU8" s="20" t="str">
        <f aca="false">IF(WEEKDAY(BU10)=2,_xlfn.ORG.LIBREOFFICE.WEEKNUM_OOO(BU10,1),"")</f>
        <v/>
      </c>
      <c r="BV8" s="20" t="str">
        <f aca="false">IF(WEEKDAY(BV10)=2,_xlfn.ORG.LIBREOFFICE.WEEKNUM_OOO(BV10,1),"")</f>
        <v/>
      </c>
      <c r="BW8" s="20" t="str">
        <f aca="false">IF(WEEKDAY(BW10)=2,_xlfn.ORG.LIBREOFFICE.WEEKNUM_OOO(BW10,1),"")</f>
        <v/>
      </c>
      <c r="BX8" s="20" t="str">
        <f aca="false">IF(WEEKDAY(BX10)=2,_xlfn.ORG.LIBREOFFICE.WEEKNUM_OOO(BX10,1),"")</f>
        <v/>
      </c>
      <c r="BY8" s="20" t="n">
        <f aca="false">IF(WEEKDAY(BY10)=2,_xlfn.ORG.LIBREOFFICE.WEEKNUM_OOO(BY10,1),"")</f>
        <v>23</v>
      </c>
      <c r="BZ8" s="20" t="str">
        <f aca="false">IF(WEEKDAY(BZ10)=2,_xlfn.ORG.LIBREOFFICE.WEEKNUM_OOO(BZ10,1),"")</f>
        <v/>
      </c>
      <c r="CA8" s="20" t="str">
        <f aca="false">IF(WEEKDAY(CA10)=2,_xlfn.ORG.LIBREOFFICE.WEEKNUM_OOO(CA10,1),"")</f>
        <v/>
      </c>
      <c r="CB8" s="20" t="str">
        <f aca="false">IF(WEEKDAY(CB10)=2,_xlfn.ORG.LIBREOFFICE.WEEKNUM_OOO(CB10,1),"")</f>
        <v/>
      </c>
      <c r="CC8" s="20" t="str">
        <f aca="false">IF(WEEKDAY(CC10)=2,_xlfn.ORG.LIBREOFFICE.WEEKNUM_OOO(CC10,1),"")</f>
        <v/>
      </c>
      <c r="CD8" s="20" t="str">
        <f aca="false">IF(WEEKDAY(CD10)=2,_xlfn.ORG.LIBREOFFICE.WEEKNUM_OOO(CD10,1),"")</f>
        <v/>
      </c>
      <c r="CE8" s="20" t="str">
        <f aca="false">IF(WEEKDAY(CE10)=2,_xlfn.ORG.LIBREOFFICE.WEEKNUM_OOO(CE10,1),"")</f>
        <v/>
      </c>
      <c r="CF8" s="20" t="n">
        <f aca="false">IF(WEEKDAY(CF10)=2,_xlfn.ORG.LIBREOFFICE.WEEKNUM_OOO(CF10,1),"")</f>
        <v>24</v>
      </c>
      <c r="CG8" s="20" t="str">
        <f aca="false">IF(WEEKDAY(CG10)=2,_xlfn.ORG.LIBREOFFICE.WEEKNUM_OOO(CG10,1),"")</f>
        <v/>
      </c>
      <c r="CH8" s="20" t="str">
        <f aca="false">IF(WEEKDAY(CH10)=2,_xlfn.ORG.LIBREOFFICE.WEEKNUM_OOO(CH10,1),"")</f>
        <v/>
      </c>
      <c r="CI8" s="20" t="str">
        <f aca="false">IF(WEEKDAY(CI10)=2,_xlfn.ORG.LIBREOFFICE.WEEKNUM_OOO(CI10,1),"")</f>
        <v/>
      </c>
      <c r="CJ8" s="20" t="str">
        <f aca="false">IF(WEEKDAY(CJ10)=2,_xlfn.ORG.LIBREOFFICE.WEEKNUM_OOO(CJ10,1),"")</f>
        <v/>
      </c>
      <c r="CK8" s="20" t="str">
        <f aca="false">IF(WEEKDAY(CK10)=2,_xlfn.ORG.LIBREOFFICE.WEEKNUM_OOO(CK10,1),"")</f>
        <v/>
      </c>
      <c r="CL8" s="20" t="str">
        <f aca="false">IF(WEEKDAY(CL10)=2,_xlfn.ORG.LIBREOFFICE.WEEKNUM_OOO(CL10,1),"")</f>
        <v/>
      </c>
      <c r="CM8" s="20" t="n">
        <f aca="false">IF(WEEKDAY(CM10)=2,_xlfn.ORG.LIBREOFFICE.WEEKNUM_OOO(CM10,1),"")</f>
        <v>25</v>
      </c>
      <c r="CN8" s="20" t="str">
        <f aca="false">IF(WEEKDAY(CN10)=2,_xlfn.ORG.LIBREOFFICE.WEEKNUM_OOO(CN10,1),"")</f>
        <v/>
      </c>
      <c r="CO8" s="20" t="str">
        <f aca="false">IF(WEEKDAY(CO10)=2,_xlfn.ORG.LIBREOFFICE.WEEKNUM_OOO(CO10,1),"")</f>
        <v/>
      </c>
      <c r="CP8" s="20" t="str">
        <f aca="false">IF(WEEKDAY(CP10)=2,_xlfn.ORG.LIBREOFFICE.WEEKNUM_OOO(CP10,1),"")</f>
        <v/>
      </c>
      <c r="CQ8" s="20" t="str">
        <f aca="false">IF(WEEKDAY(CQ10)=2,_xlfn.ORG.LIBREOFFICE.WEEKNUM_OOO(CQ10,1),"")</f>
        <v/>
      </c>
      <c r="CR8" s="20" t="str">
        <f aca="false">IF(WEEKDAY(CR10)=2,_xlfn.ORG.LIBREOFFICE.WEEKNUM_OOO(CR10,1),"")</f>
        <v/>
      </c>
      <c r="CS8" s="20" t="str">
        <f aca="false">IF(WEEKDAY(CS10)=2,_xlfn.ORG.LIBREOFFICE.WEEKNUM_OOO(CS10,1),"")</f>
        <v/>
      </c>
      <c r="CT8" s="20" t="n">
        <f aca="false">IF(WEEKDAY(CT10)=2,_xlfn.ORG.LIBREOFFICE.WEEKNUM_OOO(CT10,1),"")</f>
        <v>26</v>
      </c>
      <c r="CU8" s="20" t="str">
        <f aca="false">IF(WEEKDAY(CU10)=2,_xlfn.ORG.LIBREOFFICE.WEEKNUM_OOO(CU10,1),"")</f>
        <v/>
      </c>
      <c r="CV8" s="20" t="str">
        <f aca="false">IF(WEEKDAY(CV10)=2,_xlfn.ORG.LIBREOFFICE.WEEKNUM_OOO(CV10,1),"")</f>
        <v/>
      </c>
      <c r="CW8" s="20" t="str">
        <f aca="false">IF(WEEKDAY(CW10)=2,_xlfn.ORG.LIBREOFFICE.WEEKNUM_OOO(CW10,1),"")</f>
        <v/>
      </c>
      <c r="CX8" s="20" t="str">
        <f aca="false">IF(WEEKDAY(CX10)=2,_xlfn.ORG.LIBREOFFICE.WEEKNUM_OOO(CX10,1),"")</f>
        <v/>
      </c>
      <c r="CY8" s="20" t="str">
        <f aca="false">IF(WEEKDAY(CY10)=2,_xlfn.ORG.LIBREOFFICE.WEEKNUM_OOO(CY10,1),"")</f>
        <v/>
      </c>
      <c r="CZ8" s="20" t="str">
        <f aca="false">IF(WEEKDAY(CZ10)=2,_xlfn.ORG.LIBREOFFICE.WEEKNUM_OOO(CZ10,1),"")</f>
        <v/>
      </c>
      <c r="DA8" s="20" t="n">
        <f aca="false">IF(WEEKDAY(DA10)=2,_xlfn.ORG.LIBREOFFICE.WEEKNUM_OOO(DA10,1),"")</f>
        <v>27</v>
      </c>
      <c r="DB8" s="20" t="str">
        <f aca="false">IF(WEEKDAY(DB10)=2,_xlfn.ORG.LIBREOFFICE.WEEKNUM_OOO(DB10,1),"")</f>
        <v/>
      </c>
      <c r="DC8" s="20" t="str">
        <f aca="false">IF(WEEKDAY(DC10)=2,_xlfn.ORG.LIBREOFFICE.WEEKNUM_OOO(DC10,1),"")</f>
        <v/>
      </c>
      <c r="DD8" s="20" t="str">
        <f aca="false">IF(WEEKDAY(DD10)=2,_xlfn.ORG.LIBREOFFICE.WEEKNUM_OOO(DD10,1),"")</f>
        <v/>
      </c>
      <c r="DE8" s="20" t="str">
        <f aca="false">IF(WEEKDAY(DE10)=2,_xlfn.ORG.LIBREOFFICE.WEEKNUM_OOO(DE10,1),"")</f>
        <v/>
      </c>
      <c r="DF8" s="20" t="str">
        <f aca="false">IF(WEEKDAY(DF10)=2,_xlfn.ORG.LIBREOFFICE.WEEKNUM_OOO(DF10,1),"")</f>
        <v/>
      </c>
      <c r="DG8" s="20" t="str">
        <f aca="false">IF(WEEKDAY(DG10)=2,_xlfn.ORG.LIBREOFFICE.WEEKNUM_OOO(DG10,1),"")</f>
        <v/>
      </c>
      <c r="DH8" s="20" t="n">
        <f aca="false">IF(WEEKDAY(DH10)=2,_xlfn.ORG.LIBREOFFICE.WEEKNUM_OOO(DH10,1),"")</f>
        <v>28</v>
      </c>
      <c r="DI8" s="20" t="str">
        <f aca="false">IF(WEEKDAY(DI10)=2,_xlfn.ORG.LIBREOFFICE.WEEKNUM_OOO(DI10,1),"")</f>
        <v/>
      </c>
      <c r="DJ8" s="20" t="str">
        <f aca="false">IF(WEEKDAY(DJ10)=2,_xlfn.ORG.LIBREOFFICE.WEEKNUM_OOO(DJ10,1),"")</f>
        <v/>
      </c>
      <c r="DK8" s="20" t="str">
        <f aca="false">IF(WEEKDAY(DK10)=2,_xlfn.ORG.LIBREOFFICE.WEEKNUM_OOO(DK10,1),"")</f>
        <v/>
      </c>
      <c r="DL8" s="20" t="str">
        <f aca="false">IF(WEEKDAY(DL10)=2,_xlfn.ORG.LIBREOFFICE.WEEKNUM_OOO(DL10,1),"")</f>
        <v/>
      </c>
      <c r="DM8" s="20" t="str">
        <f aca="false">IF(WEEKDAY(DM10)=2,_xlfn.ORG.LIBREOFFICE.WEEKNUM_OOO(DM10,1),"")</f>
        <v/>
      </c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29" customFormat="true" ht="100.7" hidden="false" customHeight="false" outlineLevel="0" collapsed="false">
      <c r="A9" s="21" t="s">
        <v>1</v>
      </c>
      <c r="B9" s="21" t="s">
        <v>2</v>
      </c>
      <c r="C9" s="21" t="s">
        <v>3</v>
      </c>
      <c r="D9" s="22" t="s">
        <v>4</v>
      </c>
      <c r="E9" s="23" t="s">
        <v>5</v>
      </c>
      <c r="F9" s="22" t="s">
        <v>6</v>
      </c>
      <c r="G9" s="24" t="s">
        <v>7</v>
      </c>
      <c r="H9" s="25" t="s">
        <v>8</v>
      </c>
      <c r="I9" s="26" t="s">
        <v>9</v>
      </c>
      <c r="J9" s="27" t="s">
        <v>10</v>
      </c>
      <c r="K9" s="28" t="n">
        <f aca="false">K10</f>
        <v>42825</v>
      </c>
      <c r="L9" s="28" t="n">
        <f aca="false">IF(DAY(L10)=1,L10,"")</f>
        <v>42826</v>
      </c>
      <c r="M9" s="28" t="str">
        <f aca="false">IF(DAY(M10)=1,M10,"")</f>
        <v/>
      </c>
      <c r="N9" s="28" t="str">
        <f aca="false">IF(DAY(N10)=1,N10,"")</f>
        <v/>
      </c>
      <c r="O9" s="28" t="str">
        <f aca="false">IF(DAY(O10)=1,O10,"")</f>
        <v/>
      </c>
      <c r="P9" s="28" t="str">
        <f aca="false">IF(DAY(P10)=1,P10,"")</f>
        <v/>
      </c>
      <c r="Q9" s="28" t="str">
        <f aca="false">IF(DAY(Q10)=1,Q10,"")</f>
        <v/>
      </c>
      <c r="R9" s="28" t="str">
        <f aca="false">IF(DAY(R10)=1,R10,"")</f>
        <v/>
      </c>
      <c r="S9" s="28" t="str">
        <f aca="false">IF(DAY(S10)=1,S10,"")</f>
        <v/>
      </c>
      <c r="T9" s="28" t="str">
        <f aca="false">IF(DAY(T10)=1,T10,"")</f>
        <v/>
      </c>
      <c r="U9" s="28" t="str">
        <f aca="false">IF(DAY(U10)=1,U10,"")</f>
        <v/>
      </c>
      <c r="V9" s="28" t="str">
        <f aca="false">IF(DAY(V10)=1,V10,"")</f>
        <v/>
      </c>
      <c r="W9" s="28" t="str">
        <f aca="false">IF(DAY(W10)=1,W10,"")</f>
        <v/>
      </c>
      <c r="X9" s="28" t="str">
        <f aca="false">IF(DAY(X10)=1,X10,"")</f>
        <v/>
      </c>
      <c r="Y9" s="28" t="str">
        <f aca="false">IF(DAY(Y10)=1,Y10,"")</f>
        <v/>
      </c>
      <c r="Z9" s="28" t="str">
        <f aca="false">IF(DAY(Z10)=1,Z10,"")</f>
        <v/>
      </c>
      <c r="AA9" s="28" t="str">
        <f aca="false">IF(DAY(AA10)=1,AA10,"")</f>
        <v/>
      </c>
      <c r="AB9" s="28" t="str">
        <f aca="false">IF(DAY(AB10)=1,AB10,"")</f>
        <v/>
      </c>
      <c r="AC9" s="28" t="str">
        <f aca="false">IF(DAY(AC10)=1,AC10,"")</f>
        <v/>
      </c>
      <c r="AD9" s="28" t="str">
        <f aca="false">IF(DAY(AD10)=1,AD10,"")</f>
        <v/>
      </c>
      <c r="AE9" s="28" t="str">
        <f aca="false">IF(DAY(AE10)=1,AE10,"")</f>
        <v/>
      </c>
      <c r="AF9" s="28" t="str">
        <f aca="false">IF(DAY(AF10)=1,AF10,"")</f>
        <v/>
      </c>
      <c r="AG9" s="28" t="str">
        <f aca="false">IF(DAY(AG10)=1,AG10,"")</f>
        <v/>
      </c>
      <c r="AH9" s="28" t="str">
        <f aca="false">IF(DAY(AH10)=1,AH10,"")</f>
        <v/>
      </c>
      <c r="AI9" s="28" t="str">
        <f aca="false">IF(DAY(AI10)=1,AI10,"")</f>
        <v/>
      </c>
      <c r="AJ9" s="28" t="str">
        <f aca="false">IF(DAY(AJ10)=1,AJ10,"")</f>
        <v/>
      </c>
      <c r="AK9" s="28" t="str">
        <f aca="false">IF(DAY(AK10)=1,AK10,"")</f>
        <v/>
      </c>
      <c r="AL9" s="28" t="str">
        <f aca="false">IF(DAY(AL10)=1,AL10,"")</f>
        <v/>
      </c>
      <c r="AM9" s="28" t="str">
        <f aca="false">IF(DAY(AM10)=1,AM10,"")</f>
        <v/>
      </c>
      <c r="AN9" s="28" t="str">
        <f aca="false">IF(DAY(AN10)=1,AN10,"")</f>
        <v/>
      </c>
      <c r="AO9" s="28" t="str">
        <f aca="false">IF(DAY(AO10)=1,AO10,"")</f>
        <v/>
      </c>
      <c r="AP9" s="28" t="n">
        <f aca="false">IF(DAY(AP10)=1,AP10,"")</f>
        <v>42856</v>
      </c>
      <c r="AQ9" s="28" t="str">
        <f aca="false">IF(DAY(AQ10)=1,AQ10,"")</f>
        <v/>
      </c>
      <c r="AR9" s="28" t="str">
        <f aca="false">IF(DAY(AR10)=1,AR10,"")</f>
        <v/>
      </c>
      <c r="AS9" s="28" t="str">
        <f aca="false">IF(DAY(AS10)=1,AS10,"")</f>
        <v/>
      </c>
      <c r="AT9" s="28" t="str">
        <f aca="false">IF(DAY(AT10)=1,AT10,"")</f>
        <v/>
      </c>
      <c r="AU9" s="28" t="str">
        <f aca="false">IF(DAY(AU10)=1,AU10,"")</f>
        <v/>
      </c>
      <c r="AV9" s="28" t="str">
        <f aca="false">IF(DAY(AV10)=1,AV10,"")</f>
        <v/>
      </c>
      <c r="AW9" s="28" t="str">
        <f aca="false">IF(DAY(AW10)=1,AW10,"")</f>
        <v/>
      </c>
      <c r="AX9" s="28" t="str">
        <f aca="false">IF(DAY(AX10)=1,AX10,"")</f>
        <v/>
      </c>
      <c r="AY9" s="28" t="str">
        <f aca="false">IF(DAY(AY10)=1,AY10,"")</f>
        <v/>
      </c>
      <c r="AZ9" s="28" t="str">
        <f aca="false">IF(DAY(AZ10)=1,AZ10,"")</f>
        <v/>
      </c>
      <c r="BA9" s="28" t="str">
        <f aca="false">IF(DAY(BA10)=1,BA10,"")</f>
        <v/>
      </c>
      <c r="BB9" s="28" t="str">
        <f aca="false">IF(DAY(BB10)=1,BB10,"")</f>
        <v/>
      </c>
      <c r="BC9" s="28" t="str">
        <f aca="false">IF(DAY(BC10)=1,BC10,"")</f>
        <v/>
      </c>
      <c r="BD9" s="28" t="str">
        <f aca="false">IF(DAY(BD10)=1,BD10,"")</f>
        <v/>
      </c>
      <c r="BE9" s="28" t="str">
        <f aca="false">IF(DAY(BE10)=1,BE10,"")</f>
        <v/>
      </c>
      <c r="BF9" s="28" t="str">
        <f aca="false">IF(DAY(BF10)=1,BF10,"")</f>
        <v/>
      </c>
      <c r="BG9" s="28" t="str">
        <f aca="false">IF(DAY(BG10)=1,BG10,"")</f>
        <v/>
      </c>
      <c r="BH9" s="28" t="str">
        <f aca="false">IF(DAY(BH10)=1,BH10,"")</f>
        <v/>
      </c>
      <c r="BI9" s="28" t="str">
        <f aca="false">IF(DAY(BI10)=1,BI10,"")</f>
        <v/>
      </c>
      <c r="BJ9" s="28" t="str">
        <f aca="false">IF(DAY(BJ10)=1,BJ10,"")</f>
        <v/>
      </c>
      <c r="BK9" s="28" t="str">
        <f aca="false">IF(DAY(BK10)=1,BK10,"")</f>
        <v/>
      </c>
      <c r="BL9" s="28" t="str">
        <f aca="false">IF(DAY(BL10)=1,BL10,"")</f>
        <v/>
      </c>
      <c r="BM9" s="28" t="str">
        <f aca="false">IF(DAY(BM10)=1,BM10,"")</f>
        <v/>
      </c>
      <c r="BN9" s="28" t="str">
        <f aca="false">IF(DAY(BN10)=1,BN10,"")</f>
        <v/>
      </c>
      <c r="BO9" s="28" t="str">
        <f aca="false">IF(DAY(BO10)=1,BO10,"")</f>
        <v/>
      </c>
      <c r="BP9" s="28" t="str">
        <f aca="false">IF(DAY(BP10)=1,BP10,"")</f>
        <v/>
      </c>
      <c r="BQ9" s="28" t="str">
        <f aca="false">IF(DAY(BQ10)=1,BQ10,"")</f>
        <v/>
      </c>
      <c r="BR9" s="28" t="str">
        <f aca="false">IF(DAY(BR10)=1,BR10,"")</f>
        <v/>
      </c>
      <c r="BS9" s="28" t="str">
        <f aca="false">IF(DAY(BS10)=1,BS10,"")</f>
        <v/>
      </c>
      <c r="BT9" s="28" t="str">
        <f aca="false">IF(DAY(BT10)=1,BT10,"")</f>
        <v/>
      </c>
      <c r="BU9" s="28" t="n">
        <f aca="false">IF(DAY(BU10)=1,BU10,"")</f>
        <v>42887</v>
      </c>
      <c r="BV9" s="28" t="str">
        <f aca="false">IF(DAY(BV10)=1,BV10,"")</f>
        <v/>
      </c>
      <c r="BW9" s="28" t="str">
        <f aca="false">IF(DAY(BW10)=1,BW10,"")</f>
        <v/>
      </c>
      <c r="BX9" s="28" t="str">
        <f aca="false">IF(DAY(BX10)=1,BX10,"")</f>
        <v/>
      </c>
      <c r="BY9" s="28" t="str">
        <f aca="false">IF(DAY(BY10)=1,BY10,"")</f>
        <v/>
      </c>
      <c r="BZ9" s="28" t="str">
        <f aca="false">IF(DAY(BZ10)=1,BZ10,"")</f>
        <v/>
      </c>
      <c r="CA9" s="28" t="str">
        <f aca="false">IF(DAY(CA10)=1,CA10,"")</f>
        <v/>
      </c>
      <c r="CB9" s="28" t="str">
        <f aca="false">IF(DAY(CB10)=1,CB10,"")</f>
        <v/>
      </c>
      <c r="CC9" s="28" t="str">
        <f aca="false">IF(DAY(CC10)=1,CC10,"")</f>
        <v/>
      </c>
      <c r="CD9" s="28" t="str">
        <f aca="false">IF(DAY(CD10)=1,CD10,"")</f>
        <v/>
      </c>
      <c r="CE9" s="28" t="str">
        <f aca="false">IF(DAY(CE10)=1,CE10,"")</f>
        <v/>
      </c>
      <c r="CF9" s="28" t="str">
        <f aca="false">IF(DAY(CF10)=1,CF10,"")</f>
        <v/>
      </c>
      <c r="CG9" s="28" t="str">
        <f aca="false">IF(DAY(CG10)=1,CG10,"")</f>
        <v/>
      </c>
      <c r="CH9" s="28" t="str">
        <f aca="false">IF(DAY(CH10)=1,CH10,"")</f>
        <v/>
      </c>
      <c r="CI9" s="28" t="str">
        <f aca="false">IF(DAY(CI10)=1,CI10,"")</f>
        <v/>
      </c>
      <c r="CJ9" s="28" t="str">
        <f aca="false">IF(DAY(CJ10)=1,CJ10,"")</f>
        <v/>
      </c>
      <c r="CK9" s="28" t="str">
        <f aca="false">IF(DAY(CK10)=1,CK10,"")</f>
        <v/>
      </c>
      <c r="CL9" s="28" t="str">
        <f aca="false">IF(DAY(CL10)=1,CL10,"")</f>
        <v/>
      </c>
      <c r="CM9" s="28" t="str">
        <f aca="false">IF(DAY(CM10)=1,CM10,"")</f>
        <v/>
      </c>
      <c r="CN9" s="28" t="str">
        <f aca="false">IF(DAY(CN10)=1,CN10,"")</f>
        <v/>
      </c>
      <c r="CO9" s="28" t="str">
        <f aca="false">IF(DAY(CO10)=1,CO10,"")</f>
        <v/>
      </c>
      <c r="CP9" s="28" t="str">
        <f aca="false">IF(DAY(CP10)=1,CP10,"")</f>
        <v/>
      </c>
      <c r="CQ9" s="28" t="str">
        <f aca="false">IF(DAY(CQ10)=1,CQ10,"")</f>
        <v/>
      </c>
      <c r="CR9" s="28" t="str">
        <f aca="false">IF(DAY(CR10)=1,CR10,"")</f>
        <v/>
      </c>
      <c r="CS9" s="28" t="str">
        <f aca="false">IF(DAY(CS10)=1,CS10,"")</f>
        <v/>
      </c>
      <c r="CT9" s="28" t="str">
        <f aca="false">IF(DAY(CT10)=1,CT10,"")</f>
        <v/>
      </c>
      <c r="CU9" s="28" t="str">
        <f aca="false">IF(DAY(CU10)=1,CU10,"")</f>
        <v/>
      </c>
      <c r="CV9" s="28" t="str">
        <f aca="false">IF(DAY(CV10)=1,CV10,"")</f>
        <v/>
      </c>
      <c r="CW9" s="28" t="str">
        <f aca="false">IF(DAY(CW10)=1,CW10,"")</f>
        <v/>
      </c>
      <c r="CX9" s="28" t="str">
        <f aca="false">IF(DAY(CX10)=1,CX10,"")</f>
        <v/>
      </c>
      <c r="CY9" s="28" t="n">
        <f aca="false">IF(DAY(CY10)=1,CY10,"")</f>
        <v>42917</v>
      </c>
      <c r="CZ9" s="28" t="str">
        <f aca="false">IF(DAY(CZ10)=1,CZ10,"")</f>
        <v/>
      </c>
      <c r="DA9" s="28" t="str">
        <f aca="false">IF(DAY(DA10)=1,DA10,"")</f>
        <v/>
      </c>
      <c r="DB9" s="28" t="str">
        <f aca="false">IF(DAY(DB10)=1,DB10,"")</f>
        <v/>
      </c>
      <c r="DC9" s="28" t="str">
        <f aca="false">IF(DAY(DC10)=1,DC10,"")</f>
        <v/>
      </c>
      <c r="DD9" s="28" t="str">
        <f aca="false">IF(DAY(DD10)=1,DD10,"")</f>
        <v/>
      </c>
      <c r="DE9" s="28" t="str">
        <f aca="false">IF(DAY(DE10)=1,DE10,"")</f>
        <v/>
      </c>
      <c r="DF9" s="28" t="str">
        <f aca="false">IF(DAY(DF10)=1,DF10,"")</f>
        <v/>
      </c>
      <c r="DG9" s="28" t="str">
        <f aca="false">IF(DAY(DG10)=1,DG10,"")</f>
        <v/>
      </c>
      <c r="DH9" s="28" t="str">
        <f aca="false">IF(DAY(DH10)=1,DH10,"")</f>
        <v/>
      </c>
      <c r="DI9" s="28" t="str">
        <f aca="false">IF(DAY(DI10)=1,DI10,"")</f>
        <v/>
      </c>
      <c r="DJ9" s="28" t="str">
        <f aca="false">IF(DAY(DJ10)=1,DJ10,"")</f>
        <v/>
      </c>
      <c r="DK9" s="28" t="str">
        <f aca="false">IF(DAY(DK10)=1,DK10,"")</f>
        <v/>
      </c>
      <c r="DL9" s="28" t="str">
        <f aca="false">IF(DAY(DL10)=1,DL10,"")</f>
        <v/>
      </c>
      <c r="DM9" s="28" t="str">
        <f aca="false">IF(DAY(DM10)=1,DM10,"")</f>
        <v/>
      </c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8" customFormat="true" ht="17.15" hidden="false" customHeight="false" outlineLevel="0" collapsed="false">
      <c r="A10" s="30"/>
      <c r="B10" s="30"/>
      <c r="C10" s="30"/>
      <c r="D10" s="31" t="n">
        <f aca="false">MIN(D11:D65)</f>
        <v>42825</v>
      </c>
      <c r="E10" s="32" t="n">
        <f aca="false">NETWORKDAYS(D10,F10,Holidays)</f>
        <v>74</v>
      </c>
      <c r="F10" s="31" t="n">
        <f aca="false">MAX(F11:F65)</f>
        <v>42931</v>
      </c>
      <c r="G10" s="33" t="n">
        <f aca="false">SUMPRODUCT(G11:G65,E11:E65)/SUM(E11:E65)</f>
        <v>0.26</v>
      </c>
      <c r="H10" s="34" t="n">
        <f aca="false">F10-D10+1</f>
        <v>107</v>
      </c>
      <c r="I10" s="35"/>
      <c r="J10" s="36"/>
      <c r="K10" s="37" t="n">
        <f aca="false">D10</f>
        <v>42825</v>
      </c>
      <c r="L10" s="37" t="n">
        <f aca="false">K10+1</f>
        <v>42826</v>
      </c>
      <c r="M10" s="37" t="n">
        <f aca="false">L10+1</f>
        <v>42827</v>
      </c>
      <c r="N10" s="37" t="n">
        <f aca="false">M10+1</f>
        <v>42828</v>
      </c>
      <c r="O10" s="37" t="n">
        <f aca="false">N10+1</f>
        <v>42829</v>
      </c>
      <c r="P10" s="37" t="n">
        <f aca="false">O10+1</f>
        <v>42830</v>
      </c>
      <c r="Q10" s="37" t="n">
        <f aca="false">P10+1</f>
        <v>42831</v>
      </c>
      <c r="R10" s="37" t="n">
        <f aca="false">Q10+1</f>
        <v>42832</v>
      </c>
      <c r="S10" s="37" t="n">
        <f aca="false">R10+1</f>
        <v>42833</v>
      </c>
      <c r="T10" s="37" t="n">
        <f aca="false">S10+1</f>
        <v>42834</v>
      </c>
      <c r="U10" s="37" t="n">
        <f aca="false">T10+1</f>
        <v>42835</v>
      </c>
      <c r="V10" s="37" t="n">
        <f aca="false">U10+1</f>
        <v>42836</v>
      </c>
      <c r="W10" s="37" t="n">
        <f aca="false">V10+1</f>
        <v>42837</v>
      </c>
      <c r="X10" s="37" t="n">
        <f aca="false">W10+1</f>
        <v>42838</v>
      </c>
      <c r="Y10" s="37" t="n">
        <f aca="false">X10+1</f>
        <v>42839</v>
      </c>
      <c r="Z10" s="37" t="n">
        <f aca="false">Y10+1</f>
        <v>42840</v>
      </c>
      <c r="AA10" s="37" t="n">
        <f aca="false">Z10+1</f>
        <v>42841</v>
      </c>
      <c r="AB10" s="37" t="n">
        <f aca="false">AA10+1</f>
        <v>42842</v>
      </c>
      <c r="AC10" s="37" t="n">
        <f aca="false">AB10+1</f>
        <v>42843</v>
      </c>
      <c r="AD10" s="37" t="n">
        <f aca="false">AC10+1</f>
        <v>42844</v>
      </c>
      <c r="AE10" s="37" t="n">
        <f aca="false">AD10+1</f>
        <v>42845</v>
      </c>
      <c r="AF10" s="37" t="n">
        <f aca="false">AE10+1</f>
        <v>42846</v>
      </c>
      <c r="AG10" s="37" t="n">
        <f aca="false">AF10+1</f>
        <v>42847</v>
      </c>
      <c r="AH10" s="37" t="n">
        <f aca="false">AG10+1</f>
        <v>42848</v>
      </c>
      <c r="AI10" s="37" t="n">
        <f aca="false">AH10+1</f>
        <v>42849</v>
      </c>
      <c r="AJ10" s="37" t="n">
        <f aca="false">AI10+1</f>
        <v>42850</v>
      </c>
      <c r="AK10" s="37" t="n">
        <f aca="false">AJ10+1</f>
        <v>42851</v>
      </c>
      <c r="AL10" s="37" t="n">
        <f aca="false">AK10+1</f>
        <v>42852</v>
      </c>
      <c r="AM10" s="37" t="n">
        <f aca="false">AL10+1</f>
        <v>42853</v>
      </c>
      <c r="AN10" s="37" t="n">
        <f aca="false">AM10+1</f>
        <v>42854</v>
      </c>
      <c r="AO10" s="37" t="n">
        <f aca="false">AN10+1</f>
        <v>42855</v>
      </c>
      <c r="AP10" s="37" t="n">
        <f aca="false">AO10+1</f>
        <v>42856</v>
      </c>
      <c r="AQ10" s="37" t="n">
        <f aca="false">AP10+1</f>
        <v>42857</v>
      </c>
      <c r="AR10" s="37" t="n">
        <f aca="false">AQ10+1</f>
        <v>42858</v>
      </c>
      <c r="AS10" s="37" t="n">
        <f aca="false">AR10+1</f>
        <v>42859</v>
      </c>
      <c r="AT10" s="37" t="n">
        <f aca="false">AS10+1</f>
        <v>42860</v>
      </c>
      <c r="AU10" s="37" t="n">
        <f aca="false">AT10+1</f>
        <v>42861</v>
      </c>
      <c r="AV10" s="37" t="n">
        <f aca="false">AU10+1</f>
        <v>42862</v>
      </c>
      <c r="AW10" s="37" t="n">
        <f aca="false">AV10+1</f>
        <v>42863</v>
      </c>
      <c r="AX10" s="37" t="n">
        <f aca="false">AW10+1</f>
        <v>42864</v>
      </c>
      <c r="AY10" s="37" t="n">
        <f aca="false">AX10+1</f>
        <v>42865</v>
      </c>
      <c r="AZ10" s="37" t="n">
        <f aca="false">AY10+1</f>
        <v>42866</v>
      </c>
      <c r="BA10" s="37" t="n">
        <f aca="false">AZ10+1</f>
        <v>42867</v>
      </c>
      <c r="BB10" s="37" t="n">
        <f aca="false">BA10+1</f>
        <v>42868</v>
      </c>
      <c r="BC10" s="37" t="n">
        <f aca="false">BB10+1</f>
        <v>42869</v>
      </c>
      <c r="BD10" s="37" t="n">
        <f aca="false">BC10+1</f>
        <v>42870</v>
      </c>
      <c r="BE10" s="37" t="n">
        <f aca="false">BD10+1</f>
        <v>42871</v>
      </c>
      <c r="BF10" s="37" t="n">
        <f aca="false">BE10+1</f>
        <v>42872</v>
      </c>
      <c r="BG10" s="37" t="n">
        <f aca="false">BF10+1</f>
        <v>42873</v>
      </c>
      <c r="BH10" s="37" t="n">
        <f aca="false">BG10+1</f>
        <v>42874</v>
      </c>
      <c r="BI10" s="37" t="n">
        <f aca="false">BH10+1</f>
        <v>42875</v>
      </c>
      <c r="BJ10" s="37" t="n">
        <f aca="false">BI10+1</f>
        <v>42876</v>
      </c>
      <c r="BK10" s="37" t="n">
        <f aca="false">BJ10+1</f>
        <v>42877</v>
      </c>
      <c r="BL10" s="37" t="n">
        <f aca="false">BK10+1</f>
        <v>42878</v>
      </c>
      <c r="BM10" s="37" t="n">
        <f aca="false">BL10+1</f>
        <v>42879</v>
      </c>
      <c r="BN10" s="37" t="n">
        <f aca="false">BM10+1</f>
        <v>42880</v>
      </c>
      <c r="BO10" s="37" t="n">
        <f aca="false">BN10+1</f>
        <v>42881</v>
      </c>
      <c r="BP10" s="37" t="n">
        <f aca="false">BO10+1</f>
        <v>42882</v>
      </c>
      <c r="BQ10" s="37" t="n">
        <f aca="false">BP10+1</f>
        <v>42883</v>
      </c>
      <c r="BR10" s="37" t="n">
        <f aca="false">BQ10+1</f>
        <v>42884</v>
      </c>
      <c r="BS10" s="37" t="n">
        <f aca="false">BR10+1</f>
        <v>42885</v>
      </c>
      <c r="BT10" s="37" t="n">
        <f aca="false">BS10+1</f>
        <v>42886</v>
      </c>
      <c r="BU10" s="37" t="n">
        <f aca="false">BT10+1</f>
        <v>42887</v>
      </c>
      <c r="BV10" s="37" t="n">
        <f aca="false">BU10+1</f>
        <v>42888</v>
      </c>
      <c r="BW10" s="37" t="n">
        <f aca="false">BV10+1</f>
        <v>42889</v>
      </c>
      <c r="BX10" s="37" t="n">
        <f aca="false">BW10+1</f>
        <v>42890</v>
      </c>
      <c r="BY10" s="37" t="n">
        <f aca="false">BX10+1</f>
        <v>42891</v>
      </c>
      <c r="BZ10" s="37" t="n">
        <f aca="false">BY10+1</f>
        <v>42892</v>
      </c>
      <c r="CA10" s="37" t="n">
        <f aca="false">BZ10+1</f>
        <v>42893</v>
      </c>
      <c r="CB10" s="37" t="n">
        <f aca="false">CA10+1</f>
        <v>42894</v>
      </c>
      <c r="CC10" s="37" t="n">
        <f aca="false">CB10+1</f>
        <v>42895</v>
      </c>
      <c r="CD10" s="37" t="n">
        <f aca="false">CC10+1</f>
        <v>42896</v>
      </c>
      <c r="CE10" s="37" t="n">
        <f aca="false">CD10+1</f>
        <v>42897</v>
      </c>
      <c r="CF10" s="37" t="n">
        <f aca="false">CE10+1</f>
        <v>42898</v>
      </c>
      <c r="CG10" s="37" t="n">
        <f aca="false">CF10+1</f>
        <v>42899</v>
      </c>
      <c r="CH10" s="37" t="n">
        <f aca="false">CG10+1</f>
        <v>42900</v>
      </c>
      <c r="CI10" s="37" t="n">
        <f aca="false">CH10+1</f>
        <v>42901</v>
      </c>
      <c r="CJ10" s="37" t="n">
        <f aca="false">CI10+1</f>
        <v>42902</v>
      </c>
      <c r="CK10" s="37" t="n">
        <f aca="false">CJ10+1</f>
        <v>42903</v>
      </c>
      <c r="CL10" s="37" t="n">
        <f aca="false">CK10+1</f>
        <v>42904</v>
      </c>
      <c r="CM10" s="37" t="n">
        <f aca="false">CL10+1</f>
        <v>42905</v>
      </c>
      <c r="CN10" s="37" t="n">
        <f aca="false">CM10+1</f>
        <v>42906</v>
      </c>
      <c r="CO10" s="37" t="n">
        <f aca="false">CN10+1</f>
        <v>42907</v>
      </c>
      <c r="CP10" s="37" t="n">
        <f aca="false">CO10+1</f>
        <v>42908</v>
      </c>
      <c r="CQ10" s="37" t="n">
        <f aca="false">CP10+1</f>
        <v>42909</v>
      </c>
      <c r="CR10" s="37" t="n">
        <f aca="false">CQ10+1</f>
        <v>42910</v>
      </c>
      <c r="CS10" s="37" t="n">
        <f aca="false">CR10+1</f>
        <v>42911</v>
      </c>
      <c r="CT10" s="37" t="n">
        <f aca="false">CS10+1</f>
        <v>42912</v>
      </c>
      <c r="CU10" s="37" t="n">
        <f aca="false">CT10+1</f>
        <v>42913</v>
      </c>
      <c r="CV10" s="37" t="n">
        <f aca="false">CU10+1</f>
        <v>42914</v>
      </c>
      <c r="CW10" s="37" t="n">
        <f aca="false">CV10+1</f>
        <v>42915</v>
      </c>
      <c r="CX10" s="37" t="n">
        <f aca="false">CW10+1</f>
        <v>42916</v>
      </c>
      <c r="CY10" s="37" t="n">
        <f aca="false">CX10+1</f>
        <v>42917</v>
      </c>
      <c r="CZ10" s="37" t="n">
        <f aca="false">CY10+1</f>
        <v>42918</v>
      </c>
      <c r="DA10" s="37" t="n">
        <f aca="false">CZ10+1</f>
        <v>42919</v>
      </c>
      <c r="DB10" s="37" t="n">
        <f aca="false">DA10+1</f>
        <v>42920</v>
      </c>
      <c r="DC10" s="37" t="n">
        <f aca="false">DB10+1</f>
        <v>42921</v>
      </c>
      <c r="DD10" s="37" t="n">
        <f aca="false">DC10+1</f>
        <v>42922</v>
      </c>
      <c r="DE10" s="37" t="n">
        <f aca="false">DD10+1</f>
        <v>42923</v>
      </c>
      <c r="DF10" s="37" t="n">
        <f aca="false">DE10+1</f>
        <v>42924</v>
      </c>
      <c r="DG10" s="37" t="n">
        <f aca="false">DF10+1</f>
        <v>42925</v>
      </c>
      <c r="DH10" s="37" t="n">
        <f aca="false">DG10+1</f>
        <v>42926</v>
      </c>
      <c r="DI10" s="37" t="n">
        <f aca="false">DH10+1</f>
        <v>42927</v>
      </c>
      <c r="DJ10" s="37" t="n">
        <f aca="false">DI10+1</f>
        <v>42928</v>
      </c>
      <c r="DK10" s="37" t="n">
        <f aca="false">DJ10+1</f>
        <v>42929</v>
      </c>
      <c r="DL10" s="37" t="n">
        <f aca="false">DK10+1</f>
        <v>42930</v>
      </c>
      <c r="DM10" s="37" t="n">
        <f aca="false">DL10+1</f>
        <v>42931</v>
      </c>
      <c r="AEB10" s="39"/>
      <c r="AEC10" s="39"/>
      <c r="AED10" s="39"/>
      <c r="AEE10" s="39"/>
      <c r="AEF10" s="39"/>
      <c r="AEG10" s="39"/>
      <c r="AEH10" s="39"/>
      <c r="AEI10" s="39"/>
      <c r="AEJ10" s="39"/>
      <c r="AEK10" s="39"/>
      <c r="AEL10" s="39"/>
      <c r="AEM10" s="39"/>
      <c r="AEN10" s="39"/>
      <c r="AEO10" s="39"/>
      <c r="AEP10" s="39"/>
      <c r="AEQ10" s="39"/>
      <c r="AER10" s="39"/>
      <c r="AES10" s="39"/>
      <c r="AET10" s="39"/>
      <c r="AEU10" s="39"/>
      <c r="AEV10" s="39"/>
      <c r="AEW10" s="39"/>
      <c r="AEX10" s="39"/>
      <c r="AEY10" s="39"/>
      <c r="AEZ10" s="39"/>
      <c r="AFA10" s="39"/>
      <c r="AFB10" s="39"/>
      <c r="AFC10" s="39"/>
      <c r="AFD10" s="39"/>
      <c r="AFE10" s="39"/>
      <c r="AFF10" s="39"/>
      <c r="AFG10" s="39"/>
      <c r="AFH10" s="39"/>
      <c r="AFI10" s="39"/>
      <c r="AFJ10" s="39"/>
      <c r="AFK10" s="39"/>
      <c r="AFL10" s="39"/>
      <c r="AFM10" s="39"/>
      <c r="AFN10" s="39"/>
      <c r="AFO10" s="39"/>
      <c r="AFP10" s="39"/>
      <c r="AFQ10" s="39"/>
      <c r="AFR10" s="39"/>
      <c r="AFS10" s="39"/>
      <c r="AFT10" s="39"/>
      <c r="AFU10" s="39"/>
      <c r="AFV10" s="39"/>
      <c r="AFW10" s="39"/>
      <c r="AFX10" s="39"/>
      <c r="AFY10" s="39"/>
      <c r="AFZ10" s="39"/>
      <c r="AGA10" s="39"/>
      <c r="AGB10" s="39"/>
      <c r="AGC10" s="39"/>
      <c r="AGD10" s="39"/>
      <c r="AGE10" s="39"/>
      <c r="AGF10" s="39"/>
      <c r="AGG10" s="39"/>
      <c r="AGH10" s="39"/>
      <c r="AGI10" s="39"/>
      <c r="AGJ10" s="39"/>
      <c r="AGK10" s="39"/>
      <c r="AGL10" s="39"/>
      <c r="AGM10" s="39"/>
      <c r="AGN10" s="39"/>
      <c r="AGO10" s="39"/>
      <c r="AGP10" s="39"/>
      <c r="AGQ10" s="39"/>
      <c r="AGR10" s="39"/>
      <c r="AGS10" s="39"/>
      <c r="AGT10" s="39"/>
      <c r="AGU10" s="39"/>
      <c r="AGV10" s="39"/>
      <c r="AGW10" s="39"/>
      <c r="AGX10" s="39"/>
      <c r="AGY10" s="39"/>
      <c r="AGZ10" s="39"/>
      <c r="AHA10" s="39"/>
      <c r="AHB10" s="39"/>
      <c r="AHC10" s="39"/>
      <c r="AHD10" s="39"/>
      <c r="AHE10" s="39"/>
      <c r="AHF10" s="39"/>
      <c r="AHG10" s="39"/>
      <c r="AHH10" s="39"/>
      <c r="AHI10" s="39"/>
      <c r="AHJ10" s="39"/>
      <c r="AHK10" s="39"/>
      <c r="AHL10" s="39"/>
      <c r="AHM10" s="39"/>
      <c r="AHN10" s="39"/>
      <c r="AHO10" s="39"/>
      <c r="AHP10" s="39"/>
      <c r="AHQ10" s="39"/>
      <c r="AHR10" s="39"/>
      <c r="AHS10" s="39"/>
      <c r="AHT10" s="39"/>
      <c r="AHU10" s="39"/>
      <c r="AHV10" s="39"/>
      <c r="AHW10" s="39"/>
      <c r="AHX10" s="39"/>
      <c r="AHY10" s="39"/>
      <c r="AHZ10" s="39"/>
      <c r="AIA10" s="39"/>
      <c r="AIB10" s="39"/>
      <c r="AIC10" s="39"/>
      <c r="AID10" s="39"/>
      <c r="AIE10" s="39"/>
      <c r="AIF10" s="39"/>
      <c r="AIG10" s="39"/>
      <c r="AIH10" s="39"/>
      <c r="AII10" s="39"/>
      <c r="AIJ10" s="39"/>
      <c r="AIK10" s="39"/>
      <c r="AIL10" s="39"/>
      <c r="AIM10" s="39"/>
      <c r="AIN10" s="39"/>
      <c r="AIO10" s="39"/>
      <c r="AIP10" s="39"/>
      <c r="AIQ10" s="39"/>
      <c r="AIR10" s="39"/>
      <c r="AIS10" s="39"/>
      <c r="AIT10" s="39"/>
      <c r="AIU10" s="39"/>
      <c r="AIV10" s="39"/>
      <c r="AIW10" s="39"/>
      <c r="AIX10" s="39"/>
      <c r="AIY10" s="39"/>
      <c r="AIZ10" s="39"/>
      <c r="AJA10" s="39"/>
      <c r="AJB10" s="39"/>
      <c r="AJC10" s="39"/>
      <c r="AJD10" s="39"/>
      <c r="AJE10" s="39"/>
      <c r="AJF10" s="39"/>
      <c r="AJG10" s="39"/>
      <c r="AJH10" s="39"/>
      <c r="AJI10" s="39"/>
      <c r="AJJ10" s="39"/>
      <c r="AJK10" s="39"/>
      <c r="AJL10" s="39"/>
      <c r="AJM10" s="39"/>
      <c r="AJN10" s="39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51" customFormat="true" ht="17.15" hidden="false" customHeight="false" outlineLevel="0" collapsed="false">
      <c r="A11" s="40"/>
      <c r="B11" s="41" t="s">
        <v>11</v>
      </c>
      <c r="C11" s="41"/>
      <c r="D11" s="42" t="n">
        <f aca="false">MIN(D12:D25)</f>
        <v>42825</v>
      </c>
      <c r="E11" s="43" t="n">
        <f aca="false">NETWORKDAYS(D11,F11,Holidays)</f>
        <v>7</v>
      </c>
      <c r="F11" s="44" t="n">
        <f aca="false">MAX(F12:F25)</f>
        <v>42835</v>
      </c>
      <c r="G11" s="45" t="n">
        <f aca="false">SUMPRODUCT(G12:G22,E12:E22)/SUM(E12:E22)</f>
        <v>1</v>
      </c>
      <c r="H11" s="46" t="n">
        <f aca="false">F11-D11+1</f>
        <v>11</v>
      </c>
      <c r="I11" s="47" t="n">
        <f aca="false">SUM(I12:I25)</f>
        <v>10</v>
      </c>
      <c r="J11" s="48" t="n">
        <f aca="false">SUM(J12:J25)</f>
        <v>1</v>
      </c>
      <c r="K11" s="49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AEB11" s="52"/>
      <c r="AEC11" s="53"/>
      <c r="AED11" s="53"/>
      <c r="AEE11" s="53"/>
      <c r="AEF11" s="53"/>
      <c r="AEG11" s="53"/>
      <c r="AEH11" s="53"/>
      <c r="AEI11" s="53"/>
      <c r="AEJ11" s="53"/>
      <c r="AEK11" s="53"/>
      <c r="AEL11" s="53"/>
      <c r="AEM11" s="53"/>
      <c r="AEN11" s="53"/>
      <c r="AEO11" s="53"/>
      <c r="AEP11" s="53"/>
      <c r="AEQ11" s="53"/>
      <c r="AER11" s="53"/>
      <c r="AES11" s="53"/>
      <c r="AET11" s="53"/>
      <c r="AEU11" s="53"/>
      <c r="AEV11" s="53"/>
      <c r="AEW11" s="53"/>
      <c r="AEX11" s="53"/>
      <c r="AEY11" s="53"/>
      <c r="AEZ11" s="53"/>
      <c r="AFA11" s="53"/>
      <c r="AFB11" s="53"/>
      <c r="AFC11" s="53"/>
      <c r="AFD11" s="53"/>
      <c r="AFE11" s="53"/>
      <c r="AFF11" s="53"/>
      <c r="AFG11" s="53"/>
      <c r="AFH11" s="53"/>
      <c r="AFI11" s="53"/>
      <c r="AFJ11" s="53"/>
      <c r="AFK11" s="53"/>
      <c r="AFL11" s="53"/>
      <c r="AFM11" s="53"/>
      <c r="AFN11" s="53"/>
      <c r="AFO11" s="53"/>
      <c r="AFP11" s="53"/>
      <c r="AFQ11" s="53"/>
      <c r="AFR11" s="53"/>
      <c r="AFS11" s="53"/>
      <c r="AFT11" s="53"/>
      <c r="AFU11" s="53"/>
      <c r="AFV11" s="53"/>
      <c r="AFW11" s="53"/>
      <c r="AFX11" s="53"/>
      <c r="AFY11" s="53"/>
      <c r="AFZ11" s="53"/>
      <c r="AGA11" s="53"/>
      <c r="AGB11" s="53"/>
      <c r="AGC11" s="53"/>
      <c r="AGD11" s="53"/>
      <c r="AGE11" s="53"/>
      <c r="AGF11" s="53"/>
      <c r="AGG11" s="53"/>
      <c r="AGH11" s="53"/>
      <c r="AGI11" s="53"/>
      <c r="AGJ11" s="53"/>
      <c r="AGK11" s="53"/>
      <c r="AGL11" s="53"/>
      <c r="AGM11" s="53"/>
      <c r="AGN11" s="53"/>
      <c r="AGO11" s="53"/>
      <c r="AGP11" s="53"/>
      <c r="AGQ11" s="53"/>
      <c r="AGR11" s="53"/>
      <c r="AGS11" s="53"/>
      <c r="AGT11" s="53"/>
      <c r="AGU11" s="53"/>
      <c r="AGV11" s="53"/>
      <c r="AGW11" s="53"/>
      <c r="AGX11" s="53"/>
      <c r="AGY11" s="53"/>
      <c r="AGZ11" s="53"/>
      <c r="AHA11" s="53"/>
      <c r="AHB11" s="53"/>
      <c r="AHC11" s="53"/>
      <c r="AHD11" s="53"/>
      <c r="AHE11" s="53"/>
      <c r="AHF11" s="53"/>
      <c r="AHG11" s="53"/>
      <c r="AHH11" s="53"/>
      <c r="AHI11" s="53"/>
      <c r="AHJ11" s="53"/>
      <c r="AHK11" s="53"/>
      <c r="AHL11" s="53"/>
      <c r="AHM11" s="53"/>
      <c r="AHN11" s="53"/>
      <c r="AHO11" s="53"/>
      <c r="AHP11" s="53"/>
      <c r="AHQ11" s="53"/>
      <c r="AHR11" s="53"/>
      <c r="AHS11" s="53"/>
      <c r="AHT11" s="53"/>
      <c r="AHU11" s="53"/>
      <c r="AHV11" s="53"/>
      <c r="AHW11" s="53"/>
      <c r="AHX11" s="53"/>
      <c r="AHY11" s="53"/>
      <c r="AHZ11" s="53"/>
      <c r="AIA11" s="53"/>
      <c r="AIB11" s="53"/>
      <c r="AIC11" s="53"/>
      <c r="AID11" s="53"/>
      <c r="AIE11" s="53"/>
      <c r="AIF11" s="53"/>
      <c r="AIG11" s="53"/>
      <c r="AIH11" s="53"/>
      <c r="AII11" s="53"/>
      <c r="AIJ11" s="53"/>
      <c r="AIK11" s="53"/>
      <c r="AIL11" s="53"/>
      <c r="AIM11" s="53"/>
      <c r="AIN11" s="53"/>
      <c r="AIO11" s="53"/>
      <c r="AIP11" s="53"/>
      <c r="AIQ11" s="53"/>
      <c r="AIR11" s="53"/>
      <c r="AIS11" s="53"/>
      <c r="AIT11" s="53"/>
      <c r="AIU11" s="53"/>
      <c r="AIV11" s="53"/>
      <c r="AIW11" s="53"/>
      <c r="AIX11" s="53"/>
      <c r="AIY11" s="53"/>
      <c r="AIZ11" s="53"/>
      <c r="AJA11" s="53"/>
      <c r="AJB11" s="53"/>
      <c r="AJC11" s="53"/>
      <c r="AJD11" s="53"/>
      <c r="AJE11" s="53"/>
      <c r="AJF11" s="53"/>
      <c r="AJG11" s="53"/>
      <c r="AJH11" s="53"/>
      <c r="AJI11" s="53"/>
      <c r="AJJ11" s="53"/>
      <c r="AJK11" s="53"/>
      <c r="AJL11" s="53"/>
      <c r="AJM11" s="53"/>
      <c r="AJN11" s="53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66" customFormat="true" ht="15.8" hidden="false" customHeight="false" outlineLevel="0" collapsed="false">
      <c r="A12" s="54"/>
      <c r="B12" s="55" t="s">
        <v>12</v>
      </c>
      <c r="C12" s="56"/>
      <c r="D12" s="57"/>
      <c r="E12" s="58"/>
      <c r="F12" s="59" t="str">
        <f aca="false">IF(E12&gt;0,WORKDAY(D12,E12-1,Holidays), "")</f>
        <v/>
      </c>
      <c r="G12" s="60"/>
      <c r="H12" s="61" t="str">
        <f aca="false">IF(ISNUMBER(F12),F12-D12+1,"")</f>
        <v/>
      </c>
      <c r="I12" s="62" t="str">
        <f aca="false">IF(ISNUMBER(E12),ROUNDDOWN(E12*G12,0),"")</f>
        <v/>
      </c>
      <c r="J12" s="63" t="str">
        <f aca="false">IF(ISNUMBER(E12),E12-I12,"")</f>
        <v/>
      </c>
      <c r="K12" s="64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74" customFormat="true" ht="16.4" hidden="false" customHeight="false" outlineLevel="0" collapsed="false">
      <c r="A13" s="67"/>
      <c r="B13" s="68" t="s">
        <v>13</v>
      </c>
      <c r="C13" s="69" t="s">
        <v>14</v>
      </c>
      <c r="D13" s="70" t="n">
        <v>42825</v>
      </c>
      <c r="E13" s="71" t="n">
        <v>1</v>
      </c>
      <c r="F13" s="72" t="n">
        <f aca="false">IF(E13&gt;0,WORKDAY(D13,E13-1,Holidays), "")</f>
        <v>42825</v>
      </c>
      <c r="G13" s="73" t="n">
        <v>1</v>
      </c>
      <c r="H13" s="61" t="n">
        <f aca="false">IF(ISNUMBER(F13),F13-D13+1,"")</f>
        <v>1</v>
      </c>
      <c r="I13" s="62" t="n">
        <f aca="false">IF(ISNUMBER(E13),ROUNDDOWN(E13*G13,0),"")</f>
        <v>1</v>
      </c>
      <c r="J13" s="63" t="n">
        <f aca="false">IF(ISNUMBER(E13),E13-I13,"")</f>
        <v>0</v>
      </c>
      <c r="K13" s="64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74" customFormat="true" ht="16.4" hidden="false" customHeight="false" outlineLevel="0" collapsed="false">
      <c r="A14" s="67"/>
      <c r="B14" s="68" t="s">
        <v>15</v>
      </c>
      <c r="C14" s="69"/>
      <c r="D14" s="70" t="n">
        <v>42826</v>
      </c>
      <c r="E14" s="71" t="n">
        <v>1</v>
      </c>
      <c r="F14" s="72" t="n">
        <f aca="false">IF(E14&gt;0,WORKDAY(D14,E14-1,Holidays), "")</f>
        <v>42826</v>
      </c>
      <c r="G14" s="73" t="n">
        <v>1</v>
      </c>
      <c r="H14" s="61" t="n">
        <f aca="false">IF(ISNUMBER(F14),F14-D14+1,"")</f>
        <v>1</v>
      </c>
      <c r="I14" s="62" t="n">
        <f aca="false">IF(ISNUMBER(E14),ROUNDDOWN(E14*G14,0),"")</f>
        <v>1</v>
      </c>
      <c r="J14" s="63" t="n">
        <f aca="false">IF(ISNUMBER(E14),E14-I14,"")</f>
        <v>0</v>
      </c>
      <c r="K14" s="64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74" customFormat="true" ht="16.4" hidden="false" customHeight="false" outlineLevel="0" collapsed="false">
      <c r="A15" s="67"/>
      <c r="B15" s="68" t="s">
        <v>16</v>
      </c>
      <c r="C15" s="69"/>
      <c r="D15" s="70" t="n">
        <v>42827</v>
      </c>
      <c r="E15" s="71" t="n">
        <v>1</v>
      </c>
      <c r="F15" s="72" t="n">
        <f aca="false">IF(E15&gt;0,WORKDAY(D15,E15-1,Holidays), "")</f>
        <v>42827</v>
      </c>
      <c r="G15" s="73" t="n">
        <v>1</v>
      </c>
      <c r="H15" s="61" t="n">
        <f aca="false">IF(ISNUMBER(F15),F15-D15+1,"")</f>
        <v>1</v>
      </c>
      <c r="I15" s="62" t="n">
        <f aca="false">IF(ISNUMBER(E15),ROUNDDOWN(E15*G15,0),"")</f>
        <v>1</v>
      </c>
      <c r="J15" s="63" t="n">
        <f aca="false">IF(ISNUMBER(E15),E15-I15,"")</f>
        <v>0</v>
      </c>
      <c r="K15" s="64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74" customFormat="true" ht="16.4" hidden="false" customHeight="false" outlineLevel="0" collapsed="false">
      <c r="A16" s="67"/>
      <c r="B16" s="68" t="s">
        <v>17</v>
      </c>
      <c r="C16" s="69"/>
      <c r="D16" s="70" t="n">
        <v>42828</v>
      </c>
      <c r="E16" s="71" t="n">
        <v>1</v>
      </c>
      <c r="F16" s="72" t="n">
        <f aca="false">IF(E16&gt;0,WORKDAY(D16,E16-1,Holidays), "")</f>
        <v>42828</v>
      </c>
      <c r="G16" s="73" t="n">
        <v>1</v>
      </c>
      <c r="H16" s="61" t="n">
        <f aca="false">IF(ISNUMBER(F16),F16-D16+1,"")</f>
        <v>1</v>
      </c>
      <c r="I16" s="62" t="n">
        <f aca="false">IF(ISNUMBER(E16),ROUNDDOWN(E16*G16,0),"")</f>
        <v>1</v>
      </c>
      <c r="J16" s="63" t="n">
        <f aca="false">IF(ISNUMBER(E16),E16-I16,"")</f>
        <v>0</v>
      </c>
      <c r="K16" s="64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74" customFormat="true" ht="16.4" hidden="false" customHeight="false" outlineLevel="0" collapsed="false">
      <c r="A17" s="67"/>
      <c r="B17" s="68" t="s">
        <v>18</v>
      </c>
      <c r="C17" s="69"/>
      <c r="D17" s="70" t="n">
        <v>42829</v>
      </c>
      <c r="E17" s="71" t="n">
        <v>1</v>
      </c>
      <c r="F17" s="72" t="n">
        <f aca="false">IF(E17&gt;0,WORKDAY(D17,E17-1,Holidays), "")</f>
        <v>42829</v>
      </c>
      <c r="G17" s="73" t="n">
        <v>1</v>
      </c>
      <c r="H17" s="61" t="n">
        <f aca="false">IF(ISNUMBER(F17),F17-D17+1,"")</f>
        <v>1</v>
      </c>
      <c r="I17" s="62" t="n">
        <f aca="false">IF(ISNUMBER(E17),ROUNDDOWN(E17*G17,0),"")</f>
        <v>1</v>
      </c>
      <c r="J17" s="63" t="n">
        <f aca="false">IF(ISNUMBER(E17),E17-I17,"")</f>
        <v>0</v>
      </c>
      <c r="K17" s="64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66" customFormat="true" ht="15.8" hidden="false" customHeight="false" outlineLevel="0" collapsed="false">
      <c r="A18" s="54"/>
      <c r="B18" s="55" t="s">
        <v>19</v>
      </c>
      <c r="C18" s="56"/>
      <c r="D18" s="57"/>
      <c r="E18" s="58"/>
      <c r="F18" s="72" t="str">
        <f aca="false">IF(E18&gt;0,WORKDAY(D18,E18-1,Holidays), "")</f>
        <v/>
      </c>
      <c r="G18" s="73"/>
      <c r="H18" s="61" t="str">
        <f aca="false">IF(ISNUMBER(F18),F18-D18+1,"")</f>
        <v/>
      </c>
      <c r="I18" s="62" t="str">
        <f aca="false">IF(ISNUMBER(E18),ROUNDDOWN(E18*G18,0),"")</f>
        <v/>
      </c>
      <c r="J18" s="63" t="str">
        <f aca="false">IF(ISNUMBER(E18),E18-I18,"")</f>
        <v/>
      </c>
      <c r="K18" s="64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74" customFormat="true" ht="16.4" hidden="false" customHeight="false" outlineLevel="0" collapsed="false">
      <c r="A19" s="67"/>
      <c r="B19" s="68" t="s">
        <v>20</v>
      </c>
      <c r="C19" s="69"/>
      <c r="D19" s="70" t="n">
        <v>42830</v>
      </c>
      <c r="E19" s="71" t="n">
        <v>1</v>
      </c>
      <c r="F19" s="72" t="n">
        <f aca="false">IF(E19&gt;0,WORKDAY(D19,E19-1,Holidays), "")</f>
        <v>42830</v>
      </c>
      <c r="G19" s="73" t="n">
        <v>1</v>
      </c>
      <c r="H19" s="61" t="n">
        <f aca="false">IF(ISNUMBER(F19),F19-D19+1,"")</f>
        <v>1</v>
      </c>
      <c r="I19" s="62" t="n">
        <f aca="false">IF(ISNUMBER(E19),ROUNDDOWN(E19*G19,0),"")</f>
        <v>1</v>
      </c>
      <c r="J19" s="63" t="n">
        <f aca="false">IF(ISNUMBER(E19),E19-I19,"")</f>
        <v>0</v>
      </c>
      <c r="K19" s="64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74" customFormat="true" ht="16.4" hidden="false" customHeight="false" outlineLevel="0" collapsed="false">
      <c r="A20" s="67"/>
      <c r="B20" s="68" t="s">
        <v>21</v>
      </c>
      <c r="C20" s="69"/>
      <c r="D20" s="70" t="n">
        <v>42831</v>
      </c>
      <c r="E20" s="71" t="n">
        <v>1</v>
      </c>
      <c r="F20" s="72" t="n">
        <f aca="false">IF(E20&gt;0,WORKDAY(D20,E20-1,Holidays), "")</f>
        <v>42831</v>
      </c>
      <c r="G20" s="73" t="n">
        <v>1</v>
      </c>
      <c r="H20" s="61" t="n">
        <f aca="false">IF(ISNUMBER(F20),F20-D20+1,"")</f>
        <v>1</v>
      </c>
      <c r="I20" s="62" t="n">
        <f aca="false">IF(ISNUMBER(E20),ROUNDDOWN(E20*G20,0),"")</f>
        <v>1</v>
      </c>
      <c r="J20" s="63" t="n">
        <f aca="false">IF(ISNUMBER(E20),E20-I20,"")</f>
        <v>0</v>
      </c>
      <c r="K20" s="64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74" customFormat="true" ht="16.4" hidden="false" customHeight="false" outlineLevel="0" collapsed="false">
      <c r="A21" s="67"/>
      <c r="B21" s="68" t="s">
        <v>22</v>
      </c>
      <c r="C21" s="69"/>
      <c r="D21" s="70" t="n">
        <v>42832</v>
      </c>
      <c r="E21" s="71" t="n">
        <v>1</v>
      </c>
      <c r="F21" s="72" t="n">
        <f aca="false">IF(E21&gt;0,WORKDAY(D21,E21-1,Holidays), "")</f>
        <v>42832</v>
      </c>
      <c r="G21" s="73" t="n">
        <v>1</v>
      </c>
      <c r="H21" s="61" t="n">
        <f aca="false">IF(ISNUMBER(F21),F21-D21+1,"")</f>
        <v>1</v>
      </c>
      <c r="I21" s="62" t="n">
        <f aca="false">IF(ISNUMBER(E21),ROUNDDOWN(E21*G21,0),"")</f>
        <v>1</v>
      </c>
      <c r="J21" s="63" t="n">
        <f aca="false">IF(ISNUMBER(E21),E21-I21,"")</f>
        <v>0</v>
      </c>
      <c r="K21" s="64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74" customFormat="true" ht="16.4" hidden="false" customHeight="false" outlineLevel="0" collapsed="false">
      <c r="A22" s="67"/>
      <c r="B22" s="68" t="s">
        <v>23</v>
      </c>
      <c r="C22" s="69"/>
      <c r="D22" s="70" t="n">
        <v>42833</v>
      </c>
      <c r="E22" s="71" t="n">
        <v>1</v>
      </c>
      <c r="F22" s="72" t="n">
        <f aca="false">IF(E22&gt;0,WORKDAY(D22,E22-1,Holidays), "")</f>
        <v>42833</v>
      </c>
      <c r="G22" s="73" t="n">
        <v>1</v>
      </c>
      <c r="H22" s="61" t="n">
        <f aca="false">IF(ISNUMBER(F22),F22-D22+1,"")</f>
        <v>1</v>
      </c>
      <c r="I22" s="62" t="n">
        <f aca="false">IF(ISNUMBER(E22),ROUNDDOWN(E22*G22,0),"")</f>
        <v>1</v>
      </c>
      <c r="J22" s="63" t="n">
        <f aca="false">IF(ISNUMBER(E22),E22-I22,"")</f>
        <v>0</v>
      </c>
      <c r="K22" s="64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74" customFormat="true" ht="16.4" hidden="false" customHeight="false" outlineLevel="0" collapsed="false">
      <c r="A23" s="67"/>
      <c r="B23" s="68" t="s">
        <v>24</v>
      </c>
      <c r="C23" s="69"/>
      <c r="D23" s="70" t="n">
        <v>42834</v>
      </c>
      <c r="E23" s="71" t="n">
        <v>1</v>
      </c>
      <c r="F23" s="72" t="n">
        <f aca="false">IF(E23&gt;0,WORKDAY(D23,E23-1,Holidays), "")</f>
        <v>42834</v>
      </c>
      <c r="G23" s="73" t="n">
        <v>0.5</v>
      </c>
      <c r="H23" s="61" t="n">
        <f aca="false">IF(ISNUMBER(F23),F23-D23+1,"")</f>
        <v>1</v>
      </c>
      <c r="I23" s="62" t="n">
        <f aca="false">IF(ISNUMBER(E23),ROUNDDOWN(E23*G23,0),"")</f>
        <v>0</v>
      </c>
      <c r="J23" s="63" t="n">
        <f aca="false">IF(ISNUMBER(E23),E23-I23,"")</f>
        <v>1</v>
      </c>
      <c r="K23" s="64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74" customFormat="true" ht="16.4" hidden="false" customHeight="false" outlineLevel="0" collapsed="false">
      <c r="A24" s="67"/>
      <c r="B24" s="68" t="s">
        <v>25</v>
      </c>
      <c r="C24" s="69"/>
      <c r="D24" s="70" t="n">
        <v>42835</v>
      </c>
      <c r="E24" s="71" t="n">
        <v>1</v>
      </c>
      <c r="F24" s="72" t="n">
        <f aca="false">IF(E24&gt;0,WORKDAY(D24,E24-1,Holidays), "")</f>
        <v>42835</v>
      </c>
      <c r="G24" s="73" t="n">
        <v>1</v>
      </c>
      <c r="H24" s="61" t="n">
        <f aca="false">IF(ISNUMBER(F24),F24-D24+1,"")</f>
        <v>1</v>
      </c>
      <c r="I24" s="62" t="n">
        <f aca="false">IF(ISNUMBER(E24),ROUNDDOWN(E24*G24,0),"")</f>
        <v>1</v>
      </c>
      <c r="J24" s="63" t="n">
        <f aca="false">IF(ISNUMBER(E24),E24-I24,"")</f>
        <v>0</v>
      </c>
      <c r="K24" s="64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74" customFormat="true" ht="15.8" hidden="false" customHeight="false" outlineLevel="0" collapsed="false">
      <c r="A25" s="54"/>
      <c r="B25" s="55" t="s">
        <v>26</v>
      </c>
      <c r="C25" s="56"/>
      <c r="D25" s="57" t="n">
        <v>42839</v>
      </c>
      <c r="E25" s="58"/>
      <c r="F25" s="59" t="str">
        <f aca="false">IF(E25&gt;0,WORKDAY(D25,E25-1,Holidays), "")</f>
        <v/>
      </c>
      <c r="G25" s="60"/>
      <c r="H25" s="75" t="str">
        <f aca="false">IF(ISNUMBER(F25),F25-D25+1,"")</f>
        <v/>
      </c>
      <c r="I25" s="62" t="str">
        <f aca="false">IF(ISNUMBER(E25),ROUNDDOWN(E25*G25,0),"")</f>
        <v/>
      </c>
      <c r="J25" s="63" t="str">
        <f aca="false">IF(ISNUMBER(E25),E25-I25,"")</f>
        <v/>
      </c>
      <c r="K25" s="76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74" customFormat="true" ht="15.8" hidden="false" customHeight="false" outlineLevel="0" collapsed="false">
      <c r="A26" s="77"/>
      <c r="B26" s="78"/>
      <c r="C26" s="79"/>
      <c r="D26" s="80"/>
      <c r="E26" s="81"/>
      <c r="F26" s="82"/>
      <c r="G26" s="83"/>
      <c r="H26" s="61"/>
      <c r="I26" s="62"/>
      <c r="J26" s="63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7" customFormat="true" ht="17.15" hidden="false" customHeight="false" outlineLevel="0" collapsed="false">
      <c r="A27" s="84"/>
      <c r="B27" s="85" t="s">
        <v>27</v>
      </c>
      <c r="C27" s="85" t="s">
        <v>14</v>
      </c>
      <c r="D27" s="42" t="n">
        <f aca="false">MIN(D29:D35)</f>
        <v>42840</v>
      </c>
      <c r="E27" s="43" t="n">
        <f aca="false">NETWORKDAYS(D27,F27,Holidays)</f>
        <v>6</v>
      </c>
      <c r="F27" s="44" t="n">
        <f aca="false">MAX(F28:F35)</f>
        <v>42849</v>
      </c>
      <c r="G27" s="86" t="n">
        <f aca="false">SUMPRODUCT(G28:G31,E28:E31)/SUM(E28:E31)</f>
        <v>1</v>
      </c>
      <c r="H27" s="46" t="n">
        <f aca="false">F27-D27+1</f>
        <v>10</v>
      </c>
      <c r="I27" s="47" t="n">
        <f aca="false">SUM(I28:I31)</f>
        <v>6</v>
      </c>
      <c r="J27" s="48" t="n">
        <f aca="false">SUM(J28:J31)</f>
        <v>0</v>
      </c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AEB27" s="52"/>
      <c r="AEC27" s="53"/>
      <c r="AED27" s="53"/>
      <c r="AEE27" s="53"/>
      <c r="AEF27" s="53"/>
      <c r="AEG27" s="53"/>
      <c r="AEH27" s="53"/>
      <c r="AEI27" s="53"/>
      <c r="AEJ27" s="53"/>
      <c r="AEK27" s="53"/>
      <c r="AEL27" s="53"/>
      <c r="AEM27" s="53"/>
      <c r="AEN27" s="53"/>
      <c r="AEO27" s="53"/>
      <c r="AEP27" s="53"/>
      <c r="AEQ27" s="53"/>
      <c r="AER27" s="53"/>
      <c r="AES27" s="53"/>
      <c r="AET27" s="53"/>
      <c r="AEU27" s="53"/>
      <c r="AEV27" s="53"/>
      <c r="AEW27" s="53"/>
      <c r="AEX27" s="53"/>
      <c r="AEY27" s="53"/>
      <c r="AEZ27" s="53"/>
      <c r="AFA27" s="53"/>
      <c r="AFB27" s="53"/>
      <c r="AFC27" s="53"/>
      <c r="AFD27" s="53"/>
      <c r="AFE27" s="53"/>
      <c r="AFF27" s="53"/>
      <c r="AFG27" s="53"/>
      <c r="AFH27" s="53"/>
      <c r="AFI27" s="53"/>
      <c r="AFJ27" s="53"/>
      <c r="AFK27" s="53"/>
      <c r="AFL27" s="53"/>
      <c r="AFM27" s="53"/>
      <c r="AFN27" s="53"/>
      <c r="AFO27" s="53"/>
      <c r="AFP27" s="53"/>
      <c r="AFQ27" s="53"/>
      <c r="AFR27" s="53"/>
      <c r="AFS27" s="53"/>
      <c r="AFT27" s="53"/>
      <c r="AFU27" s="53"/>
      <c r="AFV27" s="53"/>
      <c r="AFW27" s="53"/>
      <c r="AFX27" s="53"/>
      <c r="AFY27" s="53"/>
      <c r="AFZ27" s="53"/>
      <c r="AGA27" s="53"/>
      <c r="AGB27" s="53"/>
      <c r="AGC27" s="53"/>
      <c r="AGD27" s="53"/>
      <c r="AGE27" s="53"/>
      <c r="AGF27" s="53"/>
      <c r="AGG27" s="53"/>
      <c r="AGH27" s="53"/>
      <c r="AGI27" s="53"/>
      <c r="AGJ27" s="53"/>
      <c r="AGK27" s="53"/>
      <c r="AGL27" s="53"/>
      <c r="AGM27" s="53"/>
      <c r="AGN27" s="53"/>
      <c r="AGO27" s="53"/>
      <c r="AGP27" s="53"/>
      <c r="AGQ27" s="53"/>
      <c r="AGR27" s="53"/>
      <c r="AGS27" s="53"/>
      <c r="AGT27" s="53"/>
      <c r="AGU27" s="53"/>
      <c r="AGV27" s="53"/>
      <c r="AGW27" s="53"/>
      <c r="AGX27" s="53"/>
      <c r="AGY27" s="53"/>
      <c r="AGZ27" s="53"/>
      <c r="AHA27" s="53"/>
      <c r="AHB27" s="53"/>
      <c r="AHC27" s="53"/>
      <c r="AHD27" s="53"/>
      <c r="AHE27" s="53"/>
      <c r="AHF27" s="53"/>
      <c r="AHG27" s="53"/>
      <c r="AHH27" s="53"/>
      <c r="AHI27" s="53"/>
      <c r="AHJ27" s="53"/>
      <c r="AHK27" s="53"/>
      <c r="AHL27" s="53"/>
      <c r="AHM27" s="53"/>
      <c r="AHN27" s="53"/>
      <c r="AHO27" s="53"/>
      <c r="AHP27" s="53"/>
      <c r="AHQ27" s="53"/>
      <c r="AHR27" s="53"/>
      <c r="AHS27" s="53"/>
      <c r="AHT27" s="53"/>
      <c r="AHU27" s="53"/>
      <c r="AHV27" s="53"/>
      <c r="AHW27" s="53"/>
      <c r="AHX27" s="53"/>
      <c r="AHY27" s="53"/>
      <c r="AHZ27" s="53"/>
      <c r="AIA27" s="53"/>
      <c r="AIB27" s="53"/>
      <c r="AIC27" s="53"/>
      <c r="AID27" s="53"/>
      <c r="AIE27" s="53"/>
      <c r="AIF27" s="53"/>
      <c r="AIG27" s="53"/>
      <c r="AIH27" s="53"/>
      <c r="AII27" s="53"/>
      <c r="AIJ27" s="53"/>
      <c r="AIK27" s="53"/>
      <c r="AIL27" s="53"/>
      <c r="AIM27" s="53"/>
      <c r="AIN27" s="53"/>
      <c r="AIO27" s="53"/>
      <c r="AIP27" s="53"/>
      <c r="AIQ27" s="53"/>
      <c r="AIR27" s="53"/>
      <c r="AIS27" s="53"/>
      <c r="AIT27" s="53"/>
      <c r="AIU27" s="53"/>
      <c r="AIV27" s="53"/>
      <c r="AIW27" s="53"/>
      <c r="AIX27" s="53"/>
      <c r="AIY27" s="53"/>
      <c r="AIZ27" s="53"/>
      <c r="AJA27" s="53"/>
      <c r="AJB27" s="53"/>
      <c r="AJC27" s="53"/>
      <c r="AJD27" s="53"/>
      <c r="AJE27" s="53"/>
      <c r="AJF27" s="53"/>
      <c r="AJG27" s="53"/>
      <c r="AJH27" s="53"/>
      <c r="AJI27" s="53"/>
      <c r="AJJ27" s="53"/>
      <c r="AJK27" s="53"/>
      <c r="AJL27" s="53"/>
      <c r="AJM27" s="53"/>
      <c r="AJN27" s="53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66" customFormat="true" ht="15.8" hidden="false" customHeight="false" outlineLevel="0" collapsed="false">
      <c r="A28" s="54"/>
      <c r="B28" s="55" t="s">
        <v>28</v>
      </c>
      <c r="C28" s="56" t="s">
        <v>14</v>
      </c>
      <c r="D28" s="57"/>
      <c r="E28" s="58"/>
      <c r="F28" s="59" t="str">
        <f aca="false">IF(E28&gt;0,WORKDAY(D28,E28-1,Holidays), "")</f>
        <v/>
      </c>
      <c r="G28" s="60"/>
      <c r="H28" s="61" t="str">
        <f aca="false">IF(ISNUMBER(F28),F28-D28+1,"")</f>
        <v/>
      </c>
      <c r="I28" s="62" t="str">
        <f aca="false">IF(ISNUMBER(E28),ROUNDDOWN(E28*G28,0),"")</f>
        <v/>
      </c>
      <c r="J28" s="63" t="str">
        <f aca="false">IF(ISNUMBER(E28),E28-I28,"")</f>
        <v/>
      </c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8"/>
      <c r="AM28" s="88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AEB28" s="89"/>
      <c r="AEC28" s="89"/>
      <c r="AED28" s="89"/>
      <c r="AEE28" s="89"/>
      <c r="AEF28" s="89"/>
      <c r="AEG28" s="89"/>
      <c r="AEH28" s="89"/>
      <c r="AEI28" s="89"/>
      <c r="AEJ28" s="89"/>
      <c r="AEK28" s="89"/>
      <c r="AEL28" s="89"/>
      <c r="AEM28" s="89"/>
      <c r="AEN28" s="89"/>
      <c r="AEO28" s="89"/>
      <c r="AEP28" s="89"/>
      <c r="AEQ28" s="89"/>
      <c r="AER28" s="89"/>
      <c r="AES28" s="89"/>
      <c r="AET28" s="89"/>
      <c r="AEU28" s="89"/>
      <c r="AEV28" s="89"/>
      <c r="AEW28" s="89"/>
      <c r="AEX28" s="89"/>
      <c r="AEY28" s="89"/>
      <c r="AEZ28" s="89"/>
      <c r="AFA28" s="89"/>
      <c r="AFB28" s="89"/>
      <c r="AFC28" s="89"/>
      <c r="AFD28" s="89"/>
      <c r="AFE28" s="89"/>
      <c r="AFF28" s="89"/>
      <c r="AFG28" s="89"/>
      <c r="AFH28" s="89"/>
      <c r="AFI28" s="89"/>
      <c r="AFJ28" s="89"/>
      <c r="AFK28" s="89"/>
      <c r="AFL28" s="89"/>
      <c r="AFM28" s="89"/>
      <c r="AFN28" s="89"/>
      <c r="AFO28" s="89"/>
      <c r="AFP28" s="89"/>
      <c r="AFQ28" s="89"/>
      <c r="AFR28" s="89"/>
      <c r="AFS28" s="89"/>
      <c r="AFT28" s="89"/>
      <c r="AFU28" s="89"/>
      <c r="AFV28" s="89"/>
      <c r="AFW28" s="89"/>
      <c r="AFX28" s="89"/>
      <c r="AFY28" s="89"/>
      <c r="AFZ28" s="89"/>
      <c r="AGA28" s="89"/>
      <c r="AGB28" s="89"/>
      <c r="AGC28" s="89"/>
      <c r="AGD28" s="89"/>
      <c r="AGE28" s="89"/>
      <c r="AGF28" s="89"/>
      <c r="AGG28" s="89"/>
      <c r="AGH28" s="89"/>
      <c r="AGI28" s="89"/>
      <c r="AGJ28" s="89"/>
      <c r="AGK28" s="89"/>
      <c r="AGL28" s="89"/>
      <c r="AGM28" s="89"/>
      <c r="AGN28" s="89"/>
      <c r="AGO28" s="89"/>
      <c r="AGP28" s="89"/>
      <c r="AGQ28" s="89"/>
      <c r="AGR28" s="89"/>
      <c r="AGS28" s="89"/>
      <c r="AGT28" s="89"/>
      <c r="AGU28" s="89"/>
      <c r="AGV28" s="89"/>
      <c r="AGW28" s="89"/>
      <c r="AGX28" s="89"/>
      <c r="AGY28" s="89"/>
      <c r="AGZ28" s="89"/>
      <c r="AHA28" s="89"/>
      <c r="AHB28" s="89"/>
      <c r="AHC28" s="89"/>
      <c r="AHD28" s="89"/>
      <c r="AHE28" s="89"/>
      <c r="AHF28" s="89"/>
      <c r="AHG28" s="89"/>
      <c r="AHH28" s="89"/>
      <c r="AHI28" s="89"/>
      <c r="AHJ28" s="89"/>
      <c r="AHK28" s="89"/>
      <c r="AHL28" s="89"/>
      <c r="AHM28" s="89"/>
      <c r="AHN28" s="89"/>
      <c r="AHO28" s="89"/>
      <c r="AHP28" s="89"/>
      <c r="AHQ28" s="89"/>
      <c r="AHR28" s="89"/>
      <c r="AHS28" s="89"/>
      <c r="AHT28" s="89"/>
      <c r="AHU28" s="89"/>
      <c r="AHV28" s="89"/>
      <c r="AHW28" s="89"/>
      <c r="AHX28" s="89"/>
      <c r="AHY28" s="89"/>
      <c r="AHZ28" s="89"/>
      <c r="AIA28" s="89"/>
      <c r="AIB28" s="89"/>
      <c r="AIC28" s="89"/>
      <c r="AID28" s="89"/>
      <c r="AIE28" s="89"/>
      <c r="AIF28" s="89"/>
      <c r="AIG28" s="89"/>
      <c r="AIH28" s="89"/>
      <c r="AII28" s="89"/>
      <c r="AIJ28" s="89"/>
      <c r="AIK28" s="89"/>
      <c r="AIL28" s="89"/>
      <c r="AIM28" s="89"/>
      <c r="AIN28" s="89"/>
      <c r="AIO28" s="89"/>
      <c r="AIP28" s="89"/>
      <c r="AIQ28" s="89"/>
      <c r="AIR28" s="89"/>
      <c r="AIS28" s="89"/>
      <c r="AIT28" s="89"/>
      <c r="AIU28" s="89"/>
      <c r="AIV28" s="89"/>
      <c r="AIW28" s="89"/>
      <c r="AIX28" s="89"/>
      <c r="AIY28" s="89"/>
      <c r="AIZ28" s="89"/>
      <c r="AJA28" s="89"/>
      <c r="AJB28" s="89"/>
      <c r="AJC28" s="89"/>
      <c r="AJD28" s="89"/>
      <c r="AJE28" s="89"/>
      <c r="AJF28" s="89"/>
      <c r="AJG28" s="89"/>
      <c r="AJH28" s="89"/>
      <c r="AJI28" s="89"/>
      <c r="AJJ28" s="89"/>
      <c r="AJK28" s="89"/>
      <c r="AJL28" s="89"/>
      <c r="AJM28" s="89"/>
      <c r="AJN28" s="89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93" customFormat="true" ht="16.4" hidden="false" customHeight="false" outlineLevel="0" collapsed="false">
      <c r="A29" s="67"/>
      <c r="B29" s="68" t="s">
        <v>29</v>
      </c>
      <c r="C29" s="69" t="s">
        <v>14</v>
      </c>
      <c r="D29" s="90" t="n">
        <v>42840</v>
      </c>
      <c r="E29" s="91" t="n">
        <v>2</v>
      </c>
      <c r="F29" s="72" t="n">
        <f aca="false">IF(E29&gt;0,WORKDAY(D29,E29-1,Holidays), "")</f>
        <v>42842</v>
      </c>
      <c r="G29" s="92" t="n">
        <v>1</v>
      </c>
      <c r="H29" s="61" t="n">
        <f aca="false">IF(ISNUMBER(F29),F29-D29+1,"")</f>
        <v>3</v>
      </c>
      <c r="I29" s="62" t="n">
        <f aca="false">IF(ISNUMBER(E29),ROUNDDOWN(E29*G29,0),"")</f>
        <v>2</v>
      </c>
      <c r="J29" s="63" t="n">
        <f aca="false">IF(ISNUMBER(E29),E29-I29,"")</f>
        <v>0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93" customFormat="true" ht="16.4" hidden="false" customHeight="false" outlineLevel="0" collapsed="false">
      <c r="A30" s="67"/>
      <c r="B30" s="68" t="s">
        <v>30</v>
      </c>
      <c r="C30" s="69"/>
      <c r="D30" s="90" t="n">
        <v>42841</v>
      </c>
      <c r="E30" s="91" t="n">
        <v>2</v>
      </c>
      <c r="F30" s="72" t="n">
        <f aca="false">IF(E30&gt;0,WORKDAY(D30,E30-1,Holidays), "")</f>
        <v>42842</v>
      </c>
      <c r="G30" s="92" t="n">
        <v>1</v>
      </c>
      <c r="H30" s="61" t="n">
        <f aca="false">IF(ISNUMBER(F30),F30-D30+1,"")</f>
        <v>2</v>
      </c>
      <c r="I30" s="62" t="n">
        <f aca="false">IF(ISNUMBER(E30),ROUNDDOWN(E30*G30,0),"")</f>
        <v>2</v>
      </c>
      <c r="J30" s="63" t="n">
        <f aca="false">IF(ISNUMBER(E30),E30-I30,"")</f>
        <v>0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93" customFormat="true" ht="16.4" hidden="false" customHeight="false" outlineLevel="0" collapsed="false">
      <c r="A31" s="67"/>
      <c r="B31" s="68" t="s">
        <v>31</v>
      </c>
      <c r="C31" s="69"/>
      <c r="D31" s="90" t="n">
        <v>42842</v>
      </c>
      <c r="E31" s="91" t="n">
        <v>2</v>
      </c>
      <c r="F31" s="72" t="n">
        <f aca="false">IF(E31&gt;0,WORKDAY(D31,E31-1,Holidays), "")</f>
        <v>42843</v>
      </c>
      <c r="G31" s="92" t="n">
        <v>1</v>
      </c>
      <c r="H31" s="61" t="n">
        <f aca="false">IF(ISNUMBER(F31),F31-D31+1,"")</f>
        <v>2</v>
      </c>
      <c r="I31" s="62" t="n">
        <f aca="false">IF(ISNUMBER(E31),ROUNDDOWN(E31*G31,0),"")</f>
        <v>2</v>
      </c>
      <c r="J31" s="63" t="n">
        <f aca="false">IF(ISNUMBER(E31),E31-I31,"")</f>
        <v>0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66" customFormat="true" ht="15.8" hidden="false" customHeight="false" outlineLevel="0" collapsed="false">
      <c r="A32" s="54"/>
      <c r="B32" s="55" t="s">
        <v>32</v>
      </c>
      <c r="C32" s="56" t="s">
        <v>14</v>
      </c>
      <c r="D32" s="57"/>
      <c r="E32" s="58"/>
      <c r="F32" s="59" t="str">
        <f aca="false">IF(E32&gt;0,WORKDAY(D32,E32-1,Holidays), "")</f>
        <v/>
      </c>
      <c r="G32" s="60"/>
      <c r="H32" s="61" t="str">
        <f aca="false">IF(ISNUMBER(F32),F32-D32+1,"")</f>
        <v/>
      </c>
      <c r="I32" s="62" t="str">
        <f aca="false">IF(ISNUMBER(E32),ROUNDDOWN(E32*G32,0),"")</f>
        <v/>
      </c>
      <c r="J32" s="63" t="str">
        <f aca="false">IF(ISNUMBER(E32),E32-I32,"")</f>
        <v/>
      </c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AEB32" s="89"/>
      <c r="AEC32" s="89"/>
      <c r="AED32" s="89"/>
      <c r="AEE32" s="89"/>
      <c r="AEF32" s="89"/>
      <c r="AEG32" s="89"/>
      <c r="AEH32" s="89"/>
      <c r="AEI32" s="89"/>
      <c r="AEJ32" s="89"/>
      <c r="AEK32" s="89"/>
      <c r="AEL32" s="89"/>
      <c r="AEM32" s="89"/>
      <c r="AEN32" s="89"/>
      <c r="AEO32" s="89"/>
      <c r="AEP32" s="89"/>
      <c r="AEQ32" s="89"/>
      <c r="AER32" s="89"/>
      <c r="AES32" s="89"/>
      <c r="AET32" s="89"/>
      <c r="AEU32" s="89"/>
      <c r="AEV32" s="89"/>
      <c r="AEW32" s="89"/>
      <c r="AEX32" s="89"/>
      <c r="AEY32" s="89"/>
      <c r="AEZ32" s="89"/>
      <c r="AFA32" s="89"/>
      <c r="AFB32" s="89"/>
      <c r="AFC32" s="89"/>
      <c r="AFD32" s="89"/>
      <c r="AFE32" s="89"/>
      <c r="AFF32" s="89"/>
      <c r="AFG32" s="89"/>
      <c r="AFH32" s="89"/>
      <c r="AFI32" s="89"/>
      <c r="AFJ32" s="89"/>
      <c r="AFK32" s="89"/>
      <c r="AFL32" s="89"/>
      <c r="AFM32" s="89"/>
      <c r="AFN32" s="89"/>
      <c r="AFO32" s="89"/>
      <c r="AFP32" s="89"/>
      <c r="AFQ32" s="89"/>
      <c r="AFR32" s="89"/>
      <c r="AFS32" s="89"/>
      <c r="AFT32" s="89"/>
      <c r="AFU32" s="89"/>
      <c r="AFV32" s="89"/>
      <c r="AFW32" s="89"/>
      <c r="AFX32" s="89"/>
      <c r="AFY32" s="89"/>
      <c r="AFZ32" s="89"/>
      <c r="AGA32" s="89"/>
      <c r="AGB32" s="89"/>
      <c r="AGC32" s="89"/>
      <c r="AGD32" s="89"/>
      <c r="AGE32" s="89"/>
      <c r="AGF32" s="89"/>
      <c r="AGG32" s="89"/>
      <c r="AGH32" s="89"/>
      <c r="AGI32" s="89"/>
      <c r="AGJ32" s="89"/>
      <c r="AGK32" s="89"/>
      <c r="AGL32" s="89"/>
      <c r="AGM32" s="89"/>
      <c r="AGN32" s="89"/>
      <c r="AGO32" s="89"/>
      <c r="AGP32" s="89"/>
      <c r="AGQ32" s="89"/>
      <c r="AGR32" s="89"/>
      <c r="AGS32" s="89"/>
      <c r="AGT32" s="89"/>
      <c r="AGU32" s="89"/>
      <c r="AGV32" s="89"/>
      <c r="AGW32" s="89"/>
      <c r="AGX32" s="89"/>
      <c r="AGY32" s="89"/>
      <c r="AGZ32" s="89"/>
      <c r="AHA32" s="89"/>
      <c r="AHB32" s="89"/>
      <c r="AHC32" s="89"/>
      <c r="AHD32" s="89"/>
      <c r="AHE32" s="89"/>
      <c r="AHF32" s="89"/>
      <c r="AHG32" s="89"/>
      <c r="AHH32" s="89"/>
      <c r="AHI32" s="89"/>
      <c r="AHJ32" s="89"/>
      <c r="AHK32" s="89"/>
      <c r="AHL32" s="89"/>
      <c r="AHM32" s="89"/>
      <c r="AHN32" s="89"/>
      <c r="AHO32" s="89"/>
      <c r="AHP32" s="89"/>
      <c r="AHQ32" s="89"/>
      <c r="AHR32" s="89"/>
      <c r="AHS32" s="89"/>
      <c r="AHT32" s="89"/>
      <c r="AHU32" s="89"/>
      <c r="AHV32" s="89"/>
      <c r="AHW32" s="89"/>
      <c r="AHX32" s="89"/>
      <c r="AHY32" s="89"/>
      <c r="AHZ32" s="89"/>
      <c r="AIA32" s="89"/>
      <c r="AIB32" s="89"/>
      <c r="AIC32" s="89"/>
      <c r="AID32" s="89"/>
      <c r="AIE32" s="89"/>
      <c r="AIF32" s="89"/>
      <c r="AIG32" s="89"/>
      <c r="AIH32" s="89"/>
      <c r="AII32" s="89"/>
      <c r="AIJ32" s="89"/>
      <c r="AIK32" s="89"/>
      <c r="AIL32" s="89"/>
      <c r="AIM32" s="89"/>
      <c r="AIN32" s="89"/>
      <c r="AIO32" s="89"/>
      <c r="AIP32" s="89"/>
      <c r="AIQ32" s="89"/>
      <c r="AIR32" s="89"/>
      <c r="AIS32" s="89"/>
      <c r="AIT32" s="89"/>
      <c r="AIU32" s="89"/>
      <c r="AIV32" s="89"/>
      <c r="AIW32" s="89"/>
      <c r="AIX32" s="89"/>
      <c r="AIY32" s="89"/>
      <c r="AIZ32" s="89"/>
      <c r="AJA32" s="89"/>
      <c r="AJB32" s="89"/>
      <c r="AJC32" s="89"/>
      <c r="AJD32" s="89"/>
      <c r="AJE32" s="89"/>
      <c r="AJF32" s="89"/>
      <c r="AJG32" s="89"/>
      <c r="AJH32" s="89"/>
      <c r="AJI32" s="89"/>
      <c r="AJJ32" s="89"/>
      <c r="AJK32" s="89"/>
      <c r="AJL32" s="89"/>
      <c r="AJM32" s="89"/>
      <c r="AJN32" s="89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93" customFormat="true" ht="16.4" hidden="false" customHeight="false" outlineLevel="0" collapsed="false">
      <c r="A33" s="67"/>
      <c r="B33" s="68" t="s">
        <v>29</v>
      </c>
      <c r="C33" s="69" t="s">
        <v>14</v>
      </c>
      <c r="D33" s="90" t="n">
        <v>42846</v>
      </c>
      <c r="E33" s="91" t="n">
        <v>2</v>
      </c>
      <c r="F33" s="72" t="n">
        <f aca="false">IF(E33&gt;0,WORKDAY(D33,E33-1,Holidays), "")</f>
        <v>42849</v>
      </c>
      <c r="G33" s="92" t="n">
        <v>0.5</v>
      </c>
      <c r="H33" s="61" t="n">
        <f aca="false">IF(ISNUMBER(F33),F33-D33+1,"")</f>
        <v>4</v>
      </c>
      <c r="I33" s="62" t="n">
        <f aca="false">IF(ISNUMBER(E33),ROUNDDOWN(E33*G33,0),"")</f>
        <v>1</v>
      </c>
      <c r="J33" s="63" t="n">
        <f aca="false">IF(ISNUMBER(E33),E33-I33,"")</f>
        <v>1</v>
      </c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93" customFormat="true" ht="16.4" hidden="false" customHeight="false" outlineLevel="0" collapsed="false">
      <c r="A34" s="67"/>
      <c r="B34" s="68" t="s">
        <v>30</v>
      </c>
      <c r="C34" s="69"/>
      <c r="D34" s="90" t="n">
        <v>42847</v>
      </c>
      <c r="E34" s="91" t="n">
        <v>2</v>
      </c>
      <c r="F34" s="72" t="n">
        <f aca="false">IF(E34&gt;0,WORKDAY(D34,E34-1,Holidays), "")</f>
        <v>42849</v>
      </c>
      <c r="G34" s="92" t="n">
        <v>0.5</v>
      </c>
      <c r="H34" s="61" t="n">
        <f aca="false">IF(ISNUMBER(F34),F34-D34+1,"")</f>
        <v>3</v>
      </c>
      <c r="I34" s="62" t="n">
        <f aca="false">IF(ISNUMBER(E34),ROUNDDOWN(E34*G34,0),"")</f>
        <v>1</v>
      </c>
      <c r="J34" s="63" t="n">
        <f aca="false">IF(ISNUMBER(E34),E34-I34,"")</f>
        <v>1</v>
      </c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93" customFormat="true" ht="16.4" hidden="false" customHeight="false" outlineLevel="0" collapsed="false">
      <c r="A35" s="67"/>
      <c r="B35" s="68" t="s">
        <v>31</v>
      </c>
      <c r="C35" s="69"/>
      <c r="D35" s="90" t="n">
        <v>42848</v>
      </c>
      <c r="E35" s="91" t="n">
        <v>2</v>
      </c>
      <c r="F35" s="72" t="n">
        <f aca="false">IF(E35&gt;0,WORKDAY(D35,E35-1,Holidays), "")</f>
        <v>42849</v>
      </c>
      <c r="G35" s="92" t="n">
        <v>0.5</v>
      </c>
      <c r="H35" s="61" t="n">
        <f aca="false">IF(ISNUMBER(F35),F35-D35+1,"")</f>
        <v>2</v>
      </c>
      <c r="I35" s="62" t="n">
        <f aca="false">IF(ISNUMBER(E35),ROUNDDOWN(E35*G35,0),"")</f>
        <v>1</v>
      </c>
      <c r="J35" s="63" t="n">
        <f aca="false">IF(ISNUMBER(E35),E35-I35,"")</f>
        <v>1</v>
      </c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74" customFormat="true" ht="15.8" hidden="false" customHeight="false" outlineLevel="0" collapsed="false">
      <c r="A36" s="54"/>
      <c r="B36" s="55" t="s">
        <v>33</v>
      </c>
      <c r="C36" s="56"/>
      <c r="D36" s="57" t="n">
        <v>42853</v>
      </c>
      <c r="E36" s="58"/>
      <c r="F36" s="59" t="str">
        <f aca="false">IF(E36&gt;0,WORKDAY(D36,E36-1,Holidays), "")</f>
        <v/>
      </c>
      <c r="G36" s="60"/>
      <c r="H36" s="75" t="str">
        <f aca="false">IF(ISNUMBER(F36),F36-D36+1,"")</f>
        <v/>
      </c>
      <c r="I36" s="62" t="str">
        <f aca="false">IF(ISNUMBER(E36),ROUNDDOWN(E36*G36,0),"")</f>
        <v/>
      </c>
      <c r="J36" s="63" t="str">
        <f aca="false">IF(ISNUMBER(E36),E36-I36,"")</f>
        <v/>
      </c>
      <c r="K36" s="76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93" customFormat="true" ht="15.8" hidden="false" customHeight="false" outlineLevel="0" collapsed="false">
      <c r="A37" s="94"/>
      <c r="B37" s="95"/>
      <c r="C37" s="79"/>
      <c r="D37" s="80"/>
      <c r="E37" s="81"/>
      <c r="F37" s="82"/>
      <c r="G37" s="83"/>
      <c r="H37" s="61"/>
      <c r="I37" s="62"/>
      <c r="J37" s="63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93" customFormat="true" ht="17.15" hidden="false" customHeight="false" outlineLevel="0" collapsed="false">
      <c r="A38" s="84"/>
      <c r="B38" s="85" t="s">
        <v>34</v>
      </c>
      <c r="C38" s="85" t="s">
        <v>14</v>
      </c>
      <c r="D38" s="42" t="n">
        <f aca="false">MIN(D39:D42)</f>
        <v>42854</v>
      </c>
      <c r="E38" s="43" t="n">
        <f aca="false">NETWORKDAYS(D38,F38,Holidays)</f>
        <v>7</v>
      </c>
      <c r="F38" s="44" t="n">
        <f aca="false">MAX(F39:F42)</f>
        <v>42864</v>
      </c>
      <c r="G38" s="86" t="n">
        <f aca="false">IF(SUM(E39:E42),SUMPRODUCT(G39:G42,E39:E42)/SUM(E39:E42),"")</f>
        <v>0</v>
      </c>
      <c r="H38" s="46" t="n">
        <f aca="false">F38-D38+1</f>
        <v>11</v>
      </c>
      <c r="I38" s="47" t="n">
        <f aca="false">SUM(I39:I42)</f>
        <v>0</v>
      </c>
      <c r="J38" s="48" t="n">
        <f aca="false">SUM(J39:J42)</f>
        <v>7</v>
      </c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93" customFormat="true" ht="15.8" hidden="false" customHeight="false" outlineLevel="0" collapsed="false">
      <c r="A39" s="54"/>
      <c r="B39" s="55" t="s">
        <v>28</v>
      </c>
      <c r="C39" s="56" t="s">
        <v>14</v>
      </c>
      <c r="D39" s="57"/>
      <c r="E39" s="96" t="str">
        <f aca="false">IF(AND(D39&gt;0,F39&gt;0),NETWORKDAYS(D39,F39,Holidays),"")</f>
        <v/>
      </c>
      <c r="F39" s="97"/>
      <c r="G39" s="60"/>
      <c r="H39" s="61" t="str">
        <f aca="false">IF(ISNUMBER(F39),F39-D39+1,"")</f>
        <v/>
      </c>
      <c r="I39" s="62" t="str">
        <f aca="false">IF(ISNUMBER(E39),ROUNDDOWN(E39*G39,0),"")</f>
        <v/>
      </c>
      <c r="J39" s="63" t="str">
        <f aca="false">IF(ISNUMBER(E39),E39-I39,"")</f>
        <v/>
      </c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93" customFormat="true" ht="16.4" hidden="false" customHeight="false" outlineLevel="0" collapsed="false">
      <c r="A40" s="67"/>
      <c r="B40" s="68" t="s">
        <v>35</v>
      </c>
      <c r="C40" s="69" t="s">
        <v>14</v>
      </c>
      <c r="D40" s="90" t="n">
        <v>42854</v>
      </c>
      <c r="E40" s="96" t="n">
        <v>3</v>
      </c>
      <c r="F40" s="72" t="n">
        <f aca="false">IF(E40&gt;0,WORKDAY(D40,E40-1,Holidays), "")</f>
        <v>42857</v>
      </c>
      <c r="G40" s="92" t="n">
        <v>0</v>
      </c>
      <c r="H40" s="61" t="n">
        <f aca="false">IF(ISNUMBER(F40),F40-D40+1,"")</f>
        <v>4</v>
      </c>
      <c r="I40" s="62" t="n">
        <f aca="false">IF(ISNUMBER(E40),ROUNDDOWN(E40*G40,0),"")</f>
        <v>0</v>
      </c>
      <c r="J40" s="63" t="n">
        <f aca="false">IF(ISNUMBER(E40),E40-I40,"")</f>
        <v>3</v>
      </c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93" customFormat="true" ht="15.8" hidden="false" customHeight="false" outlineLevel="0" collapsed="false">
      <c r="A41" s="54"/>
      <c r="B41" s="55" t="s">
        <v>32</v>
      </c>
      <c r="C41" s="56" t="s">
        <v>14</v>
      </c>
      <c r="D41" s="57"/>
      <c r="E41" s="96" t="str">
        <f aca="false">IF(AND(D41&gt;0,F41&gt;0),NETWORKDAYS(D41,F41,Holidays),"")</f>
        <v/>
      </c>
      <c r="F41" s="97"/>
      <c r="G41" s="60"/>
      <c r="H41" s="61" t="str">
        <f aca="false">IF(ISNUMBER(F41),F41-D41+1,"")</f>
        <v/>
      </c>
      <c r="I41" s="62" t="str">
        <f aca="false">IF(ISNUMBER(E41),ROUNDDOWN(E41*G41,0),"")</f>
        <v/>
      </c>
      <c r="J41" s="63" t="str">
        <f aca="false">IF(ISNUMBER(E41),E41-I41,"")</f>
        <v/>
      </c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93" customFormat="true" ht="16.4" hidden="false" customHeight="false" outlineLevel="0" collapsed="false">
      <c r="A42" s="67"/>
      <c r="B42" s="68" t="s">
        <v>35</v>
      </c>
      <c r="C42" s="69" t="s">
        <v>14</v>
      </c>
      <c r="D42" s="90" t="n">
        <v>42859</v>
      </c>
      <c r="E42" s="96" t="n">
        <v>4</v>
      </c>
      <c r="F42" s="72" t="n">
        <f aca="false">IF(E42&gt;0,WORKDAY(D42,E42-1,Holidays), "")</f>
        <v>42864</v>
      </c>
      <c r="G42" s="92" t="n">
        <v>0</v>
      </c>
      <c r="H42" s="61" t="n">
        <f aca="false">IF(ISNUMBER(F42),F42-D42+1,"")</f>
        <v>6</v>
      </c>
      <c r="I42" s="62" t="n">
        <f aca="false">IF(ISNUMBER(E42),ROUNDDOWN(E42*G42,0),"")</f>
        <v>0</v>
      </c>
      <c r="J42" s="63" t="n">
        <f aca="false">IF(ISNUMBER(E42),E42-I42,"")</f>
        <v>4</v>
      </c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74" customFormat="true" ht="15.8" hidden="false" customHeight="false" outlineLevel="0" collapsed="false">
      <c r="A43" s="54"/>
      <c r="B43" s="55" t="s">
        <v>36</v>
      </c>
      <c r="C43" s="56"/>
      <c r="D43" s="57" t="n">
        <v>42867</v>
      </c>
      <c r="E43" s="58"/>
      <c r="F43" s="59" t="str">
        <f aca="false">IF(E43&gt;0,WORKDAY(D43,E43-1,Holidays), "")</f>
        <v/>
      </c>
      <c r="G43" s="60"/>
      <c r="H43" s="75" t="str">
        <f aca="false">IF(ISNUMBER(F43),F43-D43+1,"")</f>
        <v/>
      </c>
      <c r="I43" s="62" t="str">
        <f aca="false">IF(ISNUMBER(E43),ROUNDDOWN(E43*G43,0),"")</f>
        <v/>
      </c>
      <c r="J43" s="63" t="str">
        <f aca="false">IF(ISNUMBER(E43),E43-I43,"")</f>
        <v/>
      </c>
      <c r="K43" s="76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74" customFormat="true" ht="15.8" hidden="false" customHeight="false" outlineLevel="0" collapsed="false">
      <c r="A44" s="98"/>
      <c r="B44" s="79"/>
      <c r="C44" s="99"/>
      <c r="D44" s="80"/>
      <c r="E44" s="81"/>
      <c r="F44" s="82"/>
      <c r="G44" s="83"/>
      <c r="H44" s="61"/>
      <c r="I44" s="62"/>
      <c r="J44" s="63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93" customFormat="true" ht="17.15" hidden="false" customHeight="false" outlineLevel="0" collapsed="false">
      <c r="A45" s="84"/>
      <c r="B45" s="85" t="s">
        <v>37</v>
      </c>
      <c r="C45" s="85" t="s">
        <v>14</v>
      </c>
      <c r="D45" s="42" t="n">
        <f aca="false">MIN(D46:D50)</f>
        <v>42868</v>
      </c>
      <c r="E45" s="43" t="n">
        <f aca="false">NETWORKDAYS(D45,F45,Holidays)</f>
        <v>13</v>
      </c>
      <c r="F45" s="44" t="n">
        <f aca="false">MAX(F46:F49)</f>
        <v>42887</v>
      </c>
      <c r="G45" s="86" t="n">
        <f aca="false">IF(SUM(E46:E63),SUMPRODUCT(G46:G63,E46:E63)/SUM(E46:E63),"")</f>
        <v>0</v>
      </c>
      <c r="H45" s="46" t="n">
        <f aca="false">F45-D45+1</f>
        <v>20</v>
      </c>
      <c r="I45" s="47" t="n">
        <f aca="false">SUM(I46:I63)</f>
        <v>0</v>
      </c>
      <c r="J45" s="48" t="n">
        <f aca="false">SUM(J46:J63)</f>
        <v>83</v>
      </c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93" customFormat="true" ht="15.8" hidden="false" customHeight="false" outlineLevel="0" collapsed="false">
      <c r="A46" s="54"/>
      <c r="B46" s="55" t="s">
        <v>38</v>
      </c>
      <c r="C46" s="56" t="s">
        <v>14</v>
      </c>
      <c r="D46" s="57"/>
      <c r="E46" s="96" t="str">
        <f aca="false">IF(AND(D46&gt;0,F46&gt;0),NETWORKDAYS(D46,F46,Holidays),"")</f>
        <v/>
      </c>
      <c r="F46" s="97"/>
      <c r="G46" s="60"/>
      <c r="H46" s="61" t="str">
        <f aca="false">IF(ISNUMBER(F46),F46-D46+1,"")</f>
        <v/>
      </c>
      <c r="I46" s="62" t="str">
        <f aca="false">IF(ISNUMBER(E46),ROUNDDOWN(E46*G46,0),"")</f>
        <v/>
      </c>
      <c r="J46" s="63" t="str">
        <f aca="false">IF(ISNUMBER(E46),E46-I46,"")</f>
        <v/>
      </c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93" customFormat="true" ht="16.4" hidden="false" customHeight="false" outlineLevel="0" collapsed="false">
      <c r="A47" s="67"/>
      <c r="B47" s="68" t="s">
        <v>39</v>
      </c>
      <c r="C47" s="69" t="s">
        <v>14</v>
      </c>
      <c r="D47" s="90" t="n">
        <v>42868</v>
      </c>
      <c r="E47" s="96" t="n">
        <v>4</v>
      </c>
      <c r="F47" s="72" t="n">
        <f aca="false">IF(E47&gt;0,WORKDAY(D47,E47-1,Holidays), "")</f>
        <v>42872</v>
      </c>
      <c r="G47" s="92" t="n">
        <v>0</v>
      </c>
      <c r="H47" s="61" t="n">
        <f aca="false">IF(ISNUMBER(F47),F47-D47+1,"")</f>
        <v>5</v>
      </c>
      <c r="I47" s="62" t="n">
        <f aca="false">IF(ISNUMBER(E47),ROUNDDOWN(E47*G47,0),"")</f>
        <v>0</v>
      </c>
      <c r="J47" s="63" t="n">
        <f aca="false">IF(ISNUMBER(E47),E47-I47,"")</f>
        <v>4</v>
      </c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93" customFormat="true" ht="16.4" hidden="false" customHeight="false" outlineLevel="0" collapsed="false">
      <c r="A48" s="67"/>
      <c r="B48" s="68" t="s">
        <v>40</v>
      </c>
      <c r="C48" s="69" t="s">
        <v>14</v>
      </c>
      <c r="D48" s="90" t="n">
        <v>42875</v>
      </c>
      <c r="E48" s="96" t="n">
        <v>4</v>
      </c>
      <c r="F48" s="72" t="n">
        <f aca="false">IF(E48&gt;0,WORKDAY(D48,E48-1,Holidays), "")</f>
        <v>42879</v>
      </c>
      <c r="G48" s="92" t="n">
        <v>0</v>
      </c>
      <c r="H48" s="61" t="n">
        <f aca="false">IF(ISNUMBER(F48),F48-D48+1,"")</f>
        <v>5</v>
      </c>
      <c r="I48" s="62" t="n">
        <f aca="false">IF(ISNUMBER(E48),ROUNDDOWN(E48*G48,0),"")</f>
        <v>0</v>
      </c>
      <c r="J48" s="63" t="n">
        <f aca="false">IF(ISNUMBER(E48),E48-I48,"")</f>
        <v>4</v>
      </c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93" customFormat="true" ht="16.4" hidden="false" customHeight="false" outlineLevel="0" collapsed="false">
      <c r="A49" s="67"/>
      <c r="B49" s="68" t="s">
        <v>41</v>
      </c>
      <c r="C49" s="69" t="s">
        <v>14</v>
      </c>
      <c r="D49" s="90" t="n">
        <v>42882</v>
      </c>
      <c r="E49" s="96" t="n">
        <v>4</v>
      </c>
      <c r="F49" s="72" t="n">
        <f aca="false">IF(E49&gt;0,WORKDAY(D49,E49-1,Holidays), "")</f>
        <v>42887</v>
      </c>
      <c r="G49" s="92" t="n">
        <v>0</v>
      </c>
      <c r="H49" s="61" t="n">
        <f aca="false">IF(ISNUMBER(F49),F49-D49+1,"")</f>
        <v>6</v>
      </c>
      <c r="I49" s="62" t="n">
        <f aca="false">IF(ISNUMBER(E49),ROUNDDOWN(E49*G49,0),"")</f>
        <v>0</v>
      </c>
      <c r="J49" s="63" t="n">
        <f aca="false">IF(ISNUMBER(E49),E49-I49,"")</f>
        <v>4</v>
      </c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74" customFormat="true" ht="15.8" hidden="false" customHeight="false" outlineLevel="0" collapsed="false">
      <c r="A50" s="54"/>
      <c r="B50" s="55" t="s">
        <v>42</v>
      </c>
      <c r="C50" s="56"/>
      <c r="D50" s="57" t="n">
        <v>42887</v>
      </c>
      <c r="E50" s="58"/>
      <c r="F50" s="59" t="str">
        <f aca="false">IF(E50&gt;0,WORKDAY(D50,E50-1,Holidays), "")</f>
        <v/>
      </c>
      <c r="G50" s="60"/>
      <c r="H50" s="75" t="str">
        <f aca="false">IF(ISNUMBER(F50),F50-D50+1,"")</f>
        <v/>
      </c>
      <c r="I50" s="62" t="str">
        <f aca="false">IF(ISNUMBER(E50),ROUNDDOWN(E50*G50,0),"")</f>
        <v/>
      </c>
      <c r="J50" s="63" t="str">
        <f aca="false">IF(ISNUMBER(E50),E50-I50,"")</f>
        <v/>
      </c>
      <c r="K50" s="76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74" customFormat="true" ht="15.8" hidden="false" customHeight="false" outlineLevel="0" collapsed="false">
      <c r="A51" s="54"/>
      <c r="B51" s="55"/>
      <c r="C51" s="56"/>
      <c r="D51" s="57"/>
      <c r="E51" s="58"/>
      <c r="F51" s="59"/>
      <c r="G51" s="60"/>
      <c r="H51" s="75"/>
      <c r="I51" s="62"/>
      <c r="J51" s="63"/>
      <c r="K51" s="76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93" customFormat="true" ht="17.15" hidden="false" customHeight="false" outlineLevel="0" collapsed="false">
      <c r="A52" s="84"/>
      <c r="B52" s="85" t="s">
        <v>43</v>
      </c>
      <c r="C52" s="85" t="s">
        <v>14</v>
      </c>
      <c r="D52" s="42" t="n">
        <v>42889</v>
      </c>
      <c r="E52" s="43" t="n">
        <v>7</v>
      </c>
      <c r="F52" s="44" t="n">
        <v>42896</v>
      </c>
      <c r="G52" s="86" t="n">
        <v>0</v>
      </c>
      <c r="H52" s="46" t="n">
        <f aca="false">F52-D52+1</f>
        <v>8</v>
      </c>
      <c r="I52" s="47" t="n">
        <f aca="false">SUM(I53:I69)</f>
        <v>0</v>
      </c>
      <c r="J52" s="48" t="n">
        <f aca="false">SUM(J53:J69)</f>
        <v>36</v>
      </c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93" customFormat="true" ht="15.8" hidden="false" customHeight="false" outlineLevel="0" collapsed="false">
      <c r="A53" s="67"/>
      <c r="B53" s="68"/>
      <c r="C53" s="69"/>
      <c r="D53" s="90"/>
      <c r="E53" s="96"/>
      <c r="F53" s="72"/>
      <c r="G53" s="92"/>
      <c r="H53" s="61"/>
      <c r="I53" s="62"/>
      <c r="J53" s="63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93" customFormat="true" ht="17.15" hidden="false" customHeight="false" outlineLevel="0" collapsed="false">
      <c r="A54" s="84"/>
      <c r="B54" s="85" t="s">
        <v>44</v>
      </c>
      <c r="C54" s="85" t="s">
        <v>14</v>
      </c>
      <c r="D54" s="42" t="n">
        <f aca="false">MIN(D55:D70)</f>
        <v>42897</v>
      </c>
      <c r="E54" s="43" t="n">
        <f aca="false">NETWORKDAYS(D54,F54,Holidays)</f>
        <v>24</v>
      </c>
      <c r="F54" s="44" t="n">
        <f aca="false">MAX(F55:F70)</f>
        <v>42931</v>
      </c>
      <c r="G54" s="86" t="n">
        <f aca="false">IF(SUM(E55:E70),SUMPRODUCT(G55:G70,E55:E70)/SUM(E55:E70),"")</f>
        <v>0</v>
      </c>
      <c r="H54" s="46" t="n">
        <f aca="false">F54-D54+1</f>
        <v>35</v>
      </c>
      <c r="I54" s="47" t="n">
        <f aca="false">SUM(I55:I70)</f>
        <v>0</v>
      </c>
      <c r="J54" s="48" t="n">
        <f aca="false">SUM(J55:J70)</f>
        <v>18</v>
      </c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93" customFormat="true" ht="15.8" hidden="false" customHeight="false" outlineLevel="0" collapsed="false">
      <c r="A55" s="54"/>
      <c r="B55" s="55" t="s">
        <v>45</v>
      </c>
      <c r="C55" s="56" t="s">
        <v>14</v>
      </c>
      <c r="D55" s="57"/>
      <c r="E55" s="96" t="str">
        <f aca="false">IF(AND(D55&gt;0,F55&gt;0),NETWORKDAYS(D55,F55,Holidays),"")</f>
        <v/>
      </c>
      <c r="F55" s="97"/>
      <c r="G55" s="60"/>
      <c r="H55" s="61" t="str">
        <f aca="false">IF(ISNUMBER(F55),F55-D55+1,"")</f>
        <v/>
      </c>
      <c r="I55" s="62" t="str">
        <f aca="false">IF(ISNUMBER(E55),ROUNDDOWN(E55*G55,0),"")</f>
        <v/>
      </c>
      <c r="J55" s="63" t="str">
        <f aca="false">IF(ISNUMBER(E55),E55-I55,"")</f>
        <v/>
      </c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93" customFormat="true" ht="16.4" hidden="false" customHeight="false" outlineLevel="0" collapsed="false">
      <c r="A56" s="67"/>
      <c r="B56" s="68" t="s">
        <v>46</v>
      </c>
      <c r="C56" s="69" t="s">
        <v>14</v>
      </c>
      <c r="D56" s="90" t="n">
        <v>42897</v>
      </c>
      <c r="E56" s="96" t="n">
        <v>4</v>
      </c>
      <c r="F56" s="72" t="n">
        <f aca="false">IF(E56&gt;0,WORKDAY(D56,E56-1,Holidays), "")</f>
        <v>42900</v>
      </c>
      <c r="G56" s="92" t="n">
        <v>0</v>
      </c>
      <c r="H56" s="61" t="n">
        <f aca="false">IF(ISNUMBER(F56),F56-D56+1,"")</f>
        <v>4</v>
      </c>
      <c r="I56" s="62" t="n">
        <f aca="false">IF(ISNUMBER(E56),ROUNDDOWN(E56*G56,0),"")</f>
        <v>0</v>
      </c>
      <c r="J56" s="63" t="n">
        <f aca="false">IF(ISNUMBER(E56),E56-I56,"")</f>
        <v>4</v>
      </c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93" customFormat="true" ht="15.8" hidden="false" customHeight="false" outlineLevel="0" collapsed="false">
      <c r="A57" s="54"/>
      <c r="B57" s="55" t="s">
        <v>47</v>
      </c>
      <c r="C57" s="56" t="s">
        <v>14</v>
      </c>
      <c r="D57" s="57"/>
      <c r="E57" s="96" t="str">
        <f aca="false">IF(AND(D57&gt;0,F57&gt;0),NETWORKDAYS(D57,F57,Holidays),"")</f>
        <v/>
      </c>
      <c r="F57" s="97"/>
      <c r="G57" s="60"/>
      <c r="H57" s="61" t="str">
        <f aca="false">IF(ISNUMBER(F57),F57-D57+1,"")</f>
        <v/>
      </c>
      <c r="I57" s="62" t="str">
        <f aca="false">IF(ISNUMBER(E57),ROUNDDOWN(E57*G57,0),"")</f>
        <v/>
      </c>
      <c r="J57" s="63" t="str">
        <f aca="false">IF(ISNUMBER(E57),E57-I57,"")</f>
        <v/>
      </c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93" customFormat="true" ht="15.8" hidden="false" customHeight="false" outlineLevel="0" collapsed="false">
      <c r="A58" s="67"/>
      <c r="B58" s="68" t="s">
        <v>48</v>
      </c>
      <c r="C58" s="69" t="s">
        <v>14</v>
      </c>
      <c r="D58" s="90" t="n">
        <v>42903</v>
      </c>
      <c r="E58" s="96" t="n">
        <v>10</v>
      </c>
      <c r="F58" s="72" t="n">
        <f aca="false">IF(E58&gt;0,WORKDAY(D58,E58-1,Holidays), "")</f>
        <v>42915</v>
      </c>
      <c r="G58" s="92" t="n">
        <v>0</v>
      </c>
      <c r="H58" s="61" t="n">
        <f aca="false">IF(ISNUMBER(F58),F58-D58+1,"")</f>
        <v>13</v>
      </c>
      <c r="I58" s="62" t="n">
        <f aca="false">IF(ISNUMBER(E58),ROUNDDOWN(E58*G58,0),"")</f>
        <v>0</v>
      </c>
      <c r="J58" s="63" t="n">
        <f aca="false">IF(ISNUMBER(E58),E58-I58,"")</f>
        <v>10</v>
      </c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74" customFormat="true" ht="15.8" hidden="false" customHeight="false" outlineLevel="0" collapsed="false">
      <c r="A59" s="54"/>
      <c r="B59" s="55" t="s">
        <v>49</v>
      </c>
      <c r="C59" s="56"/>
      <c r="D59" s="57" t="n">
        <v>42916</v>
      </c>
      <c r="E59" s="58"/>
      <c r="F59" s="59" t="str">
        <f aca="false">IF(E59&gt;0,WORKDAY(D59,E59-1,Holidays), "")</f>
        <v/>
      </c>
      <c r="G59" s="60"/>
      <c r="H59" s="75" t="str">
        <f aca="false">IF(ISNUMBER(F59),F59-D59+1,"")</f>
        <v/>
      </c>
      <c r="I59" s="62" t="str">
        <f aca="false">IF(ISNUMBER(E59),ROUNDDOWN(E59*G59,0),"")</f>
        <v/>
      </c>
      <c r="J59" s="63" t="str">
        <f aca="false">IF(ISNUMBER(E59),E59-I59,"")</f>
        <v/>
      </c>
      <c r="K59" s="76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93" customFormat="true" ht="15.8" hidden="false" customHeight="false" outlineLevel="0" collapsed="false">
      <c r="A60" s="67"/>
      <c r="B60" s="68"/>
      <c r="C60" s="69"/>
      <c r="D60" s="90"/>
      <c r="E60" s="96"/>
      <c r="F60" s="72"/>
      <c r="G60" s="92"/>
      <c r="H60" s="61"/>
      <c r="I60" s="62"/>
      <c r="J60" s="63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93" customFormat="true" ht="17.15" hidden="false" customHeight="false" outlineLevel="0" collapsed="false">
      <c r="A61" s="84"/>
      <c r="B61" s="85" t="s">
        <v>50</v>
      </c>
      <c r="C61" s="85" t="s">
        <v>14</v>
      </c>
      <c r="D61" s="42" t="n">
        <v>42912</v>
      </c>
      <c r="E61" s="43" t="n">
        <v>4</v>
      </c>
      <c r="F61" s="44" t="n">
        <v>42915</v>
      </c>
      <c r="G61" s="86" t="n">
        <f aca="false">IF(SUM(E63:E78),SUMPRODUCT(G63:G78,E63:E78)/SUM(E63:E78),"")</f>
        <v>0</v>
      </c>
      <c r="H61" s="46" t="n">
        <f aca="false">F61-D61+1</f>
        <v>4</v>
      </c>
      <c r="I61" s="47" t="n">
        <f aca="false">SUM(I63:I78)</f>
        <v>0</v>
      </c>
      <c r="J61" s="48" t="n">
        <f aca="false">SUM(J63:J78)</f>
        <v>2</v>
      </c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93" customFormat="true" ht="17" hidden="false" customHeight="false" outlineLevel="0" collapsed="false">
      <c r="A62" s="84"/>
      <c r="B62" s="85"/>
      <c r="C62" s="85"/>
      <c r="D62" s="42"/>
      <c r="E62" s="43"/>
      <c r="F62" s="44"/>
      <c r="G62" s="86"/>
      <c r="H62" s="46"/>
      <c r="I62" s="47"/>
      <c r="J62" s="48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93" customFormat="true" ht="17.15" hidden="false" customHeight="false" outlineLevel="0" collapsed="false">
      <c r="A63" s="84"/>
      <c r="B63" s="85" t="s">
        <v>51</v>
      </c>
      <c r="C63" s="85" t="s">
        <v>14</v>
      </c>
      <c r="D63" s="42" t="n">
        <f aca="false">MIN(D64:D69)</f>
        <v>42931</v>
      </c>
      <c r="E63" s="43" t="n">
        <f aca="false">NETWORKDAYS(D63,F63,Holidays)</f>
        <v>0</v>
      </c>
      <c r="F63" s="44" t="n">
        <f aca="false">MAX(F64:F69)</f>
        <v>42931</v>
      </c>
      <c r="G63" s="86" t="n">
        <f aca="false">IF(SUM(E64:E69),SUMPRODUCT(G64:G69,E64:E69)/SUM(E64:E69),"")</f>
        <v>0</v>
      </c>
      <c r="H63" s="46" t="n">
        <f aca="false">F63-D63+1</f>
        <v>1</v>
      </c>
      <c r="I63" s="47" t="n">
        <f aca="false">SUM(I64:I69)</f>
        <v>0</v>
      </c>
      <c r="J63" s="48" t="n">
        <f aca="false">SUM(J64:J69)</f>
        <v>1</v>
      </c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93" customFormat="true" ht="16.4" hidden="false" customHeight="false" outlineLevel="0" collapsed="false">
      <c r="A64" s="67"/>
      <c r="B64" s="68" t="s">
        <v>52</v>
      </c>
      <c r="C64" s="69" t="s">
        <v>14</v>
      </c>
      <c r="D64" s="90" t="n">
        <v>42931</v>
      </c>
      <c r="E64" s="96" t="n">
        <v>1</v>
      </c>
      <c r="F64" s="72" t="n">
        <f aca="false">IF(E64&gt;0,WORKDAY(D64,E64-1,Holidays), "")</f>
        <v>42931</v>
      </c>
      <c r="G64" s="92" t="n">
        <v>0</v>
      </c>
      <c r="H64" s="61" t="n">
        <f aca="false">IF(ISNUMBER(F64),F64-D64+1,"")</f>
        <v>1</v>
      </c>
      <c r="I64" s="62" t="n">
        <f aca="false">IF(ISNUMBER(E64),ROUNDDOWN(E64*G64,0),"")</f>
        <v>0</v>
      </c>
      <c r="J64" s="63" t="n">
        <f aca="false">IF(ISNUMBER(E64),E64-I64,"")</f>
        <v>1</v>
      </c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7.45" hidden="false" customHeight="true" outlineLevel="0" collapsed="false">
      <c r="A65" s="100"/>
      <c r="B65" s="101"/>
      <c r="C65" s="101"/>
      <c r="D65" s="102"/>
      <c r="E65" s="103"/>
      <c r="F65" s="104"/>
      <c r="G65" s="105"/>
      <c r="H65" s="106"/>
      <c r="I65" s="107"/>
      <c r="J65" s="108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</row>
    <row r="66" s="109" customFormat="true" ht="15.8" hidden="false" customHeight="false" outlineLevel="0" collapsed="false">
      <c r="B66" s="110"/>
      <c r="D66" s="111"/>
      <c r="E66" s="112"/>
      <c r="F66" s="111"/>
      <c r="G66" s="113"/>
      <c r="H66" s="114"/>
      <c r="I66" s="114"/>
      <c r="J66" s="112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.8" hidden="false" customHeight="false" outlineLevel="0" collapsed="false">
      <c r="A67" s="2"/>
      <c r="B67" s="115"/>
    </row>
    <row r="68" customFormat="false" ht="15.8" hidden="false" customHeight="false" outlineLevel="0" collapsed="false">
      <c r="A68" s="2"/>
      <c r="B68" s="115"/>
    </row>
    <row r="69" customFormat="false" ht="15.8" hidden="false" customHeight="false" outlineLevel="0" collapsed="false">
      <c r="B69" s="115"/>
    </row>
    <row r="70" customFormat="false" ht="15.8" hidden="false" customHeight="false" outlineLevel="0" collapsed="false">
      <c r="B70" s="115"/>
    </row>
    <row r="71" customFormat="false" ht="15.8" hidden="false" customHeight="false" outlineLevel="0" collapsed="false">
      <c r="B71" s="115"/>
    </row>
    <row r="72" s="117" customFormat="true" ht="17" hidden="false" customHeight="false" outlineLevel="0" collapsed="false">
      <c r="A72" s="116"/>
      <c r="B72" s="116"/>
      <c r="D72" s="118"/>
      <c r="E72" s="119"/>
      <c r="F72" s="118"/>
      <c r="G72" s="120"/>
      <c r="H72" s="121"/>
      <c r="I72" s="121"/>
      <c r="J72" s="119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9" customFormat="true" ht="15.8" hidden="false" customHeight="false" outlineLevel="0" collapsed="false">
      <c r="A73" s="122"/>
      <c r="B73" s="122"/>
      <c r="D73" s="123"/>
      <c r="E73" s="124"/>
      <c r="F73" s="123"/>
      <c r="G73" s="125"/>
      <c r="H73" s="126"/>
      <c r="I73" s="126"/>
      <c r="J73" s="124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.8" hidden="false" customHeight="false" outlineLevel="0" collapsed="false">
      <c r="A74" s="115"/>
      <c r="B74" s="115"/>
    </row>
    <row r="75" customFormat="false" ht="15.8" hidden="false" customHeight="false" outlineLevel="0" collapsed="false">
      <c r="A75" s="115"/>
      <c r="B75" s="115"/>
    </row>
    <row r="76" customFormat="false" ht="17" hidden="false" customHeight="false" outlineLevel="0" collapsed="false">
      <c r="A76" s="115"/>
      <c r="B76" s="116" t="s">
        <v>53</v>
      </c>
    </row>
    <row r="77" customFormat="false" ht="15.8" hidden="false" customHeight="false" outlineLevel="0" collapsed="false">
      <c r="A77" s="115"/>
      <c r="B77" s="127" t="s">
        <v>54</v>
      </c>
    </row>
    <row r="78" customFormat="false" ht="15.8" hidden="false" customHeight="false" outlineLevel="0" collapsed="false">
      <c r="A78" s="115"/>
      <c r="B78" s="128" t="s">
        <v>55</v>
      </c>
    </row>
    <row r="79" customFormat="false" ht="15.8" hidden="false" customHeight="false" outlineLevel="0" collapsed="false">
      <c r="A79" s="115"/>
      <c r="B79" s="128" t="s">
        <v>56</v>
      </c>
    </row>
    <row r="80" customFormat="false" ht="15.8" hidden="false" customHeight="false" outlineLevel="0" collapsed="false">
      <c r="B80" s="127" t="s">
        <v>57</v>
      </c>
    </row>
    <row r="81" customFormat="false" ht="15.8" hidden="false" customHeight="false" outlineLevel="0" collapsed="false">
      <c r="B81" s="128" t="s">
        <v>58</v>
      </c>
    </row>
    <row r="82" customFormat="false" ht="15.8" hidden="false" customHeight="false" outlineLevel="0" collapsed="false">
      <c r="B82" s="128" t="s">
        <v>59</v>
      </c>
    </row>
    <row r="83" customFormat="false" ht="15.8" hidden="false" customHeight="false" outlineLevel="0" collapsed="false">
      <c r="B83" s="128" t="s">
        <v>60</v>
      </c>
    </row>
    <row r="84" customFormat="false" ht="15.8" hidden="false" customHeight="false" outlineLevel="0" collapsed="false">
      <c r="B84" s="128" t="s">
        <v>61</v>
      </c>
    </row>
    <row r="85" customFormat="false" ht="15.8" hidden="false" customHeight="false" outlineLevel="0" collapsed="false">
      <c r="B85" s="128" t="s">
        <v>62</v>
      </c>
    </row>
    <row r="86" customFormat="false" ht="15.8" hidden="false" customHeight="false" outlineLevel="0" collapsed="false">
      <c r="B86" s="128" t="s">
        <v>63</v>
      </c>
    </row>
    <row r="87" customFormat="false" ht="15.8" hidden="false" customHeight="false" outlineLevel="0" collapsed="false">
      <c r="B87" s="128" t="s">
        <v>64</v>
      </c>
    </row>
    <row r="88" customFormat="false" ht="15.8" hidden="false" customHeight="false" outlineLevel="0" collapsed="false">
      <c r="B88" s="115"/>
    </row>
    <row r="89" customFormat="false" ht="15.8" hidden="false" customHeight="false" outlineLevel="0" collapsed="false">
      <c r="C89" s="129" t="s">
        <v>65</v>
      </c>
      <c r="D89" s="0"/>
      <c r="E89" s="1"/>
      <c r="F89" s="2"/>
      <c r="G89" s="1"/>
      <c r="H89" s="3"/>
      <c r="J89" s="4"/>
      <c r="K89" s="2"/>
    </row>
    <row r="90" customFormat="false" ht="15.8" hidden="false" customHeight="false" outlineLevel="0" collapsed="false">
      <c r="C90" s="130" t="n">
        <v>42884</v>
      </c>
      <c r="D90" s="0"/>
      <c r="E90" s="1"/>
      <c r="F90" s="2"/>
      <c r="G90" s="1"/>
      <c r="H90" s="3"/>
      <c r="J90" s="4"/>
      <c r="K90" s="2"/>
    </row>
    <row r="91" customFormat="false" ht="15.8" hidden="false" customHeight="false" outlineLevel="0" collapsed="false">
      <c r="C91" s="131" t="n">
        <v>42920</v>
      </c>
      <c r="D91" s="0"/>
      <c r="E91" s="1"/>
      <c r="F91" s="2"/>
      <c r="G91" s="1"/>
      <c r="H91" s="3"/>
      <c r="J91" s="4"/>
      <c r="K91" s="2"/>
    </row>
  </sheetData>
  <mergeCells count="4">
    <mergeCell ref="B3:C3"/>
    <mergeCell ref="B4:C4"/>
    <mergeCell ref="B5:C5"/>
    <mergeCell ref="D5:G5"/>
  </mergeCells>
  <conditionalFormatting sqref="K65:DM65 K8:DM17 K19:DM26 K44:DM44 K42:DM42">
    <cfRule type="expression" priority="2" aboveAverage="0" equalAverage="0" bottom="0" percent="0" rank="0" text="" dxfId="0">
      <formula>L$10=TODAY()</formula>
    </cfRule>
    <cfRule type="expression" priority="3" aboveAverage="0" equalAverage="0" bottom="0" percent="0" rank="0" text="" dxfId="1">
      <formula>OR(WEEKDAY(L$10)=1,WEEKDAY(L$10)=7)</formula>
    </cfRule>
    <cfRule type="expression" priority="4" aboveAverage="0" equalAverage="0" bottom="0" percent="0" rank="0" text="" dxfId="2">
      <formula>ISNUMBER(MATCH(L$10,Holidays,0))</formula>
    </cfRule>
  </conditionalFormatting>
  <conditionalFormatting sqref="K65:DM65 K11:DM17 K19:DM26 K44:DM44 K42:DM42">
    <cfRule type="expression" priority="5" aboveAverage="0" equalAverage="0" bottom="0" percent="0" rank="0" text="" dxfId="3">
      <formula>AND($E11&gt;0,L$10&gt;=$D11,L$10&lt;=$F11,WORKDAY($D11,$E11*$G11,Holidays)&gt;L$10)</formula>
    </cfRule>
    <cfRule type="expression" priority="6" aboveAverage="0" equalAverage="0" bottom="0" percent="0" rank="0" text="" dxfId="4">
      <formula>AND($E11&gt;0,L$10&gt;=$D11,L$10&lt;=$F11,WORKDAY($D11,$E11*$G11,Holidays)&lt;=L$10)</formula>
    </cfRule>
    <cfRule type="expression" priority="7" aboveAverage="0" equalAverage="0" bottom="0" percent="0" rank="0" text="" dxfId="5">
      <formula>AND($D11&gt;0,$F11="",$D11=L$10)</formula>
    </cfRule>
  </conditionalFormatting>
  <conditionalFormatting sqref="G65 F3 G10:G12 G44 G42 G14:G26 G30:G31">
    <cfRule type="dataBar" priority="8">
      <dataBar showValue="1" minLength="0" maxLength="100">
        <cfvo type="num" val="0"/>
        <cfvo type="num" val="1"/>
        <color rgb="FFFFBF7F"/>
      </dataBar>
      <extLst>
        <ext xmlns:x14="http://schemas.microsoft.com/office/spreadsheetml/2009/9/main" uri="{B025F937-C7B1-47D3-B67F-A62EFF666E3E}">
          <x14:id>{A1189A16-DE6B-46E8-9C92-7CE9309F7E1B}</x14:id>
        </ext>
      </extLst>
    </cfRule>
  </conditionalFormatting>
  <conditionalFormatting sqref="K37:DM40 K27:DM31 K34:DM35">
    <cfRule type="expression" priority="9" aboveAverage="0" equalAverage="0" bottom="0" percent="0" rank="0" text="" dxfId="0">
      <formula>L$10=TODAY()</formula>
    </cfRule>
    <cfRule type="expression" priority="10" aboveAverage="0" equalAverage="0" bottom="0" percent="0" rank="0" text="" dxfId="1">
      <formula>OR(WEEKDAY(L$10)=1,WEEKDAY(L$10)=7)</formula>
    </cfRule>
    <cfRule type="expression" priority="11" aboveAverage="0" equalAverage="0" bottom="0" percent="0" rank="0" text="" dxfId="2">
      <formula>ISNUMBER(MATCH(L$10,Holidays,0))</formula>
    </cfRule>
  </conditionalFormatting>
  <conditionalFormatting sqref="K37:DM40 K27:DM31 K34:DM35">
    <cfRule type="expression" priority="12" aboveAverage="0" equalAverage="0" bottom="0" percent="0" rank="0" text="" dxfId="3">
      <formula>AND($E27&gt;0,L$10&gt;=$D27,L$10&lt;=$F27,WORKDAY($D27,$E27*$G27,Holidays)&gt;L$10)</formula>
    </cfRule>
    <cfRule type="expression" priority="13" aboveAverage="0" equalAverage="0" bottom="0" percent="0" rank="0" text="" dxfId="4">
      <formula>AND($E27&gt;0,L$10&gt;=$D27,L$10&lt;=$F27,WORKDAY($D27,$E27*$G27,Holidays)&lt;=L$10)</formula>
    </cfRule>
    <cfRule type="expression" priority="14" aboveAverage="0" equalAverage="0" bottom="0" percent="0" rank="0" text="" dxfId="5">
      <formula>AND($D27&gt;0,$F27="",$D27=L$10)</formula>
    </cfRule>
  </conditionalFormatting>
  <conditionalFormatting sqref="G37:G40 G27:G28 G30:G31">
    <cfRule type="dataBar" priority="15">
      <dataBar showValue="1" minLength="0" maxLength="100">
        <cfvo type="num" val="0"/>
        <cfvo type="num" val="1"/>
        <color rgb="FFFFBF7F"/>
      </dataBar>
      <extLst>
        <ext xmlns:x14="http://schemas.microsoft.com/office/spreadsheetml/2009/9/main" uri="{B025F937-C7B1-47D3-B67F-A62EFF666E3E}">
          <x14:id>{561F507A-5C82-4B40-8188-217BC97FE4DC}</x14:id>
        </ext>
      </extLst>
    </cfRule>
  </conditionalFormatting>
  <conditionalFormatting sqref="G14:G24">
    <cfRule type="dataBar" priority="16">
      <dataBar showValue="1" minLength="0" maxLength="100">
        <cfvo type="num" val="0"/>
        <cfvo type="num" val="1"/>
        <color rgb="FFFFBF7F"/>
      </dataBar>
      <extLst>
        <ext xmlns:x14="http://schemas.microsoft.com/office/spreadsheetml/2009/9/main" uri="{B025F937-C7B1-47D3-B67F-A62EFF666E3E}">
          <x14:id>{471A25D1-533C-4792-99A2-BD71ECE0964A}</x14:id>
        </ext>
      </extLst>
    </cfRule>
  </conditionalFormatting>
  <conditionalFormatting sqref="G13:G24">
    <cfRule type="dataBar" priority="17">
      <dataBar showValue="1" minLength="0" maxLength="100">
        <cfvo type="num" val="0"/>
        <cfvo type="num" val="1"/>
        <color rgb="FFFFBF7F"/>
      </dataBar>
      <extLst>
        <ext xmlns:x14="http://schemas.microsoft.com/office/spreadsheetml/2009/9/main" uri="{B025F937-C7B1-47D3-B67F-A62EFF666E3E}">
          <x14:id>{1D746A55-57A3-4A15-9C1D-95211189408B}</x14:id>
        </ext>
      </extLst>
    </cfRule>
  </conditionalFormatting>
  <conditionalFormatting sqref="K37:DM38 K34:DM35">
    <cfRule type="expression" priority="18" aboveAverage="0" equalAverage="0" bottom="0" percent="0" rank="0" text="" dxfId="0">
      <formula>L$10=TODAY()</formula>
    </cfRule>
    <cfRule type="expression" priority="19" aboveAverage="0" equalAverage="0" bottom="0" percent="0" rank="0" text="" dxfId="1">
      <formula>OR(WEEKDAY(L$10)=1,WEEKDAY(L$10)=7)</formula>
    </cfRule>
    <cfRule type="expression" priority="20" aboveAverage="0" equalAverage="0" bottom="0" percent="0" rank="0" text="" dxfId="2">
      <formula>ISNUMBER(MATCH(L$10,Holidays,0))</formula>
    </cfRule>
  </conditionalFormatting>
  <conditionalFormatting sqref="K37:DM38 K34:DM35">
    <cfRule type="expression" priority="21" aboveAverage="0" equalAverage="0" bottom="0" percent="0" rank="0" text="" dxfId="3">
      <formula>AND($E34&gt;0,L$10&gt;=$D34,L$10&lt;=$F34,WORKDAY($D34,$E34*$G34,Holidays)&gt;L$10)</formula>
    </cfRule>
    <cfRule type="expression" priority="22" aboveAverage="0" equalAverage="0" bottom="0" percent="0" rank="0" text="" dxfId="4">
      <formula>AND($E34&gt;0,L$10&gt;=$D34,L$10&lt;=$F34,WORKDAY($D34,$E34*$G34,Holidays)&lt;=L$10)</formula>
    </cfRule>
    <cfRule type="expression" priority="23" aboveAverage="0" equalAverage="0" bottom="0" percent="0" rank="0" text="" dxfId="5">
      <formula>AND($D34&gt;0,$F34="",$D34=L$10)</formula>
    </cfRule>
  </conditionalFormatting>
  <conditionalFormatting sqref="G37:G38">
    <cfRule type="dataBar" priority="24">
      <dataBar showValue="1" minLength="0" maxLength="100">
        <cfvo type="num" val="0"/>
        <cfvo type="num" val="1"/>
        <color rgb="FFFFBF7F"/>
      </dataBar>
      <extLst>
        <ext xmlns:x14="http://schemas.microsoft.com/office/spreadsheetml/2009/9/main" uri="{B025F937-C7B1-47D3-B67F-A62EFF666E3E}">
          <x14:id>{E69FA557-9488-4E49-8C63-C1244ED7A029}</x14:id>
        </ext>
      </extLst>
    </cfRule>
  </conditionalFormatting>
  <conditionalFormatting sqref="K33:DM35">
    <cfRule type="expression" priority="25" aboveAverage="0" equalAverage="0" bottom="0" percent="0" rank="0" text="" dxfId="0">
      <formula>L$10=TODAY()</formula>
    </cfRule>
    <cfRule type="expression" priority="26" aboveAverage="0" equalAverage="0" bottom="0" percent="0" rank="0" text="" dxfId="1">
      <formula>OR(WEEKDAY(L$10)=1,WEEKDAY(L$10)=7)</formula>
    </cfRule>
    <cfRule type="expression" priority="27" aboveAverage="0" equalAverage="0" bottom="0" percent="0" rank="0" text="" dxfId="2">
      <formula>ISNUMBER(MATCH(L$10,Holidays,0))</formula>
    </cfRule>
  </conditionalFormatting>
  <conditionalFormatting sqref="K33:DM35">
    <cfRule type="expression" priority="28" aboveAverage="0" equalAverage="0" bottom="0" percent="0" rank="0" text="" dxfId="3">
      <formula>AND($E33&gt;0,L$10&gt;=$D33,L$10&lt;=$F33,WORKDAY($D33,$E33*$G33,Holidays)&gt;L$10)</formula>
    </cfRule>
    <cfRule type="expression" priority="29" aboveAverage="0" equalAverage="0" bottom="0" percent="0" rank="0" text="" dxfId="4">
      <formula>AND($E33&gt;0,L$10&gt;=$D33,L$10&lt;=$F33,WORKDAY($D33,$E33*$G33,Holidays)&lt;=L$10)</formula>
    </cfRule>
    <cfRule type="expression" priority="30" aboveAverage="0" equalAverage="0" bottom="0" percent="0" rank="0" text="" dxfId="5">
      <formula>AND($D33&gt;0,$F33="",$D33=L$10)</formula>
    </cfRule>
  </conditionalFormatting>
  <conditionalFormatting sqref="G33:G35">
    <cfRule type="dataBar" priority="31">
      <dataBar showValue="1" minLength="0" maxLength="100">
        <cfvo type="num" val="0"/>
        <cfvo type="num" val="1"/>
        <color rgb="FFFFBF7F"/>
      </dataBar>
      <extLst>
        <ext xmlns:x14="http://schemas.microsoft.com/office/spreadsheetml/2009/9/main" uri="{B025F937-C7B1-47D3-B67F-A62EFF666E3E}">
          <x14:id>{576B3A3C-A6EF-42B6-B6AB-4256C6B664C8}</x14:id>
        </ext>
      </extLst>
    </cfRule>
  </conditionalFormatting>
  <conditionalFormatting sqref="K45:DM47">
    <cfRule type="expression" priority="32" aboveAverage="0" equalAverage="0" bottom="0" percent="0" rank="0" text="" dxfId="0">
      <formula>L$10=TODAY()</formula>
    </cfRule>
    <cfRule type="expression" priority="33" aboveAverage="0" equalAverage="0" bottom="0" percent="0" rank="0" text="" dxfId="1">
      <formula>OR(WEEKDAY(L$10)=1,WEEKDAY(L$10)=7)</formula>
    </cfRule>
    <cfRule type="expression" priority="34" aboveAverage="0" equalAverage="0" bottom="0" percent="0" rank="0" text="" dxfId="2">
      <formula>ISNUMBER(MATCH(L$10,Holidays,0))</formula>
    </cfRule>
  </conditionalFormatting>
  <conditionalFormatting sqref="K45:DM47">
    <cfRule type="expression" priority="35" aboveAverage="0" equalAverage="0" bottom="0" percent="0" rank="0" text="" dxfId="3">
      <formula>AND($E45&gt;0,L$10&gt;=$D45,L$10&lt;=$F45,WORKDAY($D45,$E45*$G45,Holidays)&gt;L$10)</formula>
    </cfRule>
    <cfRule type="expression" priority="36" aboveAverage="0" equalAverage="0" bottom="0" percent="0" rank="0" text="" dxfId="4">
      <formula>AND($E45&gt;0,L$10&gt;=$D45,L$10&lt;=$F45,WORKDAY($D45,$E45*$G45,Holidays)&lt;=L$10)</formula>
    </cfRule>
    <cfRule type="expression" priority="37" aboveAverage="0" equalAverage="0" bottom="0" percent="0" rank="0" text="" dxfId="5">
      <formula>AND($D45&gt;0,$F45="",$D45=L$10)</formula>
    </cfRule>
  </conditionalFormatting>
  <conditionalFormatting sqref="G45:G47">
    <cfRule type="dataBar" priority="38">
      <dataBar showValue="1" minLength="0" maxLength="100">
        <cfvo type="num" val="0"/>
        <cfvo type="num" val="1"/>
        <color rgb="FFFFBF7F"/>
      </dataBar>
      <extLst>
        <ext xmlns:x14="http://schemas.microsoft.com/office/spreadsheetml/2009/9/main" uri="{B025F937-C7B1-47D3-B67F-A62EFF666E3E}">
          <x14:id>{5A5E441E-AEE2-4DB2-AF2E-2EA0D45FE836}</x14:id>
        </ext>
      </extLst>
    </cfRule>
  </conditionalFormatting>
  <conditionalFormatting sqref="K45:DM45">
    <cfRule type="expression" priority="39" aboveAverage="0" equalAverage="0" bottom="0" percent="0" rank="0" text="" dxfId="0">
      <formula>L$10=TODAY()</formula>
    </cfRule>
    <cfRule type="expression" priority="40" aboveAverage="0" equalAverage="0" bottom="0" percent="0" rank="0" text="" dxfId="1">
      <formula>OR(WEEKDAY(L$10)=1,WEEKDAY(L$10)=7)</formula>
    </cfRule>
    <cfRule type="expression" priority="41" aboveAverage="0" equalAverage="0" bottom="0" percent="0" rank="0" text="" dxfId="2">
      <formula>ISNUMBER(MATCH(L$10,Holidays,0))</formula>
    </cfRule>
  </conditionalFormatting>
  <conditionalFormatting sqref="K45:DM45">
    <cfRule type="expression" priority="42" aboveAverage="0" equalAverage="0" bottom="0" percent="0" rank="0" text="" dxfId="3">
      <formula>AND($E45&gt;0,L$10&gt;=$D45,L$10&lt;=$F45,WORKDAY($D45,$E45*$G45,Holidays)&gt;L$10)</formula>
    </cfRule>
    <cfRule type="expression" priority="43" aboveAverage="0" equalAverage="0" bottom="0" percent="0" rank="0" text="" dxfId="4">
      <formula>AND($E45&gt;0,L$10&gt;=$D45,L$10&lt;=$F45,WORKDAY($D45,$E45*$G45,Holidays)&lt;=L$10)</formula>
    </cfRule>
    <cfRule type="expression" priority="44" aboveAverage="0" equalAverage="0" bottom="0" percent="0" rank="0" text="" dxfId="5">
      <formula>AND($D45&gt;0,$F45="",$D45=L$10)</formula>
    </cfRule>
  </conditionalFormatting>
  <conditionalFormatting sqref="G45">
    <cfRule type="dataBar" priority="45">
      <dataBar showValue="1" minLength="0" maxLength="100">
        <cfvo type="num" val="0"/>
        <cfvo type="num" val="1"/>
        <color rgb="FFFFBF7F"/>
      </dataBar>
      <extLst>
        <ext xmlns:x14="http://schemas.microsoft.com/office/spreadsheetml/2009/9/main" uri="{B025F937-C7B1-47D3-B67F-A62EFF666E3E}">
          <x14:id>{E8C44447-B2C7-4EDC-BA40-C4737F5AD0CE}</x14:id>
        </ext>
      </extLst>
    </cfRule>
  </conditionalFormatting>
  <conditionalFormatting sqref="K54:DM56">
    <cfRule type="expression" priority="46" aboveAverage="0" equalAverage="0" bottom="0" percent="0" rank="0" text="" dxfId="0">
      <formula>L$10=TODAY()</formula>
    </cfRule>
    <cfRule type="expression" priority="47" aboveAverage="0" equalAverage="0" bottom="0" percent="0" rank="0" text="" dxfId="1">
      <formula>OR(WEEKDAY(L$10)=1,WEEKDAY(L$10)=7)</formula>
    </cfRule>
    <cfRule type="expression" priority="48" aboveAverage="0" equalAverage="0" bottom="0" percent="0" rank="0" text="" dxfId="2">
      <formula>ISNUMBER(MATCH(L$10,Holidays,0))</formula>
    </cfRule>
  </conditionalFormatting>
  <conditionalFormatting sqref="K54:DM56">
    <cfRule type="expression" priority="49" aboveAverage="0" equalAverage="0" bottom="0" percent="0" rank="0" text="" dxfId="3">
      <formula>AND($E54&gt;0,L$10&gt;=$D54,L$10&lt;=$F54,WORKDAY($D54,$E54*$G54,Holidays)&gt;L$10)</formula>
    </cfRule>
    <cfRule type="expression" priority="50" aboveAverage="0" equalAverage="0" bottom="0" percent="0" rank="0" text="" dxfId="4">
      <formula>AND($E54&gt;0,L$10&gt;=$D54,L$10&lt;=$F54,WORKDAY($D54,$E54*$G54,Holidays)&lt;=L$10)</formula>
    </cfRule>
    <cfRule type="expression" priority="51" aboveAverage="0" equalAverage="0" bottom="0" percent="0" rank="0" text="" dxfId="5">
      <formula>AND($D54&gt;0,$F54="",$D54=L$10)</formula>
    </cfRule>
  </conditionalFormatting>
  <conditionalFormatting sqref="G54:G56">
    <cfRule type="dataBar" priority="52">
      <dataBar showValue="1" minLength="0" maxLength="100">
        <cfvo type="num" val="0"/>
        <cfvo type="num" val="1"/>
        <color rgb="FFFFBF7F"/>
      </dataBar>
      <extLst>
        <ext xmlns:x14="http://schemas.microsoft.com/office/spreadsheetml/2009/9/main" uri="{B025F937-C7B1-47D3-B67F-A62EFF666E3E}">
          <x14:id>{5B2AE550-12D6-46A4-B4A9-6B204045B284}</x14:id>
        </ext>
      </extLst>
    </cfRule>
  </conditionalFormatting>
  <conditionalFormatting sqref="K54:DM54">
    <cfRule type="expression" priority="53" aboveAverage="0" equalAverage="0" bottom="0" percent="0" rank="0" text="" dxfId="0">
      <formula>L$10=TODAY()</formula>
    </cfRule>
    <cfRule type="expression" priority="54" aboveAverage="0" equalAverage="0" bottom="0" percent="0" rank="0" text="" dxfId="1">
      <formula>OR(WEEKDAY(L$10)=1,WEEKDAY(L$10)=7)</formula>
    </cfRule>
    <cfRule type="expression" priority="55" aboveAverage="0" equalAverage="0" bottom="0" percent="0" rank="0" text="" dxfId="2">
      <formula>ISNUMBER(MATCH(L$10,Holidays,0))</formula>
    </cfRule>
  </conditionalFormatting>
  <conditionalFormatting sqref="K54:DM54">
    <cfRule type="expression" priority="56" aboveAverage="0" equalAverage="0" bottom="0" percent="0" rank="0" text="" dxfId="3">
      <formula>AND($E54&gt;0,L$10&gt;=$D54,L$10&lt;=$F54,WORKDAY($D54,$E54*$G54,Holidays)&gt;L$10)</formula>
    </cfRule>
    <cfRule type="expression" priority="57" aboveAverage="0" equalAverage="0" bottom="0" percent="0" rank="0" text="" dxfId="4">
      <formula>AND($E54&gt;0,L$10&gt;=$D54,L$10&lt;=$F54,WORKDAY($D54,$E54*$G54,Holidays)&lt;=L$10)</formula>
    </cfRule>
    <cfRule type="expression" priority="58" aboveAverage="0" equalAverage="0" bottom="0" percent="0" rank="0" text="" dxfId="5">
      <formula>AND($D54&gt;0,$F54="",$D54=L$10)</formula>
    </cfRule>
  </conditionalFormatting>
  <conditionalFormatting sqref="G54">
    <cfRule type="dataBar" priority="59">
      <dataBar showValue="1" minLength="0" maxLength="100">
        <cfvo type="num" val="0"/>
        <cfvo type="num" val="1"/>
        <color rgb="FFFFBF7F"/>
      </dataBar>
      <extLst>
        <ext xmlns:x14="http://schemas.microsoft.com/office/spreadsheetml/2009/9/main" uri="{B025F937-C7B1-47D3-B67F-A62EFF666E3E}">
          <x14:id>{977D789D-8EFE-464F-8FA0-E0AF53F91D5C}</x14:id>
        </ext>
      </extLst>
    </cfRule>
  </conditionalFormatting>
  <conditionalFormatting sqref="G29:G31">
    <cfRule type="dataBar" priority="60">
      <dataBar showValue="1" minLength="0" maxLength="100">
        <cfvo type="num" val="0"/>
        <cfvo type="num" val="1"/>
        <color rgb="FFFFBF7F"/>
      </dataBar>
      <extLst>
        <ext xmlns:x14="http://schemas.microsoft.com/office/spreadsheetml/2009/9/main" uri="{B025F937-C7B1-47D3-B67F-A62EFF666E3E}">
          <x14:id>{F74FF541-6D38-4EAE-981D-41734B8E2EBD}</x14:id>
        </ext>
      </extLst>
    </cfRule>
  </conditionalFormatting>
  <dataValidations count="1">
    <dataValidation allowBlank="true" operator="equal" showDropDown="false" showErrorMessage="true" showInputMessage="false" sqref="A1:AJN86 A87:A88 C87:AJN87 B88:AJN9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189A16-DE6B-46E8-9C92-7CE9309F7E1B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FFFF"/>
              <x14:axisColor rgb="FF000000"/>
            </x14:dataBar>
          </x14:cfRule>
          <xm:sqref>G65 F3 G10:G12 G44 G42 G14:G26 G30:G31</xm:sqref>
        </x14:conditionalFormatting>
        <x14:conditionalFormatting xmlns:xm="http://schemas.microsoft.com/office/excel/2006/main">
          <x14:cfRule type="dataBar" id="{561F507A-5C82-4B40-8188-217BC97FE4DC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FFFF"/>
              <x14:axisColor rgb="FF000000"/>
            </x14:dataBar>
          </x14:cfRule>
          <xm:sqref>G37:G40 G27:G28 G30:G31</xm:sqref>
        </x14:conditionalFormatting>
        <x14:conditionalFormatting xmlns:xm="http://schemas.microsoft.com/office/excel/2006/main">
          <x14:cfRule type="dataBar" id="{471A25D1-533C-4792-99A2-BD71ECE0964A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FFFF"/>
              <x14:axisColor rgb="FF000000"/>
            </x14:dataBar>
          </x14:cfRule>
          <xm:sqref>G14:G24</xm:sqref>
        </x14:conditionalFormatting>
        <x14:conditionalFormatting xmlns:xm="http://schemas.microsoft.com/office/excel/2006/main">
          <x14:cfRule type="dataBar" id="{1D746A55-57A3-4A15-9C1D-95211189408B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FFFF"/>
              <x14:axisColor rgb="FF000000"/>
            </x14:dataBar>
          </x14:cfRule>
          <xm:sqref>G13:G24</xm:sqref>
        </x14:conditionalFormatting>
        <x14:conditionalFormatting xmlns:xm="http://schemas.microsoft.com/office/excel/2006/main">
          <x14:cfRule type="dataBar" id="{E69FA557-9488-4E49-8C63-C1244ED7A029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FFFF"/>
              <x14:axisColor rgb="FF000000"/>
            </x14:dataBar>
          </x14:cfRule>
          <xm:sqref>G37:G38</xm:sqref>
        </x14:conditionalFormatting>
        <x14:conditionalFormatting xmlns:xm="http://schemas.microsoft.com/office/excel/2006/main">
          <x14:cfRule type="dataBar" id="{576B3A3C-A6EF-42B6-B6AB-4256C6B664C8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FFFF"/>
              <x14:axisColor rgb="FF000000"/>
            </x14:dataBar>
          </x14:cfRule>
          <xm:sqref>G33:G35</xm:sqref>
        </x14:conditionalFormatting>
        <x14:conditionalFormatting xmlns:xm="http://schemas.microsoft.com/office/excel/2006/main">
          <x14:cfRule type="dataBar" id="{5A5E441E-AEE2-4DB2-AF2E-2EA0D45FE836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FFFF"/>
              <x14:axisColor rgb="FF000000"/>
            </x14:dataBar>
          </x14:cfRule>
          <xm:sqref>G45:G47</xm:sqref>
        </x14:conditionalFormatting>
        <x14:conditionalFormatting xmlns:xm="http://schemas.microsoft.com/office/excel/2006/main">
          <x14:cfRule type="dataBar" id="{E8C44447-B2C7-4EDC-BA40-C4737F5AD0CE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FFFF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5B2AE550-12D6-46A4-B4A9-6B204045B284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FFFF"/>
              <x14:axisColor rgb="FF000000"/>
            </x14:dataBar>
          </x14:cfRule>
          <xm:sqref>G54:G56</xm:sqref>
        </x14:conditionalFormatting>
        <x14:conditionalFormatting xmlns:xm="http://schemas.microsoft.com/office/excel/2006/main">
          <x14:cfRule type="dataBar" id="{977D789D-8EFE-464F-8FA0-E0AF53F91D5C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FFFF"/>
              <x14:axisColor rgb="FF000000"/>
            </x14:dataBar>
          </x14:cfRule>
          <xm:sqref>G54</xm:sqref>
        </x14:conditionalFormatting>
        <x14:conditionalFormatting xmlns:xm="http://schemas.microsoft.com/office/excel/2006/main">
          <x14:cfRule type="dataBar" id="{F74FF541-6D38-4EAE-981D-41734B8E2EBD}">
            <x14:dataBar minLength="0" maxLength="100" axisPosition="automatic" gradient="true">
              <x14:cfvo type="num">
                <xm:f>0</xm:f>
              </x14:cfvo>
              <x14:cfvo type="num">
                <xm:f>1</xm:f>
              </x14:cfvo>
              <x14:negativeFillColor rgb="FFFFFFFF"/>
              <x14:axisColor rgb="FF000000"/>
            </x14:dataBar>
          </x14:cfRule>
          <xm:sqref>G29:G31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748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en-US</dc:language>
  <cp:lastModifiedBy/>
  <dcterms:modified xsi:type="dcterms:W3CDTF">2017-04-30T15:03:52Z</dcterms:modified>
  <cp:revision>245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