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dhi/Desktop/LAC_Decarb_Git/ssp_cost_benefits/Sectors/Afolu/FAO Data/"/>
    </mc:Choice>
  </mc:AlternateContent>
  <xr:revisionPtr revIDLastSave="0" documentId="8_{00319E3E-77D8-9B41-B6FC-7B688C5FC912}" xr6:coauthVersionLast="47" xr6:coauthVersionMax="47" xr10:uidLastSave="{00000000-0000-0000-0000-000000000000}"/>
  <bookViews>
    <workbookView xWindow="9920" yWindow="2060" windowWidth="27640" windowHeight="16940" activeTab="3"/>
  </bookViews>
  <sheets>
    <sheet name="Sheet1" sheetId="2" r:id="rId1"/>
    <sheet name="TLU" sheetId="3" r:id="rId2"/>
    <sheet name="Sheet3" sheetId="4" r:id="rId3"/>
    <sheet name="FAOSTAT_data_meat" sheetId="1" r:id="rId4"/>
  </sheets>
  <definedNames>
    <definedName name="_xlnm._FilterDatabase" localSheetId="3" hidden="1">FAOSTAT_data_meat!$A$1:$P$1</definedName>
  </definedNames>
  <calcPr calcId="0"/>
  <pivotCaches>
    <pivotCache cacheId="4" r:id="rId5"/>
  </pivotCaches>
</workbook>
</file>

<file path=xl/calcChain.xml><?xml version="1.0" encoding="utf-8"?>
<calcChain xmlns="http://schemas.openxmlformats.org/spreadsheetml/2006/main">
  <c r="D5" i="2" l="1"/>
  <c r="F5" i="2" s="1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4" i="2"/>
  <c r="F4" i="2" s="1"/>
  <c r="C9" i="3"/>
  <c r="C10" i="3"/>
  <c r="C11" i="3"/>
  <c r="C12" i="3"/>
  <c r="C2" i="3"/>
  <c r="C3" i="3"/>
  <c r="C4" i="3"/>
  <c r="C5" i="3"/>
  <c r="C6" i="3"/>
  <c r="C7" i="3"/>
  <c r="C8" i="3"/>
  <c r="G6" i="2"/>
  <c r="G7" i="2"/>
  <c r="G5" i="2"/>
  <c r="G8" i="2"/>
  <c r="G9" i="2"/>
  <c r="G12" i="2"/>
  <c r="G10" i="2"/>
  <c r="G11" i="2"/>
  <c r="G4" i="2"/>
  <c r="I4" i="2"/>
  <c r="I6" i="2"/>
  <c r="I10" i="2"/>
  <c r="I11" i="2"/>
  <c r="I12" i="2"/>
  <c r="I7" i="2"/>
  <c r="I8" i="2"/>
  <c r="I9" i="2"/>
  <c r="I5" i="2"/>
</calcChain>
</file>

<file path=xl/sharedStrings.xml><?xml version="1.0" encoding="utf-8"?>
<sst xmlns="http://schemas.openxmlformats.org/spreadsheetml/2006/main" count="701" uniqueCount="82">
  <si>
    <t>Domain Code</t>
  </si>
  <si>
    <t>Domain</t>
  </si>
  <si>
    <t>Area Code (M49)</t>
  </si>
  <si>
    <t>Area</t>
  </si>
  <si>
    <t>Element Code</t>
  </si>
  <si>
    <t>Element</t>
  </si>
  <si>
    <t>Item Code (CPC)</t>
  </si>
  <si>
    <t>Item</t>
  </si>
  <si>
    <t>Year Code</t>
  </si>
  <si>
    <t>Year</t>
  </si>
  <si>
    <t>Months Code</t>
  </si>
  <si>
    <t>Months</t>
  </si>
  <si>
    <t>Unit</t>
  </si>
  <si>
    <t>Value</t>
  </si>
  <si>
    <t>Flag</t>
  </si>
  <si>
    <t>Flag Description</t>
  </si>
  <si>
    <t>PP</t>
  </si>
  <si>
    <t>Producer Prices</t>
  </si>
  <si>
    <t>Argentina</t>
  </si>
  <si>
    <t>Producer Price (USD/tonne)</t>
  </si>
  <si>
    <t>21111.01b</t>
  </si>
  <si>
    <t>Meat of cattle with the bone, fresh or chilled (biological)</t>
  </si>
  <si>
    <t>Annual value</t>
  </si>
  <si>
    <t>USD</t>
  </si>
  <si>
    <t>A</t>
  </si>
  <si>
    <t>Official figure</t>
  </si>
  <si>
    <t>21121b</t>
  </si>
  <si>
    <t>Meat of chickens, fresh or chilled (biological)</t>
  </si>
  <si>
    <t>21113.01b</t>
  </si>
  <si>
    <t>Meat of pig with the bone, fresh or chilled (biological)</t>
  </si>
  <si>
    <t>21114b</t>
  </si>
  <si>
    <t>Meat of rabbits and hares, fresh or chilled (biological)</t>
  </si>
  <si>
    <t>21115b</t>
  </si>
  <si>
    <t>Meat of sheep, fresh or chilled (biological)</t>
  </si>
  <si>
    <t>Chile</t>
  </si>
  <si>
    <t>21118.01b</t>
  </si>
  <si>
    <t>Horse meat, fresh or chilled (biological)</t>
  </si>
  <si>
    <t>Colombia</t>
  </si>
  <si>
    <t>Costa Rica</t>
  </si>
  <si>
    <t>Dominican Republic</t>
  </si>
  <si>
    <t>21116b</t>
  </si>
  <si>
    <t>Meat of goat, fresh or chilled (biological)</t>
  </si>
  <si>
    <t>Ecuador</t>
  </si>
  <si>
    <t>El Salvador</t>
  </si>
  <si>
    <t>Guyana</t>
  </si>
  <si>
    <t>Jamaica</t>
  </si>
  <si>
    <t>Mexico</t>
  </si>
  <si>
    <t>21124b</t>
  </si>
  <si>
    <t>Meat of turkeys, fresh or chilled (biological)</t>
  </si>
  <si>
    <t>Nicaragua</t>
  </si>
  <si>
    <t>Panama</t>
  </si>
  <si>
    <t>21122b</t>
  </si>
  <si>
    <t>Meat of ducks, fresh or chilled (biological)</t>
  </si>
  <si>
    <t>Peru</t>
  </si>
  <si>
    <t>Saint Kitts and Nevis</t>
  </si>
  <si>
    <t>Saint Lucia</t>
  </si>
  <si>
    <t>Suriname</t>
  </si>
  <si>
    <t>Uruguay</t>
  </si>
  <si>
    <t>Row Labels</t>
  </si>
  <si>
    <t>Grand Total</t>
  </si>
  <si>
    <t>Average of Value</t>
  </si>
  <si>
    <t>Tons/Head</t>
  </si>
  <si>
    <t>Calf</t>
  </si>
  <si>
    <t>Donkey (young)</t>
  </si>
  <si>
    <t>Weaned Calf</t>
  </si>
  <si>
    <t>Camel</t>
  </si>
  <si>
    <t>Heifer</t>
  </si>
  <si>
    <t>Sheep and goat (adult)</t>
  </si>
  <si>
    <t>Cow and ox</t>
  </si>
  <si>
    <t>Sheep and goat (young)</t>
  </si>
  <si>
    <t>Horse</t>
  </si>
  <si>
    <t>Chicken</t>
  </si>
  <si>
    <t>Donkey (adult)</t>
  </si>
  <si>
    <t>Value/Head</t>
  </si>
  <si>
    <t>Meat/tlu (tons) assuming 0.6 conversion</t>
  </si>
  <si>
    <t>TLU</t>
  </si>
  <si>
    <t>$/ton of meat</t>
  </si>
  <si>
    <t>TLU =</t>
  </si>
  <si>
    <t>ton</t>
  </si>
  <si>
    <t>Live Weight (tons)</t>
  </si>
  <si>
    <t>Meat Conversion</t>
  </si>
  <si>
    <t>Meat/head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</si>
</sst>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8" formatCode="0.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FAOSTAT_data_meat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5098.655198958331" createdVersion="8" refreshedVersion="8" minRefreshableVersion="3" recordCount="65">
  <cacheSource type="worksheet">
    <worksheetSource ref="A1:P66" sheet="FAOSTAT_data_meat" r:id="rId2"/>
  </cacheSource>
  <cacheFields count="16">
    <cacheField name="Domain Code" numFmtId="0">
      <sharedItems/>
    </cacheField>
    <cacheField name="Domain" numFmtId="0">
      <sharedItems/>
    </cacheField>
    <cacheField name="Area Code (M49)" numFmtId="0">
      <sharedItems containsSemiMixedTypes="0" containsString="0" containsNumber="1" containsInteger="1" minValue="32" maxValue="858"/>
    </cacheField>
    <cacheField name="Area" numFmtId="0">
      <sharedItems/>
    </cacheField>
    <cacheField name="Element Code" numFmtId="0">
      <sharedItems containsSemiMixedTypes="0" containsString="0" containsNumber="1" containsInteger="1" minValue="5532" maxValue="5532"/>
    </cacheField>
    <cacheField name="Element" numFmtId="0">
      <sharedItems/>
    </cacheField>
    <cacheField name="Item Code (CPC)" numFmtId="0">
      <sharedItems/>
    </cacheField>
    <cacheField name="Item" numFmtId="0">
      <sharedItems count="9">
        <s v="Meat of cattle with the bone, fresh or chilled (biological)"/>
        <s v="Meat of chickens, fresh or chilled (biological)"/>
        <s v="Meat of pig with the bone, fresh or chilled (biological)"/>
        <s v="Meat of rabbits and hares, fresh or chilled (biological)"/>
        <s v="Meat of sheep, fresh or chilled (biological)"/>
        <s v="Horse meat, fresh or chilled (biological)"/>
        <s v="Meat of goat, fresh or chilled (biological)"/>
        <s v="Meat of turkeys, fresh or chilled (biological)"/>
        <s v="Meat of ducks, fresh or chilled (biological)"/>
      </sharedItems>
    </cacheField>
    <cacheField name="Year Code" numFmtId="0">
      <sharedItems containsSemiMixedTypes="0" containsString="0" containsNumber="1" containsInteger="1" minValue="2019" maxValue="2019"/>
    </cacheField>
    <cacheField name="Year" numFmtId="0">
      <sharedItems containsSemiMixedTypes="0" containsString="0" containsNumber="1" containsInteger="1" minValue="2019" maxValue="2019"/>
    </cacheField>
    <cacheField name="Months Code" numFmtId="0">
      <sharedItems containsSemiMixedTypes="0" containsString="0" containsNumber="1" containsInteger="1" minValue="7021" maxValue="7021"/>
    </cacheField>
    <cacheField name="Months" numFmtId="0">
      <sharedItems/>
    </cacheField>
    <cacheField name="Unit" numFmtId="0">
      <sharedItems/>
    </cacheField>
    <cacheField name="Value" numFmtId="0">
      <sharedItems containsSemiMixedTypes="0" containsString="0" containsNumber="1" minValue="603.4" maxValue="11704.2" count="60">
        <n v="1201.5999999999999"/>
        <n v="907.8"/>
        <n v="1166.8"/>
        <n v="2480.5"/>
        <n v="603.4"/>
        <n v="798.8"/>
        <n v="1157.5"/>
        <n v="1083.7"/>
        <n v="1342"/>
        <n v="1527.4"/>
        <n v="1297.9000000000001"/>
        <n v="1164.9000000000001"/>
        <n v="2959.4"/>
        <n v="2256.6999999999998"/>
        <n v="1611.3"/>
        <n v="1688.8"/>
        <n v="2172.1999999999998"/>
        <n v="2728"/>
        <n v="1688.2"/>
        <n v="2110.3000000000002"/>
        <n v="3693"/>
        <n v="2004.8"/>
        <n v="3300.5"/>
        <n v="1485.2"/>
        <n v="5775.9"/>
        <n v="2475.4"/>
        <n v="8251.2999999999993"/>
        <n v="1851.7"/>
        <n v="1188"/>
        <n v="1690"/>
        <n v="1464.2"/>
        <n v="1904.6"/>
        <n v="2019.4"/>
        <n v="2396.8000000000002"/>
        <n v="1226.0999999999999"/>
        <n v="1611.9"/>
        <n v="5016"/>
        <n v="4532"/>
        <n v="1703.8"/>
        <n v="1398.8"/>
        <n v="1442.4"/>
        <n v="2080.8000000000002"/>
        <n v="1672.8"/>
        <n v="2449.6"/>
        <n v="3674.4"/>
        <n v="4899.2"/>
        <n v="4074.1"/>
        <n v="1874.1"/>
        <n v="8963"/>
        <n v="7240.5"/>
        <n v="2266"/>
        <n v="11704.2"/>
        <n v="8447.2999999999993"/>
        <n v="2547.6"/>
        <n v="941.7"/>
        <n v="1951.5"/>
        <n v="1276.4000000000001"/>
        <n v="1730.2"/>
        <n v="1985.5"/>
        <n v="1588.4"/>
      </sharedItems>
    </cacheField>
    <cacheField name="Flag" numFmtId="0">
      <sharedItems/>
    </cacheField>
    <cacheField name="Flag 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s v="PP"/>
    <s v="Producer Prices"/>
    <n v="32"/>
    <s v="Argentina"/>
    <n v="5532"/>
    <s v="Producer Price (USD/tonne)"/>
    <s v="21111.01b"/>
    <x v="0"/>
    <n v="2019"/>
    <n v="2019"/>
    <n v="7021"/>
    <s v="Annual value"/>
    <s v="USD"/>
    <x v="0"/>
    <s v="A"/>
    <s v="Official figure"/>
  </r>
  <r>
    <s v="PP"/>
    <s v="Producer Prices"/>
    <n v="32"/>
    <s v="Argentina"/>
    <n v="5532"/>
    <s v="Producer Price (USD/tonne)"/>
    <s v="21121b"/>
    <x v="1"/>
    <n v="2019"/>
    <n v="2019"/>
    <n v="7021"/>
    <s v="Annual value"/>
    <s v="USD"/>
    <x v="1"/>
    <s v="A"/>
    <s v="Official figure"/>
  </r>
  <r>
    <s v="PP"/>
    <s v="Producer Prices"/>
    <n v="32"/>
    <s v="Argentina"/>
    <n v="5532"/>
    <s v="Producer Price (USD/tonne)"/>
    <s v="21113.01b"/>
    <x v="2"/>
    <n v="2019"/>
    <n v="2019"/>
    <n v="7021"/>
    <s v="Annual value"/>
    <s v="USD"/>
    <x v="2"/>
    <s v="A"/>
    <s v="Official figure"/>
  </r>
  <r>
    <s v="PP"/>
    <s v="Producer Prices"/>
    <n v="32"/>
    <s v="Argentina"/>
    <n v="5532"/>
    <s v="Producer Price (USD/tonne)"/>
    <s v="21114b"/>
    <x v="3"/>
    <n v="2019"/>
    <n v="2019"/>
    <n v="7021"/>
    <s v="Annual value"/>
    <s v="USD"/>
    <x v="3"/>
    <s v="A"/>
    <s v="Official figure"/>
  </r>
  <r>
    <s v="PP"/>
    <s v="Producer Prices"/>
    <n v="32"/>
    <s v="Argentina"/>
    <n v="5532"/>
    <s v="Producer Price (USD/tonne)"/>
    <s v="21115b"/>
    <x v="4"/>
    <n v="2019"/>
    <n v="2019"/>
    <n v="7021"/>
    <s v="Annual value"/>
    <s v="USD"/>
    <x v="4"/>
    <s v="A"/>
    <s v="Official figure"/>
  </r>
  <r>
    <s v="PP"/>
    <s v="Producer Prices"/>
    <n v="152"/>
    <s v="Chile"/>
    <n v="5532"/>
    <s v="Producer Price (USD/tonne)"/>
    <s v="21118.01b"/>
    <x v="5"/>
    <n v="2019"/>
    <n v="2019"/>
    <n v="7021"/>
    <s v="Annual value"/>
    <s v="USD"/>
    <x v="5"/>
    <s v="A"/>
    <s v="Official figure"/>
  </r>
  <r>
    <s v="PP"/>
    <s v="Producer Prices"/>
    <n v="152"/>
    <s v="Chile"/>
    <n v="5532"/>
    <s v="Producer Price (USD/tonne)"/>
    <s v="21111.01b"/>
    <x v="0"/>
    <n v="2019"/>
    <n v="2019"/>
    <n v="7021"/>
    <s v="Annual value"/>
    <s v="USD"/>
    <x v="6"/>
    <s v="A"/>
    <s v="Official figure"/>
  </r>
  <r>
    <s v="PP"/>
    <s v="Producer Prices"/>
    <n v="152"/>
    <s v="Chile"/>
    <n v="5532"/>
    <s v="Producer Price (USD/tonne)"/>
    <s v="21113.01b"/>
    <x v="2"/>
    <n v="2019"/>
    <n v="2019"/>
    <n v="7021"/>
    <s v="Annual value"/>
    <s v="USD"/>
    <x v="7"/>
    <s v="A"/>
    <s v="Official figure"/>
  </r>
  <r>
    <s v="PP"/>
    <s v="Producer Prices"/>
    <n v="170"/>
    <s v="Colombia"/>
    <n v="5532"/>
    <s v="Producer Price (USD/tonne)"/>
    <s v="21111.01b"/>
    <x v="0"/>
    <n v="2019"/>
    <n v="2019"/>
    <n v="7021"/>
    <s v="Annual value"/>
    <s v="USD"/>
    <x v="8"/>
    <s v="A"/>
    <s v="Official figure"/>
  </r>
  <r>
    <s v="PP"/>
    <s v="Producer Prices"/>
    <n v="188"/>
    <s v="Costa Rica"/>
    <n v="5532"/>
    <s v="Producer Price (USD/tonne)"/>
    <s v="21111.01b"/>
    <x v="0"/>
    <n v="2019"/>
    <n v="2019"/>
    <n v="7021"/>
    <s v="Annual value"/>
    <s v="USD"/>
    <x v="9"/>
    <s v="A"/>
    <s v="Official figure"/>
  </r>
  <r>
    <s v="PP"/>
    <s v="Producer Prices"/>
    <n v="214"/>
    <s v="Dominican Republic"/>
    <n v="5532"/>
    <s v="Producer Price (USD/tonne)"/>
    <s v="21111.01b"/>
    <x v="0"/>
    <n v="2019"/>
    <n v="2019"/>
    <n v="7021"/>
    <s v="Annual value"/>
    <s v="USD"/>
    <x v="10"/>
    <s v="A"/>
    <s v="Official figure"/>
  </r>
  <r>
    <s v="PP"/>
    <s v="Producer Prices"/>
    <n v="214"/>
    <s v="Dominican Republic"/>
    <n v="5532"/>
    <s v="Producer Price (USD/tonne)"/>
    <s v="21121b"/>
    <x v="1"/>
    <n v="2019"/>
    <n v="2019"/>
    <n v="7021"/>
    <s v="Annual value"/>
    <s v="USD"/>
    <x v="11"/>
    <s v="A"/>
    <s v="Official figure"/>
  </r>
  <r>
    <s v="PP"/>
    <s v="Producer Prices"/>
    <n v="214"/>
    <s v="Dominican Republic"/>
    <n v="5532"/>
    <s v="Producer Price (USD/tonne)"/>
    <s v="21116b"/>
    <x v="6"/>
    <n v="2019"/>
    <n v="2019"/>
    <n v="7021"/>
    <s v="Annual value"/>
    <s v="USD"/>
    <x v="12"/>
    <s v="A"/>
    <s v="Official figure"/>
  </r>
  <r>
    <s v="PP"/>
    <s v="Producer Prices"/>
    <n v="214"/>
    <s v="Dominican Republic"/>
    <n v="5532"/>
    <s v="Producer Price (USD/tonne)"/>
    <s v="21113.01b"/>
    <x v="2"/>
    <n v="2019"/>
    <n v="2019"/>
    <n v="7021"/>
    <s v="Annual value"/>
    <s v="USD"/>
    <x v="13"/>
    <s v="A"/>
    <s v="Official figure"/>
  </r>
  <r>
    <s v="PP"/>
    <s v="Producer Prices"/>
    <n v="218"/>
    <s v="Ecuador"/>
    <n v="5532"/>
    <s v="Producer Price (USD/tonne)"/>
    <s v="21121b"/>
    <x v="1"/>
    <n v="2019"/>
    <n v="2019"/>
    <n v="7021"/>
    <s v="Annual value"/>
    <s v="USD"/>
    <x v="14"/>
    <s v="A"/>
    <s v="Official figure"/>
  </r>
  <r>
    <s v="PP"/>
    <s v="Producer Prices"/>
    <n v="218"/>
    <s v="Ecuador"/>
    <n v="5532"/>
    <s v="Producer Price (USD/tonne)"/>
    <s v="21113.01b"/>
    <x v="2"/>
    <n v="2019"/>
    <n v="2019"/>
    <n v="7021"/>
    <s v="Annual value"/>
    <s v="USD"/>
    <x v="15"/>
    <s v="A"/>
    <s v="Official figure"/>
  </r>
  <r>
    <s v="PP"/>
    <s v="Producer Prices"/>
    <n v="222"/>
    <s v="El Salvador"/>
    <n v="5532"/>
    <s v="Producer Price (USD/tonne)"/>
    <s v="21111.01b"/>
    <x v="0"/>
    <n v="2019"/>
    <n v="2019"/>
    <n v="7021"/>
    <s v="Annual value"/>
    <s v="USD"/>
    <x v="16"/>
    <s v="A"/>
    <s v="Official figure"/>
  </r>
  <r>
    <s v="PP"/>
    <s v="Producer Prices"/>
    <n v="222"/>
    <s v="El Salvador"/>
    <n v="5532"/>
    <s v="Producer Price (USD/tonne)"/>
    <s v="21113.01b"/>
    <x v="2"/>
    <n v="2019"/>
    <n v="2019"/>
    <n v="7021"/>
    <s v="Annual value"/>
    <s v="USD"/>
    <x v="17"/>
    <s v="A"/>
    <s v="Official figure"/>
  </r>
  <r>
    <s v="PP"/>
    <s v="Producer Prices"/>
    <n v="328"/>
    <s v="Guyana"/>
    <n v="5532"/>
    <s v="Producer Price (USD/tonne)"/>
    <s v="21111.01b"/>
    <x v="0"/>
    <n v="2019"/>
    <n v="2019"/>
    <n v="7021"/>
    <s v="Annual value"/>
    <s v="USD"/>
    <x v="18"/>
    <s v="A"/>
    <s v="Official figure"/>
  </r>
  <r>
    <s v="PP"/>
    <s v="Producer Prices"/>
    <n v="328"/>
    <s v="Guyana"/>
    <n v="5532"/>
    <s v="Producer Price (USD/tonne)"/>
    <s v="21121b"/>
    <x v="1"/>
    <n v="2019"/>
    <n v="2019"/>
    <n v="7021"/>
    <s v="Annual value"/>
    <s v="USD"/>
    <x v="19"/>
    <s v="A"/>
    <s v="Official figure"/>
  </r>
  <r>
    <s v="PP"/>
    <s v="Producer Prices"/>
    <n v="328"/>
    <s v="Guyana"/>
    <n v="5532"/>
    <s v="Producer Price (USD/tonne)"/>
    <s v="21116b"/>
    <x v="6"/>
    <n v="2019"/>
    <n v="2019"/>
    <n v="7021"/>
    <s v="Annual value"/>
    <s v="USD"/>
    <x v="20"/>
    <s v="A"/>
    <s v="Official figure"/>
  </r>
  <r>
    <s v="PP"/>
    <s v="Producer Prices"/>
    <n v="328"/>
    <s v="Guyana"/>
    <n v="5532"/>
    <s v="Producer Price (USD/tonne)"/>
    <s v="21113.01b"/>
    <x v="2"/>
    <n v="2019"/>
    <n v="2019"/>
    <n v="7021"/>
    <s v="Annual value"/>
    <s v="USD"/>
    <x v="21"/>
    <s v="A"/>
    <s v="Official figure"/>
  </r>
  <r>
    <s v="PP"/>
    <s v="Producer Prices"/>
    <n v="328"/>
    <s v="Guyana"/>
    <n v="5532"/>
    <s v="Producer Price (USD/tonne)"/>
    <s v="21115b"/>
    <x v="4"/>
    <n v="2019"/>
    <n v="2019"/>
    <n v="7021"/>
    <s v="Annual value"/>
    <s v="USD"/>
    <x v="20"/>
    <s v="A"/>
    <s v="Official figure"/>
  </r>
  <r>
    <s v="PP"/>
    <s v="Producer Prices"/>
    <n v="388"/>
    <s v="Jamaica"/>
    <n v="5532"/>
    <s v="Producer Price (USD/tonne)"/>
    <s v="21111.01b"/>
    <x v="0"/>
    <n v="2019"/>
    <n v="2019"/>
    <n v="7021"/>
    <s v="Annual value"/>
    <s v="USD"/>
    <x v="22"/>
    <s v="A"/>
    <s v="Official figure"/>
  </r>
  <r>
    <s v="PP"/>
    <s v="Producer Prices"/>
    <n v="388"/>
    <s v="Jamaica"/>
    <n v="5532"/>
    <s v="Producer Price (USD/tonne)"/>
    <s v="21121b"/>
    <x v="1"/>
    <n v="2019"/>
    <n v="2019"/>
    <n v="7021"/>
    <s v="Annual value"/>
    <s v="USD"/>
    <x v="23"/>
    <s v="A"/>
    <s v="Official figure"/>
  </r>
  <r>
    <s v="PP"/>
    <s v="Producer Prices"/>
    <n v="388"/>
    <s v="Jamaica"/>
    <n v="5532"/>
    <s v="Producer Price (USD/tonne)"/>
    <s v="21116b"/>
    <x v="6"/>
    <n v="2019"/>
    <n v="2019"/>
    <n v="7021"/>
    <s v="Annual value"/>
    <s v="USD"/>
    <x v="24"/>
    <s v="A"/>
    <s v="Official figure"/>
  </r>
  <r>
    <s v="PP"/>
    <s v="Producer Prices"/>
    <n v="388"/>
    <s v="Jamaica"/>
    <n v="5532"/>
    <s v="Producer Price (USD/tonne)"/>
    <s v="21113.01b"/>
    <x v="2"/>
    <n v="2019"/>
    <n v="2019"/>
    <n v="7021"/>
    <s v="Annual value"/>
    <s v="USD"/>
    <x v="25"/>
    <s v="A"/>
    <s v="Official figure"/>
  </r>
  <r>
    <s v="PP"/>
    <s v="Producer Prices"/>
    <n v="388"/>
    <s v="Jamaica"/>
    <n v="5532"/>
    <s v="Producer Price (USD/tonne)"/>
    <s v="21115b"/>
    <x v="4"/>
    <n v="2019"/>
    <n v="2019"/>
    <n v="7021"/>
    <s v="Annual value"/>
    <s v="USD"/>
    <x v="26"/>
    <s v="A"/>
    <s v="Official figure"/>
  </r>
  <r>
    <s v="PP"/>
    <s v="Producer Prices"/>
    <n v="484"/>
    <s v="Mexico"/>
    <n v="5532"/>
    <s v="Producer Price (USD/tonne)"/>
    <s v="21111.01b"/>
    <x v="0"/>
    <n v="2019"/>
    <n v="2019"/>
    <n v="7021"/>
    <s v="Annual value"/>
    <s v="USD"/>
    <x v="27"/>
    <s v="A"/>
    <s v="Official figure"/>
  </r>
  <r>
    <s v="PP"/>
    <s v="Producer Prices"/>
    <n v="484"/>
    <s v="Mexico"/>
    <n v="5532"/>
    <s v="Producer Price (USD/tonne)"/>
    <s v="21121b"/>
    <x v="1"/>
    <n v="2019"/>
    <n v="2019"/>
    <n v="7021"/>
    <s v="Annual value"/>
    <s v="USD"/>
    <x v="28"/>
    <s v="A"/>
    <s v="Official figure"/>
  </r>
  <r>
    <s v="PP"/>
    <s v="Producer Prices"/>
    <n v="484"/>
    <s v="Mexico"/>
    <n v="5532"/>
    <s v="Producer Price (USD/tonne)"/>
    <s v="21116b"/>
    <x v="6"/>
    <n v="2019"/>
    <n v="2019"/>
    <n v="7021"/>
    <s v="Annual value"/>
    <s v="USD"/>
    <x v="29"/>
    <s v="A"/>
    <s v="Official figure"/>
  </r>
  <r>
    <s v="PP"/>
    <s v="Producer Prices"/>
    <n v="484"/>
    <s v="Mexico"/>
    <n v="5532"/>
    <s v="Producer Price (USD/tonne)"/>
    <s v="21113.01b"/>
    <x v="2"/>
    <n v="2019"/>
    <n v="2019"/>
    <n v="7021"/>
    <s v="Annual value"/>
    <s v="USD"/>
    <x v="30"/>
    <s v="A"/>
    <s v="Official figure"/>
  </r>
  <r>
    <s v="PP"/>
    <s v="Producer Prices"/>
    <n v="484"/>
    <s v="Mexico"/>
    <n v="5532"/>
    <s v="Producer Price (USD/tonne)"/>
    <s v="21115b"/>
    <x v="4"/>
    <n v="2019"/>
    <n v="2019"/>
    <n v="7021"/>
    <s v="Annual value"/>
    <s v="USD"/>
    <x v="31"/>
    <s v="A"/>
    <s v="Official figure"/>
  </r>
  <r>
    <s v="PP"/>
    <s v="Producer Prices"/>
    <n v="484"/>
    <s v="Mexico"/>
    <n v="5532"/>
    <s v="Producer Price (USD/tonne)"/>
    <s v="21124b"/>
    <x v="7"/>
    <n v="2019"/>
    <n v="2019"/>
    <n v="7021"/>
    <s v="Annual value"/>
    <s v="USD"/>
    <x v="32"/>
    <s v="A"/>
    <s v="Official figure"/>
  </r>
  <r>
    <s v="PP"/>
    <s v="Producer Prices"/>
    <n v="558"/>
    <s v="Nicaragua"/>
    <n v="5532"/>
    <s v="Producer Price (USD/tonne)"/>
    <s v="21111.01b"/>
    <x v="0"/>
    <n v="2019"/>
    <n v="2019"/>
    <n v="7021"/>
    <s v="Annual value"/>
    <s v="USD"/>
    <x v="33"/>
    <s v="A"/>
    <s v="Official figure"/>
  </r>
  <r>
    <s v="PP"/>
    <s v="Producer Prices"/>
    <n v="558"/>
    <s v="Nicaragua"/>
    <n v="5532"/>
    <s v="Producer Price (USD/tonne)"/>
    <s v="21121b"/>
    <x v="1"/>
    <n v="2019"/>
    <n v="2019"/>
    <n v="7021"/>
    <s v="Annual value"/>
    <s v="USD"/>
    <x v="34"/>
    <s v="A"/>
    <s v="Official figure"/>
  </r>
  <r>
    <s v="PP"/>
    <s v="Producer Prices"/>
    <n v="558"/>
    <s v="Nicaragua"/>
    <n v="5532"/>
    <s v="Producer Price (USD/tonne)"/>
    <s v="21113.01b"/>
    <x v="2"/>
    <n v="2019"/>
    <n v="2019"/>
    <n v="7021"/>
    <s v="Annual value"/>
    <s v="USD"/>
    <x v="35"/>
    <s v="A"/>
    <s v="Official figure"/>
  </r>
  <r>
    <s v="PP"/>
    <s v="Producer Prices"/>
    <n v="591"/>
    <s v="Panama"/>
    <n v="5532"/>
    <s v="Producer Price (USD/tonne)"/>
    <s v="21121b"/>
    <x v="1"/>
    <n v="2019"/>
    <n v="2019"/>
    <n v="7021"/>
    <s v="Annual value"/>
    <s v="USD"/>
    <x v="36"/>
    <s v="A"/>
    <s v="Official figure"/>
  </r>
  <r>
    <s v="PP"/>
    <s v="Producer Prices"/>
    <n v="591"/>
    <s v="Panama"/>
    <n v="5532"/>
    <s v="Producer Price (USD/tonne)"/>
    <s v="21122b"/>
    <x v="8"/>
    <n v="2019"/>
    <n v="2019"/>
    <n v="7021"/>
    <s v="Annual value"/>
    <s v="USD"/>
    <x v="37"/>
    <s v="A"/>
    <s v="Official figure"/>
  </r>
  <r>
    <s v="PP"/>
    <s v="Producer Prices"/>
    <n v="604"/>
    <s v="Peru"/>
    <n v="5532"/>
    <s v="Producer Price (USD/tonne)"/>
    <s v="21111.01b"/>
    <x v="0"/>
    <n v="2019"/>
    <n v="2019"/>
    <n v="7021"/>
    <s v="Annual value"/>
    <s v="USD"/>
    <x v="38"/>
    <s v="A"/>
    <s v="Official figure"/>
  </r>
  <r>
    <s v="PP"/>
    <s v="Producer Prices"/>
    <n v="604"/>
    <s v="Peru"/>
    <n v="5532"/>
    <s v="Producer Price (USD/tonne)"/>
    <s v="21121b"/>
    <x v="1"/>
    <n v="2019"/>
    <n v="2019"/>
    <n v="7021"/>
    <s v="Annual value"/>
    <s v="USD"/>
    <x v="39"/>
    <s v="A"/>
    <s v="Official figure"/>
  </r>
  <r>
    <s v="PP"/>
    <s v="Producer Prices"/>
    <n v="604"/>
    <s v="Peru"/>
    <n v="5532"/>
    <s v="Producer Price (USD/tonne)"/>
    <s v="21116b"/>
    <x v="6"/>
    <n v="2019"/>
    <n v="2019"/>
    <n v="7021"/>
    <s v="Annual value"/>
    <s v="USD"/>
    <x v="40"/>
    <s v="A"/>
    <s v="Official figure"/>
  </r>
  <r>
    <s v="PP"/>
    <s v="Producer Prices"/>
    <n v="604"/>
    <s v="Peru"/>
    <n v="5532"/>
    <s v="Producer Price (USD/tonne)"/>
    <s v="21113.01b"/>
    <x v="2"/>
    <n v="2019"/>
    <n v="2019"/>
    <n v="7021"/>
    <s v="Annual value"/>
    <s v="USD"/>
    <x v="41"/>
    <s v="A"/>
    <s v="Official figure"/>
  </r>
  <r>
    <s v="PP"/>
    <s v="Producer Prices"/>
    <n v="604"/>
    <s v="Peru"/>
    <n v="5532"/>
    <s v="Producer Price (USD/tonne)"/>
    <s v="21115b"/>
    <x v="4"/>
    <n v="2019"/>
    <n v="2019"/>
    <n v="7021"/>
    <s v="Annual value"/>
    <s v="USD"/>
    <x v="42"/>
    <s v="A"/>
    <s v="Official figure"/>
  </r>
  <r>
    <s v="PP"/>
    <s v="Producer Prices"/>
    <n v="659"/>
    <s v="Saint Kitts and Nevis"/>
    <n v="5532"/>
    <s v="Producer Price (USD/tonne)"/>
    <s v="21111.01b"/>
    <x v="0"/>
    <n v="2019"/>
    <n v="2019"/>
    <n v="7021"/>
    <s v="Annual value"/>
    <s v="USD"/>
    <x v="43"/>
    <s v="A"/>
    <s v="Official figure"/>
  </r>
  <r>
    <s v="PP"/>
    <s v="Producer Prices"/>
    <n v="659"/>
    <s v="Saint Kitts and Nevis"/>
    <n v="5532"/>
    <s v="Producer Price (USD/tonne)"/>
    <s v="21116b"/>
    <x v="6"/>
    <n v="2019"/>
    <n v="2019"/>
    <n v="7021"/>
    <s v="Annual value"/>
    <s v="USD"/>
    <x v="44"/>
    <s v="A"/>
    <s v="Official figure"/>
  </r>
  <r>
    <s v="PP"/>
    <s v="Producer Prices"/>
    <n v="659"/>
    <s v="Saint Kitts and Nevis"/>
    <n v="5532"/>
    <s v="Producer Price (USD/tonne)"/>
    <s v="21113.01b"/>
    <x v="2"/>
    <n v="2019"/>
    <n v="2019"/>
    <n v="7021"/>
    <s v="Annual value"/>
    <s v="USD"/>
    <x v="45"/>
    <s v="A"/>
    <s v="Official figure"/>
  </r>
  <r>
    <s v="PP"/>
    <s v="Producer Prices"/>
    <n v="659"/>
    <s v="Saint Kitts and Nevis"/>
    <n v="5532"/>
    <s v="Producer Price (USD/tonne)"/>
    <s v="21115b"/>
    <x v="4"/>
    <n v="2019"/>
    <n v="2019"/>
    <n v="7021"/>
    <s v="Annual value"/>
    <s v="USD"/>
    <x v="44"/>
    <s v="A"/>
    <s v="Official figure"/>
  </r>
  <r>
    <s v="PP"/>
    <s v="Producer Prices"/>
    <n v="662"/>
    <s v="Saint Lucia"/>
    <n v="5532"/>
    <s v="Producer Price (USD/tonne)"/>
    <s v="21111.01b"/>
    <x v="0"/>
    <n v="2019"/>
    <n v="2019"/>
    <n v="7021"/>
    <s v="Annual value"/>
    <s v="USD"/>
    <x v="46"/>
    <s v="A"/>
    <s v="Official figure"/>
  </r>
  <r>
    <s v="PP"/>
    <s v="Producer Prices"/>
    <n v="662"/>
    <s v="Saint Lucia"/>
    <n v="5532"/>
    <s v="Producer Price (USD/tonne)"/>
    <s v="21121b"/>
    <x v="1"/>
    <n v="2019"/>
    <n v="2019"/>
    <n v="7021"/>
    <s v="Annual value"/>
    <s v="USD"/>
    <x v="47"/>
    <s v="A"/>
    <s v="Official figure"/>
  </r>
  <r>
    <s v="PP"/>
    <s v="Producer Prices"/>
    <n v="662"/>
    <s v="Saint Lucia"/>
    <n v="5532"/>
    <s v="Producer Price (USD/tonne)"/>
    <s v="21116b"/>
    <x v="6"/>
    <n v="2019"/>
    <n v="2019"/>
    <n v="7021"/>
    <s v="Annual value"/>
    <s v="USD"/>
    <x v="48"/>
    <s v="A"/>
    <s v="Official figure"/>
  </r>
  <r>
    <s v="PP"/>
    <s v="Producer Prices"/>
    <n v="662"/>
    <s v="Saint Lucia"/>
    <n v="5532"/>
    <s v="Producer Price (USD/tonne)"/>
    <s v="21113.01b"/>
    <x v="2"/>
    <n v="2019"/>
    <n v="2019"/>
    <n v="7021"/>
    <s v="Annual value"/>
    <s v="USD"/>
    <x v="46"/>
    <s v="A"/>
    <s v="Official figure"/>
  </r>
  <r>
    <s v="PP"/>
    <s v="Producer Prices"/>
    <n v="662"/>
    <s v="Saint Lucia"/>
    <n v="5532"/>
    <s v="Producer Price (USD/tonne)"/>
    <s v="21115b"/>
    <x v="4"/>
    <n v="2019"/>
    <n v="2019"/>
    <n v="7021"/>
    <s v="Annual value"/>
    <s v="USD"/>
    <x v="48"/>
    <s v="A"/>
    <s v="Official figure"/>
  </r>
  <r>
    <s v="PP"/>
    <s v="Producer Prices"/>
    <n v="740"/>
    <s v="Suriname"/>
    <n v="5532"/>
    <s v="Producer Price (USD/tonne)"/>
    <s v="21111.01b"/>
    <x v="0"/>
    <n v="2019"/>
    <n v="2019"/>
    <n v="7021"/>
    <s v="Annual value"/>
    <s v="USD"/>
    <x v="49"/>
    <s v="A"/>
    <s v="Official figure"/>
  </r>
  <r>
    <s v="PP"/>
    <s v="Producer Prices"/>
    <n v="740"/>
    <s v="Suriname"/>
    <n v="5532"/>
    <s v="Producer Price (USD/tonne)"/>
    <s v="21121b"/>
    <x v="1"/>
    <n v="2019"/>
    <n v="2019"/>
    <n v="7021"/>
    <s v="Annual value"/>
    <s v="USD"/>
    <x v="50"/>
    <s v="A"/>
    <s v="Official figure"/>
  </r>
  <r>
    <s v="PP"/>
    <s v="Producer Prices"/>
    <n v="740"/>
    <s v="Suriname"/>
    <n v="5532"/>
    <s v="Producer Price (USD/tonne)"/>
    <s v="21122b"/>
    <x v="8"/>
    <n v="2019"/>
    <n v="2019"/>
    <n v="7021"/>
    <s v="Annual value"/>
    <s v="USD"/>
    <x v="51"/>
    <s v="A"/>
    <s v="Official figure"/>
  </r>
  <r>
    <s v="PP"/>
    <s v="Producer Prices"/>
    <n v="740"/>
    <s v="Suriname"/>
    <n v="5532"/>
    <s v="Producer Price (USD/tonne)"/>
    <s v="21116b"/>
    <x v="6"/>
    <n v="2019"/>
    <n v="2019"/>
    <n v="7021"/>
    <s v="Annual value"/>
    <s v="USD"/>
    <x v="52"/>
    <s v="A"/>
    <s v="Official figure"/>
  </r>
  <r>
    <s v="PP"/>
    <s v="Producer Prices"/>
    <n v="740"/>
    <s v="Suriname"/>
    <n v="5532"/>
    <s v="Producer Price (USD/tonne)"/>
    <s v="21113.01b"/>
    <x v="2"/>
    <n v="2019"/>
    <n v="2019"/>
    <n v="7021"/>
    <s v="Annual value"/>
    <s v="USD"/>
    <x v="53"/>
    <s v="A"/>
    <s v="Official figure"/>
  </r>
  <r>
    <s v="PP"/>
    <s v="Producer Prices"/>
    <n v="740"/>
    <s v="Suriname"/>
    <n v="5532"/>
    <s v="Producer Price (USD/tonne)"/>
    <s v="21115b"/>
    <x v="4"/>
    <n v="2019"/>
    <n v="2019"/>
    <n v="7021"/>
    <s v="Annual value"/>
    <s v="USD"/>
    <x v="52"/>
    <s v="A"/>
    <s v="Official figure"/>
  </r>
  <r>
    <s v="PP"/>
    <s v="Producer Prices"/>
    <n v="858"/>
    <s v="Uruguay"/>
    <n v="5532"/>
    <s v="Producer Price (USD/tonne)"/>
    <s v="21118.01b"/>
    <x v="5"/>
    <n v="2019"/>
    <n v="2019"/>
    <n v="7021"/>
    <s v="Annual value"/>
    <s v="USD"/>
    <x v="54"/>
    <s v="A"/>
    <s v="Official figure"/>
  </r>
  <r>
    <s v="PP"/>
    <s v="Producer Prices"/>
    <n v="858"/>
    <s v="Uruguay"/>
    <n v="5532"/>
    <s v="Producer Price (USD/tonne)"/>
    <s v="21111.01b"/>
    <x v="0"/>
    <n v="2019"/>
    <n v="2019"/>
    <n v="7021"/>
    <s v="Annual value"/>
    <s v="USD"/>
    <x v="55"/>
    <s v="A"/>
    <s v="Official figure"/>
  </r>
  <r>
    <s v="PP"/>
    <s v="Producer Prices"/>
    <n v="858"/>
    <s v="Uruguay"/>
    <n v="5532"/>
    <s v="Producer Price (USD/tonne)"/>
    <s v="21121b"/>
    <x v="1"/>
    <n v="2019"/>
    <n v="2019"/>
    <n v="7021"/>
    <s v="Annual value"/>
    <s v="USD"/>
    <x v="56"/>
    <s v="A"/>
    <s v="Official figure"/>
  </r>
  <r>
    <s v="PP"/>
    <s v="Producer Prices"/>
    <n v="858"/>
    <s v="Uruguay"/>
    <n v="5532"/>
    <s v="Producer Price (USD/tonne)"/>
    <s v="21113.01b"/>
    <x v="2"/>
    <n v="2019"/>
    <n v="2019"/>
    <n v="7021"/>
    <s v="Annual value"/>
    <s v="USD"/>
    <x v="57"/>
    <s v="A"/>
    <s v="Official figure"/>
  </r>
  <r>
    <s v="PP"/>
    <s v="Producer Prices"/>
    <n v="858"/>
    <s v="Uruguay"/>
    <n v="5532"/>
    <s v="Producer Price (USD/tonne)"/>
    <s v="21114b"/>
    <x v="3"/>
    <n v="2019"/>
    <n v="2019"/>
    <n v="7021"/>
    <s v="Annual value"/>
    <s v="USD"/>
    <x v="58"/>
    <s v="A"/>
    <s v="Official figure"/>
  </r>
  <r>
    <s v="PP"/>
    <s v="Producer Prices"/>
    <n v="858"/>
    <s v="Uruguay"/>
    <n v="5532"/>
    <s v="Producer Price (USD/tonne)"/>
    <s v="21115b"/>
    <x v="4"/>
    <n v="2019"/>
    <n v="2019"/>
    <n v="7021"/>
    <s v="Annual value"/>
    <s v="USD"/>
    <x v="59"/>
    <s v="A"/>
    <s v="Official figur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5"/>
        <item x="0"/>
        <item x="1"/>
        <item x="8"/>
        <item x="6"/>
        <item x="2"/>
        <item x="3"/>
        <item x="4"/>
        <item x="7"/>
        <item t="default"/>
      </items>
    </pivotField>
    <pivotField showAll="0"/>
    <pivotField showAll="0"/>
    <pivotField showAll="0"/>
    <pivotField showAll="0"/>
    <pivotField showAll="0"/>
    <pivotField dataField="1" showAll="0">
      <items count="61">
        <item x="4"/>
        <item x="5"/>
        <item x="1"/>
        <item x="54"/>
        <item x="7"/>
        <item x="6"/>
        <item x="11"/>
        <item x="2"/>
        <item x="28"/>
        <item x="0"/>
        <item x="34"/>
        <item x="56"/>
        <item x="10"/>
        <item x="8"/>
        <item x="39"/>
        <item x="40"/>
        <item x="30"/>
        <item x="23"/>
        <item x="9"/>
        <item x="59"/>
        <item x="14"/>
        <item x="35"/>
        <item x="42"/>
        <item x="18"/>
        <item x="15"/>
        <item x="29"/>
        <item x="38"/>
        <item x="57"/>
        <item x="27"/>
        <item x="47"/>
        <item x="31"/>
        <item x="55"/>
        <item x="58"/>
        <item x="21"/>
        <item x="32"/>
        <item x="41"/>
        <item x="19"/>
        <item x="16"/>
        <item x="13"/>
        <item x="50"/>
        <item x="33"/>
        <item x="43"/>
        <item x="25"/>
        <item x="3"/>
        <item x="53"/>
        <item x="17"/>
        <item x="12"/>
        <item x="22"/>
        <item x="44"/>
        <item x="20"/>
        <item x="46"/>
        <item x="37"/>
        <item x="45"/>
        <item x="36"/>
        <item x="24"/>
        <item x="49"/>
        <item x="26"/>
        <item x="52"/>
        <item x="48"/>
        <item x="51"/>
        <item t="default"/>
      </items>
    </pivotField>
    <pivotField showAll="0"/>
    <pivotField showAll="0"/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Value" fld="13" subtotal="average" baseField="0" baseItem="0"/>
  </dataFields>
  <formats count="1">
    <format dxfId="1">
      <pivotArea collapsedLevelsAreSubtotals="1" fieldPosition="0">
        <references count="1">
          <reference field="7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G6" sqref="G6"/>
    </sheetView>
  </sheetViews>
  <sheetFormatPr baseColWidth="10" defaultRowHeight="16" x14ac:dyDescent="0.2"/>
  <cols>
    <col min="1" max="1" width="48.6640625" bestFit="1" customWidth="1"/>
    <col min="2" max="2" width="15.33203125" bestFit="1" customWidth="1"/>
    <col min="3" max="7" width="15.33203125" customWidth="1"/>
    <col min="8" max="8" width="12.1640625" bestFit="1" customWidth="1"/>
  </cols>
  <sheetData>
    <row r="1" spans="1:9" x14ac:dyDescent="0.2">
      <c r="B1" t="s">
        <v>77</v>
      </c>
      <c r="C1">
        <v>0.5</v>
      </c>
      <c r="D1" t="s">
        <v>78</v>
      </c>
    </row>
    <row r="2" spans="1:9" x14ac:dyDescent="0.2">
      <c r="B2" t="s">
        <v>76</v>
      </c>
      <c r="H2" t="s">
        <v>61</v>
      </c>
      <c r="I2" t="s">
        <v>73</v>
      </c>
    </row>
    <row r="3" spans="1:9" x14ac:dyDescent="0.2">
      <c r="A3" s="2" t="s">
        <v>58</v>
      </c>
      <c r="B3" t="s">
        <v>60</v>
      </c>
      <c r="C3" t="s">
        <v>75</v>
      </c>
      <c r="D3" t="s">
        <v>79</v>
      </c>
      <c r="E3" t="s">
        <v>80</v>
      </c>
      <c r="F3" t="s">
        <v>81</v>
      </c>
      <c r="G3" t="s">
        <v>73</v>
      </c>
    </row>
    <row r="4" spans="1:9" x14ac:dyDescent="0.2">
      <c r="A4" s="3" t="s">
        <v>36</v>
      </c>
      <c r="B4" s="4">
        <v>870.25</v>
      </c>
      <c r="C4" s="1">
        <v>0.8</v>
      </c>
      <c r="D4" s="1">
        <f>C4*$C$1</f>
        <v>0.4</v>
      </c>
      <c r="E4" s="1">
        <v>0.6</v>
      </c>
      <c r="F4" s="1">
        <f>E4*D4</f>
        <v>0.24</v>
      </c>
      <c r="G4" s="1">
        <f>F4*GETPIVOTDATA("Value",$A$3,"Item","Horse meat, fresh or chilled (biological)")</f>
        <v>208.85999999999999</v>
      </c>
      <c r="I4">
        <f>H4*GETPIVOTDATA("Value",$A$3,"Item","Meat of cattle with the bone, fresh or chilled (biological)")</f>
        <v>0</v>
      </c>
    </row>
    <row r="5" spans="1:9" x14ac:dyDescent="0.2">
      <c r="A5" s="3" t="s">
        <v>21</v>
      </c>
      <c r="B5" s="4">
        <v>2357.0199999999995</v>
      </c>
      <c r="C5" s="1">
        <v>1</v>
      </c>
      <c r="D5" s="1">
        <f t="shared" ref="D5:D12" si="0">C5*$C$1</f>
        <v>0.5</v>
      </c>
      <c r="E5" s="1">
        <v>0.6</v>
      </c>
      <c r="F5" s="1">
        <f t="shared" ref="F5:F12" si="1">E5*D5</f>
        <v>0.3</v>
      </c>
      <c r="G5" s="1">
        <f t="shared" ref="G5:G12" si="2">F5*GETPIVOTDATA("Value",$A$3,"Item","Horse meat, fresh or chilled (biological)")</f>
        <v>261.07499999999999</v>
      </c>
      <c r="H5">
        <v>0.65</v>
      </c>
      <c r="I5">
        <f>H5*GETPIVOTDATA("Value",$A$3,"Item","Meat of cattle with the bone, fresh or chilled (biological)")</f>
        <v>1532.0629999999996</v>
      </c>
    </row>
    <row r="6" spans="1:9" x14ac:dyDescent="0.2">
      <c r="A6" s="3" t="s">
        <v>27</v>
      </c>
      <c r="B6" s="4">
        <v>1793.7416666666668</v>
      </c>
      <c r="C6" s="1">
        <v>0.01</v>
      </c>
      <c r="D6" s="1">
        <f t="shared" si="0"/>
        <v>5.0000000000000001E-3</v>
      </c>
      <c r="E6" s="1">
        <v>0.6</v>
      </c>
      <c r="F6" s="1">
        <f t="shared" si="1"/>
        <v>3.0000000000000001E-3</v>
      </c>
      <c r="G6" s="1">
        <f t="shared" si="2"/>
        <v>2.6107499999999999</v>
      </c>
      <c r="H6">
        <v>7.7999999999999996E-3</v>
      </c>
      <c r="I6">
        <f t="shared" ref="I6:I12" si="3">H6*GETPIVOTDATA("Value",$A$3,"Item","Meat of cattle with the bone, fresh or chilled (biological)")</f>
        <v>18.384755999999996</v>
      </c>
    </row>
    <row r="7" spans="1:9" x14ac:dyDescent="0.2">
      <c r="A7" s="3" t="s">
        <v>52</v>
      </c>
      <c r="B7" s="4">
        <v>8118.1</v>
      </c>
      <c r="C7" s="1">
        <v>0.01</v>
      </c>
      <c r="D7" s="1">
        <f t="shared" si="0"/>
        <v>5.0000000000000001E-3</v>
      </c>
      <c r="E7" s="1">
        <v>0.6</v>
      </c>
      <c r="F7" s="1">
        <f t="shared" si="1"/>
        <v>3.0000000000000001E-3</v>
      </c>
      <c r="G7" s="1">
        <f t="shared" si="2"/>
        <v>2.6107499999999999</v>
      </c>
      <c r="H7">
        <v>7.7999999999999996E-3</v>
      </c>
      <c r="I7">
        <f t="shared" si="3"/>
        <v>18.384755999999996</v>
      </c>
    </row>
    <row r="8" spans="1:9" x14ac:dyDescent="0.2">
      <c r="A8" s="3" t="s">
        <v>41</v>
      </c>
      <c r="B8" s="4">
        <v>4580.6749999999993</v>
      </c>
      <c r="C8" s="1">
        <v>0.1</v>
      </c>
      <c r="D8" s="1">
        <f t="shared" si="0"/>
        <v>0.05</v>
      </c>
      <c r="E8" s="1">
        <v>0.6</v>
      </c>
      <c r="F8" s="1">
        <f t="shared" si="1"/>
        <v>0.03</v>
      </c>
      <c r="G8" s="1">
        <f t="shared" si="2"/>
        <v>26.107499999999998</v>
      </c>
      <c r="H8">
        <v>3.5999999999999997E-2</v>
      </c>
      <c r="I8">
        <f t="shared" si="3"/>
        <v>84.852719999999977</v>
      </c>
    </row>
    <row r="9" spans="1:9" x14ac:dyDescent="0.2">
      <c r="A9" s="3" t="s">
        <v>29</v>
      </c>
      <c r="B9" s="4">
        <v>2272.2999999999997</v>
      </c>
      <c r="C9" s="1">
        <v>0.2</v>
      </c>
      <c r="D9" s="1">
        <f t="shared" si="0"/>
        <v>0.1</v>
      </c>
      <c r="E9" s="1">
        <v>0.6</v>
      </c>
      <c r="F9" s="1">
        <f t="shared" si="1"/>
        <v>0.06</v>
      </c>
      <c r="G9" s="1">
        <f t="shared" si="2"/>
        <v>52.214999999999996</v>
      </c>
      <c r="I9">
        <f t="shared" si="3"/>
        <v>0</v>
      </c>
    </row>
    <row r="10" spans="1:9" x14ac:dyDescent="0.2">
      <c r="A10" s="3" t="s">
        <v>31</v>
      </c>
      <c r="B10" s="4">
        <v>2233</v>
      </c>
      <c r="C10" s="1">
        <v>0.01</v>
      </c>
      <c r="D10" s="1">
        <f t="shared" si="0"/>
        <v>5.0000000000000001E-3</v>
      </c>
      <c r="E10" s="1">
        <v>0.6</v>
      </c>
      <c r="F10" s="1">
        <f t="shared" si="1"/>
        <v>3.0000000000000001E-3</v>
      </c>
      <c r="G10" s="1">
        <f t="shared" si="2"/>
        <v>2.6107499999999999</v>
      </c>
      <c r="I10">
        <f t="shared" si="3"/>
        <v>0</v>
      </c>
    </row>
    <row r="11" spans="1:9" x14ac:dyDescent="0.2">
      <c r="A11" s="3" t="s">
        <v>33</v>
      </c>
      <c r="B11" s="4">
        <v>4310.9111111111115</v>
      </c>
      <c r="C11" s="1">
        <v>0.1</v>
      </c>
      <c r="D11" s="1">
        <f t="shared" si="0"/>
        <v>0.05</v>
      </c>
      <c r="E11" s="1">
        <v>0.6</v>
      </c>
      <c r="F11" s="1">
        <f t="shared" si="1"/>
        <v>0.03</v>
      </c>
      <c r="G11" s="1">
        <f t="shared" si="2"/>
        <v>26.107499999999998</v>
      </c>
      <c r="H11">
        <v>3.5999999999999997E-2</v>
      </c>
      <c r="I11">
        <f t="shared" si="3"/>
        <v>84.852719999999977</v>
      </c>
    </row>
    <row r="12" spans="1:9" x14ac:dyDescent="0.2">
      <c r="A12" s="3" t="s">
        <v>48</v>
      </c>
      <c r="B12" s="4">
        <v>2019.4</v>
      </c>
      <c r="C12" s="1">
        <v>0.01</v>
      </c>
      <c r="D12" s="1">
        <f t="shared" si="0"/>
        <v>5.0000000000000001E-3</v>
      </c>
      <c r="E12" s="1">
        <v>0.6</v>
      </c>
      <c r="F12" s="1">
        <f t="shared" si="1"/>
        <v>3.0000000000000001E-3</v>
      </c>
      <c r="G12" s="1">
        <f t="shared" si="2"/>
        <v>2.6107499999999999</v>
      </c>
      <c r="I12">
        <f t="shared" si="3"/>
        <v>0</v>
      </c>
    </row>
    <row r="13" spans="1:9" x14ac:dyDescent="0.2">
      <c r="A13" s="3" t="s">
        <v>59</v>
      </c>
      <c r="B13" s="1">
        <v>2901.5092307692298</v>
      </c>
      <c r="C13" s="1"/>
      <c r="D13" s="1"/>
      <c r="E13" s="1"/>
      <c r="F13" s="1"/>
      <c r="G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21" sqref="D21"/>
    </sheetView>
  </sheetViews>
  <sheetFormatPr baseColWidth="10" defaultRowHeight="16" x14ac:dyDescent="0.2"/>
  <cols>
    <col min="1" max="1" width="33.6640625" customWidth="1"/>
    <col min="2" max="2" width="23.6640625" customWidth="1"/>
  </cols>
  <sheetData>
    <row r="1" spans="1:3" x14ac:dyDescent="0.2">
      <c r="A1" t="s">
        <v>75</v>
      </c>
      <c r="C1" t="s">
        <v>74</v>
      </c>
    </row>
    <row r="2" spans="1:3" x14ac:dyDescent="0.2">
      <c r="A2" t="s">
        <v>62</v>
      </c>
      <c r="B2">
        <v>0.25</v>
      </c>
      <c r="C2">
        <f t="shared" ref="C2:C12" si="0">0.6*B2</f>
        <v>0.15</v>
      </c>
    </row>
    <row r="3" spans="1:3" x14ac:dyDescent="0.2">
      <c r="A3" t="s">
        <v>63</v>
      </c>
      <c r="B3">
        <v>0.35</v>
      </c>
      <c r="C3">
        <f t="shared" si="0"/>
        <v>0.21</v>
      </c>
    </row>
    <row r="4" spans="1:3" x14ac:dyDescent="0.2">
      <c r="A4" t="s">
        <v>64</v>
      </c>
      <c r="B4">
        <v>0.34</v>
      </c>
      <c r="C4">
        <f t="shared" si="0"/>
        <v>0.20400000000000001</v>
      </c>
    </row>
    <row r="5" spans="1:3" x14ac:dyDescent="0.2">
      <c r="A5" t="s">
        <v>65</v>
      </c>
      <c r="B5">
        <v>1.25</v>
      </c>
      <c r="C5">
        <f t="shared" si="0"/>
        <v>0.75</v>
      </c>
    </row>
    <row r="6" spans="1:3" x14ac:dyDescent="0.2">
      <c r="A6" t="s">
        <v>66</v>
      </c>
      <c r="B6">
        <v>0.75</v>
      </c>
      <c r="C6">
        <f t="shared" si="0"/>
        <v>0.44999999999999996</v>
      </c>
    </row>
    <row r="7" spans="1:3" x14ac:dyDescent="0.2">
      <c r="A7" t="s">
        <v>67</v>
      </c>
      <c r="B7">
        <v>0.13</v>
      </c>
      <c r="C7">
        <f t="shared" si="0"/>
        <v>7.8E-2</v>
      </c>
    </row>
    <row r="8" spans="1:3" x14ac:dyDescent="0.2">
      <c r="A8" t="s">
        <v>68</v>
      </c>
      <c r="B8">
        <v>1</v>
      </c>
      <c r="C8">
        <f>0.6*B8</f>
        <v>0.6</v>
      </c>
    </row>
    <row r="9" spans="1:3" x14ac:dyDescent="0.2">
      <c r="A9" t="s">
        <v>69</v>
      </c>
      <c r="B9">
        <v>0.06</v>
      </c>
      <c r="C9">
        <f t="shared" si="0"/>
        <v>3.5999999999999997E-2</v>
      </c>
    </row>
    <row r="10" spans="1:3" x14ac:dyDescent="0.2">
      <c r="A10" t="s">
        <v>70</v>
      </c>
      <c r="B10">
        <v>1.1000000000000001</v>
      </c>
      <c r="C10">
        <f t="shared" si="0"/>
        <v>0.66</v>
      </c>
    </row>
    <row r="11" spans="1:3" x14ac:dyDescent="0.2">
      <c r="A11" t="s">
        <v>71</v>
      </c>
      <c r="B11">
        <v>1.2999999999999999E-2</v>
      </c>
      <c r="C11">
        <f t="shared" si="0"/>
        <v>7.7999999999999996E-3</v>
      </c>
    </row>
    <row r="12" spans="1:3" x14ac:dyDescent="0.2">
      <c r="A12" t="s">
        <v>72</v>
      </c>
      <c r="B12">
        <v>0.7</v>
      </c>
      <c r="C12">
        <f t="shared" si="0"/>
        <v>0.42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abSelected="1" workbookViewId="0">
      <selection activeCell="N2" sqref="N2"/>
    </sheetView>
  </sheetViews>
  <sheetFormatPr baseColWidth="10" defaultRowHeight="16" x14ac:dyDescent="0.2"/>
  <cols>
    <col min="8" max="8" width="39.832031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 t="s">
        <v>17</v>
      </c>
      <c r="C2">
        <v>32</v>
      </c>
      <c r="D2" t="s">
        <v>18</v>
      </c>
      <c r="E2">
        <v>5532</v>
      </c>
      <c r="F2" t="s">
        <v>19</v>
      </c>
      <c r="G2" t="s">
        <v>20</v>
      </c>
      <c r="H2" t="s">
        <v>21</v>
      </c>
      <c r="I2">
        <v>2019</v>
      </c>
      <c r="J2">
        <v>2019</v>
      </c>
      <c r="K2">
        <v>7021</v>
      </c>
      <c r="L2" t="s">
        <v>22</v>
      </c>
      <c r="M2" t="s">
        <v>23</v>
      </c>
      <c r="N2">
        <v>1201.5999999999999</v>
      </c>
      <c r="O2" t="s">
        <v>24</v>
      </c>
      <c r="P2" t="s">
        <v>25</v>
      </c>
    </row>
    <row r="3" spans="1:16" x14ac:dyDescent="0.2">
      <c r="A3" t="s">
        <v>16</v>
      </c>
      <c r="B3" t="s">
        <v>17</v>
      </c>
      <c r="C3">
        <v>32</v>
      </c>
      <c r="D3" t="s">
        <v>18</v>
      </c>
      <c r="E3">
        <v>5532</v>
      </c>
      <c r="F3" t="s">
        <v>19</v>
      </c>
      <c r="G3" t="s">
        <v>26</v>
      </c>
      <c r="H3" t="s">
        <v>27</v>
      </c>
      <c r="I3">
        <v>2019</v>
      </c>
      <c r="J3">
        <v>2019</v>
      </c>
      <c r="K3">
        <v>7021</v>
      </c>
      <c r="L3" t="s">
        <v>22</v>
      </c>
      <c r="M3" t="s">
        <v>23</v>
      </c>
      <c r="N3">
        <v>907.8</v>
      </c>
      <c r="O3" t="s">
        <v>24</v>
      </c>
      <c r="P3" t="s">
        <v>25</v>
      </c>
    </row>
    <row r="4" spans="1:16" x14ac:dyDescent="0.2">
      <c r="A4" t="s">
        <v>16</v>
      </c>
      <c r="B4" t="s">
        <v>17</v>
      </c>
      <c r="C4">
        <v>32</v>
      </c>
      <c r="D4" t="s">
        <v>18</v>
      </c>
      <c r="E4">
        <v>5532</v>
      </c>
      <c r="F4" t="s">
        <v>19</v>
      </c>
      <c r="G4" t="s">
        <v>28</v>
      </c>
      <c r="H4" t="s">
        <v>29</v>
      </c>
      <c r="I4">
        <v>2019</v>
      </c>
      <c r="J4">
        <v>2019</v>
      </c>
      <c r="K4">
        <v>7021</v>
      </c>
      <c r="L4" t="s">
        <v>22</v>
      </c>
      <c r="M4" t="s">
        <v>23</v>
      </c>
      <c r="N4">
        <v>1166.8</v>
      </c>
      <c r="O4" t="s">
        <v>24</v>
      </c>
      <c r="P4" t="s">
        <v>25</v>
      </c>
    </row>
    <row r="5" spans="1:16" x14ac:dyDescent="0.2">
      <c r="A5" t="s">
        <v>16</v>
      </c>
      <c r="B5" t="s">
        <v>17</v>
      </c>
      <c r="C5">
        <v>32</v>
      </c>
      <c r="D5" t="s">
        <v>18</v>
      </c>
      <c r="E5">
        <v>5532</v>
      </c>
      <c r="F5" t="s">
        <v>19</v>
      </c>
      <c r="G5" t="s">
        <v>30</v>
      </c>
      <c r="H5" t="s">
        <v>31</v>
      </c>
      <c r="I5">
        <v>2019</v>
      </c>
      <c r="J5">
        <v>2019</v>
      </c>
      <c r="K5">
        <v>7021</v>
      </c>
      <c r="L5" t="s">
        <v>22</v>
      </c>
      <c r="M5" t="s">
        <v>23</v>
      </c>
      <c r="N5">
        <v>2480.5</v>
      </c>
      <c r="O5" t="s">
        <v>24</v>
      </c>
      <c r="P5" t="s">
        <v>25</v>
      </c>
    </row>
    <row r="6" spans="1:16" x14ac:dyDescent="0.2">
      <c r="A6" t="s">
        <v>16</v>
      </c>
      <c r="B6" t="s">
        <v>17</v>
      </c>
      <c r="C6">
        <v>32</v>
      </c>
      <c r="D6" t="s">
        <v>18</v>
      </c>
      <c r="E6">
        <v>5532</v>
      </c>
      <c r="F6" t="s">
        <v>19</v>
      </c>
      <c r="G6" t="s">
        <v>32</v>
      </c>
      <c r="H6" t="s">
        <v>33</v>
      </c>
      <c r="I6">
        <v>2019</v>
      </c>
      <c r="J6">
        <v>2019</v>
      </c>
      <c r="K6">
        <v>7021</v>
      </c>
      <c r="L6" t="s">
        <v>22</v>
      </c>
      <c r="M6" t="s">
        <v>23</v>
      </c>
      <c r="N6">
        <v>603.4</v>
      </c>
      <c r="O6" t="s">
        <v>24</v>
      </c>
      <c r="P6" t="s">
        <v>25</v>
      </c>
    </row>
    <row r="7" spans="1:16" x14ac:dyDescent="0.2">
      <c r="A7" t="s">
        <v>16</v>
      </c>
      <c r="B7" t="s">
        <v>17</v>
      </c>
      <c r="C7">
        <v>152</v>
      </c>
      <c r="D7" t="s">
        <v>34</v>
      </c>
      <c r="E7">
        <v>5532</v>
      </c>
      <c r="F7" t="s">
        <v>19</v>
      </c>
      <c r="G7" t="s">
        <v>35</v>
      </c>
      <c r="H7" t="s">
        <v>36</v>
      </c>
      <c r="I7">
        <v>2019</v>
      </c>
      <c r="J7">
        <v>2019</v>
      </c>
      <c r="K7">
        <v>7021</v>
      </c>
      <c r="L7" t="s">
        <v>22</v>
      </c>
      <c r="M7" t="s">
        <v>23</v>
      </c>
      <c r="N7">
        <v>798.8</v>
      </c>
      <c r="O7" t="s">
        <v>24</v>
      </c>
      <c r="P7" t="s">
        <v>25</v>
      </c>
    </row>
    <row r="8" spans="1:16" x14ac:dyDescent="0.2">
      <c r="A8" t="s">
        <v>16</v>
      </c>
      <c r="B8" t="s">
        <v>17</v>
      </c>
      <c r="C8">
        <v>152</v>
      </c>
      <c r="D8" t="s">
        <v>34</v>
      </c>
      <c r="E8">
        <v>5532</v>
      </c>
      <c r="F8" t="s">
        <v>19</v>
      </c>
      <c r="G8" t="s">
        <v>20</v>
      </c>
      <c r="H8" t="s">
        <v>21</v>
      </c>
      <c r="I8">
        <v>2019</v>
      </c>
      <c r="J8">
        <v>2019</v>
      </c>
      <c r="K8">
        <v>7021</v>
      </c>
      <c r="L8" t="s">
        <v>22</v>
      </c>
      <c r="M8" t="s">
        <v>23</v>
      </c>
      <c r="N8">
        <v>1157.5</v>
      </c>
      <c r="O8" t="s">
        <v>24</v>
      </c>
      <c r="P8" t="s">
        <v>25</v>
      </c>
    </row>
    <row r="9" spans="1:16" x14ac:dyDescent="0.2">
      <c r="A9" t="s">
        <v>16</v>
      </c>
      <c r="B9" t="s">
        <v>17</v>
      </c>
      <c r="C9">
        <v>152</v>
      </c>
      <c r="D9" t="s">
        <v>34</v>
      </c>
      <c r="E9">
        <v>5532</v>
      </c>
      <c r="F9" t="s">
        <v>19</v>
      </c>
      <c r="G9" t="s">
        <v>28</v>
      </c>
      <c r="H9" t="s">
        <v>29</v>
      </c>
      <c r="I9">
        <v>2019</v>
      </c>
      <c r="J9">
        <v>2019</v>
      </c>
      <c r="K9">
        <v>7021</v>
      </c>
      <c r="L9" t="s">
        <v>22</v>
      </c>
      <c r="M9" t="s">
        <v>23</v>
      </c>
      <c r="N9">
        <v>1083.7</v>
      </c>
      <c r="O9" t="s">
        <v>24</v>
      </c>
      <c r="P9" t="s">
        <v>25</v>
      </c>
    </row>
    <row r="10" spans="1:16" x14ac:dyDescent="0.2">
      <c r="A10" t="s">
        <v>16</v>
      </c>
      <c r="B10" t="s">
        <v>17</v>
      </c>
      <c r="C10">
        <v>170</v>
      </c>
      <c r="D10" t="s">
        <v>37</v>
      </c>
      <c r="E10">
        <v>5532</v>
      </c>
      <c r="F10" t="s">
        <v>19</v>
      </c>
      <c r="G10" t="s">
        <v>20</v>
      </c>
      <c r="H10" t="s">
        <v>21</v>
      </c>
      <c r="I10">
        <v>2019</v>
      </c>
      <c r="J10">
        <v>2019</v>
      </c>
      <c r="K10">
        <v>7021</v>
      </c>
      <c r="L10" t="s">
        <v>22</v>
      </c>
      <c r="M10" t="s">
        <v>23</v>
      </c>
      <c r="N10">
        <v>1342</v>
      </c>
      <c r="O10" t="s">
        <v>24</v>
      </c>
      <c r="P10" t="s">
        <v>25</v>
      </c>
    </row>
    <row r="11" spans="1:16" x14ac:dyDescent="0.2">
      <c r="A11" t="s">
        <v>16</v>
      </c>
      <c r="B11" t="s">
        <v>17</v>
      </c>
      <c r="C11">
        <v>188</v>
      </c>
      <c r="D11" t="s">
        <v>38</v>
      </c>
      <c r="E11">
        <v>5532</v>
      </c>
      <c r="F11" t="s">
        <v>19</v>
      </c>
      <c r="G11" t="s">
        <v>20</v>
      </c>
      <c r="H11" t="s">
        <v>21</v>
      </c>
      <c r="I11">
        <v>2019</v>
      </c>
      <c r="J11">
        <v>2019</v>
      </c>
      <c r="K11">
        <v>7021</v>
      </c>
      <c r="L11" t="s">
        <v>22</v>
      </c>
      <c r="M11" t="s">
        <v>23</v>
      </c>
      <c r="N11">
        <v>1527.4</v>
      </c>
      <c r="O11" t="s">
        <v>24</v>
      </c>
      <c r="P11" t="s">
        <v>25</v>
      </c>
    </row>
    <row r="12" spans="1:16" x14ac:dyDescent="0.2">
      <c r="A12" t="s">
        <v>16</v>
      </c>
      <c r="B12" t="s">
        <v>17</v>
      </c>
      <c r="C12">
        <v>214</v>
      </c>
      <c r="D12" t="s">
        <v>39</v>
      </c>
      <c r="E12">
        <v>5532</v>
      </c>
      <c r="F12" t="s">
        <v>19</v>
      </c>
      <c r="G12" t="s">
        <v>20</v>
      </c>
      <c r="H12" t="s">
        <v>21</v>
      </c>
      <c r="I12">
        <v>2019</v>
      </c>
      <c r="J12">
        <v>2019</v>
      </c>
      <c r="K12">
        <v>7021</v>
      </c>
      <c r="L12" t="s">
        <v>22</v>
      </c>
      <c r="M12" t="s">
        <v>23</v>
      </c>
      <c r="N12">
        <v>1297.9000000000001</v>
      </c>
      <c r="O12" t="s">
        <v>24</v>
      </c>
      <c r="P12" t="s">
        <v>25</v>
      </c>
    </row>
    <row r="13" spans="1:16" x14ac:dyDescent="0.2">
      <c r="A13" t="s">
        <v>16</v>
      </c>
      <c r="B13" t="s">
        <v>17</v>
      </c>
      <c r="C13">
        <v>214</v>
      </c>
      <c r="D13" t="s">
        <v>39</v>
      </c>
      <c r="E13">
        <v>5532</v>
      </c>
      <c r="F13" t="s">
        <v>19</v>
      </c>
      <c r="G13" t="s">
        <v>26</v>
      </c>
      <c r="H13" t="s">
        <v>27</v>
      </c>
      <c r="I13">
        <v>2019</v>
      </c>
      <c r="J13">
        <v>2019</v>
      </c>
      <c r="K13">
        <v>7021</v>
      </c>
      <c r="L13" t="s">
        <v>22</v>
      </c>
      <c r="M13" t="s">
        <v>23</v>
      </c>
      <c r="N13">
        <v>1164.9000000000001</v>
      </c>
      <c r="O13" t="s">
        <v>24</v>
      </c>
      <c r="P13" t="s">
        <v>25</v>
      </c>
    </row>
    <row r="14" spans="1:16" x14ac:dyDescent="0.2">
      <c r="A14" t="s">
        <v>16</v>
      </c>
      <c r="B14" t="s">
        <v>17</v>
      </c>
      <c r="C14">
        <v>214</v>
      </c>
      <c r="D14" t="s">
        <v>39</v>
      </c>
      <c r="E14">
        <v>5532</v>
      </c>
      <c r="F14" t="s">
        <v>19</v>
      </c>
      <c r="G14" t="s">
        <v>40</v>
      </c>
      <c r="H14" t="s">
        <v>41</v>
      </c>
      <c r="I14">
        <v>2019</v>
      </c>
      <c r="J14">
        <v>2019</v>
      </c>
      <c r="K14">
        <v>7021</v>
      </c>
      <c r="L14" t="s">
        <v>22</v>
      </c>
      <c r="M14" t="s">
        <v>23</v>
      </c>
      <c r="N14">
        <v>2959.4</v>
      </c>
      <c r="O14" t="s">
        <v>24</v>
      </c>
      <c r="P14" t="s">
        <v>25</v>
      </c>
    </row>
    <row r="15" spans="1:16" x14ac:dyDescent="0.2">
      <c r="A15" t="s">
        <v>16</v>
      </c>
      <c r="B15" t="s">
        <v>17</v>
      </c>
      <c r="C15">
        <v>214</v>
      </c>
      <c r="D15" t="s">
        <v>39</v>
      </c>
      <c r="E15">
        <v>5532</v>
      </c>
      <c r="F15" t="s">
        <v>19</v>
      </c>
      <c r="G15" t="s">
        <v>28</v>
      </c>
      <c r="H15" t="s">
        <v>29</v>
      </c>
      <c r="I15">
        <v>2019</v>
      </c>
      <c r="J15">
        <v>2019</v>
      </c>
      <c r="K15">
        <v>7021</v>
      </c>
      <c r="L15" t="s">
        <v>22</v>
      </c>
      <c r="M15" t="s">
        <v>23</v>
      </c>
      <c r="N15">
        <v>2256.6999999999998</v>
      </c>
      <c r="O15" t="s">
        <v>24</v>
      </c>
      <c r="P15" t="s">
        <v>25</v>
      </c>
    </row>
    <row r="16" spans="1:16" x14ac:dyDescent="0.2">
      <c r="A16" t="s">
        <v>16</v>
      </c>
      <c r="B16" t="s">
        <v>17</v>
      </c>
      <c r="C16">
        <v>218</v>
      </c>
      <c r="D16" t="s">
        <v>42</v>
      </c>
      <c r="E16">
        <v>5532</v>
      </c>
      <c r="F16" t="s">
        <v>19</v>
      </c>
      <c r="G16" t="s">
        <v>26</v>
      </c>
      <c r="H16" t="s">
        <v>27</v>
      </c>
      <c r="I16">
        <v>2019</v>
      </c>
      <c r="J16">
        <v>2019</v>
      </c>
      <c r="K16">
        <v>7021</v>
      </c>
      <c r="L16" t="s">
        <v>22</v>
      </c>
      <c r="M16" t="s">
        <v>23</v>
      </c>
      <c r="N16">
        <v>1611.3</v>
      </c>
      <c r="O16" t="s">
        <v>24</v>
      </c>
      <c r="P16" t="s">
        <v>25</v>
      </c>
    </row>
    <row r="17" spans="1:16" x14ac:dyDescent="0.2">
      <c r="A17" t="s">
        <v>16</v>
      </c>
      <c r="B17" t="s">
        <v>17</v>
      </c>
      <c r="C17">
        <v>218</v>
      </c>
      <c r="D17" t="s">
        <v>42</v>
      </c>
      <c r="E17">
        <v>5532</v>
      </c>
      <c r="F17" t="s">
        <v>19</v>
      </c>
      <c r="G17" t="s">
        <v>28</v>
      </c>
      <c r="H17" t="s">
        <v>29</v>
      </c>
      <c r="I17">
        <v>2019</v>
      </c>
      <c r="J17">
        <v>2019</v>
      </c>
      <c r="K17">
        <v>7021</v>
      </c>
      <c r="L17" t="s">
        <v>22</v>
      </c>
      <c r="M17" t="s">
        <v>23</v>
      </c>
      <c r="N17">
        <v>1688.8</v>
      </c>
      <c r="O17" t="s">
        <v>24</v>
      </c>
      <c r="P17" t="s">
        <v>25</v>
      </c>
    </row>
    <row r="18" spans="1:16" x14ac:dyDescent="0.2">
      <c r="A18" t="s">
        <v>16</v>
      </c>
      <c r="B18" t="s">
        <v>17</v>
      </c>
      <c r="C18">
        <v>222</v>
      </c>
      <c r="D18" t="s">
        <v>43</v>
      </c>
      <c r="E18">
        <v>5532</v>
      </c>
      <c r="F18" t="s">
        <v>19</v>
      </c>
      <c r="G18" t="s">
        <v>20</v>
      </c>
      <c r="H18" t="s">
        <v>21</v>
      </c>
      <c r="I18">
        <v>2019</v>
      </c>
      <c r="J18">
        <v>2019</v>
      </c>
      <c r="K18">
        <v>7021</v>
      </c>
      <c r="L18" t="s">
        <v>22</v>
      </c>
      <c r="M18" t="s">
        <v>23</v>
      </c>
      <c r="N18">
        <v>2172.1999999999998</v>
      </c>
      <c r="O18" t="s">
        <v>24</v>
      </c>
      <c r="P18" t="s">
        <v>25</v>
      </c>
    </row>
    <row r="19" spans="1:16" x14ac:dyDescent="0.2">
      <c r="A19" t="s">
        <v>16</v>
      </c>
      <c r="B19" t="s">
        <v>17</v>
      </c>
      <c r="C19">
        <v>222</v>
      </c>
      <c r="D19" t="s">
        <v>43</v>
      </c>
      <c r="E19">
        <v>5532</v>
      </c>
      <c r="F19" t="s">
        <v>19</v>
      </c>
      <c r="G19" t="s">
        <v>28</v>
      </c>
      <c r="H19" t="s">
        <v>29</v>
      </c>
      <c r="I19">
        <v>2019</v>
      </c>
      <c r="J19">
        <v>2019</v>
      </c>
      <c r="K19">
        <v>7021</v>
      </c>
      <c r="L19" t="s">
        <v>22</v>
      </c>
      <c r="M19" t="s">
        <v>23</v>
      </c>
      <c r="N19">
        <v>2728</v>
      </c>
      <c r="O19" t="s">
        <v>24</v>
      </c>
      <c r="P19" t="s">
        <v>25</v>
      </c>
    </row>
    <row r="20" spans="1:16" x14ac:dyDescent="0.2">
      <c r="A20" t="s">
        <v>16</v>
      </c>
      <c r="B20" t="s">
        <v>17</v>
      </c>
      <c r="C20">
        <v>328</v>
      </c>
      <c r="D20" t="s">
        <v>44</v>
      </c>
      <c r="E20">
        <v>5532</v>
      </c>
      <c r="F20" t="s">
        <v>19</v>
      </c>
      <c r="G20" t="s">
        <v>20</v>
      </c>
      <c r="H20" t="s">
        <v>21</v>
      </c>
      <c r="I20">
        <v>2019</v>
      </c>
      <c r="J20">
        <v>2019</v>
      </c>
      <c r="K20">
        <v>7021</v>
      </c>
      <c r="L20" t="s">
        <v>22</v>
      </c>
      <c r="M20" t="s">
        <v>23</v>
      </c>
      <c r="N20">
        <v>1688.2</v>
      </c>
      <c r="O20" t="s">
        <v>24</v>
      </c>
      <c r="P20" t="s">
        <v>25</v>
      </c>
    </row>
    <row r="21" spans="1:16" x14ac:dyDescent="0.2">
      <c r="A21" t="s">
        <v>16</v>
      </c>
      <c r="B21" t="s">
        <v>17</v>
      </c>
      <c r="C21">
        <v>328</v>
      </c>
      <c r="D21" t="s">
        <v>44</v>
      </c>
      <c r="E21">
        <v>5532</v>
      </c>
      <c r="F21" t="s">
        <v>19</v>
      </c>
      <c r="G21" t="s">
        <v>26</v>
      </c>
      <c r="H21" t="s">
        <v>27</v>
      </c>
      <c r="I21">
        <v>2019</v>
      </c>
      <c r="J21">
        <v>2019</v>
      </c>
      <c r="K21">
        <v>7021</v>
      </c>
      <c r="L21" t="s">
        <v>22</v>
      </c>
      <c r="M21" t="s">
        <v>23</v>
      </c>
      <c r="N21">
        <v>2110.3000000000002</v>
      </c>
      <c r="O21" t="s">
        <v>24</v>
      </c>
      <c r="P21" t="s">
        <v>25</v>
      </c>
    </row>
    <row r="22" spans="1:16" x14ac:dyDescent="0.2">
      <c r="A22" t="s">
        <v>16</v>
      </c>
      <c r="B22" t="s">
        <v>17</v>
      </c>
      <c r="C22">
        <v>328</v>
      </c>
      <c r="D22" t="s">
        <v>44</v>
      </c>
      <c r="E22">
        <v>5532</v>
      </c>
      <c r="F22" t="s">
        <v>19</v>
      </c>
      <c r="G22" t="s">
        <v>40</v>
      </c>
      <c r="H22" t="s">
        <v>41</v>
      </c>
      <c r="I22">
        <v>2019</v>
      </c>
      <c r="J22">
        <v>2019</v>
      </c>
      <c r="K22">
        <v>7021</v>
      </c>
      <c r="L22" t="s">
        <v>22</v>
      </c>
      <c r="M22" t="s">
        <v>23</v>
      </c>
      <c r="N22">
        <v>3693</v>
      </c>
      <c r="O22" t="s">
        <v>24</v>
      </c>
      <c r="P22" t="s">
        <v>25</v>
      </c>
    </row>
    <row r="23" spans="1:16" x14ac:dyDescent="0.2">
      <c r="A23" t="s">
        <v>16</v>
      </c>
      <c r="B23" t="s">
        <v>17</v>
      </c>
      <c r="C23">
        <v>328</v>
      </c>
      <c r="D23" t="s">
        <v>44</v>
      </c>
      <c r="E23">
        <v>5532</v>
      </c>
      <c r="F23" t="s">
        <v>19</v>
      </c>
      <c r="G23" t="s">
        <v>28</v>
      </c>
      <c r="H23" t="s">
        <v>29</v>
      </c>
      <c r="I23">
        <v>2019</v>
      </c>
      <c r="J23">
        <v>2019</v>
      </c>
      <c r="K23">
        <v>7021</v>
      </c>
      <c r="L23" t="s">
        <v>22</v>
      </c>
      <c r="M23" t="s">
        <v>23</v>
      </c>
      <c r="N23">
        <v>2004.8</v>
      </c>
      <c r="O23" t="s">
        <v>24</v>
      </c>
      <c r="P23" t="s">
        <v>25</v>
      </c>
    </row>
    <row r="24" spans="1:16" x14ac:dyDescent="0.2">
      <c r="A24" t="s">
        <v>16</v>
      </c>
      <c r="B24" t="s">
        <v>17</v>
      </c>
      <c r="C24">
        <v>328</v>
      </c>
      <c r="D24" t="s">
        <v>44</v>
      </c>
      <c r="E24">
        <v>5532</v>
      </c>
      <c r="F24" t="s">
        <v>19</v>
      </c>
      <c r="G24" t="s">
        <v>32</v>
      </c>
      <c r="H24" t="s">
        <v>33</v>
      </c>
      <c r="I24">
        <v>2019</v>
      </c>
      <c r="J24">
        <v>2019</v>
      </c>
      <c r="K24">
        <v>7021</v>
      </c>
      <c r="L24" t="s">
        <v>22</v>
      </c>
      <c r="M24" t="s">
        <v>23</v>
      </c>
      <c r="N24">
        <v>3693</v>
      </c>
      <c r="O24" t="s">
        <v>24</v>
      </c>
      <c r="P24" t="s">
        <v>25</v>
      </c>
    </row>
    <row r="25" spans="1:16" x14ac:dyDescent="0.2">
      <c r="A25" t="s">
        <v>16</v>
      </c>
      <c r="B25" t="s">
        <v>17</v>
      </c>
      <c r="C25">
        <v>388</v>
      </c>
      <c r="D25" t="s">
        <v>45</v>
      </c>
      <c r="E25">
        <v>5532</v>
      </c>
      <c r="F25" t="s">
        <v>19</v>
      </c>
      <c r="G25" t="s">
        <v>20</v>
      </c>
      <c r="H25" t="s">
        <v>21</v>
      </c>
      <c r="I25">
        <v>2019</v>
      </c>
      <c r="J25">
        <v>2019</v>
      </c>
      <c r="K25">
        <v>7021</v>
      </c>
      <c r="L25" t="s">
        <v>22</v>
      </c>
      <c r="M25" t="s">
        <v>23</v>
      </c>
      <c r="N25">
        <v>3300.5</v>
      </c>
      <c r="O25" t="s">
        <v>24</v>
      </c>
      <c r="P25" t="s">
        <v>25</v>
      </c>
    </row>
    <row r="26" spans="1:16" x14ac:dyDescent="0.2">
      <c r="A26" t="s">
        <v>16</v>
      </c>
      <c r="B26" t="s">
        <v>17</v>
      </c>
      <c r="C26">
        <v>388</v>
      </c>
      <c r="D26" t="s">
        <v>45</v>
      </c>
      <c r="E26">
        <v>5532</v>
      </c>
      <c r="F26" t="s">
        <v>19</v>
      </c>
      <c r="G26" t="s">
        <v>26</v>
      </c>
      <c r="H26" t="s">
        <v>27</v>
      </c>
      <c r="I26">
        <v>2019</v>
      </c>
      <c r="J26">
        <v>2019</v>
      </c>
      <c r="K26">
        <v>7021</v>
      </c>
      <c r="L26" t="s">
        <v>22</v>
      </c>
      <c r="M26" t="s">
        <v>23</v>
      </c>
      <c r="N26">
        <v>1485.2</v>
      </c>
      <c r="O26" t="s">
        <v>24</v>
      </c>
      <c r="P26" t="s">
        <v>25</v>
      </c>
    </row>
    <row r="27" spans="1:16" x14ac:dyDescent="0.2">
      <c r="A27" t="s">
        <v>16</v>
      </c>
      <c r="B27" t="s">
        <v>17</v>
      </c>
      <c r="C27">
        <v>388</v>
      </c>
      <c r="D27" t="s">
        <v>45</v>
      </c>
      <c r="E27">
        <v>5532</v>
      </c>
      <c r="F27" t="s">
        <v>19</v>
      </c>
      <c r="G27" t="s">
        <v>40</v>
      </c>
      <c r="H27" t="s">
        <v>41</v>
      </c>
      <c r="I27">
        <v>2019</v>
      </c>
      <c r="J27">
        <v>2019</v>
      </c>
      <c r="K27">
        <v>7021</v>
      </c>
      <c r="L27" t="s">
        <v>22</v>
      </c>
      <c r="M27" t="s">
        <v>23</v>
      </c>
      <c r="N27">
        <v>5775.9</v>
      </c>
      <c r="O27" t="s">
        <v>24</v>
      </c>
      <c r="P27" t="s">
        <v>25</v>
      </c>
    </row>
    <row r="28" spans="1:16" x14ac:dyDescent="0.2">
      <c r="A28" t="s">
        <v>16</v>
      </c>
      <c r="B28" t="s">
        <v>17</v>
      </c>
      <c r="C28">
        <v>388</v>
      </c>
      <c r="D28" t="s">
        <v>45</v>
      </c>
      <c r="E28">
        <v>5532</v>
      </c>
      <c r="F28" t="s">
        <v>19</v>
      </c>
      <c r="G28" t="s">
        <v>28</v>
      </c>
      <c r="H28" t="s">
        <v>29</v>
      </c>
      <c r="I28">
        <v>2019</v>
      </c>
      <c r="J28">
        <v>2019</v>
      </c>
      <c r="K28">
        <v>7021</v>
      </c>
      <c r="L28" t="s">
        <v>22</v>
      </c>
      <c r="M28" t="s">
        <v>23</v>
      </c>
      <c r="N28">
        <v>2475.4</v>
      </c>
      <c r="O28" t="s">
        <v>24</v>
      </c>
      <c r="P28" t="s">
        <v>25</v>
      </c>
    </row>
    <row r="29" spans="1:16" x14ac:dyDescent="0.2">
      <c r="A29" t="s">
        <v>16</v>
      </c>
      <c r="B29" t="s">
        <v>17</v>
      </c>
      <c r="C29">
        <v>388</v>
      </c>
      <c r="D29" t="s">
        <v>45</v>
      </c>
      <c r="E29">
        <v>5532</v>
      </c>
      <c r="F29" t="s">
        <v>19</v>
      </c>
      <c r="G29" t="s">
        <v>32</v>
      </c>
      <c r="H29" t="s">
        <v>33</v>
      </c>
      <c r="I29">
        <v>2019</v>
      </c>
      <c r="J29">
        <v>2019</v>
      </c>
      <c r="K29">
        <v>7021</v>
      </c>
      <c r="L29" t="s">
        <v>22</v>
      </c>
      <c r="M29" t="s">
        <v>23</v>
      </c>
      <c r="N29">
        <v>8251.2999999999993</v>
      </c>
      <c r="O29" t="s">
        <v>24</v>
      </c>
      <c r="P29" t="s">
        <v>25</v>
      </c>
    </row>
    <row r="30" spans="1:16" x14ac:dyDescent="0.2">
      <c r="A30" t="s">
        <v>16</v>
      </c>
      <c r="B30" t="s">
        <v>17</v>
      </c>
      <c r="C30">
        <v>484</v>
      </c>
      <c r="D30" t="s">
        <v>46</v>
      </c>
      <c r="E30">
        <v>5532</v>
      </c>
      <c r="F30" t="s">
        <v>19</v>
      </c>
      <c r="G30" t="s">
        <v>20</v>
      </c>
      <c r="H30" t="s">
        <v>21</v>
      </c>
      <c r="I30">
        <v>2019</v>
      </c>
      <c r="J30">
        <v>2019</v>
      </c>
      <c r="K30">
        <v>7021</v>
      </c>
      <c r="L30" t="s">
        <v>22</v>
      </c>
      <c r="M30" t="s">
        <v>23</v>
      </c>
      <c r="N30">
        <v>1851.7</v>
      </c>
      <c r="O30" t="s">
        <v>24</v>
      </c>
      <c r="P30" t="s">
        <v>25</v>
      </c>
    </row>
    <row r="31" spans="1:16" x14ac:dyDescent="0.2">
      <c r="A31" t="s">
        <v>16</v>
      </c>
      <c r="B31" t="s">
        <v>17</v>
      </c>
      <c r="C31">
        <v>484</v>
      </c>
      <c r="D31" t="s">
        <v>46</v>
      </c>
      <c r="E31">
        <v>5532</v>
      </c>
      <c r="F31" t="s">
        <v>19</v>
      </c>
      <c r="G31" t="s">
        <v>26</v>
      </c>
      <c r="H31" t="s">
        <v>27</v>
      </c>
      <c r="I31">
        <v>2019</v>
      </c>
      <c r="J31">
        <v>2019</v>
      </c>
      <c r="K31">
        <v>7021</v>
      </c>
      <c r="L31" t="s">
        <v>22</v>
      </c>
      <c r="M31" t="s">
        <v>23</v>
      </c>
      <c r="N31">
        <v>1188</v>
      </c>
      <c r="O31" t="s">
        <v>24</v>
      </c>
      <c r="P31" t="s">
        <v>25</v>
      </c>
    </row>
    <row r="32" spans="1:16" x14ac:dyDescent="0.2">
      <c r="A32" t="s">
        <v>16</v>
      </c>
      <c r="B32" t="s">
        <v>17</v>
      </c>
      <c r="C32">
        <v>484</v>
      </c>
      <c r="D32" t="s">
        <v>46</v>
      </c>
      <c r="E32">
        <v>5532</v>
      </c>
      <c r="F32" t="s">
        <v>19</v>
      </c>
      <c r="G32" t="s">
        <v>40</v>
      </c>
      <c r="H32" t="s">
        <v>41</v>
      </c>
      <c r="I32">
        <v>2019</v>
      </c>
      <c r="J32">
        <v>2019</v>
      </c>
      <c r="K32">
        <v>7021</v>
      </c>
      <c r="L32" t="s">
        <v>22</v>
      </c>
      <c r="M32" t="s">
        <v>23</v>
      </c>
      <c r="N32">
        <v>1690</v>
      </c>
      <c r="O32" t="s">
        <v>24</v>
      </c>
      <c r="P32" t="s">
        <v>25</v>
      </c>
    </row>
    <row r="33" spans="1:16" x14ac:dyDescent="0.2">
      <c r="A33" t="s">
        <v>16</v>
      </c>
      <c r="B33" t="s">
        <v>17</v>
      </c>
      <c r="C33">
        <v>484</v>
      </c>
      <c r="D33" t="s">
        <v>46</v>
      </c>
      <c r="E33">
        <v>5532</v>
      </c>
      <c r="F33" t="s">
        <v>19</v>
      </c>
      <c r="G33" t="s">
        <v>28</v>
      </c>
      <c r="H33" t="s">
        <v>29</v>
      </c>
      <c r="I33">
        <v>2019</v>
      </c>
      <c r="J33">
        <v>2019</v>
      </c>
      <c r="K33">
        <v>7021</v>
      </c>
      <c r="L33" t="s">
        <v>22</v>
      </c>
      <c r="M33" t="s">
        <v>23</v>
      </c>
      <c r="N33">
        <v>1464.2</v>
      </c>
      <c r="O33" t="s">
        <v>24</v>
      </c>
      <c r="P33" t="s">
        <v>25</v>
      </c>
    </row>
    <row r="34" spans="1:16" x14ac:dyDescent="0.2">
      <c r="A34" t="s">
        <v>16</v>
      </c>
      <c r="B34" t="s">
        <v>17</v>
      </c>
      <c r="C34">
        <v>484</v>
      </c>
      <c r="D34" t="s">
        <v>46</v>
      </c>
      <c r="E34">
        <v>5532</v>
      </c>
      <c r="F34" t="s">
        <v>19</v>
      </c>
      <c r="G34" t="s">
        <v>32</v>
      </c>
      <c r="H34" t="s">
        <v>33</v>
      </c>
      <c r="I34">
        <v>2019</v>
      </c>
      <c r="J34">
        <v>2019</v>
      </c>
      <c r="K34">
        <v>7021</v>
      </c>
      <c r="L34" t="s">
        <v>22</v>
      </c>
      <c r="M34" t="s">
        <v>23</v>
      </c>
      <c r="N34">
        <v>1904.6</v>
      </c>
      <c r="O34" t="s">
        <v>24</v>
      </c>
      <c r="P34" t="s">
        <v>25</v>
      </c>
    </row>
    <row r="35" spans="1:16" x14ac:dyDescent="0.2">
      <c r="A35" t="s">
        <v>16</v>
      </c>
      <c r="B35" t="s">
        <v>17</v>
      </c>
      <c r="C35">
        <v>484</v>
      </c>
      <c r="D35" t="s">
        <v>46</v>
      </c>
      <c r="E35">
        <v>5532</v>
      </c>
      <c r="F35" t="s">
        <v>19</v>
      </c>
      <c r="G35" t="s">
        <v>47</v>
      </c>
      <c r="H35" t="s">
        <v>48</v>
      </c>
      <c r="I35">
        <v>2019</v>
      </c>
      <c r="J35">
        <v>2019</v>
      </c>
      <c r="K35">
        <v>7021</v>
      </c>
      <c r="L35" t="s">
        <v>22</v>
      </c>
      <c r="M35" t="s">
        <v>23</v>
      </c>
      <c r="N35">
        <v>2019.4</v>
      </c>
      <c r="O35" t="s">
        <v>24</v>
      </c>
      <c r="P35" t="s">
        <v>25</v>
      </c>
    </row>
    <row r="36" spans="1:16" x14ac:dyDescent="0.2">
      <c r="A36" t="s">
        <v>16</v>
      </c>
      <c r="B36" t="s">
        <v>17</v>
      </c>
      <c r="C36">
        <v>558</v>
      </c>
      <c r="D36" t="s">
        <v>49</v>
      </c>
      <c r="E36">
        <v>5532</v>
      </c>
      <c r="F36" t="s">
        <v>19</v>
      </c>
      <c r="G36" t="s">
        <v>20</v>
      </c>
      <c r="H36" t="s">
        <v>21</v>
      </c>
      <c r="I36">
        <v>2019</v>
      </c>
      <c r="J36">
        <v>2019</v>
      </c>
      <c r="K36">
        <v>7021</v>
      </c>
      <c r="L36" t="s">
        <v>22</v>
      </c>
      <c r="M36" t="s">
        <v>23</v>
      </c>
      <c r="N36">
        <v>2396.8000000000002</v>
      </c>
      <c r="O36" t="s">
        <v>24</v>
      </c>
      <c r="P36" t="s">
        <v>25</v>
      </c>
    </row>
    <row r="37" spans="1:16" x14ac:dyDescent="0.2">
      <c r="A37" t="s">
        <v>16</v>
      </c>
      <c r="B37" t="s">
        <v>17</v>
      </c>
      <c r="C37">
        <v>558</v>
      </c>
      <c r="D37" t="s">
        <v>49</v>
      </c>
      <c r="E37">
        <v>5532</v>
      </c>
      <c r="F37" t="s">
        <v>19</v>
      </c>
      <c r="G37" t="s">
        <v>26</v>
      </c>
      <c r="H37" t="s">
        <v>27</v>
      </c>
      <c r="I37">
        <v>2019</v>
      </c>
      <c r="J37">
        <v>2019</v>
      </c>
      <c r="K37">
        <v>7021</v>
      </c>
      <c r="L37" t="s">
        <v>22</v>
      </c>
      <c r="M37" t="s">
        <v>23</v>
      </c>
      <c r="N37">
        <v>1226.0999999999999</v>
      </c>
      <c r="O37" t="s">
        <v>24</v>
      </c>
      <c r="P37" t="s">
        <v>25</v>
      </c>
    </row>
    <row r="38" spans="1:16" x14ac:dyDescent="0.2">
      <c r="A38" t="s">
        <v>16</v>
      </c>
      <c r="B38" t="s">
        <v>17</v>
      </c>
      <c r="C38">
        <v>558</v>
      </c>
      <c r="D38" t="s">
        <v>49</v>
      </c>
      <c r="E38">
        <v>5532</v>
      </c>
      <c r="F38" t="s">
        <v>19</v>
      </c>
      <c r="G38" t="s">
        <v>28</v>
      </c>
      <c r="H38" t="s">
        <v>29</v>
      </c>
      <c r="I38">
        <v>2019</v>
      </c>
      <c r="J38">
        <v>2019</v>
      </c>
      <c r="K38">
        <v>7021</v>
      </c>
      <c r="L38" t="s">
        <v>22</v>
      </c>
      <c r="M38" t="s">
        <v>23</v>
      </c>
      <c r="N38">
        <v>1611.9</v>
      </c>
      <c r="O38" t="s">
        <v>24</v>
      </c>
      <c r="P38" t="s">
        <v>25</v>
      </c>
    </row>
    <row r="39" spans="1:16" x14ac:dyDescent="0.2">
      <c r="A39" t="s">
        <v>16</v>
      </c>
      <c r="B39" t="s">
        <v>17</v>
      </c>
      <c r="C39">
        <v>591</v>
      </c>
      <c r="D39" t="s">
        <v>50</v>
      </c>
      <c r="E39">
        <v>5532</v>
      </c>
      <c r="F39" t="s">
        <v>19</v>
      </c>
      <c r="G39" t="s">
        <v>26</v>
      </c>
      <c r="H39" t="s">
        <v>27</v>
      </c>
      <c r="I39">
        <v>2019</v>
      </c>
      <c r="J39">
        <v>2019</v>
      </c>
      <c r="K39">
        <v>7021</v>
      </c>
      <c r="L39" t="s">
        <v>22</v>
      </c>
      <c r="M39" t="s">
        <v>23</v>
      </c>
      <c r="N39">
        <v>5016</v>
      </c>
      <c r="O39" t="s">
        <v>24</v>
      </c>
      <c r="P39" t="s">
        <v>25</v>
      </c>
    </row>
    <row r="40" spans="1:16" x14ac:dyDescent="0.2">
      <c r="A40" t="s">
        <v>16</v>
      </c>
      <c r="B40" t="s">
        <v>17</v>
      </c>
      <c r="C40">
        <v>591</v>
      </c>
      <c r="D40" t="s">
        <v>50</v>
      </c>
      <c r="E40">
        <v>5532</v>
      </c>
      <c r="F40" t="s">
        <v>19</v>
      </c>
      <c r="G40" t="s">
        <v>51</v>
      </c>
      <c r="H40" t="s">
        <v>52</v>
      </c>
      <c r="I40">
        <v>2019</v>
      </c>
      <c r="J40">
        <v>2019</v>
      </c>
      <c r="K40">
        <v>7021</v>
      </c>
      <c r="L40" t="s">
        <v>22</v>
      </c>
      <c r="M40" t="s">
        <v>23</v>
      </c>
      <c r="N40">
        <v>4532</v>
      </c>
      <c r="O40" t="s">
        <v>24</v>
      </c>
      <c r="P40" t="s">
        <v>25</v>
      </c>
    </row>
    <row r="41" spans="1:16" x14ac:dyDescent="0.2">
      <c r="A41" t="s">
        <v>16</v>
      </c>
      <c r="B41" t="s">
        <v>17</v>
      </c>
      <c r="C41">
        <v>604</v>
      </c>
      <c r="D41" t="s">
        <v>53</v>
      </c>
      <c r="E41">
        <v>5532</v>
      </c>
      <c r="F41" t="s">
        <v>19</v>
      </c>
      <c r="G41" t="s">
        <v>20</v>
      </c>
      <c r="H41" t="s">
        <v>21</v>
      </c>
      <c r="I41">
        <v>2019</v>
      </c>
      <c r="J41">
        <v>2019</v>
      </c>
      <c r="K41">
        <v>7021</v>
      </c>
      <c r="L41" t="s">
        <v>22</v>
      </c>
      <c r="M41" t="s">
        <v>23</v>
      </c>
      <c r="N41">
        <v>1703.8</v>
      </c>
      <c r="O41" t="s">
        <v>24</v>
      </c>
      <c r="P41" t="s">
        <v>25</v>
      </c>
    </row>
    <row r="42" spans="1:16" x14ac:dyDescent="0.2">
      <c r="A42" t="s">
        <v>16</v>
      </c>
      <c r="B42" t="s">
        <v>17</v>
      </c>
      <c r="C42">
        <v>604</v>
      </c>
      <c r="D42" t="s">
        <v>53</v>
      </c>
      <c r="E42">
        <v>5532</v>
      </c>
      <c r="F42" t="s">
        <v>19</v>
      </c>
      <c r="G42" t="s">
        <v>26</v>
      </c>
      <c r="H42" t="s">
        <v>27</v>
      </c>
      <c r="I42">
        <v>2019</v>
      </c>
      <c r="J42">
        <v>2019</v>
      </c>
      <c r="K42">
        <v>7021</v>
      </c>
      <c r="L42" t="s">
        <v>22</v>
      </c>
      <c r="M42" t="s">
        <v>23</v>
      </c>
      <c r="N42">
        <v>1398.8</v>
      </c>
      <c r="O42" t="s">
        <v>24</v>
      </c>
      <c r="P42" t="s">
        <v>25</v>
      </c>
    </row>
    <row r="43" spans="1:16" x14ac:dyDescent="0.2">
      <c r="A43" t="s">
        <v>16</v>
      </c>
      <c r="B43" t="s">
        <v>17</v>
      </c>
      <c r="C43">
        <v>604</v>
      </c>
      <c r="D43" t="s">
        <v>53</v>
      </c>
      <c r="E43">
        <v>5532</v>
      </c>
      <c r="F43" t="s">
        <v>19</v>
      </c>
      <c r="G43" t="s">
        <v>40</v>
      </c>
      <c r="H43" t="s">
        <v>41</v>
      </c>
      <c r="I43">
        <v>2019</v>
      </c>
      <c r="J43">
        <v>2019</v>
      </c>
      <c r="K43">
        <v>7021</v>
      </c>
      <c r="L43" t="s">
        <v>22</v>
      </c>
      <c r="M43" t="s">
        <v>23</v>
      </c>
      <c r="N43">
        <v>1442.4</v>
      </c>
      <c r="O43" t="s">
        <v>24</v>
      </c>
      <c r="P43" t="s">
        <v>25</v>
      </c>
    </row>
    <row r="44" spans="1:16" x14ac:dyDescent="0.2">
      <c r="A44" t="s">
        <v>16</v>
      </c>
      <c r="B44" t="s">
        <v>17</v>
      </c>
      <c r="C44">
        <v>604</v>
      </c>
      <c r="D44" t="s">
        <v>53</v>
      </c>
      <c r="E44">
        <v>5532</v>
      </c>
      <c r="F44" t="s">
        <v>19</v>
      </c>
      <c r="G44" t="s">
        <v>28</v>
      </c>
      <c r="H44" t="s">
        <v>29</v>
      </c>
      <c r="I44">
        <v>2019</v>
      </c>
      <c r="J44">
        <v>2019</v>
      </c>
      <c r="K44">
        <v>7021</v>
      </c>
      <c r="L44" t="s">
        <v>22</v>
      </c>
      <c r="M44" t="s">
        <v>23</v>
      </c>
      <c r="N44">
        <v>2080.8000000000002</v>
      </c>
      <c r="O44" t="s">
        <v>24</v>
      </c>
      <c r="P44" t="s">
        <v>25</v>
      </c>
    </row>
    <row r="45" spans="1:16" x14ac:dyDescent="0.2">
      <c r="A45" t="s">
        <v>16</v>
      </c>
      <c r="B45" t="s">
        <v>17</v>
      </c>
      <c r="C45">
        <v>604</v>
      </c>
      <c r="D45" t="s">
        <v>53</v>
      </c>
      <c r="E45">
        <v>5532</v>
      </c>
      <c r="F45" t="s">
        <v>19</v>
      </c>
      <c r="G45" t="s">
        <v>32</v>
      </c>
      <c r="H45" t="s">
        <v>33</v>
      </c>
      <c r="I45">
        <v>2019</v>
      </c>
      <c r="J45">
        <v>2019</v>
      </c>
      <c r="K45">
        <v>7021</v>
      </c>
      <c r="L45" t="s">
        <v>22</v>
      </c>
      <c r="M45" t="s">
        <v>23</v>
      </c>
      <c r="N45">
        <v>1672.8</v>
      </c>
      <c r="O45" t="s">
        <v>24</v>
      </c>
      <c r="P45" t="s">
        <v>25</v>
      </c>
    </row>
    <row r="46" spans="1:16" x14ac:dyDescent="0.2">
      <c r="A46" t="s">
        <v>16</v>
      </c>
      <c r="B46" t="s">
        <v>17</v>
      </c>
      <c r="C46">
        <v>659</v>
      </c>
      <c r="D46" t="s">
        <v>54</v>
      </c>
      <c r="E46">
        <v>5532</v>
      </c>
      <c r="F46" t="s">
        <v>19</v>
      </c>
      <c r="G46" t="s">
        <v>20</v>
      </c>
      <c r="H46" t="s">
        <v>21</v>
      </c>
      <c r="I46">
        <v>2019</v>
      </c>
      <c r="J46">
        <v>2019</v>
      </c>
      <c r="K46">
        <v>7021</v>
      </c>
      <c r="L46" t="s">
        <v>22</v>
      </c>
      <c r="M46" t="s">
        <v>23</v>
      </c>
      <c r="N46">
        <v>2449.6</v>
      </c>
      <c r="O46" t="s">
        <v>24</v>
      </c>
      <c r="P46" t="s">
        <v>25</v>
      </c>
    </row>
    <row r="47" spans="1:16" x14ac:dyDescent="0.2">
      <c r="A47" t="s">
        <v>16</v>
      </c>
      <c r="B47" t="s">
        <v>17</v>
      </c>
      <c r="C47">
        <v>659</v>
      </c>
      <c r="D47" t="s">
        <v>54</v>
      </c>
      <c r="E47">
        <v>5532</v>
      </c>
      <c r="F47" t="s">
        <v>19</v>
      </c>
      <c r="G47" t="s">
        <v>40</v>
      </c>
      <c r="H47" t="s">
        <v>41</v>
      </c>
      <c r="I47">
        <v>2019</v>
      </c>
      <c r="J47">
        <v>2019</v>
      </c>
      <c r="K47">
        <v>7021</v>
      </c>
      <c r="L47" t="s">
        <v>22</v>
      </c>
      <c r="M47" t="s">
        <v>23</v>
      </c>
      <c r="N47">
        <v>3674.4</v>
      </c>
      <c r="O47" t="s">
        <v>24</v>
      </c>
      <c r="P47" t="s">
        <v>25</v>
      </c>
    </row>
    <row r="48" spans="1:16" x14ac:dyDescent="0.2">
      <c r="A48" t="s">
        <v>16</v>
      </c>
      <c r="B48" t="s">
        <v>17</v>
      </c>
      <c r="C48">
        <v>659</v>
      </c>
      <c r="D48" t="s">
        <v>54</v>
      </c>
      <c r="E48">
        <v>5532</v>
      </c>
      <c r="F48" t="s">
        <v>19</v>
      </c>
      <c r="G48" t="s">
        <v>28</v>
      </c>
      <c r="H48" t="s">
        <v>29</v>
      </c>
      <c r="I48">
        <v>2019</v>
      </c>
      <c r="J48">
        <v>2019</v>
      </c>
      <c r="K48">
        <v>7021</v>
      </c>
      <c r="L48" t="s">
        <v>22</v>
      </c>
      <c r="M48" t="s">
        <v>23</v>
      </c>
      <c r="N48">
        <v>4899.2</v>
      </c>
      <c r="O48" t="s">
        <v>24</v>
      </c>
      <c r="P48" t="s">
        <v>25</v>
      </c>
    </row>
    <row r="49" spans="1:16" x14ac:dyDescent="0.2">
      <c r="A49" t="s">
        <v>16</v>
      </c>
      <c r="B49" t="s">
        <v>17</v>
      </c>
      <c r="C49">
        <v>659</v>
      </c>
      <c r="D49" t="s">
        <v>54</v>
      </c>
      <c r="E49">
        <v>5532</v>
      </c>
      <c r="F49" t="s">
        <v>19</v>
      </c>
      <c r="G49" t="s">
        <v>32</v>
      </c>
      <c r="H49" t="s">
        <v>33</v>
      </c>
      <c r="I49">
        <v>2019</v>
      </c>
      <c r="J49">
        <v>2019</v>
      </c>
      <c r="K49">
        <v>7021</v>
      </c>
      <c r="L49" t="s">
        <v>22</v>
      </c>
      <c r="M49" t="s">
        <v>23</v>
      </c>
      <c r="N49">
        <v>3674.4</v>
      </c>
      <c r="O49" t="s">
        <v>24</v>
      </c>
      <c r="P49" t="s">
        <v>25</v>
      </c>
    </row>
    <row r="50" spans="1:16" x14ac:dyDescent="0.2">
      <c r="A50" t="s">
        <v>16</v>
      </c>
      <c r="B50" t="s">
        <v>17</v>
      </c>
      <c r="C50">
        <v>662</v>
      </c>
      <c r="D50" t="s">
        <v>55</v>
      </c>
      <c r="E50">
        <v>5532</v>
      </c>
      <c r="F50" t="s">
        <v>19</v>
      </c>
      <c r="G50" t="s">
        <v>20</v>
      </c>
      <c r="H50" t="s">
        <v>21</v>
      </c>
      <c r="I50">
        <v>2019</v>
      </c>
      <c r="J50">
        <v>2019</v>
      </c>
      <c r="K50">
        <v>7021</v>
      </c>
      <c r="L50" t="s">
        <v>22</v>
      </c>
      <c r="M50" t="s">
        <v>23</v>
      </c>
      <c r="N50">
        <v>4074.1</v>
      </c>
      <c r="O50" t="s">
        <v>24</v>
      </c>
      <c r="P50" t="s">
        <v>25</v>
      </c>
    </row>
    <row r="51" spans="1:16" x14ac:dyDescent="0.2">
      <c r="A51" t="s">
        <v>16</v>
      </c>
      <c r="B51" t="s">
        <v>17</v>
      </c>
      <c r="C51">
        <v>662</v>
      </c>
      <c r="D51" t="s">
        <v>55</v>
      </c>
      <c r="E51">
        <v>5532</v>
      </c>
      <c r="F51" t="s">
        <v>19</v>
      </c>
      <c r="G51" t="s">
        <v>26</v>
      </c>
      <c r="H51" t="s">
        <v>27</v>
      </c>
      <c r="I51">
        <v>2019</v>
      </c>
      <c r="J51">
        <v>2019</v>
      </c>
      <c r="K51">
        <v>7021</v>
      </c>
      <c r="L51" t="s">
        <v>22</v>
      </c>
      <c r="M51" t="s">
        <v>23</v>
      </c>
      <c r="N51">
        <v>1874.1</v>
      </c>
      <c r="O51" t="s">
        <v>24</v>
      </c>
      <c r="P51" t="s">
        <v>25</v>
      </c>
    </row>
    <row r="52" spans="1:16" x14ac:dyDescent="0.2">
      <c r="A52" t="s">
        <v>16</v>
      </c>
      <c r="B52" t="s">
        <v>17</v>
      </c>
      <c r="C52">
        <v>662</v>
      </c>
      <c r="D52" t="s">
        <v>55</v>
      </c>
      <c r="E52">
        <v>5532</v>
      </c>
      <c r="F52" t="s">
        <v>19</v>
      </c>
      <c r="G52" t="s">
        <v>40</v>
      </c>
      <c r="H52" t="s">
        <v>41</v>
      </c>
      <c r="I52">
        <v>2019</v>
      </c>
      <c r="J52">
        <v>2019</v>
      </c>
      <c r="K52">
        <v>7021</v>
      </c>
      <c r="L52" t="s">
        <v>22</v>
      </c>
      <c r="M52" t="s">
        <v>23</v>
      </c>
      <c r="N52">
        <v>8963</v>
      </c>
      <c r="O52" t="s">
        <v>24</v>
      </c>
      <c r="P52" t="s">
        <v>25</v>
      </c>
    </row>
    <row r="53" spans="1:16" x14ac:dyDescent="0.2">
      <c r="A53" t="s">
        <v>16</v>
      </c>
      <c r="B53" t="s">
        <v>17</v>
      </c>
      <c r="C53">
        <v>662</v>
      </c>
      <c r="D53" t="s">
        <v>55</v>
      </c>
      <c r="E53">
        <v>5532</v>
      </c>
      <c r="F53" t="s">
        <v>19</v>
      </c>
      <c r="G53" t="s">
        <v>28</v>
      </c>
      <c r="H53" t="s">
        <v>29</v>
      </c>
      <c r="I53">
        <v>2019</v>
      </c>
      <c r="J53">
        <v>2019</v>
      </c>
      <c r="K53">
        <v>7021</v>
      </c>
      <c r="L53" t="s">
        <v>22</v>
      </c>
      <c r="M53" t="s">
        <v>23</v>
      </c>
      <c r="N53">
        <v>4074.1</v>
      </c>
      <c r="O53" t="s">
        <v>24</v>
      </c>
      <c r="P53" t="s">
        <v>25</v>
      </c>
    </row>
    <row r="54" spans="1:16" x14ac:dyDescent="0.2">
      <c r="A54" t="s">
        <v>16</v>
      </c>
      <c r="B54" t="s">
        <v>17</v>
      </c>
      <c r="C54">
        <v>662</v>
      </c>
      <c r="D54" t="s">
        <v>55</v>
      </c>
      <c r="E54">
        <v>5532</v>
      </c>
      <c r="F54" t="s">
        <v>19</v>
      </c>
      <c r="G54" t="s">
        <v>32</v>
      </c>
      <c r="H54" t="s">
        <v>33</v>
      </c>
      <c r="I54">
        <v>2019</v>
      </c>
      <c r="J54">
        <v>2019</v>
      </c>
      <c r="K54">
        <v>7021</v>
      </c>
      <c r="L54" t="s">
        <v>22</v>
      </c>
      <c r="M54" t="s">
        <v>23</v>
      </c>
      <c r="N54">
        <v>8963</v>
      </c>
      <c r="O54" t="s">
        <v>24</v>
      </c>
      <c r="P54" t="s">
        <v>25</v>
      </c>
    </row>
    <row r="55" spans="1:16" x14ac:dyDescent="0.2">
      <c r="A55" t="s">
        <v>16</v>
      </c>
      <c r="B55" t="s">
        <v>17</v>
      </c>
      <c r="C55">
        <v>740</v>
      </c>
      <c r="D55" t="s">
        <v>56</v>
      </c>
      <c r="E55">
        <v>5532</v>
      </c>
      <c r="F55" t="s">
        <v>19</v>
      </c>
      <c r="G55" t="s">
        <v>20</v>
      </c>
      <c r="H55" t="s">
        <v>21</v>
      </c>
      <c r="I55">
        <v>2019</v>
      </c>
      <c r="J55">
        <v>2019</v>
      </c>
      <c r="K55">
        <v>7021</v>
      </c>
      <c r="L55" t="s">
        <v>22</v>
      </c>
      <c r="M55" t="s">
        <v>23</v>
      </c>
      <c r="N55">
        <v>7240.5</v>
      </c>
      <c r="O55" t="s">
        <v>24</v>
      </c>
      <c r="P55" t="s">
        <v>25</v>
      </c>
    </row>
    <row r="56" spans="1:16" x14ac:dyDescent="0.2">
      <c r="A56" t="s">
        <v>16</v>
      </c>
      <c r="B56" t="s">
        <v>17</v>
      </c>
      <c r="C56">
        <v>740</v>
      </c>
      <c r="D56" t="s">
        <v>56</v>
      </c>
      <c r="E56">
        <v>5532</v>
      </c>
      <c r="F56" t="s">
        <v>19</v>
      </c>
      <c r="G56" t="s">
        <v>26</v>
      </c>
      <c r="H56" t="s">
        <v>27</v>
      </c>
      <c r="I56">
        <v>2019</v>
      </c>
      <c r="J56">
        <v>2019</v>
      </c>
      <c r="K56">
        <v>7021</v>
      </c>
      <c r="L56" t="s">
        <v>22</v>
      </c>
      <c r="M56" t="s">
        <v>23</v>
      </c>
      <c r="N56">
        <v>2266</v>
      </c>
      <c r="O56" t="s">
        <v>24</v>
      </c>
      <c r="P56" t="s">
        <v>25</v>
      </c>
    </row>
    <row r="57" spans="1:16" x14ac:dyDescent="0.2">
      <c r="A57" t="s">
        <v>16</v>
      </c>
      <c r="B57" t="s">
        <v>17</v>
      </c>
      <c r="C57">
        <v>740</v>
      </c>
      <c r="D57" t="s">
        <v>56</v>
      </c>
      <c r="E57">
        <v>5532</v>
      </c>
      <c r="F57" t="s">
        <v>19</v>
      </c>
      <c r="G57" t="s">
        <v>51</v>
      </c>
      <c r="H57" t="s">
        <v>52</v>
      </c>
      <c r="I57">
        <v>2019</v>
      </c>
      <c r="J57">
        <v>2019</v>
      </c>
      <c r="K57">
        <v>7021</v>
      </c>
      <c r="L57" t="s">
        <v>22</v>
      </c>
      <c r="M57" t="s">
        <v>23</v>
      </c>
      <c r="N57">
        <v>11704.2</v>
      </c>
      <c r="O57" t="s">
        <v>24</v>
      </c>
      <c r="P57" t="s">
        <v>25</v>
      </c>
    </row>
    <row r="58" spans="1:16" x14ac:dyDescent="0.2">
      <c r="A58" t="s">
        <v>16</v>
      </c>
      <c r="B58" t="s">
        <v>17</v>
      </c>
      <c r="C58">
        <v>740</v>
      </c>
      <c r="D58" t="s">
        <v>56</v>
      </c>
      <c r="E58">
        <v>5532</v>
      </c>
      <c r="F58" t="s">
        <v>19</v>
      </c>
      <c r="G58" t="s">
        <v>40</v>
      </c>
      <c r="H58" t="s">
        <v>41</v>
      </c>
      <c r="I58">
        <v>2019</v>
      </c>
      <c r="J58">
        <v>2019</v>
      </c>
      <c r="K58">
        <v>7021</v>
      </c>
      <c r="L58" t="s">
        <v>22</v>
      </c>
      <c r="M58" t="s">
        <v>23</v>
      </c>
      <c r="N58">
        <v>8447.2999999999993</v>
      </c>
      <c r="O58" t="s">
        <v>24</v>
      </c>
      <c r="P58" t="s">
        <v>25</v>
      </c>
    </row>
    <row r="59" spans="1:16" x14ac:dyDescent="0.2">
      <c r="A59" t="s">
        <v>16</v>
      </c>
      <c r="B59" t="s">
        <v>17</v>
      </c>
      <c r="C59">
        <v>740</v>
      </c>
      <c r="D59" t="s">
        <v>56</v>
      </c>
      <c r="E59">
        <v>5532</v>
      </c>
      <c r="F59" t="s">
        <v>19</v>
      </c>
      <c r="G59" t="s">
        <v>28</v>
      </c>
      <c r="H59" t="s">
        <v>29</v>
      </c>
      <c r="I59">
        <v>2019</v>
      </c>
      <c r="J59">
        <v>2019</v>
      </c>
      <c r="K59">
        <v>7021</v>
      </c>
      <c r="L59" t="s">
        <v>22</v>
      </c>
      <c r="M59" t="s">
        <v>23</v>
      </c>
      <c r="N59">
        <v>2547.6</v>
      </c>
      <c r="O59" t="s">
        <v>24</v>
      </c>
      <c r="P59" t="s">
        <v>25</v>
      </c>
    </row>
    <row r="60" spans="1:16" x14ac:dyDescent="0.2">
      <c r="A60" t="s">
        <v>16</v>
      </c>
      <c r="B60" t="s">
        <v>17</v>
      </c>
      <c r="C60">
        <v>740</v>
      </c>
      <c r="D60" t="s">
        <v>56</v>
      </c>
      <c r="E60">
        <v>5532</v>
      </c>
      <c r="F60" t="s">
        <v>19</v>
      </c>
      <c r="G60" t="s">
        <v>32</v>
      </c>
      <c r="H60" t="s">
        <v>33</v>
      </c>
      <c r="I60">
        <v>2019</v>
      </c>
      <c r="J60">
        <v>2019</v>
      </c>
      <c r="K60">
        <v>7021</v>
      </c>
      <c r="L60" t="s">
        <v>22</v>
      </c>
      <c r="M60" t="s">
        <v>23</v>
      </c>
      <c r="N60">
        <v>8447.2999999999993</v>
      </c>
      <c r="O60" t="s">
        <v>24</v>
      </c>
      <c r="P60" t="s">
        <v>25</v>
      </c>
    </row>
    <row r="61" spans="1:16" x14ac:dyDescent="0.2">
      <c r="A61" t="s">
        <v>16</v>
      </c>
      <c r="B61" t="s">
        <v>17</v>
      </c>
      <c r="C61">
        <v>858</v>
      </c>
      <c r="D61" t="s">
        <v>57</v>
      </c>
      <c r="E61">
        <v>5532</v>
      </c>
      <c r="F61" t="s">
        <v>19</v>
      </c>
      <c r="G61" t="s">
        <v>35</v>
      </c>
      <c r="H61" t="s">
        <v>36</v>
      </c>
      <c r="I61">
        <v>2019</v>
      </c>
      <c r="J61">
        <v>2019</v>
      </c>
      <c r="K61">
        <v>7021</v>
      </c>
      <c r="L61" t="s">
        <v>22</v>
      </c>
      <c r="M61" t="s">
        <v>23</v>
      </c>
      <c r="N61">
        <v>941.7</v>
      </c>
      <c r="O61" t="s">
        <v>24</v>
      </c>
      <c r="P61" t="s">
        <v>25</v>
      </c>
    </row>
    <row r="62" spans="1:16" x14ac:dyDescent="0.2">
      <c r="A62" t="s">
        <v>16</v>
      </c>
      <c r="B62" t="s">
        <v>17</v>
      </c>
      <c r="C62">
        <v>858</v>
      </c>
      <c r="D62" t="s">
        <v>57</v>
      </c>
      <c r="E62">
        <v>5532</v>
      </c>
      <c r="F62" t="s">
        <v>19</v>
      </c>
      <c r="G62" t="s">
        <v>20</v>
      </c>
      <c r="H62" t="s">
        <v>21</v>
      </c>
      <c r="I62">
        <v>2019</v>
      </c>
      <c r="J62">
        <v>2019</v>
      </c>
      <c r="K62">
        <v>7021</v>
      </c>
      <c r="L62" t="s">
        <v>22</v>
      </c>
      <c r="M62" t="s">
        <v>23</v>
      </c>
      <c r="N62">
        <v>1951.5</v>
      </c>
      <c r="O62" t="s">
        <v>24</v>
      </c>
      <c r="P62" t="s">
        <v>25</v>
      </c>
    </row>
    <row r="63" spans="1:16" x14ac:dyDescent="0.2">
      <c r="A63" t="s">
        <v>16</v>
      </c>
      <c r="B63" t="s">
        <v>17</v>
      </c>
      <c r="C63">
        <v>858</v>
      </c>
      <c r="D63" t="s">
        <v>57</v>
      </c>
      <c r="E63">
        <v>5532</v>
      </c>
      <c r="F63" t="s">
        <v>19</v>
      </c>
      <c r="G63" t="s">
        <v>26</v>
      </c>
      <c r="H63" t="s">
        <v>27</v>
      </c>
      <c r="I63">
        <v>2019</v>
      </c>
      <c r="J63">
        <v>2019</v>
      </c>
      <c r="K63">
        <v>7021</v>
      </c>
      <c r="L63" t="s">
        <v>22</v>
      </c>
      <c r="M63" t="s">
        <v>23</v>
      </c>
      <c r="N63">
        <v>1276.4000000000001</v>
      </c>
      <c r="O63" t="s">
        <v>24</v>
      </c>
      <c r="P63" t="s">
        <v>25</v>
      </c>
    </row>
    <row r="64" spans="1:16" x14ac:dyDescent="0.2">
      <c r="A64" t="s">
        <v>16</v>
      </c>
      <c r="B64" t="s">
        <v>17</v>
      </c>
      <c r="C64">
        <v>858</v>
      </c>
      <c r="D64" t="s">
        <v>57</v>
      </c>
      <c r="E64">
        <v>5532</v>
      </c>
      <c r="F64" t="s">
        <v>19</v>
      </c>
      <c r="G64" t="s">
        <v>28</v>
      </c>
      <c r="H64" t="s">
        <v>29</v>
      </c>
      <c r="I64">
        <v>2019</v>
      </c>
      <c r="J64">
        <v>2019</v>
      </c>
      <c r="K64">
        <v>7021</v>
      </c>
      <c r="L64" t="s">
        <v>22</v>
      </c>
      <c r="M64" t="s">
        <v>23</v>
      </c>
      <c r="N64">
        <v>1730.2</v>
      </c>
      <c r="O64" t="s">
        <v>24</v>
      </c>
      <c r="P64" t="s">
        <v>25</v>
      </c>
    </row>
    <row r="65" spans="1:16" x14ac:dyDescent="0.2">
      <c r="A65" t="s">
        <v>16</v>
      </c>
      <c r="B65" t="s">
        <v>17</v>
      </c>
      <c r="C65">
        <v>858</v>
      </c>
      <c r="D65" t="s">
        <v>57</v>
      </c>
      <c r="E65">
        <v>5532</v>
      </c>
      <c r="F65" t="s">
        <v>19</v>
      </c>
      <c r="G65" t="s">
        <v>30</v>
      </c>
      <c r="H65" t="s">
        <v>31</v>
      </c>
      <c r="I65">
        <v>2019</v>
      </c>
      <c r="J65">
        <v>2019</v>
      </c>
      <c r="K65">
        <v>7021</v>
      </c>
      <c r="L65" t="s">
        <v>22</v>
      </c>
      <c r="M65" t="s">
        <v>23</v>
      </c>
      <c r="N65">
        <v>1985.5</v>
      </c>
      <c r="O65" t="s">
        <v>24</v>
      </c>
      <c r="P65" t="s">
        <v>25</v>
      </c>
    </row>
    <row r="66" spans="1:16" x14ac:dyDescent="0.2">
      <c r="A66" t="s">
        <v>16</v>
      </c>
      <c r="B66" t="s">
        <v>17</v>
      </c>
      <c r="C66">
        <v>858</v>
      </c>
      <c r="D66" t="s">
        <v>57</v>
      </c>
      <c r="E66">
        <v>5532</v>
      </c>
      <c r="F66" t="s">
        <v>19</v>
      </c>
      <c r="G66" t="s">
        <v>32</v>
      </c>
      <c r="H66" t="s">
        <v>33</v>
      </c>
      <c r="I66">
        <v>2019</v>
      </c>
      <c r="J66">
        <v>2019</v>
      </c>
      <c r="K66">
        <v>7021</v>
      </c>
      <c r="L66" t="s">
        <v>22</v>
      </c>
      <c r="M66" t="s">
        <v>23</v>
      </c>
      <c r="N66">
        <v>1588.4</v>
      </c>
      <c r="O66" t="s">
        <v>24</v>
      </c>
      <c r="P66" t="s">
        <v>25</v>
      </c>
    </row>
  </sheetData>
  <autoFilter ref="A1:P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TLU</vt:lpstr>
      <vt:lpstr>Sheet3</vt:lpstr>
      <vt:lpstr>FAOSTAT_data_meat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2023-06-22T00:05:34Z</dcterms:created>
  <dcterms:modified xsi:type="dcterms:W3CDTF">2023-06-22T00:05:45Z</dcterms:modified>
</cp:coreProperties>
</file>