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ai/work/sysbenchCloudDB/AWS/"/>
    </mc:Choice>
  </mc:AlternateContent>
  <xr:revisionPtr revIDLastSave="0" documentId="13_ncr:1_{E0DAAFA1-3273-2D4E-8692-37427583008B}" xr6:coauthVersionLast="47" xr6:coauthVersionMax="47" xr10:uidLastSave="{00000000-0000-0000-0000-000000000000}"/>
  <bookViews>
    <workbookView xWindow="22600" yWindow="500" windowWidth="23140" windowHeight="19400" xr2:uid="{1C006222-4FFB-AD41-A2F8-DEE806321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  <c r="F10" i="1" s="1"/>
  <c r="C9" i="1"/>
  <c r="D9" i="1"/>
  <c r="E9" i="1"/>
  <c r="B9" i="1"/>
  <c r="F9" i="1" s="1"/>
  <c r="P16" i="1"/>
  <c r="N16" i="1"/>
  <c r="N15" i="1"/>
  <c r="P15" i="1"/>
  <c r="E3" i="1"/>
  <c r="E4" i="1"/>
  <c r="E5" i="1"/>
  <c r="E6" i="1"/>
  <c r="E7" i="1"/>
  <c r="E8" i="1"/>
  <c r="E2" i="1"/>
  <c r="Q8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B3" i="1"/>
  <c r="B4" i="1"/>
  <c r="F4" i="1" s="1"/>
  <c r="B5" i="1"/>
  <c r="F5" i="1" s="1"/>
  <c r="B6" i="1"/>
  <c r="F6" i="1" s="1"/>
  <c r="B7" i="1"/>
  <c r="F7" i="1" s="1"/>
  <c r="B8" i="1"/>
  <c r="F8" i="1" s="1"/>
  <c r="B2" i="1"/>
  <c r="F2" i="1" s="1"/>
  <c r="F3" i="1"/>
</calcChain>
</file>

<file path=xl/sharedStrings.xml><?xml version="1.0" encoding="utf-8"?>
<sst xmlns="http://schemas.openxmlformats.org/spreadsheetml/2006/main" count="18" uniqueCount="10">
  <si>
    <t>Thread</t>
  </si>
  <si>
    <t>TPS</t>
  </si>
  <si>
    <t>QPS</t>
  </si>
  <si>
    <t>CPU %</t>
  </si>
  <si>
    <t>P95 latency (ms)</t>
  </si>
  <si>
    <t>monthly</t>
  </si>
  <si>
    <t>TPS/m$</t>
  </si>
  <si>
    <t>run0:</t>
  </si>
  <si>
    <t>run1:</t>
  </si>
  <si>
    <t>run2: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</si>
</sst>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  <a:r>
              <a:rPr lang="en-US" baseline="0"/>
              <a:t> - AWS PG15 - 8C32GB</a:t>
            </a:r>
          </a:p>
          <a:p>
            <a:pPr>
              <a:defRPr/>
            </a:pPr>
            <a:r>
              <a:rPr lang="en-US" baseline="0"/>
              <a:t>TPS - QPS - TPS/m$ </a:t>
            </a:r>
          </a:p>
          <a:p>
            <a:pPr>
              <a:defRPr/>
            </a:pPr>
            <a:r>
              <a:rPr lang="en-US" baseline="0"/>
              <a:t>(higher = better) </a:t>
            </a:r>
            <a:endParaRPr lang="en-US"/>
          </a:p>
        </c:rich>
      </c:tx>
      <c:layout>
        <c:manualLayout>
          <c:xMode val="edge"/>
          <c:yMode val="edge"/>
          <c:x val="0.136444444444444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Sheet1!$F$1</c:f>
              <c:strCache>
                <c:ptCount val="1"/>
                <c:pt idx="0">
                  <c:v>TPS/m$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Sheet1!$F$2:$F$10</c:f>
              <c:numCache>
                <c:formatCode>0.000</c:formatCode>
                <c:ptCount val="9"/>
                <c:pt idx="0">
                  <c:v>0.32616742786381003</c:v>
                </c:pt>
                <c:pt idx="1">
                  <c:v>0.59282832452297574</c:v>
                </c:pt>
                <c:pt idx="2">
                  <c:v>0.98532642707820139</c:v>
                </c:pt>
                <c:pt idx="3">
                  <c:v>0.88078720656183007</c:v>
                </c:pt>
                <c:pt idx="4">
                  <c:v>1.0985406319489754</c:v>
                </c:pt>
                <c:pt idx="5">
                  <c:v>1.2766075018974448</c:v>
                </c:pt>
                <c:pt idx="6">
                  <c:v>1.8591763092368943</c:v>
                </c:pt>
                <c:pt idx="7">
                  <c:v>2.0551257639711857</c:v>
                </c:pt>
                <c:pt idx="8">
                  <c:v>1.7646502709684291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661728"/>
        <c:axId val="664796512"/>
      </c:bar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Sheet1!$B$2:$B$10</c:f>
              <c:numCache>
                <c:formatCode>0.00</c:formatCode>
                <c:ptCount val="9"/>
                <c:pt idx="0">
                  <c:v>244.95499999999998</c:v>
                </c:pt>
                <c:pt idx="1">
                  <c:v>445.22</c:v>
                </c:pt>
                <c:pt idx="2">
                  <c:v>739.99</c:v>
                </c:pt>
                <c:pt idx="3">
                  <c:v>661.48</c:v>
                </c:pt>
                <c:pt idx="4">
                  <c:v>825.0150000000001</c:v>
                </c:pt>
                <c:pt idx="5">
                  <c:v>958.745</c:v>
                </c:pt>
                <c:pt idx="6">
                  <c:v>1396.26</c:v>
                </c:pt>
                <c:pt idx="7">
                  <c:v>1543.42</c:v>
                </c:pt>
                <c:pt idx="8">
                  <c:v>1325.27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80708661417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47965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61728"/>
        <c:crosses val="max"/>
        <c:crossBetween val="between"/>
      </c:valAx>
      <c:catAx>
        <c:axId val="63266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66479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Sysbench - AWS PG15 - 8C32GB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P95  - CPU % (lower =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P95 latency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Sheet1!$D$2:$D$10</c:f>
              <c:numCache>
                <c:formatCode>0.00</c:formatCode>
                <c:ptCount val="9"/>
                <c:pt idx="0">
                  <c:v>11.96</c:v>
                </c:pt>
                <c:pt idx="1">
                  <c:v>14.215</c:v>
                </c:pt>
                <c:pt idx="2">
                  <c:v>19</c:v>
                </c:pt>
                <c:pt idx="3">
                  <c:v>68.155000000000001</c:v>
                </c:pt>
                <c:pt idx="4">
                  <c:v>79.414999999999992</c:v>
                </c:pt>
                <c:pt idx="5">
                  <c:v>102.15</c:v>
                </c:pt>
                <c:pt idx="6">
                  <c:v>136.17000000000002</c:v>
                </c:pt>
                <c:pt idx="7">
                  <c:v>248.83</c:v>
                </c:pt>
                <c:pt idx="8">
                  <c:v>746.32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13"/>
        <c:axId val="667354928"/>
        <c:axId val="667229232"/>
      </c:barChart>
      <c:lineChart>
        <c:grouping val="standard"/>
        <c:varyColors val="0"/>
        <c:ser>
          <c:idx val="4"/>
          <c:order val="1"/>
          <c:tx>
            <c:strRef>
              <c:f>Sheet1!$E$1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Sheet1!$E$2:$E$10</c:f>
              <c:numCache>
                <c:formatCode>0.0%</c:formatCode>
                <c:ptCount val="9"/>
                <c:pt idx="0">
                  <c:v>0.1</c:v>
                </c:pt>
                <c:pt idx="1">
                  <c:v>0.19500000000000001</c:v>
                </c:pt>
                <c:pt idx="2">
                  <c:v>0.33</c:v>
                </c:pt>
                <c:pt idx="3">
                  <c:v>0.26</c:v>
                </c:pt>
                <c:pt idx="4">
                  <c:v>0.32</c:v>
                </c:pt>
                <c:pt idx="5">
                  <c:v>0.45</c:v>
                </c:pt>
                <c:pt idx="6">
                  <c:v>0.62</c:v>
                </c:pt>
                <c:pt idx="7">
                  <c:v>0.8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722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P95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54928"/>
        <c:crosses val="max"/>
        <c:crossBetween val="between"/>
      </c:valAx>
      <c:catAx>
        <c:axId val="66735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22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69850</xdr:rowOff>
    </xdr:from>
    <xdr:to>
      <xdr:col>8</xdr:col>
      <xdr:colOff>444500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240D4-28F0-B75F-F763-FA5C55BF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558800</xdr:colOff>
      <xdr:row>30</xdr:row>
      <xdr:rowOff>25400</xdr:rowOff>
    </xdr:from>
    <xdr:to>
      <xdr:col>8</xdr:col>
      <xdr:colOff>457200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D4827-1A34-924F-B5B2-E3FEAF2C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0.65569</cdr:x>
      <cdr:y>0.17018</cdr:y>
    </cdr:from>
    <cdr:to>
      <cdr:x>0.98087</cdr:x>
      <cdr:y>0.25048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79AB19-E5B3-5073-FC7E-DA6AB3D5C604}"/>
            </a:ext>
          </a:extLst>
        </cdr:cNvPr>
        <cdr:cNvSpPr txBox="1"/>
      </cdr:nvSpPr>
      <cdr:spPr>
        <a:xfrm xmlns:a="http://schemas.openxmlformats.org/drawingml/2006/main">
          <a:off x="3917960" y="565162"/>
          <a:ext cx="1943090" cy="266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TPS/m$ = TPS/$monthcost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D2C7-6C6F-7146-830A-4360D5AD83F5}">
  <dimension ref="A1:Q16"/>
  <sheetViews>
    <sheetView tabSelected="1" workbookViewId="0">
      <selection activeCell="K19" sqref="K19"/>
    </sheetView>
  </sheetViews>
  <sheetFormatPr baseColWidth="10" defaultRowHeight="16" x14ac:dyDescent="0.2"/>
  <cols>
    <col min="4" max="4" width="15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H1" t="s">
        <v>7</v>
      </c>
      <c r="I1" t="s">
        <v>1</v>
      </c>
      <c r="J1" t="s">
        <v>2</v>
      </c>
      <c r="K1" t="s">
        <v>4</v>
      </c>
      <c r="L1" t="s">
        <v>3</v>
      </c>
      <c r="M1" t="s">
        <v>8</v>
      </c>
      <c r="N1" t="s">
        <v>1</v>
      </c>
      <c r="O1" t="s">
        <v>2</v>
      </c>
      <c r="P1" t="s">
        <v>4</v>
      </c>
      <c r="Q1" t="s">
        <v>3</v>
      </c>
    </row>
    <row r="2" spans="1:17" x14ac:dyDescent="0.2">
      <c r="A2">
        <v>2</v>
      </c>
      <c r="B2" s="2">
        <f>(I2+N2)/2</f>
        <v>244.95499999999998</v>
      </c>
      <c r="C2" s="2">
        <f>(J2+O2)/2</f>
        <v>4899.1200000000008</v>
      </c>
      <c r="D2" s="2">
        <f>(K2+P2)/2</f>
        <v>11.96</v>
      </c>
      <c r="E2" s="3">
        <f>Q2</f>
        <v>0.1</v>
      </c>
      <c r="F2" s="1">
        <f>B2/$B$13</f>
        <v>0.32616742786381003</v>
      </c>
      <c r="G2" s="1"/>
      <c r="I2" s="2">
        <v>229.7</v>
      </c>
      <c r="J2">
        <v>4594.0200000000004</v>
      </c>
      <c r="K2">
        <v>13.46</v>
      </c>
      <c r="L2" s="3"/>
      <c r="N2">
        <v>260.20999999999998</v>
      </c>
      <c r="O2">
        <v>5204.22</v>
      </c>
      <c r="P2">
        <v>10.46</v>
      </c>
      <c r="Q2" s="4">
        <v>0.1</v>
      </c>
    </row>
    <row r="3" spans="1:17" x14ac:dyDescent="0.2">
      <c r="A3">
        <v>4</v>
      </c>
      <c r="B3" s="2">
        <f t="shared" ref="B3:B8" si="0">(I3+N3)/2</f>
        <v>445.22</v>
      </c>
      <c r="C3" s="2">
        <f t="shared" ref="C3:C8" si="1">(J3+O3)/2</f>
        <v>8904.41</v>
      </c>
      <c r="D3" s="2">
        <f t="shared" ref="D3:D8" si="2">(K3+P3)/2</f>
        <v>14.215</v>
      </c>
      <c r="E3" s="3">
        <f t="shared" ref="E3:E10" si="3">Q3</f>
        <v>0.19500000000000001</v>
      </c>
      <c r="F3" s="1">
        <f t="shared" ref="F3:F10" si="4">B3/$B$13</f>
        <v>0.59282832452297574</v>
      </c>
      <c r="G3" s="1"/>
      <c r="I3" s="2">
        <v>449.68</v>
      </c>
      <c r="J3">
        <v>8993.5300000000007</v>
      </c>
      <c r="K3">
        <v>13.7</v>
      </c>
      <c r="L3" s="3"/>
      <c r="N3">
        <v>440.76</v>
      </c>
      <c r="O3">
        <v>8815.2900000000009</v>
      </c>
      <c r="P3">
        <v>14.73</v>
      </c>
      <c r="Q3" s="5">
        <v>0.19500000000000001</v>
      </c>
    </row>
    <row r="4" spans="1:17" x14ac:dyDescent="0.2">
      <c r="A4">
        <v>8</v>
      </c>
      <c r="B4" s="2">
        <f t="shared" si="0"/>
        <v>739.99</v>
      </c>
      <c r="C4" s="2">
        <f t="shared" si="1"/>
        <v>14799.779999999999</v>
      </c>
      <c r="D4" s="2">
        <f t="shared" si="2"/>
        <v>19</v>
      </c>
      <c r="E4" s="3">
        <f t="shared" si="3"/>
        <v>0.33</v>
      </c>
      <c r="F4" s="1">
        <f t="shared" si="4"/>
        <v>0.98532642707820139</v>
      </c>
      <c r="G4" s="1"/>
      <c r="I4" s="2">
        <v>755.2</v>
      </c>
      <c r="J4">
        <v>15103.98</v>
      </c>
      <c r="K4">
        <v>17.63</v>
      </c>
      <c r="L4" s="3"/>
      <c r="N4">
        <v>724.78</v>
      </c>
      <c r="O4">
        <v>14495.58</v>
      </c>
      <c r="P4">
        <v>20.37</v>
      </c>
      <c r="Q4" s="4">
        <v>0.33</v>
      </c>
    </row>
    <row r="5" spans="1:17" x14ac:dyDescent="0.2">
      <c r="A5">
        <v>16</v>
      </c>
      <c r="B5" s="2">
        <f t="shared" si="0"/>
        <v>661.48</v>
      </c>
      <c r="C5" s="2">
        <f t="shared" si="1"/>
        <v>13229.63</v>
      </c>
      <c r="D5" s="2">
        <f t="shared" si="2"/>
        <v>68.155000000000001</v>
      </c>
      <c r="E5" s="3">
        <f t="shared" si="3"/>
        <v>0.26</v>
      </c>
      <c r="F5" s="1">
        <f t="shared" si="4"/>
        <v>0.88078720656183007</v>
      </c>
      <c r="G5" s="1"/>
      <c r="I5" s="2">
        <v>915.43</v>
      </c>
      <c r="J5">
        <v>18308.599999999999</v>
      </c>
      <c r="K5">
        <v>54.83</v>
      </c>
      <c r="L5" s="3"/>
      <c r="N5">
        <v>407.53</v>
      </c>
      <c r="O5">
        <v>8150.66</v>
      </c>
      <c r="P5">
        <v>81.48</v>
      </c>
      <c r="Q5" s="4">
        <v>0.26</v>
      </c>
    </row>
    <row r="6" spans="1:17" x14ac:dyDescent="0.2">
      <c r="A6">
        <v>32</v>
      </c>
      <c r="B6" s="2">
        <f t="shared" si="0"/>
        <v>825.0150000000001</v>
      </c>
      <c r="C6" s="2">
        <f t="shared" si="1"/>
        <v>16500.364999999998</v>
      </c>
      <c r="D6" s="2">
        <f t="shared" si="2"/>
        <v>79.414999999999992</v>
      </c>
      <c r="E6" s="3">
        <f t="shared" si="3"/>
        <v>0.32</v>
      </c>
      <c r="F6" s="1">
        <f t="shared" si="4"/>
        <v>1.0985406319489754</v>
      </c>
      <c r="G6" s="1"/>
      <c r="I6" s="2">
        <v>1061.68</v>
      </c>
      <c r="J6">
        <v>21233.62</v>
      </c>
      <c r="K6">
        <v>68.05</v>
      </c>
      <c r="L6" s="3"/>
      <c r="N6">
        <v>588.35</v>
      </c>
      <c r="O6">
        <v>11767.11</v>
      </c>
      <c r="P6">
        <v>90.78</v>
      </c>
      <c r="Q6" s="4">
        <v>0.32</v>
      </c>
    </row>
    <row r="7" spans="1:17" x14ac:dyDescent="0.2">
      <c r="A7">
        <v>64</v>
      </c>
      <c r="B7" s="2">
        <f t="shared" si="0"/>
        <v>958.745</v>
      </c>
      <c r="C7" s="2">
        <f t="shared" si="1"/>
        <v>19175.53</v>
      </c>
      <c r="D7" s="2">
        <f t="shared" si="2"/>
        <v>102.15</v>
      </c>
      <c r="E7" s="3">
        <f t="shared" si="3"/>
        <v>0.45</v>
      </c>
      <c r="F7" s="1">
        <f t="shared" si="4"/>
        <v>1.2766075018974448</v>
      </c>
      <c r="G7" s="1"/>
      <c r="I7" s="2">
        <v>1026.96</v>
      </c>
      <c r="J7">
        <v>20539.919999999998</v>
      </c>
      <c r="K7">
        <v>97.55</v>
      </c>
      <c r="L7" s="3"/>
      <c r="N7">
        <v>890.53</v>
      </c>
      <c r="O7">
        <v>17811.14</v>
      </c>
      <c r="P7">
        <v>106.75</v>
      </c>
      <c r="Q7" s="4">
        <v>0.45</v>
      </c>
    </row>
    <row r="8" spans="1:17" x14ac:dyDescent="0.2">
      <c r="A8">
        <v>128</v>
      </c>
      <c r="B8" s="2">
        <f t="shared" si="0"/>
        <v>1396.26</v>
      </c>
      <c r="C8" s="2">
        <f t="shared" si="1"/>
        <v>27926.190000000002</v>
      </c>
      <c r="D8" s="2">
        <f t="shared" si="2"/>
        <v>136.17000000000002</v>
      </c>
      <c r="E8" s="3">
        <f t="shared" si="3"/>
        <v>0.62</v>
      </c>
      <c r="F8" s="1">
        <f t="shared" si="4"/>
        <v>1.8591763092368943</v>
      </c>
      <c r="G8" s="1"/>
      <c r="I8" s="2">
        <v>1461.5</v>
      </c>
      <c r="J8">
        <v>29231.06</v>
      </c>
      <c r="K8">
        <v>132.49</v>
      </c>
      <c r="L8" s="3"/>
      <c r="N8">
        <v>1331.02</v>
      </c>
      <c r="O8">
        <v>26621.32</v>
      </c>
      <c r="P8">
        <v>139.85</v>
      </c>
      <c r="Q8" s="4">
        <f>(64%+60%)/2</f>
        <v>0.62</v>
      </c>
    </row>
    <row r="9" spans="1:17" x14ac:dyDescent="0.2">
      <c r="A9">
        <v>256</v>
      </c>
      <c r="B9" s="2">
        <f>N9</f>
        <v>1543.42</v>
      </c>
      <c r="C9" s="2">
        <f t="shared" ref="C9:D10" si="5">O9</f>
        <v>30871.73</v>
      </c>
      <c r="D9" s="2">
        <f t="shared" si="5"/>
        <v>248.83</v>
      </c>
      <c r="E9" s="6">
        <f t="shared" si="3"/>
        <v>0.8</v>
      </c>
      <c r="F9" s="1">
        <f t="shared" si="4"/>
        <v>2.0551257639711857</v>
      </c>
      <c r="M9" t="s">
        <v>9</v>
      </c>
      <c r="N9">
        <v>1543.42</v>
      </c>
      <c r="O9">
        <v>30871.73</v>
      </c>
      <c r="P9">
        <v>248.83</v>
      </c>
      <c r="Q9" s="4">
        <v>0.8</v>
      </c>
    </row>
    <row r="10" spans="1:17" x14ac:dyDescent="0.2">
      <c r="A10">
        <v>512</v>
      </c>
      <c r="B10" s="2">
        <f>N10</f>
        <v>1325.27</v>
      </c>
      <c r="C10" s="2">
        <f t="shared" si="5"/>
        <v>26507.87</v>
      </c>
      <c r="D10" s="2">
        <f t="shared" si="5"/>
        <v>746.32</v>
      </c>
      <c r="E10" s="6">
        <f t="shared" si="3"/>
        <v>0.7</v>
      </c>
      <c r="F10" s="1">
        <f t="shared" si="4"/>
        <v>1.7646502709684291</v>
      </c>
      <c r="M10">
        <v>512</v>
      </c>
      <c r="N10">
        <v>1325.27</v>
      </c>
      <c r="O10">
        <v>26507.87</v>
      </c>
      <c r="P10">
        <v>746.32</v>
      </c>
      <c r="Q10" s="4">
        <v>0.7</v>
      </c>
    </row>
    <row r="13" spans="1:17" x14ac:dyDescent="0.2">
      <c r="A13" t="s">
        <v>5</v>
      </c>
      <c r="B13">
        <v>751.01</v>
      </c>
    </row>
    <row r="15" spans="1:17" x14ac:dyDescent="0.2">
      <c r="N15">
        <f>N9/N8</f>
        <v>1.1595768658622712</v>
      </c>
      <c r="P15">
        <f>P9/P8</f>
        <v>1.7792634966035039</v>
      </c>
    </row>
    <row r="16" spans="1:17" x14ac:dyDescent="0.2">
      <c r="N16">
        <f>N10/N8</f>
        <v>0.99568000480834251</v>
      </c>
      <c r="P16">
        <f>P10/P8</f>
        <v>5.3365749016803727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ni</dc:creator>
  <cp:lastModifiedBy>d ni</cp:lastModifiedBy>
  <dcterms:created xsi:type="dcterms:W3CDTF">2024-01-19T22:16:47Z</dcterms:created>
  <dcterms:modified xsi:type="dcterms:W3CDTF">2024-01-30T06:43:00Z</dcterms:modified>
</cp:coreProperties>
</file>