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na\Documents\"/>
    </mc:Choice>
  </mc:AlternateContent>
  <xr:revisionPtr revIDLastSave="0" documentId="8_{24C0CF5A-E31C-4326-85F0-C75D0AE21B19}" xr6:coauthVersionLast="44" xr6:coauthVersionMax="44" xr10:uidLastSave="{00000000-0000-0000-0000-000000000000}"/>
  <bookViews>
    <workbookView xWindow="-120" yWindow="-120" windowWidth="24240" windowHeight="13140" firstSheet="5" activeTab="7" xr2:uid="{00000000-000D-0000-FFFF-FFFF00000000}"/>
  </bookViews>
  <sheets>
    <sheet name="AUCS" sheetId="3" r:id="rId1"/>
    <sheet name="Lazega" sheetId="4" r:id="rId2"/>
    <sheet name="CKM" sheetId="1" r:id="rId3"/>
    <sheet name="EU" sheetId="10" r:id="rId4"/>
    <sheet name="MoscowAthletics2013(RT)" sheetId="5" r:id="rId5"/>
    <sheet name="MoscowAthletics2013(MT)" sheetId="9" r:id="rId6"/>
    <sheet name="AUCS - blocking" sheetId="6" r:id="rId7"/>
    <sheet name="Lazega - blocking" sheetId="8" r:id="rId8"/>
    <sheet name="CKM - blocking" sheetId="7" r:id="rId9"/>
  </sheets>
  <definedNames>
    <definedName name="_Hlk42483625" localSheetId="2">CKM!$A$1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7" l="1"/>
  <c r="K2" i="7"/>
  <c r="K2" i="8"/>
  <c r="L2" i="8"/>
  <c r="M2" i="8"/>
  <c r="K3" i="8"/>
  <c r="K18" i="8" s="1"/>
  <c r="L3" i="8"/>
  <c r="M3" i="8"/>
  <c r="K4" i="8"/>
  <c r="L4" i="8"/>
  <c r="M4" i="8"/>
  <c r="K5" i="8"/>
  <c r="L5" i="8"/>
  <c r="M5" i="8"/>
  <c r="K6" i="8"/>
  <c r="L6" i="8"/>
  <c r="M6" i="8"/>
  <c r="K7" i="8"/>
  <c r="L7" i="8"/>
  <c r="M7" i="8"/>
  <c r="K8" i="8"/>
  <c r="L8" i="8"/>
  <c r="M8" i="8"/>
  <c r="K9" i="8"/>
  <c r="L9" i="8"/>
  <c r="M9" i="8"/>
  <c r="K10" i="8"/>
  <c r="L10" i="8"/>
  <c r="M10" i="8"/>
  <c r="K11" i="8"/>
  <c r="L11" i="8"/>
  <c r="M11" i="8"/>
  <c r="K12" i="8"/>
  <c r="L12" i="8"/>
  <c r="M12" i="8"/>
  <c r="K13" i="8"/>
  <c r="L13" i="8"/>
  <c r="M13" i="8"/>
  <c r="K14" i="8"/>
  <c r="L14" i="8"/>
  <c r="M14" i="8"/>
  <c r="K15" i="8"/>
  <c r="L15" i="8"/>
  <c r="M15" i="8"/>
  <c r="L16" i="8"/>
  <c r="M16" i="8"/>
  <c r="K17" i="8"/>
  <c r="L17" i="8"/>
  <c r="M17" i="8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2" i="6"/>
  <c r="L2" i="6"/>
  <c r="K17" i="7"/>
  <c r="K16" i="7"/>
  <c r="K15" i="7"/>
  <c r="K14" i="7"/>
  <c r="K13" i="7"/>
  <c r="K12" i="7"/>
  <c r="K11" i="7"/>
  <c r="K10" i="7"/>
  <c r="K9" i="7"/>
  <c r="K8" i="7"/>
  <c r="K7" i="7"/>
  <c r="K5" i="7"/>
  <c r="K4" i="7"/>
  <c r="K3" i="7"/>
  <c r="K18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K3" i="6"/>
  <c r="J2" i="6"/>
  <c r="N20" i="6"/>
  <c r="M20" i="6"/>
  <c r="L20" i="6"/>
  <c r="J19" i="6"/>
  <c r="J20" i="6"/>
  <c r="K20" i="6"/>
  <c r="K18" i="6"/>
  <c r="L18" i="6" s="1"/>
  <c r="M18" i="6" s="1"/>
  <c r="N18" i="6" s="1"/>
  <c r="K19" i="6"/>
  <c r="L19" i="6" s="1"/>
  <c r="M19" i="6" s="1"/>
  <c r="N19" i="6" s="1"/>
  <c r="J18" i="6"/>
  <c r="J19" i="7"/>
  <c r="M17" i="7"/>
  <c r="L17" i="7"/>
  <c r="J17" i="7"/>
  <c r="M16" i="7"/>
  <c r="L16" i="7"/>
  <c r="J16" i="7"/>
  <c r="M15" i="7"/>
  <c r="L15" i="7"/>
  <c r="J15" i="7"/>
  <c r="M14" i="7"/>
  <c r="L14" i="7"/>
  <c r="J14" i="7"/>
  <c r="M13" i="7"/>
  <c r="L13" i="7"/>
  <c r="J13" i="7"/>
  <c r="M12" i="7"/>
  <c r="L12" i="7"/>
  <c r="J12" i="7"/>
  <c r="M11" i="7"/>
  <c r="L11" i="7"/>
  <c r="J11" i="7"/>
  <c r="M10" i="7"/>
  <c r="L10" i="7"/>
  <c r="J10" i="7"/>
  <c r="M9" i="7"/>
  <c r="L9" i="7"/>
  <c r="J9" i="7"/>
  <c r="M8" i="7"/>
  <c r="L8" i="7"/>
  <c r="J8" i="7"/>
  <c r="M7" i="7"/>
  <c r="L7" i="7"/>
  <c r="J7" i="7"/>
  <c r="M6" i="7"/>
  <c r="L6" i="7"/>
  <c r="J6" i="7"/>
  <c r="M5" i="7"/>
  <c r="L5" i="7"/>
  <c r="J5" i="7"/>
  <c r="M4" i="7"/>
  <c r="L4" i="7"/>
  <c r="J4" i="7"/>
  <c r="M3" i="7"/>
  <c r="L3" i="7"/>
  <c r="J3" i="7"/>
  <c r="M2" i="7"/>
  <c r="L2" i="7"/>
  <c r="K20" i="7"/>
  <c r="J2" i="7"/>
  <c r="J20" i="7" s="1"/>
  <c r="J20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8" i="8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K20" i="8" l="1"/>
  <c r="K19" i="8"/>
  <c r="K19" i="7"/>
  <c r="J18" i="7"/>
  <c r="J19" i="8"/>
  <c r="L13" i="9"/>
  <c r="F19" i="9"/>
  <c r="E19" i="9"/>
  <c r="D19" i="9"/>
  <c r="I18" i="9"/>
  <c r="H18" i="9"/>
  <c r="G18" i="9"/>
  <c r="F18" i="9"/>
  <c r="E18" i="9"/>
  <c r="D18" i="9"/>
  <c r="M19" i="10" l="1"/>
  <c r="L17" i="9"/>
  <c r="K17" i="9"/>
  <c r="J17" i="9"/>
  <c r="M17" i="9" s="1"/>
  <c r="L16" i="9"/>
  <c r="K16" i="9"/>
  <c r="J16" i="9"/>
  <c r="M16" i="9" s="1"/>
  <c r="L15" i="9"/>
  <c r="K15" i="9"/>
  <c r="J15" i="9"/>
  <c r="M15" i="9" s="1"/>
  <c r="L14" i="9"/>
  <c r="K14" i="9"/>
  <c r="J14" i="9"/>
  <c r="M14" i="9" s="1"/>
  <c r="K13" i="9"/>
  <c r="J13" i="9"/>
  <c r="M13" i="9" s="1"/>
  <c r="L12" i="9"/>
  <c r="K12" i="9"/>
  <c r="J12" i="9"/>
  <c r="M12" i="9" s="1"/>
  <c r="L11" i="9"/>
  <c r="K11" i="9"/>
  <c r="J11" i="9"/>
  <c r="M11" i="9" s="1"/>
  <c r="L10" i="9"/>
  <c r="K10" i="9"/>
  <c r="J10" i="9"/>
  <c r="M10" i="9" s="1"/>
  <c r="L9" i="9"/>
  <c r="K9" i="9"/>
  <c r="J9" i="9"/>
  <c r="M9" i="9" s="1"/>
  <c r="L8" i="9"/>
  <c r="K8" i="9"/>
  <c r="J8" i="9"/>
  <c r="M8" i="9" s="1"/>
  <c r="L7" i="9"/>
  <c r="K7" i="9"/>
  <c r="J7" i="9"/>
  <c r="M7" i="9" s="1"/>
  <c r="L6" i="9"/>
  <c r="K6" i="9"/>
  <c r="J6" i="9"/>
  <c r="M6" i="9" s="1"/>
  <c r="L5" i="9"/>
  <c r="K5" i="9"/>
  <c r="J5" i="9"/>
  <c r="M5" i="9" s="1"/>
  <c r="L4" i="9"/>
  <c r="K4" i="9"/>
  <c r="J4" i="9"/>
  <c r="M4" i="9" s="1"/>
  <c r="L3" i="9"/>
  <c r="K3" i="9"/>
  <c r="J3" i="9"/>
  <c r="M3" i="9" s="1"/>
  <c r="L2" i="9"/>
  <c r="L19" i="9" s="1"/>
  <c r="K2" i="9"/>
  <c r="K19" i="9" s="1"/>
  <c r="J2" i="9"/>
  <c r="M2" i="9" s="1"/>
  <c r="L17" i="5"/>
  <c r="K17" i="5"/>
  <c r="J17" i="5"/>
  <c r="M17" i="5" s="1"/>
  <c r="L16" i="5"/>
  <c r="K16" i="5"/>
  <c r="J16" i="5"/>
  <c r="M16" i="5" s="1"/>
  <c r="L15" i="5"/>
  <c r="K15" i="5"/>
  <c r="J15" i="5"/>
  <c r="M15" i="5" s="1"/>
  <c r="L14" i="5"/>
  <c r="K14" i="5"/>
  <c r="J14" i="5"/>
  <c r="M14" i="5" s="1"/>
  <c r="L13" i="5"/>
  <c r="K13" i="5"/>
  <c r="J13" i="5"/>
  <c r="M13" i="5" s="1"/>
  <c r="L12" i="5"/>
  <c r="K12" i="5"/>
  <c r="J12" i="5"/>
  <c r="M12" i="5" s="1"/>
  <c r="L11" i="5"/>
  <c r="K11" i="5"/>
  <c r="J11" i="5"/>
  <c r="M11" i="5" s="1"/>
  <c r="L10" i="5"/>
  <c r="K10" i="5"/>
  <c r="J10" i="5"/>
  <c r="M10" i="5" s="1"/>
  <c r="L9" i="5"/>
  <c r="K9" i="5"/>
  <c r="J9" i="5"/>
  <c r="M9" i="5" s="1"/>
  <c r="L8" i="5"/>
  <c r="K8" i="5"/>
  <c r="J8" i="5"/>
  <c r="M8" i="5" s="1"/>
  <c r="L7" i="5"/>
  <c r="K7" i="5"/>
  <c r="J7" i="5"/>
  <c r="M7" i="5" s="1"/>
  <c r="L6" i="5"/>
  <c r="K6" i="5"/>
  <c r="J6" i="5"/>
  <c r="M6" i="5" s="1"/>
  <c r="L5" i="5"/>
  <c r="K5" i="5"/>
  <c r="J5" i="5"/>
  <c r="M5" i="5" s="1"/>
  <c r="L4" i="5"/>
  <c r="K4" i="5"/>
  <c r="J4" i="5"/>
  <c r="M4" i="5" s="1"/>
  <c r="L3" i="5"/>
  <c r="K3" i="5"/>
  <c r="J3" i="5"/>
  <c r="M3" i="5" s="1"/>
  <c r="L2" i="5"/>
  <c r="L19" i="5" s="1"/>
  <c r="K2" i="5"/>
  <c r="K19" i="5" s="1"/>
  <c r="J2" i="5"/>
  <c r="M2" i="5" s="1"/>
  <c r="L13" i="10"/>
  <c r="K13" i="10"/>
  <c r="J13" i="10"/>
  <c r="M13" i="10" s="1"/>
  <c r="L3" i="10"/>
  <c r="K3" i="10"/>
  <c r="J3" i="10"/>
  <c r="M3" i="10" s="1"/>
  <c r="L10" i="10"/>
  <c r="K10" i="10"/>
  <c r="J10" i="10"/>
  <c r="M10" i="10" s="1"/>
  <c r="L2" i="10"/>
  <c r="K2" i="10"/>
  <c r="J2" i="10"/>
  <c r="M2" i="10" s="1"/>
  <c r="L16" i="10"/>
  <c r="K16" i="10"/>
  <c r="J16" i="10"/>
  <c r="M16" i="10" s="1"/>
  <c r="L15" i="10"/>
  <c r="K15" i="10"/>
  <c r="J15" i="10"/>
  <c r="M15" i="10" s="1"/>
  <c r="L9" i="10"/>
  <c r="K9" i="10"/>
  <c r="J9" i="10"/>
  <c r="M9" i="10" s="1"/>
  <c r="L8" i="10"/>
  <c r="K8" i="10"/>
  <c r="J8" i="10"/>
  <c r="M8" i="10" s="1"/>
  <c r="L7" i="10"/>
  <c r="K7" i="10"/>
  <c r="J7" i="10"/>
  <c r="M7" i="10" s="1"/>
  <c r="L6" i="10"/>
  <c r="K6" i="10"/>
  <c r="J6" i="10"/>
  <c r="M6" i="10" s="1"/>
  <c r="L5" i="10"/>
  <c r="K5" i="10"/>
  <c r="J5" i="10"/>
  <c r="M5" i="10" s="1"/>
  <c r="L14" i="10"/>
  <c r="K14" i="10"/>
  <c r="J14" i="10"/>
  <c r="M14" i="10" s="1"/>
  <c r="L17" i="10"/>
  <c r="K17" i="10"/>
  <c r="J17" i="10"/>
  <c r="M17" i="10" s="1"/>
  <c r="L12" i="10"/>
  <c r="K12" i="10"/>
  <c r="J12" i="10"/>
  <c r="M12" i="10" s="1"/>
  <c r="L11" i="10"/>
  <c r="K11" i="10"/>
  <c r="J11" i="10"/>
  <c r="M11" i="10" s="1"/>
  <c r="L4" i="10"/>
  <c r="K4" i="10"/>
  <c r="J4" i="10"/>
  <c r="M4" i="10" s="1"/>
  <c r="L12" i="1"/>
  <c r="K12" i="1"/>
  <c r="J12" i="1"/>
  <c r="M12" i="1" s="1"/>
  <c r="L11" i="1"/>
  <c r="K11" i="1"/>
  <c r="J11" i="1"/>
  <c r="M11" i="1" s="1"/>
  <c r="L10" i="1"/>
  <c r="K10" i="1"/>
  <c r="J10" i="1"/>
  <c r="M10" i="1" s="1"/>
  <c r="L4" i="1"/>
  <c r="K4" i="1"/>
  <c r="J4" i="1"/>
  <c r="M4" i="1" s="1"/>
  <c r="L9" i="1"/>
  <c r="K9" i="1"/>
  <c r="J9" i="1"/>
  <c r="M9" i="1" s="1"/>
  <c r="L15" i="1"/>
  <c r="K15" i="1"/>
  <c r="J15" i="1"/>
  <c r="M15" i="1" s="1"/>
  <c r="L13" i="1"/>
  <c r="K13" i="1"/>
  <c r="J13" i="1"/>
  <c r="M13" i="1" s="1"/>
  <c r="L6" i="1"/>
  <c r="K6" i="1"/>
  <c r="J6" i="1"/>
  <c r="M6" i="1" s="1"/>
  <c r="L16" i="1"/>
  <c r="K16" i="1"/>
  <c r="J16" i="1"/>
  <c r="M16" i="1" s="1"/>
  <c r="L17" i="1"/>
  <c r="K17" i="1"/>
  <c r="J17" i="1"/>
  <c r="M17" i="1" s="1"/>
  <c r="L7" i="1"/>
  <c r="K7" i="1"/>
  <c r="J7" i="1"/>
  <c r="M7" i="1" s="1"/>
  <c r="L2" i="1"/>
  <c r="K2" i="1"/>
  <c r="J2" i="1"/>
  <c r="M2" i="1" s="1"/>
  <c r="L14" i="1"/>
  <c r="K14" i="1"/>
  <c r="J14" i="1"/>
  <c r="M14" i="1" s="1"/>
  <c r="L5" i="1"/>
  <c r="K5" i="1"/>
  <c r="J5" i="1"/>
  <c r="M5" i="1" s="1"/>
  <c r="L8" i="1"/>
  <c r="K8" i="1"/>
  <c r="J8" i="1"/>
  <c r="M8" i="1" s="1"/>
  <c r="L3" i="1"/>
  <c r="K3" i="1"/>
  <c r="J3" i="1"/>
  <c r="M3" i="1" s="1"/>
  <c r="L17" i="4"/>
  <c r="K17" i="4"/>
  <c r="J17" i="4"/>
  <c r="M17" i="4" s="1"/>
  <c r="L13" i="4"/>
  <c r="K13" i="4"/>
  <c r="J13" i="4"/>
  <c r="M13" i="4" s="1"/>
  <c r="L9" i="4"/>
  <c r="K9" i="4"/>
  <c r="J9" i="4"/>
  <c r="M9" i="4" s="1"/>
  <c r="L5" i="4"/>
  <c r="K5" i="4"/>
  <c r="J5" i="4"/>
  <c r="M5" i="4" s="1"/>
  <c r="L16" i="4"/>
  <c r="K16" i="4"/>
  <c r="J16" i="4"/>
  <c r="M16" i="4" s="1"/>
  <c r="L12" i="4"/>
  <c r="K12" i="4"/>
  <c r="J12" i="4"/>
  <c r="M12" i="4" s="1"/>
  <c r="L8" i="4"/>
  <c r="K8" i="4"/>
  <c r="J8" i="4"/>
  <c r="M8" i="4" s="1"/>
  <c r="L4" i="4"/>
  <c r="K4" i="4"/>
  <c r="J4" i="4"/>
  <c r="M4" i="4" s="1"/>
  <c r="L15" i="4"/>
  <c r="K15" i="4"/>
  <c r="J15" i="4"/>
  <c r="M15" i="4" s="1"/>
  <c r="L11" i="4"/>
  <c r="K11" i="4"/>
  <c r="J11" i="4"/>
  <c r="M11" i="4" s="1"/>
  <c r="L7" i="4"/>
  <c r="K7" i="4"/>
  <c r="J7" i="4"/>
  <c r="M7" i="4" s="1"/>
  <c r="L3" i="4"/>
  <c r="K3" i="4"/>
  <c r="J3" i="4"/>
  <c r="M3" i="4" s="1"/>
  <c r="L14" i="4"/>
  <c r="K14" i="4"/>
  <c r="J14" i="4"/>
  <c r="M14" i="4" s="1"/>
  <c r="L10" i="4"/>
  <c r="K10" i="4"/>
  <c r="J10" i="4"/>
  <c r="M10" i="4" s="1"/>
  <c r="L6" i="4"/>
  <c r="K6" i="4"/>
  <c r="J6" i="4"/>
  <c r="M6" i="4" s="1"/>
  <c r="L2" i="4"/>
  <c r="K2" i="4"/>
  <c r="J2" i="4"/>
  <c r="M2" i="4" s="1"/>
  <c r="L2" i="3"/>
  <c r="K2" i="3"/>
  <c r="J2" i="3"/>
  <c r="L1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J3" i="3"/>
  <c r="M3" i="3" s="1"/>
  <c r="J4" i="3"/>
  <c r="M4" i="3" s="1"/>
  <c r="J5" i="3"/>
  <c r="M5" i="3" s="1"/>
  <c r="J6" i="3"/>
  <c r="M6" i="3" s="1"/>
  <c r="J7" i="3"/>
  <c r="M7" i="3" s="1"/>
  <c r="J8" i="3"/>
  <c r="M8" i="3" s="1"/>
  <c r="J9" i="3"/>
  <c r="M9" i="3" s="1"/>
  <c r="J10" i="3"/>
  <c r="M10" i="3" s="1"/>
  <c r="J11" i="3"/>
  <c r="M11" i="3" s="1"/>
  <c r="J12" i="3"/>
  <c r="M12" i="3" s="1"/>
  <c r="J13" i="3"/>
  <c r="M13" i="3" s="1"/>
  <c r="J14" i="3"/>
  <c r="J15" i="3"/>
  <c r="M15" i="3" s="1"/>
  <c r="J16" i="3"/>
  <c r="M16" i="3" s="1"/>
  <c r="J17" i="3"/>
  <c r="M17" i="3" s="1"/>
  <c r="M2" i="3"/>
  <c r="F19" i="10"/>
  <c r="E19" i="10"/>
  <c r="D19" i="10"/>
  <c r="I18" i="10"/>
  <c r="H18" i="10"/>
  <c r="G18" i="10"/>
  <c r="F18" i="10"/>
  <c r="E18" i="10"/>
  <c r="D18" i="10"/>
  <c r="K19" i="10" l="1"/>
  <c r="K19" i="1"/>
  <c r="L19" i="1"/>
  <c r="L19" i="4"/>
  <c r="K19" i="4"/>
  <c r="M19" i="9"/>
  <c r="M18" i="9"/>
  <c r="J19" i="9"/>
  <c r="K18" i="9"/>
  <c r="L18" i="9"/>
  <c r="J18" i="9"/>
  <c r="M19" i="5"/>
  <c r="M18" i="5"/>
  <c r="J19" i="5"/>
  <c r="K18" i="5"/>
  <c r="L18" i="5"/>
  <c r="J18" i="5"/>
  <c r="M18" i="10"/>
  <c r="J19" i="10"/>
  <c r="K18" i="10"/>
  <c r="L18" i="10"/>
  <c r="J18" i="10"/>
  <c r="M19" i="1"/>
  <c r="M18" i="1"/>
  <c r="J18" i="1"/>
  <c r="J19" i="1"/>
  <c r="K18" i="1"/>
  <c r="L18" i="1"/>
  <c r="M19" i="4"/>
  <c r="M18" i="4"/>
  <c r="J19" i="4"/>
  <c r="K18" i="4"/>
  <c r="L18" i="4"/>
  <c r="J18" i="4"/>
  <c r="K18" i="3"/>
  <c r="L19" i="3"/>
  <c r="J19" i="3"/>
  <c r="J18" i="3"/>
  <c r="K19" i="3"/>
  <c r="M14" i="3"/>
  <c r="I18" i="4"/>
  <c r="H18" i="4"/>
  <c r="G18" i="4"/>
  <c r="M19" i="3" l="1"/>
  <c r="M18" i="3"/>
  <c r="F19" i="8" l="1"/>
  <c r="E19" i="8"/>
  <c r="D19" i="8"/>
  <c r="I18" i="8"/>
  <c r="H18" i="8"/>
  <c r="G18" i="8"/>
  <c r="F18" i="8"/>
  <c r="E18" i="8"/>
  <c r="D18" i="8"/>
  <c r="F19" i="7"/>
  <c r="E19" i="7"/>
  <c r="D19" i="7"/>
  <c r="I18" i="7"/>
  <c r="H18" i="7"/>
  <c r="G18" i="7"/>
  <c r="F18" i="7"/>
  <c r="E18" i="7"/>
  <c r="D18" i="7"/>
  <c r="D18" i="5"/>
  <c r="F19" i="5"/>
  <c r="E19" i="5"/>
  <c r="D19" i="5"/>
  <c r="I18" i="5"/>
  <c r="H18" i="5"/>
  <c r="G18" i="5"/>
  <c r="F18" i="5"/>
  <c r="E18" i="5"/>
  <c r="F19" i="6"/>
  <c r="E19" i="6"/>
  <c r="D19" i="6"/>
  <c r="I18" i="6"/>
  <c r="H18" i="6"/>
  <c r="G18" i="6"/>
  <c r="F18" i="6"/>
  <c r="E18" i="6"/>
  <c r="D18" i="6"/>
  <c r="F19" i="4"/>
  <c r="E19" i="4"/>
  <c r="D19" i="4"/>
  <c r="F18" i="4"/>
  <c r="E18" i="4"/>
  <c r="D18" i="4"/>
  <c r="E19" i="1"/>
  <c r="D19" i="1"/>
  <c r="D18" i="1"/>
  <c r="F18" i="1"/>
  <c r="E18" i="1"/>
  <c r="F19" i="3"/>
  <c r="E19" i="3"/>
  <c r="D19" i="3"/>
  <c r="F18" i="3"/>
  <c r="E18" i="3"/>
  <c r="D18" i="3"/>
  <c r="G18" i="3"/>
  <c r="H18" i="3"/>
  <c r="I18" i="3"/>
  <c r="G18" i="1"/>
  <c r="H18" i="1"/>
  <c r="I18" i="1"/>
</calcChain>
</file>

<file path=xl/sharedStrings.xml><?xml version="1.0" encoding="utf-8"?>
<sst xmlns="http://schemas.openxmlformats.org/spreadsheetml/2006/main" count="255" uniqueCount="30">
  <si>
    <t>maxI_SIR</t>
  </si>
  <si>
    <t>maxI_blocking</t>
  </si>
  <si>
    <t>maxI_default</t>
  </si>
  <si>
    <t>maxi_SIR</t>
  </si>
  <si>
    <t>maxi_blocking</t>
  </si>
  <si>
    <t>maxi_default</t>
  </si>
  <si>
    <t>V1</t>
  </si>
  <si>
    <t>V2</t>
  </si>
  <si>
    <t>0,19-0,1</t>
  </si>
  <si>
    <t>0,28-0,08</t>
  </si>
  <si>
    <t>0,22-0,02</t>
  </si>
  <si>
    <t>0,31-0,1</t>
  </si>
  <si>
    <t>maxI_blocking21</t>
  </si>
  <si>
    <t>maxI_blocking14</t>
  </si>
  <si>
    <t>maxI_blocking7</t>
  </si>
  <si>
    <t>maxi_blocking21</t>
  </si>
  <si>
    <t>maxi_blocking14</t>
  </si>
  <si>
    <t>maxi_blocking7</t>
  </si>
  <si>
    <t>[1,67; 26,66]</t>
  </si>
  <si>
    <t>[0,5]</t>
  </si>
  <si>
    <t>SIR-bloc</t>
  </si>
  <si>
    <t>block-default</t>
  </si>
  <si>
    <t>SIR - default</t>
  </si>
  <si>
    <t>moduł (SIR-bloc)</t>
  </si>
  <si>
    <t>, mai jego m</t>
  </si>
  <si>
    <t>d-21-14</t>
  </si>
  <si>
    <t>d-21-7</t>
  </si>
  <si>
    <t>i21-14</t>
  </si>
  <si>
    <t>i21-7</t>
  </si>
  <si>
    <t>1`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</si>
</sst>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38"/>
      <scheme val="minor"/>
    </font>
    <font>
      <b/>
      <sz val="8.5"/>
      <color rgb="FF000000"/>
      <name val="Times New Roman"/>
      <family val="1"/>
      <charset val="238"/>
    </font>
    <font>
      <sz val="8.5"/>
      <color theme="1"/>
      <name val="Times New Roman"/>
      <family val="1"/>
      <charset val="238"/>
    </font>
    <font>
      <sz val="8.5"/>
      <color theme="4"/>
      <name val="Times New Roman"/>
      <family val="1"/>
      <charset val="238"/>
    </font>
    <font>
      <b/>
      <sz val="8.5"/>
      <color theme="4"/>
      <name val="Times New Roman"/>
      <family val="1"/>
      <charset val="238"/>
    </font>
    <font>
      <sz val="8.5"/>
      <color theme="5" tint="-0.249977111117893"/>
      <name val="Times New Roman"/>
      <family val="1"/>
      <charset val="238"/>
    </font>
    <font>
      <sz val="8.5"/>
      <color theme="5"/>
      <name val="Times New Roman"/>
      <family val="1"/>
      <charset val="238"/>
    </font>
    <font>
      <sz val="8.5"/>
      <color rgb="FF7030A0"/>
      <name val="Times New Roman"/>
      <family val="1"/>
      <charset val="238"/>
    </font>
    <font>
      <b/>
      <sz val="8.5"/>
      <color theme="1"/>
      <name val="Times New Roman"/>
      <family val="1"/>
      <charset val="238"/>
    </font>
    <font>
      <b/>
      <sz val="8.5"/>
      <color theme="9" tint="-0.499984740745262"/>
      <name val="Times New Roman"/>
      <family val="1"/>
      <charset val="238"/>
    </font>
    <font>
      <sz val="8.5"/>
      <name val="Times New Roman"/>
      <family val="1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8.5"/>
      <color rgb="FF9C0006"/>
      <name val="Times New Roman"/>
      <family val="1"/>
      <charset val="238"/>
    </font>
    <font>
      <sz val="8.5"/>
      <color rgb="FF006100"/>
      <name val="Times New Roman"/>
      <family val="1"/>
      <charset val="238"/>
    </font>
    <font>
      <b/>
      <sz val="8.5"/>
      <color rgb="FF006100"/>
      <name val="Times New Roman"/>
      <family val="1"/>
      <charset val="238"/>
    </font>
    <font>
      <b/>
      <sz val="8.5"/>
      <color rgb="FF9C0006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sz val="8.5"/>
      <color rgb="FFFF0000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  <font>
      <sz val="8.5"/>
      <color rgb="FF000000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8.5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D6DADC"/>
      </right>
      <top/>
      <bottom/>
      <diagonal/>
    </border>
  </borders>
  <cellStyleXfs count="3">
    <xf numFmtId="0" fontId="0" fillId="0" borderId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</cellStyleXfs>
  <cellXfs count="74">
    <xf numFmtId="0" fontId="0" fillId="0" borderId="0" xfId="0"/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3" fillId="5" borderId="1" xfId="2" applyFont="1" applyBorder="1" applyAlignment="1">
      <alignment horizontal="left" vertical="center"/>
    </xf>
    <xf numFmtId="0" fontId="14" fillId="4" borderId="1" xfId="1" applyFont="1" applyBorder="1" applyAlignment="1">
      <alignment horizontal="left" vertical="center"/>
    </xf>
    <xf numFmtId="0" fontId="15" fillId="4" borderId="1" xfId="1" applyFont="1" applyBorder="1" applyAlignment="1">
      <alignment horizontal="left" vertical="center"/>
    </xf>
    <xf numFmtId="0" fontId="16" fillId="5" borderId="1" xfId="2" applyFont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0" fillId="6" borderId="0" xfId="0" applyFill="1"/>
    <xf numFmtId="0" fontId="17" fillId="6" borderId="0" xfId="0" applyFont="1" applyFill="1"/>
    <xf numFmtId="0" fontId="2" fillId="7" borderId="1" xfId="0" applyFont="1" applyFill="1" applyBorder="1" applyAlignment="1">
      <alignment horizontal="left" vertical="center"/>
    </xf>
    <xf numFmtId="0" fontId="14" fillId="7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0" fillId="7" borderId="0" xfId="0" applyFill="1"/>
    <xf numFmtId="0" fontId="1" fillId="3" borderId="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0" fillId="0" borderId="0" xfId="0" applyFill="1"/>
    <xf numFmtId="0" fontId="17" fillId="0" borderId="0" xfId="0" applyFont="1" applyFill="1"/>
    <xf numFmtId="0" fontId="19" fillId="0" borderId="0" xfId="0" applyFont="1" applyFill="1"/>
    <xf numFmtId="0" fontId="16" fillId="6" borderId="1" xfId="2" applyFont="1" applyFill="1" applyBorder="1" applyAlignment="1">
      <alignment horizontal="left" vertical="center"/>
    </xf>
    <xf numFmtId="0" fontId="13" fillId="6" borderId="1" xfId="2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14" fillId="8" borderId="1" xfId="1" applyFont="1" applyFill="1" applyBorder="1" applyAlignment="1">
      <alignment horizontal="left" vertical="center"/>
    </xf>
    <xf numFmtId="0" fontId="15" fillId="8" borderId="1" xfId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19" fillId="8" borderId="0" xfId="0" applyFont="1" applyFill="1"/>
    <xf numFmtId="0" fontId="17" fillId="8" borderId="0" xfId="0" applyFont="1" applyFill="1"/>
    <xf numFmtId="0" fontId="0" fillId="8" borderId="0" xfId="0" applyFill="1"/>
    <xf numFmtId="0" fontId="2" fillId="9" borderId="1" xfId="0" applyFont="1" applyFill="1" applyBorder="1" applyAlignment="1">
      <alignment horizontal="left" vertical="center"/>
    </xf>
    <xf numFmtId="0" fontId="13" fillId="9" borderId="1" xfId="2" applyFont="1" applyFill="1" applyBorder="1" applyAlignment="1">
      <alignment horizontal="left" vertical="center"/>
    </xf>
    <xf numFmtId="0" fontId="16" fillId="9" borderId="1" xfId="2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0" fillId="9" borderId="0" xfId="0" applyFill="1"/>
    <xf numFmtId="0" fontId="17" fillId="9" borderId="0" xfId="0" applyFont="1" applyFill="1"/>
    <xf numFmtId="0" fontId="16" fillId="8" borderId="1" xfId="2" applyFont="1" applyFill="1" applyBorder="1" applyAlignment="1">
      <alignment horizontal="left" vertical="center"/>
    </xf>
    <xf numFmtId="0" fontId="13" fillId="8" borderId="1" xfId="2" applyFont="1" applyFill="1" applyBorder="1" applyAlignment="1">
      <alignment horizontal="left" vertical="center"/>
    </xf>
    <xf numFmtId="0" fontId="2" fillId="9" borderId="5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right" vertical="center"/>
    </xf>
    <xf numFmtId="0" fontId="2" fillId="8" borderId="5" xfId="0" applyFont="1" applyFill="1" applyBorder="1" applyAlignment="1">
      <alignment vertical="center"/>
    </xf>
    <xf numFmtId="0" fontId="0" fillId="0" borderId="0" xfId="0" applyFont="1" applyFill="1"/>
    <xf numFmtId="0" fontId="20" fillId="8" borderId="1" xfId="0" applyFont="1" applyFill="1" applyBorder="1" applyAlignment="1">
      <alignment horizontal="right" vertical="center"/>
    </xf>
    <xf numFmtId="0" fontId="0" fillId="8" borderId="0" xfId="0" applyFont="1" applyFill="1"/>
    <xf numFmtId="0" fontId="1" fillId="0" borderId="4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right" vertical="center"/>
    </xf>
    <xf numFmtId="0" fontId="8" fillId="8" borderId="1" xfId="0" applyFont="1" applyFill="1" applyBorder="1" applyAlignment="1">
      <alignment horizontal="left" vertical="center"/>
    </xf>
    <xf numFmtId="20" fontId="0" fillId="0" borderId="0" xfId="0" applyNumberFormat="1"/>
    <xf numFmtId="0" fontId="1" fillId="3" borderId="0" xfId="0" applyFont="1" applyFill="1" applyBorder="1" applyAlignment="1">
      <alignment horizontal="left" vertical="center" wrapText="1"/>
    </xf>
    <xf numFmtId="0" fontId="21" fillId="0" borderId="0" xfId="0" applyFont="1"/>
    <xf numFmtId="0" fontId="17" fillId="0" borderId="0" xfId="0" applyFont="1"/>
    <xf numFmtId="0" fontId="18" fillId="10" borderId="1" xfId="0" applyFont="1" applyFill="1" applyBorder="1" applyAlignment="1">
      <alignment horizontal="left" vertical="center"/>
    </xf>
    <xf numFmtId="0" fontId="18" fillId="10" borderId="1" xfId="2" applyFont="1" applyFill="1" applyBorder="1" applyAlignment="1">
      <alignment horizontal="left" vertical="center"/>
    </xf>
    <xf numFmtId="0" fontId="22" fillId="10" borderId="1" xfId="2" applyFont="1" applyFill="1" applyBorder="1" applyAlignment="1">
      <alignment horizontal="left" vertical="center"/>
    </xf>
    <xf numFmtId="0" fontId="23" fillId="10" borderId="0" xfId="0" applyFont="1" applyFill="1"/>
    <xf numFmtId="0" fontId="21" fillId="10" borderId="0" xfId="0" applyFont="1" applyFill="1"/>
    <xf numFmtId="0" fontId="0" fillId="10" borderId="0" xfId="0" applyFill="1"/>
    <xf numFmtId="0" fontId="17" fillId="10" borderId="0" xfId="0" applyFont="1" applyFill="1"/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"/>
  <sheetViews>
    <sheetView zoomScaleNormal="100" workbookViewId="0">
      <selection activeCell="D5" sqref="D5"/>
    </sheetView>
  </sheetViews>
  <sheetFormatPr defaultRowHeight="15" x14ac:dyDescent="0.25"/>
  <cols>
    <col min="10" max="10" width="9.85546875" bestFit="1" customWidth="1"/>
    <col min="12" max="12" width="12" customWidth="1"/>
    <col min="13" max="13" width="9.85546875" bestFit="1" customWidth="1"/>
  </cols>
  <sheetData>
    <row r="1" spans="1:13" ht="21.75" thickBot="1" x14ac:dyDescent="0.3">
      <c r="A1" s="1"/>
      <c r="B1" s="2" t="s">
        <v>6</v>
      </c>
      <c r="C1" s="2" t="s">
        <v>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0" t="s">
        <v>20</v>
      </c>
      <c r="K1" s="30" t="s">
        <v>21</v>
      </c>
      <c r="L1" s="30" t="s">
        <v>22</v>
      </c>
      <c r="M1" s="30" t="s">
        <v>23</v>
      </c>
    </row>
    <row r="2" spans="1:13" ht="15.75" thickBot="1" x14ac:dyDescent="0.3">
      <c r="A2" s="3">
        <v>2</v>
      </c>
      <c r="B2" s="4">
        <v>1</v>
      </c>
      <c r="C2" s="4" t="s">
        <v>8</v>
      </c>
      <c r="D2" s="14">
        <v>53.33</v>
      </c>
      <c r="E2" s="13">
        <v>58.33</v>
      </c>
      <c r="F2" s="13">
        <v>55</v>
      </c>
      <c r="G2" s="4">
        <v>12</v>
      </c>
      <c r="H2" s="4">
        <v>11</v>
      </c>
      <c r="I2" s="8">
        <v>11</v>
      </c>
      <c r="J2">
        <f t="shared" ref="J2:J17" si="0">D2-E2</f>
        <v>-5</v>
      </c>
      <c r="K2">
        <f t="shared" ref="K2:K17" si="1">E2-F2</f>
        <v>3.3299999999999983</v>
      </c>
      <c r="L2">
        <f>D2-F2</f>
        <v>-1.6700000000000017</v>
      </c>
      <c r="M2">
        <f t="shared" ref="M2:M17" si="2">ABS(J2)</f>
        <v>5</v>
      </c>
    </row>
    <row r="3" spans="1:13" ht="15.75" thickBot="1" x14ac:dyDescent="0.3">
      <c r="A3" s="3">
        <v>6</v>
      </c>
      <c r="B3" s="4">
        <v>2</v>
      </c>
      <c r="C3" s="4" t="s">
        <v>8</v>
      </c>
      <c r="D3" s="4">
        <v>58.33</v>
      </c>
      <c r="E3" s="10">
        <v>56.67</v>
      </c>
      <c r="F3" s="4">
        <v>41.67</v>
      </c>
      <c r="G3" s="4">
        <v>12</v>
      </c>
      <c r="H3" s="4">
        <v>11</v>
      </c>
      <c r="I3" s="5">
        <v>13</v>
      </c>
      <c r="J3">
        <f t="shared" si="0"/>
        <v>1.6599999999999966</v>
      </c>
      <c r="K3">
        <f t="shared" si="1"/>
        <v>15</v>
      </c>
      <c r="L3">
        <f t="shared" ref="L3:L17" si="3">D3-F3</f>
        <v>16.659999999999997</v>
      </c>
      <c r="M3">
        <f t="shared" si="2"/>
        <v>1.6599999999999966</v>
      </c>
    </row>
    <row r="4" spans="1:13" ht="15.75" thickBot="1" x14ac:dyDescent="0.3">
      <c r="A4" s="3">
        <v>11</v>
      </c>
      <c r="B4" s="4">
        <v>3</v>
      </c>
      <c r="C4" s="4" t="s">
        <v>8</v>
      </c>
      <c r="D4" s="13">
        <v>58.33</v>
      </c>
      <c r="E4" s="14">
        <v>56.67</v>
      </c>
      <c r="F4" s="13">
        <v>36.67</v>
      </c>
      <c r="G4" s="4">
        <v>11</v>
      </c>
      <c r="H4" s="4">
        <v>11</v>
      </c>
      <c r="I4" s="5">
        <v>12</v>
      </c>
      <c r="J4">
        <f t="shared" si="0"/>
        <v>1.6599999999999966</v>
      </c>
      <c r="K4">
        <f t="shared" si="1"/>
        <v>20</v>
      </c>
      <c r="L4">
        <f t="shared" si="3"/>
        <v>21.659999999999997</v>
      </c>
      <c r="M4">
        <f t="shared" si="2"/>
        <v>1.6599999999999966</v>
      </c>
    </row>
    <row r="5" spans="1:13" ht="15.75" thickBot="1" x14ac:dyDescent="0.3">
      <c r="A5" s="3">
        <v>16</v>
      </c>
      <c r="B5" s="4">
        <v>4</v>
      </c>
      <c r="C5" s="25" t="s">
        <v>8</v>
      </c>
      <c r="D5" s="26">
        <v>58.33</v>
      </c>
      <c r="E5" s="26">
        <v>58.33</v>
      </c>
      <c r="F5" s="27">
        <v>31.67</v>
      </c>
      <c r="G5" s="25">
        <v>13</v>
      </c>
      <c r="H5" s="25">
        <v>10</v>
      </c>
      <c r="I5" s="28">
        <v>13</v>
      </c>
      <c r="J5" s="29">
        <f t="shared" si="0"/>
        <v>0</v>
      </c>
      <c r="K5" s="29">
        <f t="shared" si="1"/>
        <v>26.659999999999997</v>
      </c>
      <c r="L5" s="29">
        <f t="shared" si="3"/>
        <v>26.659999999999997</v>
      </c>
      <c r="M5" s="29">
        <f t="shared" si="2"/>
        <v>0</v>
      </c>
    </row>
    <row r="6" spans="1:13" ht="15.75" thickBot="1" x14ac:dyDescent="0.3">
      <c r="A6" s="3">
        <v>3</v>
      </c>
      <c r="B6" s="4">
        <v>1</v>
      </c>
      <c r="C6" s="4" t="s">
        <v>10</v>
      </c>
      <c r="D6" s="12">
        <v>85</v>
      </c>
      <c r="E6" s="15">
        <v>88.33</v>
      </c>
      <c r="F6" s="15">
        <v>83.33</v>
      </c>
      <c r="G6" s="4">
        <v>13</v>
      </c>
      <c r="H6" s="4">
        <v>13</v>
      </c>
      <c r="I6" s="8">
        <v>13</v>
      </c>
      <c r="J6">
        <f t="shared" si="0"/>
        <v>-3.3299999999999983</v>
      </c>
      <c r="K6">
        <f t="shared" si="1"/>
        <v>5</v>
      </c>
      <c r="L6">
        <f t="shared" si="3"/>
        <v>1.6700000000000017</v>
      </c>
      <c r="M6">
        <f t="shared" si="2"/>
        <v>3.3299999999999983</v>
      </c>
    </row>
    <row r="7" spans="1:13" ht="15.75" thickBot="1" x14ac:dyDescent="0.3">
      <c r="A7" s="3">
        <v>10</v>
      </c>
      <c r="B7" s="4">
        <v>2</v>
      </c>
      <c r="C7" s="4" t="s">
        <v>10</v>
      </c>
      <c r="D7" s="15">
        <v>88.33</v>
      </c>
      <c r="E7" s="15">
        <v>83.33</v>
      </c>
      <c r="F7" s="12">
        <v>65</v>
      </c>
      <c r="G7" s="4">
        <v>14</v>
      </c>
      <c r="H7" s="4">
        <v>14</v>
      </c>
      <c r="I7" s="5">
        <v>15</v>
      </c>
      <c r="J7">
        <f t="shared" si="0"/>
        <v>5</v>
      </c>
      <c r="K7">
        <f t="shared" si="1"/>
        <v>18.329999999999998</v>
      </c>
      <c r="L7">
        <f t="shared" si="3"/>
        <v>23.33</v>
      </c>
      <c r="M7">
        <f t="shared" si="2"/>
        <v>5</v>
      </c>
    </row>
    <row r="8" spans="1:13" ht="15.75" thickBot="1" x14ac:dyDescent="0.3">
      <c r="A8" s="3">
        <v>8</v>
      </c>
      <c r="B8" s="4">
        <v>3</v>
      </c>
      <c r="C8" s="4" t="s">
        <v>10</v>
      </c>
      <c r="D8" s="11">
        <v>88.33</v>
      </c>
      <c r="E8" s="11">
        <v>85</v>
      </c>
      <c r="F8" s="11">
        <v>68.33</v>
      </c>
      <c r="G8" s="4">
        <v>12</v>
      </c>
      <c r="H8" s="4">
        <v>15</v>
      </c>
      <c r="I8" s="6">
        <v>18</v>
      </c>
      <c r="J8">
        <f t="shared" si="0"/>
        <v>3.3299999999999983</v>
      </c>
      <c r="K8">
        <f t="shared" si="1"/>
        <v>16.670000000000002</v>
      </c>
      <c r="L8">
        <f t="shared" si="3"/>
        <v>20</v>
      </c>
      <c r="M8">
        <f t="shared" si="2"/>
        <v>3.3299999999999983</v>
      </c>
    </row>
    <row r="9" spans="1:13" ht="15.75" thickBot="1" x14ac:dyDescent="0.3">
      <c r="A9" s="3">
        <v>7</v>
      </c>
      <c r="B9" s="4">
        <v>4</v>
      </c>
      <c r="C9" s="4" t="s">
        <v>10</v>
      </c>
      <c r="D9" s="4">
        <v>86.67</v>
      </c>
      <c r="E9" s="4">
        <v>83.33</v>
      </c>
      <c r="F9" s="4">
        <v>66.67</v>
      </c>
      <c r="G9" s="4">
        <v>14</v>
      </c>
      <c r="H9" s="4">
        <v>13</v>
      </c>
      <c r="I9" s="5">
        <v>17</v>
      </c>
      <c r="J9">
        <f t="shared" si="0"/>
        <v>3.3400000000000034</v>
      </c>
      <c r="K9">
        <f t="shared" si="1"/>
        <v>16.659999999999997</v>
      </c>
      <c r="L9">
        <f t="shared" si="3"/>
        <v>20</v>
      </c>
      <c r="M9">
        <f t="shared" si="2"/>
        <v>3.3400000000000034</v>
      </c>
    </row>
    <row r="10" spans="1:13" ht="15.75" thickBot="1" x14ac:dyDescent="0.3">
      <c r="A10" s="3">
        <v>4</v>
      </c>
      <c r="B10" s="4">
        <v>1</v>
      </c>
      <c r="C10" s="4" t="s">
        <v>9</v>
      </c>
      <c r="D10" s="4">
        <v>71.67</v>
      </c>
      <c r="E10" s="4">
        <v>71.67</v>
      </c>
      <c r="F10" s="4">
        <v>63.33</v>
      </c>
      <c r="G10" s="4">
        <v>9</v>
      </c>
      <c r="H10" s="4">
        <v>9</v>
      </c>
      <c r="I10" s="5">
        <v>10</v>
      </c>
      <c r="J10">
        <f t="shared" si="0"/>
        <v>0</v>
      </c>
      <c r="K10">
        <f t="shared" si="1"/>
        <v>8.3400000000000034</v>
      </c>
      <c r="L10">
        <f t="shared" si="3"/>
        <v>8.3400000000000034</v>
      </c>
      <c r="M10">
        <f t="shared" si="2"/>
        <v>0</v>
      </c>
    </row>
    <row r="11" spans="1:13" ht="15.75" thickBot="1" x14ac:dyDescent="0.3">
      <c r="A11" s="3">
        <v>9</v>
      </c>
      <c r="B11" s="4">
        <v>2</v>
      </c>
      <c r="C11" s="4" t="s">
        <v>9</v>
      </c>
      <c r="D11" s="4">
        <v>70</v>
      </c>
      <c r="E11" s="4">
        <v>70</v>
      </c>
      <c r="F11" s="4">
        <v>53.33</v>
      </c>
      <c r="G11" s="4">
        <v>10</v>
      </c>
      <c r="H11" s="4">
        <v>10</v>
      </c>
      <c r="I11" s="5">
        <v>11</v>
      </c>
      <c r="J11">
        <f t="shared" si="0"/>
        <v>0</v>
      </c>
      <c r="K11">
        <f t="shared" si="1"/>
        <v>16.670000000000002</v>
      </c>
      <c r="L11">
        <f t="shared" si="3"/>
        <v>16.670000000000002</v>
      </c>
      <c r="M11">
        <f t="shared" si="2"/>
        <v>0</v>
      </c>
    </row>
    <row r="12" spans="1:13" ht="15.75" thickBot="1" x14ac:dyDescent="0.3">
      <c r="A12" s="3">
        <v>13</v>
      </c>
      <c r="B12" s="4">
        <v>3</v>
      </c>
      <c r="C12" s="4" t="s">
        <v>9</v>
      </c>
      <c r="D12" s="4">
        <v>71.67</v>
      </c>
      <c r="E12" s="4">
        <v>73.33</v>
      </c>
      <c r="F12" s="4">
        <v>51.67</v>
      </c>
      <c r="G12" s="4">
        <v>10</v>
      </c>
      <c r="H12" s="4">
        <v>10</v>
      </c>
      <c r="I12" s="8">
        <v>10</v>
      </c>
      <c r="J12">
        <f t="shared" si="0"/>
        <v>-1.6599999999999966</v>
      </c>
      <c r="K12">
        <f t="shared" si="1"/>
        <v>21.659999999999997</v>
      </c>
      <c r="L12">
        <f t="shared" si="3"/>
        <v>20</v>
      </c>
      <c r="M12">
        <f t="shared" si="2"/>
        <v>1.6599999999999966</v>
      </c>
    </row>
    <row r="13" spans="1:13" ht="15.75" thickBot="1" x14ac:dyDescent="0.3">
      <c r="A13" s="3">
        <v>12</v>
      </c>
      <c r="B13" s="4">
        <v>4</v>
      </c>
      <c r="C13" s="4" t="s">
        <v>9</v>
      </c>
      <c r="D13" s="4">
        <v>73.33</v>
      </c>
      <c r="E13" s="4">
        <v>70</v>
      </c>
      <c r="F13" s="4">
        <v>50</v>
      </c>
      <c r="G13" s="4">
        <v>9</v>
      </c>
      <c r="H13" s="4">
        <v>10</v>
      </c>
      <c r="I13" s="8">
        <v>10</v>
      </c>
      <c r="J13">
        <f t="shared" si="0"/>
        <v>3.3299999999999983</v>
      </c>
      <c r="K13">
        <f t="shared" si="1"/>
        <v>20</v>
      </c>
      <c r="L13">
        <f t="shared" si="3"/>
        <v>23.33</v>
      </c>
      <c r="M13">
        <f t="shared" si="2"/>
        <v>3.3299999999999983</v>
      </c>
    </row>
    <row r="14" spans="1:13" ht="15.75" thickBot="1" x14ac:dyDescent="0.3">
      <c r="A14" s="3">
        <v>1</v>
      </c>
      <c r="B14" s="4">
        <v>1</v>
      </c>
      <c r="C14" s="21" t="s">
        <v>11</v>
      </c>
      <c r="D14" s="21">
        <v>71.67</v>
      </c>
      <c r="E14" s="21">
        <v>66.67</v>
      </c>
      <c r="F14" s="21">
        <v>65</v>
      </c>
      <c r="G14" s="21">
        <v>9</v>
      </c>
      <c r="H14" s="21">
        <v>9</v>
      </c>
      <c r="I14" s="22">
        <v>9</v>
      </c>
      <c r="J14" s="23">
        <f t="shared" si="0"/>
        <v>5</v>
      </c>
      <c r="K14" s="23">
        <f t="shared" si="1"/>
        <v>1.6700000000000017</v>
      </c>
      <c r="L14" s="23">
        <f t="shared" si="3"/>
        <v>6.6700000000000017</v>
      </c>
      <c r="M14" s="23">
        <f t="shared" si="2"/>
        <v>5</v>
      </c>
    </row>
    <row r="15" spans="1:13" ht="15.75" thickBot="1" x14ac:dyDescent="0.3">
      <c r="A15" s="3">
        <v>5</v>
      </c>
      <c r="B15" s="4">
        <v>2</v>
      </c>
      <c r="C15" s="4" t="s">
        <v>11</v>
      </c>
      <c r="D15" s="4">
        <v>65</v>
      </c>
      <c r="E15" s="4">
        <v>68.33</v>
      </c>
      <c r="F15" s="4">
        <v>55</v>
      </c>
      <c r="G15" s="4">
        <v>9</v>
      </c>
      <c r="H15" s="4">
        <v>9</v>
      </c>
      <c r="I15" s="8">
        <v>9</v>
      </c>
      <c r="J15">
        <f t="shared" si="0"/>
        <v>-3.3299999999999983</v>
      </c>
      <c r="K15">
        <f t="shared" si="1"/>
        <v>13.329999999999998</v>
      </c>
      <c r="L15">
        <f t="shared" si="3"/>
        <v>10</v>
      </c>
      <c r="M15">
        <f t="shared" si="2"/>
        <v>3.3299999999999983</v>
      </c>
    </row>
    <row r="16" spans="1:13" ht="15.75" thickBot="1" x14ac:dyDescent="0.3">
      <c r="A16" s="3">
        <v>14</v>
      </c>
      <c r="B16" s="4">
        <v>3</v>
      </c>
      <c r="C16" s="4" t="s">
        <v>11</v>
      </c>
      <c r="D16" s="4">
        <v>66.67</v>
      </c>
      <c r="E16" s="4">
        <v>71.67</v>
      </c>
      <c r="F16" s="4">
        <v>50</v>
      </c>
      <c r="G16" s="4">
        <v>9</v>
      </c>
      <c r="H16" s="4">
        <v>9</v>
      </c>
      <c r="I16" s="8">
        <v>9</v>
      </c>
      <c r="J16">
        <f t="shared" si="0"/>
        <v>-5</v>
      </c>
      <c r="K16">
        <f t="shared" si="1"/>
        <v>21.67</v>
      </c>
      <c r="L16">
        <f t="shared" si="3"/>
        <v>16.670000000000002</v>
      </c>
      <c r="M16">
        <f t="shared" si="2"/>
        <v>5</v>
      </c>
    </row>
    <row r="17" spans="1:13" ht="15.75" thickBot="1" x14ac:dyDescent="0.3">
      <c r="A17" s="3">
        <v>15</v>
      </c>
      <c r="B17" s="4">
        <v>4</v>
      </c>
      <c r="C17" s="4" t="s">
        <v>11</v>
      </c>
      <c r="D17" s="4">
        <v>68.33</v>
      </c>
      <c r="E17" s="4">
        <v>66.67</v>
      </c>
      <c r="F17" s="4">
        <v>45</v>
      </c>
      <c r="G17" s="4">
        <v>10</v>
      </c>
      <c r="H17" s="4">
        <v>9</v>
      </c>
      <c r="I17" s="8">
        <v>9</v>
      </c>
      <c r="J17">
        <f t="shared" si="0"/>
        <v>1.6599999999999966</v>
      </c>
      <c r="K17">
        <f t="shared" si="1"/>
        <v>21.67</v>
      </c>
      <c r="L17">
        <f t="shared" si="3"/>
        <v>23.33</v>
      </c>
      <c r="M17">
        <f t="shared" si="2"/>
        <v>1.6599999999999966</v>
      </c>
    </row>
    <row r="18" spans="1:13" x14ac:dyDescent="0.25">
      <c r="D18">
        <f t="shared" ref="D18:M18" si="4">MAX(D2:D17)</f>
        <v>88.33</v>
      </c>
      <c r="E18">
        <f t="shared" si="4"/>
        <v>88.33</v>
      </c>
      <c r="F18">
        <f t="shared" si="4"/>
        <v>83.33</v>
      </c>
      <c r="G18">
        <f t="shared" si="4"/>
        <v>14</v>
      </c>
      <c r="H18">
        <f t="shared" si="4"/>
        <v>15</v>
      </c>
      <c r="I18">
        <f t="shared" si="4"/>
        <v>18</v>
      </c>
      <c r="J18">
        <f t="shared" si="4"/>
        <v>5</v>
      </c>
      <c r="K18">
        <f t="shared" si="4"/>
        <v>26.659999999999997</v>
      </c>
      <c r="L18">
        <f t="shared" si="4"/>
        <v>26.659999999999997</v>
      </c>
      <c r="M18">
        <f t="shared" si="4"/>
        <v>5</v>
      </c>
    </row>
    <row r="19" spans="1:13" x14ac:dyDescent="0.25">
      <c r="D19">
        <f>MIN(D2:D17)</f>
        <v>53.33</v>
      </c>
      <c r="E19">
        <f>MIN(E2:E17)</f>
        <v>56.67</v>
      </c>
      <c r="F19">
        <f>MIN(F2:F17)</f>
        <v>31.67</v>
      </c>
      <c r="J19">
        <f>MIN(J2:J17)</f>
        <v>-5</v>
      </c>
      <c r="K19">
        <f>MIN(K2:K17)</f>
        <v>1.6700000000000017</v>
      </c>
      <c r="L19">
        <f>MIN(L2:L17)</f>
        <v>-1.6700000000000017</v>
      </c>
      <c r="M19">
        <f>MIN(M2:M17)</f>
        <v>0</v>
      </c>
    </row>
    <row r="20" spans="1:13" x14ac:dyDescent="0.25">
      <c r="L20" t="s">
        <v>18</v>
      </c>
      <c r="M20" t="s">
        <v>19</v>
      </c>
    </row>
  </sheetData>
  <sortState xmlns:xlrd2="http://schemas.microsoft.com/office/spreadsheetml/2017/richdata2" ref="A2:M17">
    <sortCondition ref="C2:C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topLeftCell="A4" workbookViewId="0">
      <selection activeCell="K18" sqref="K18"/>
    </sheetView>
  </sheetViews>
  <sheetFormatPr defaultRowHeight="15" x14ac:dyDescent="0.25"/>
  <cols>
    <col min="9" max="9" width="9.85546875" customWidth="1"/>
  </cols>
  <sheetData>
    <row r="1" spans="1:13" ht="21.75" thickBot="1" x14ac:dyDescent="0.3">
      <c r="A1" s="1"/>
      <c r="B1" s="2" t="s">
        <v>6</v>
      </c>
      <c r="C1" s="2" t="s">
        <v>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1" t="s">
        <v>20</v>
      </c>
      <c r="K1" s="31" t="s">
        <v>21</v>
      </c>
      <c r="L1" s="31" t="s">
        <v>22</v>
      </c>
      <c r="M1" s="31" t="s">
        <v>23</v>
      </c>
    </row>
    <row r="2" spans="1:13" ht="15.75" thickBot="1" x14ac:dyDescent="0.3">
      <c r="A2" s="3">
        <v>2</v>
      </c>
      <c r="B2" s="4">
        <v>1</v>
      </c>
      <c r="C2" s="4" t="s">
        <v>8</v>
      </c>
      <c r="D2" s="13">
        <v>72.86</v>
      </c>
      <c r="E2" s="14">
        <v>60</v>
      </c>
      <c r="F2" s="13">
        <v>51.43</v>
      </c>
      <c r="G2" s="4">
        <v>9</v>
      </c>
      <c r="H2" s="4">
        <v>9</v>
      </c>
      <c r="I2" s="8">
        <v>9</v>
      </c>
      <c r="J2" s="32">
        <f t="shared" ref="J2:J17" si="0">D2-E2</f>
        <v>12.86</v>
      </c>
      <c r="K2" s="32">
        <f t="shared" ref="K2:K17" si="1">E2-F2</f>
        <v>8.57</v>
      </c>
      <c r="L2" s="32">
        <f t="shared" ref="L2:L17" si="2">D2-F2</f>
        <v>21.43</v>
      </c>
      <c r="M2" s="32">
        <f t="shared" ref="M2:M17" si="3">ABS(J2)</f>
        <v>12.86</v>
      </c>
    </row>
    <row r="3" spans="1:13" ht="15.75" thickBot="1" x14ac:dyDescent="0.3">
      <c r="A3" s="3">
        <v>6</v>
      </c>
      <c r="B3" s="21">
        <v>1</v>
      </c>
      <c r="C3" s="21" t="s">
        <v>10</v>
      </c>
      <c r="D3" s="35">
        <v>92.86</v>
      </c>
      <c r="E3" s="36">
        <v>90</v>
      </c>
      <c r="F3" s="35">
        <v>75.709999999999994</v>
      </c>
      <c r="G3" s="21">
        <v>10</v>
      </c>
      <c r="H3" s="21">
        <v>10</v>
      </c>
      <c r="I3" s="37">
        <v>18</v>
      </c>
      <c r="J3" s="23">
        <f t="shared" si="0"/>
        <v>2.8599999999999994</v>
      </c>
      <c r="K3" s="24">
        <f t="shared" si="1"/>
        <v>14.290000000000006</v>
      </c>
      <c r="L3" s="24">
        <f t="shared" si="2"/>
        <v>17.150000000000006</v>
      </c>
      <c r="M3" s="23">
        <f t="shared" si="3"/>
        <v>2.8599999999999994</v>
      </c>
    </row>
    <row r="4" spans="1:13" ht="15.75" thickBot="1" x14ac:dyDescent="0.3">
      <c r="A4" s="3">
        <v>4</v>
      </c>
      <c r="B4" s="4">
        <v>1</v>
      </c>
      <c r="C4" s="4" t="s">
        <v>9</v>
      </c>
      <c r="D4" s="4">
        <v>84.29</v>
      </c>
      <c r="E4" s="4">
        <v>78.569999999999993</v>
      </c>
      <c r="F4" s="4">
        <v>58.57</v>
      </c>
      <c r="G4" s="4">
        <v>8</v>
      </c>
      <c r="H4" s="4">
        <v>8</v>
      </c>
      <c r="I4" s="8">
        <v>8</v>
      </c>
      <c r="J4" s="32">
        <f t="shared" si="0"/>
        <v>5.7200000000000131</v>
      </c>
      <c r="K4" s="32">
        <f t="shared" si="1"/>
        <v>19.999999999999993</v>
      </c>
      <c r="L4" s="32">
        <f t="shared" si="2"/>
        <v>25.720000000000006</v>
      </c>
      <c r="M4" s="32">
        <f t="shared" si="3"/>
        <v>5.7200000000000131</v>
      </c>
    </row>
    <row r="5" spans="1:13" ht="15.75" thickBot="1" x14ac:dyDescent="0.3">
      <c r="A5" s="3">
        <v>10</v>
      </c>
      <c r="B5" s="4">
        <v>1</v>
      </c>
      <c r="C5" s="4" t="s">
        <v>11</v>
      </c>
      <c r="D5" s="4">
        <v>78.569999999999993</v>
      </c>
      <c r="E5" s="4">
        <v>78.569999999999993</v>
      </c>
      <c r="F5" s="4">
        <v>60</v>
      </c>
      <c r="G5" s="4">
        <v>8</v>
      </c>
      <c r="H5" s="4">
        <v>7</v>
      </c>
      <c r="I5" s="8">
        <v>8</v>
      </c>
      <c r="J5" s="32">
        <f t="shared" si="0"/>
        <v>0</v>
      </c>
      <c r="K5" s="32">
        <f t="shared" si="1"/>
        <v>18.569999999999993</v>
      </c>
      <c r="L5" s="32">
        <f t="shared" si="2"/>
        <v>18.569999999999993</v>
      </c>
      <c r="M5" s="32">
        <f t="shared" si="3"/>
        <v>0</v>
      </c>
    </row>
    <row r="6" spans="1:13" ht="15.75" thickBot="1" x14ac:dyDescent="0.3">
      <c r="A6" s="3">
        <v>1</v>
      </c>
      <c r="B6" s="4">
        <v>2</v>
      </c>
      <c r="C6" s="4" t="s">
        <v>8</v>
      </c>
      <c r="D6" s="14">
        <v>71.430000000000007</v>
      </c>
      <c r="E6" s="13">
        <v>71.430000000000007</v>
      </c>
      <c r="F6" s="13">
        <v>38.57</v>
      </c>
      <c r="G6" s="4">
        <v>10</v>
      </c>
      <c r="H6" s="4">
        <v>9</v>
      </c>
      <c r="I6" s="5">
        <v>11</v>
      </c>
      <c r="J6" s="32">
        <f t="shared" si="0"/>
        <v>0</v>
      </c>
      <c r="K6" s="32">
        <f t="shared" si="1"/>
        <v>32.860000000000007</v>
      </c>
      <c r="L6" s="32">
        <f t="shared" si="2"/>
        <v>32.860000000000007</v>
      </c>
      <c r="M6" s="32">
        <f t="shared" si="3"/>
        <v>0</v>
      </c>
    </row>
    <row r="7" spans="1:13" ht="15.75" thickBot="1" x14ac:dyDescent="0.3">
      <c r="A7" s="3">
        <v>14</v>
      </c>
      <c r="B7" s="4">
        <v>2</v>
      </c>
      <c r="C7" s="4" t="s">
        <v>10</v>
      </c>
      <c r="D7" s="15">
        <v>92.86</v>
      </c>
      <c r="E7" s="15">
        <v>91.43</v>
      </c>
      <c r="F7" s="12">
        <v>74.290000000000006</v>
      </c>
      <c r="G7" s="4">
        <v>9</v>
      </c>
      <c r="H7" s="4">
        <v>10</v>
      </c>
      <c r="I7" s="5">
        <v>14</v>
      </c>
      <c r="J7" s="32">
        <f t="shared" si="0"/>
        <v>1.4299999999999926</v>
      </c>
      <c r="K7" s="32">
        <f t="shared" si="1"/>
        <v>17.14</v>
      </c>
      <c r="L7" s="32">
        <f t="shared" si="2"/>
        <v>18.569999999999993</v>
      </c>
      <c r="M7" s="32">
        <f t="shared" si="3"/>
        <v>1.4299999999999926</v>
      </c>
    </row>
    <row r="8" spans="1:13" ht="15.75" thickBot="1" x14ac:dyDescent="0.3">
      <c r="A8" s="3">
        <v>7</v>
      </c>
      <c r="B8" s="4">
        <v>2</v>
      </c>
      <c r="C8" s="4" t="s">
        <v>9</v>
      </c>
      <c r="D8" s="4">
        <v>78.569999999999993</v>
      </c>
      <c r="E8" s="4">
        <v>80</v>
      </c>
      <c r="F8" s="4">
        <v>52.86</v>
      </c>
      <c r="G8" s="4">
        <v>9</v>
      </c>
      <c r="H8" s="4">
        <v>8</v>
      </c>
      <c r="I8" s="5">
        <v>10</v>
      </c>
      <c r="J8" s="34">
        <f t="shared" si="0"/>
        <v>-1.4300000000000068</v>
      </c>
      <c r="K8" s="32">
        <f t="shared" si="1"/>
        <v>27.14</v>
      </c>
      <c r="L8" s="32">
        <f t="shared" si="2"/>
        <v>25.709999999999994</v>
      </c>
      <c r="M8" s="32">
        <f t="shared" si="3"/>
        <v>1.4300000000000068</v>
      </c>
    </row>
    <row r="9" spans="1:13" ht="15.75" thickBot="1" x14ac:dyDescent="0.3">
      <c r="A9" s="3">
        <v>3</v>
      </c>
      <c r="B9" s="4">
        <v>2</v>
      </c>
      <c r="C9" s="4" t="s">
        <v>11</v>
      </c>
      <c r="D9" s="4">
        <v>78.569999999999993</v>
      </c>
      <c r="E9" s="4">
        <v>77.14</v>
      </c>
      <c r="F9" s="4">
        <v>51.43</v>
      </c>
      <c r="G9" s="4">
        <v>8</v>
      </c>
      <c r="H9" s="4">
        <v>8</v>
      </c>
      <c r="I9" s="8">
        <v>8</v>
      </c>
      <c r="J9" s="32">
        <f t="shared" si="0"/>
        <v>1.4299999999999926</v>
      </c>
      <c r="K9" s="32">
        <f t="shared" si="1"/>
        <v>25.71</v>
      </c>
      <c r="L9" s="32">
        <f t="shared" si="2"/>
        <v>27.139999999999993</v>
      </c>
      <c r="M9" s="32">
        <f t="shared" si="3"/>
        <v>1.4299999999999926</v>
      </c>
    </row>
    <row r="10" spans="1:13" ht="15.75" thickBot="1" x14ac:dyDescent="0.3">
      <c r="A10" s="3">
        <v>8</v>
      </c>
      <c r="B10" s="4">
        <v>3</v>
      </c>
      <c r="C10" s="4" t="s">
        <v>8</v>
      </c>
      <c r="D10" s="11">
        <v>72.86</v>
      </c>
      <c r="E10" s="11">
        <v>67.14</v>
      </c>
      <c r="F10" s="11">
        <v>35.71</v>
      </c>
      <c r="G10" s="4">
        <v>9</v>
      </c>
      <c r="H10" s="4">
        <v>9</v>
      </c>
      <c r="I10" s="8">
        <v>9</v>
      </c>
      <c r="J10" s="32">
        <f t="shared" si="0"/>
        <v>5.7199999999999989</v>
      </c>
      <c r="K10" s="32">
        <f t="shared" si="1"/>
        <v>31.43</v>
      </c>
      <c r="L10" s="32">
        <f t="shared" si="2"/>
        <v>37.15</v>
      </c>
      <c r="M10" s="32">
        <f t="shared" si="3"/>
        <v>5.7199999999999989</v>
      </c>
    </row>
    <row r="11" spans="1:13" ht="15.75" thickBot="1" x14ac:dyDescent="0.3">
      <c r="A11" s="3">
        <v>11</v>
      </c>
      <c r="B11" s="4">
        <v>3</v>
      </c>
      <c r="C11" s="4" t="s">
        <v>10</v>
      </c>
      <c r="D11" s="11">
        <v>92.86</v>
      </c>
      <c r="E11" s="11">
        <v>91.43</v>
      </c>
      <c r="F11" s="11">
        <v>71.430000000000007</v>
      </c>
      <c r="G11" s="4">
        <v>10</v>
      </c>
      <c r="H11" s="4">
        <v>10</v>
      </c>
      <c r="I11" s="5">
        <v>20</v>
      </c>
      <c r="J11" s="32">
        <f t="shared" si="0"/>
        <v>1.4299999999999926</v>
      </c>
      <c r="K11" s="32">
        <f t="shared" si="1"/>
        <v>20</v>
      </c>
      <c r="L11" s="32">
        <f t="shared" si="2"/>
        <v>21.429999999999993</v>
      </c>
      <c r="M11" s="32">
        <f t="shared" si="3"/>
        <v>1.4299999999999926</v>
      </c>
    </row>
    <row r="12" spans="1:13" ht="15.75" thickBot="1" x14ac:dyDescent="0.3">
      <c r="A12" s="3">
        <v>16</v>
      </c>
      <c r="B12" s="4">
        <v>3</v>
      </c>
      <c r="C12" s="4" t="s">
        <v>9</v>
      </c>
      <c r="D12" s="4">
        <v>82.86</v>
      </c>
      <c r="E12" s="4">
        <v>82.86</v>
      </c>
      <c r="F12" s="4">
        <v>51.43</v>
      </c>
      <c r="G12" s="4">
        <v>8</v>
      </c>
      <c r="H12" s="4">
        <v>8</v>
      </c>
      <c r="I12" s="5">
        <v>11</v>
      </c>
      <c r="J12" s="32">
        <f t="shared" si="0"/>
        <v>0</v>
      </c>
      <c r="K12" s="32">
        <f t="shared" si="1"/>
        <v>31.43</v>
      </c>
      <c r="L12" s="32">
        <f t="shared" si="2"/>
        <v>31.43</v>
      </c>
      <c r="M12" s="32">
        <f t="shared" si="3"/>
        <v>0</v>
      </c>
    </row>
    <row r="13" spans="1:13" ht="15.75" thickBot="1" x14ac:dyDescent="0.3">
      <c r="A13" s="3">
        <v>5</v>
      </c>
      <c r="B13" s="4">
        <v>3</v>
      </c>
      <c r="C13" s="4" t="s">
        <v>11</v>
      </c>
      <c r="D13" s="4">
        <v>82.86</v>
      </c>
      <c r="E13" s="4">
        <v>81.430000000000007</v>
      </c>
      <c r="F13" s="4">
        <v>47.14</v>
      </c>
      <c r="G13" s="4">
        <v>8</v>
      </c>
      <c r="H13" s="4">
        <v>8</v>
      </c>
      <c r="I13" s="5">
        <v>9</v>
      </c>
      <c r="J13" s="32">
        <f t="shared" si="0"/>
        <v>1.4299999999999926</v>
      </c>
      <c r="K13" s="32">
        <f t="shared" si="1"/>
        <v>34.290000000000006</v>
      </c>
      <c r="L13" s="32">
        <f t="shared" si="2"/>
        <v>35.72</v>
      </c>
      <c r="M13" s="32">
        <f t="shared" si="3"/>
        <v>1.4299999999999926</v>
      </c>
    </row>
    <row r="14" spans="1:13" ht="15.75" thickBot="1" x14ac:dyDescent="0.3">
      <c r="A14" s="3">
        <v>12</v>
      </c>
      <c r="B14" s="38">
        <v>4</v>
      </c>
      <c r="C14" s="38" t="s">
        <v>8</v>
      </c>
      <c r="D14" s="39">
        <v>72.86</v>
      </c>
      <c r="E14" s="39">
        <v>74.290000000000006</v>
      </c>
      <c r="F14" s="40">
        <v>31.43</v>
      </c>
      <c r="G14" s="38">
        <v>10</v>
      </c>
      <c r="H14" s="38">
        <v>9</v>
      </c>
      <c r="I14" s="41">
        <v>12</v>
      </c>
      <c r="J14" s="42">
        <f t="shared" si="0"/>
        <v>-1.4300000000000068</v>
      </c>
      <c r="K14" s="43">
        <f t="shared" si="1"/>
        <v>42.860000000000007</v>
      </c>
      <c r="L14" s="43">
        <f t="shared" si="2"/>
        <v>41.43</v>
      </c>
      <c r="M14" s="44">
        <f t="shared" si="3"/>
        <v>1.4300000000000068</v>
      </c>
    </row>
    <row r="15" spans="1:13" ht="15.75" thickBot="1" x14ac:dyDescent="0.3">
      <c r="A15" s="3">
        <v>9</v>
      </c>
      <c r="B15" s="4">
        <v>4</v>
      </c>
      <c r="C15" s="4" t="s">
        <v>10</v>
      </c>
      <c r="D15" s="11">
        <v>92.86</v>
      </c>
      <c r="E15" s="4">
        <v>90</v>
      </c>
      <c r="F15" s="4">
        <v>68.569999999999993</v>
      </c>
      <c r="G15" s="4">
        <v>9</v>
      </c>
      <c r="H15" s="4">
        <v>11</v>
      </c>
      <c r="I15" s="5">
        <v>21</v>
      </c>
      <c r="J15" s="32">
        <f t="shared" si="0"/>
        <v>2.8599999999999994</v>
      </c>
      <c r="K15" s="32">
        <f t="shared" si="1"/>
        <v>21.430000000000007</v>
      </c>
      <c r="L15" s="32">
        <f t="shared" si="2"/>
        <v>24.290000000000006</v>
      </c>
      <c r="M15" s="32">
        <f t="shared" si="3"/>
        <v>2.8599999999999994</v>
      </c>
    </row>
    <row r="16" spans="1:13" ht="15.75" thickBot="1" x14ac:dyDescent="0.3">
      <c r="A16" s="3">
        <v>15</v>
      </c>
      <c r="B16" s="4">
        <v>4</v>
      </c>
      <c r="C16" s="4" t="s">
        <v>9</v>
      </c>
      <c r="D16" s="4">
        <v>82.86</v>
      </c>
      <c r="E16" s="4">
        <v>81.430000000000007</v>
      </c>
      <c r="F16" s="4">
        <v>44.29</v>
      </c>
      <c r="G16" s="4">
        <v>8</v>
      </c>
      <c r="H16" s="4">
        <v>9</v>
      </c>
      <c r="I16" s="5">
        <v>12</v>
      </c>
      <c r="J16" s="32">
        <f t="shared" si="0"/>
        <v>1.4299999999999926</v>
      </c>
      <c r="K16" s="32">
        <f t="shared" si="1"/>
        <v>37.140000000000008</v>
      </c>
      <c r="L16" s="32">
        <f t="shared" si="2"/>
        <v>38.57</v>
      </c>
      <c r="M16" s="32">
        <f t="shared" si="3"/>
        <v>1.4299999999999926</v>
      </c>
    </row>
    <row r="17" spans="1:13" ht="15.75" thickBot="1" x14ac:dyDescent="0.3">
      <c r="A17" s="3">
        <v>13</v>
      </c>
      <c r="B17" s="4">
        <v>4</v>
      </c>
      <c r="C17" s="4" t="s">
        <v>11</v>
      </c>
      <c r="D17" s="4">
        <v>80</v>
      </c>
      <c r="E17" s="4">
        <v>81.430000000000007</v>
      </c>
      <c r="F17" s="4">
        <v>47.14</v>
      </c>
      <c r="G17" s="4">
        <v>8</v>
      </c>
      <c r="H17" s="4">
        <v>8</v>
      </c>
      <c r="I17" s="5">
        <v>10</v>
      </c>
      <c r="J17" s="34">
        <f t="shared" si="0"/>
        <v>-1.4300000000000068</v>
      </c>
      <c r="K17" s="32">
        <f t="shared" si="1"/>
        <v>34.290000000000006</v>
      </c>
      <c r="L17" s="32">
        <f t="shared" si="2"/>
        <v>32.86</v>
      </c>
      <c r="M17" s="32">
        <f t="shared" si="3"/>
        <v>1.4300000000000068</v>
      </c>
    </row>
    <row r="18" spans="1:13" x14ac:dyDescent="0.25">
      <c r="D18">
        <f t="shared" ref="D18:M18" si="4">MAX(D2:D17)</f>
        <v>92.86</v>
      </c>
      <c r="E18">
        <f t="shared" si="4"/>
        <v>91.43</v>
      </c>
      <c r="F18">
        <f t="shared" si="4"/>
        <v>75.709999999999994</v>
      </c>
      <c r="G18">
        <f t="shared" si="4"/>
        <v>10</v>
      </c>
      <c r="H18">
        <f t="shared" si="4"/>
        <v>11</v>
      </c>
      <c r="I18">
        <f t="shared" si="4"/>
        <v>21</v>
      </c>
      <c r="J18" s="32">
        <f t="shared" si="4"/>
        <v>12.86</v>
      </c>
      <c r="K18" s="32">
        <f t="shared" si="4"/>
        <v>42.860000000000007</v>
      </c>
      <c r="L18" s="32">
        <f t="shared" si="4"/>
        <v>41.43</v>
      </c>
      <c r="M18" s="32">
        <f t="shared" si="4"/>
        <v>12.86</v>
      </c>
    </row>
    <row r="19" spans="1:13" x14ac:dyDescent="0.25">
      <c r="D19">
        <f>MIN(D2:D17)</f>
        <v>71.430000000000007</v>
      </c>
      <c r="E19">
        <f>MIN(E2:E17)</f>
        <v>60</v>
      </c>
      <c r="F19">
        <f>MIN(F2:F17)</f>
        <v>31.43</v>
      </c>
      <c r="J19" s="32">
        <f>MIN(J2:J17)</f>
        <v>-1.4300000000000068</v>
      </c>
      <c r="K19" s="32">
        <f>MIN(K2:K17)</f>
        <v>8.57</v>
      </c>
      <c r="L19" s="32">
        <f>MIN(L2:L17)</f>
        <v>17.150000000000006</v>
      </c>
      <c r="M19" s="32">
        <f>MIN(M2:M17)</f>
        <v>0</v>
      </c>
    </row>
  </sheetData>
  <sortState xmlns:xlrd2="http://schemas.microsoft.com/office/spreadsheetml/2017/richdata2" ref="B2:M17">
    <sortCondition ref="B2:B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I24" sqref="I24"/>
    </sheetView>
  </sheetViews>
  <sheetFormatPr defaultRowHeight="15" x14ac:dyDescent="0.25"/>
  <cols>
    <col min="9" max="11" width="9.85546875" bestFit="1" customWidth="1"/>
  </cols>
  <sheetData>
    <row r="1" spans="1:13" ht="21.75" thickBot="1" x14ac:dyDescent="0.3">
      <c r="A1" s="1"/>
      <c r="B1" s="2" t="s">
        <v>6</v>
      </c>
      <c r="C1" s="2" t="s">
        <v>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1" t="s">
        <v>20</v>
      </c>
      <c r="K1" s="31" t="s">
        <v>21</v>
      </c>
      <c r="L1" s="31" t="s">
        <v>22</v>
      </c>
      <c r="M1" s="31" t="s">
        <v>23</v>
      </c>
    </row>
    <row r="2" spans="1:13" ht="15.75" thickBot="1" x14ac:dyDescent="0.3">
      <c r="A2" s="3">
        <v>1</v>
      </c>
      <c r="B2" s="45">
        <v>1</v>
      </c>
      <c r="C2" s="45" t="s">
        <v>10</v>
      </c>
      <c r="D2" s="46">
        <v>45.58</v>
      </c>
      <c r="E2" s="46">
        <v>40</v>
      </c>
      <c r="F2" s="47">
        <v>34.42</v>
      </c>
      <c r="G2" s="45">
        <v>18</v>
      </c>
      <c r="H2" s="45">
        <v>19</v>
      </c>
      <c r="I2" s="48">
        <v>23</v>
      </c>
      <c r="J2" s="49">
        <f t="shared" ref="J2:J17" si="0">D2-E2</f>
        <v>5.5799999999999983</v>
      </c>
      <c r="K2" s="50">
        <f t="shared" ref="K2:K17" si="1">E2-F2</f>
        <v>5.5799999999999983</v>
      </c>
      <c r="L2" s="50">
        <f t="shared" ref="L2:L17" si="2">D2-F2</f>
        <v>11.159999999999997</v>
      </c>
      <c r="M2" s="49">
        <f t="shared" ref="M2:M17" si="3">ABS(J2)</f>
        <v>5.5799999999999983</v>
      </c>
    </row>
    <row r="3" spans="1:13" ht="15.75" thickBot="1" x14ac:dyDescent="0.3">
      <c r="A3" s="3">
        <v>2</v>
      </c>
      <c r="B3" s="4">
        <v>1</v>
      </c>
      <c r="C3" s="4" t="s">
        <v>8</v>
      </c>
      <c r="D3" s="4">
        <v>22.33</v>
      </c>
      <c r="E3" s="4">
        <v>20</v>
      </c>
      <c r="F3" s="4">
        <v>9.77</v>
      </c>
      <c r="G3" s="4">
        <v>17</v>
      </c>
      <c r="H3" s="4">
        <v>15</v>
      </c>
      <c r="I3" s="7">
        <v>16</v>
      </c>
      <c r="J3" s="32">
        <f t="shared" si="0"/>
        <v>2.3299999999999983</v>
      </c>
      <c r="K3" s="32">
        <f t="shared" si="1"/>
        <v>10.23</v>
      </c>
      <c r="L3" s="32">
        <f t="shared" si="2"/>
        <v>12.559999999999999</v>
      </c>
      <c r="M3" s="32">
        <f t="shared" si="3"/>
        <v>2.3299999999999983</v>
      </c>
    </row>
    <row r="4" spans="1:13" ht="15.75" thickBot="1" x14ac:dyDescent="0.3">
      <c r="A4" s="3">
        <v>3</v>
      </c>
      <c r="B4" s="4">
        <v>1</v>
      </c>
      <c r="C4" s="4" t="s">
        <v>11</v>
      </c>
      <c r="D4" s="4">
        <v>28.84</v>
      </c>
      <c r="E4" s="4">
        <v>28.84</v>
      </c>
      <c r="F4" s="4">
        <v>17.670000000000002</v>
      </c>
      <c r="G4" s="4">
        <v>11</v>
      </c>
      <c r="H4" s="4">
        <v>12</v>
      </c>
      <c r="I4" s="4">
        <v>12</v>
      </c>
      <c r="J4" s="32">
        <f t="shared" si="0"/>
        <v>0</v>
      </c>
      <c r="K4" s="32">
        <f t="shared" si="1"/>
        <v>11.169999999999998</v>
      </c>
      <c r="L4" s="32">
        <f t="shared" si="2"/>
        <v>11.169999999999998</v>
      </c>
      <c r="M4" s="32">
        <f t="shared" si="3"/>
        <v>0</v>
      </c>
    </row>
    <row r="5" spans="1:13" ht="15.75" thickBot="1" x14ac:dyDescent="0.3">
      <c r="A5" s="3">
        <v>4</v>
      </c>
      <c r="B5" s="4">
        <v>3</v>
      </c>
      <c r="C5" s="4" t="s">
        <v>8</v>
      </c>
      <c r="D5" s="13">
        <v>22.79</v>
      </c>
      <c r="E5" s="14">
        <v>17.670000000000002</v>
      </c>
      <c r="F5" s="14">
        <v>4.1900000000000004</v>
      </c>
      <c r="G5" s="4">
        <v>16</v>
      </c>
      <c r="H5" s="4">
        <v>16</v>
      </c>
      <c r="I5" s="7">
        <v>14</v>
      </c>
      <c r="J5" s="32">
        <f t="shared" si="0"/>
        <v>5.1199999999999974</v>
      </c>
      <c r="K5" s="32">
        <f t="shared" si="1"/>
        <v>13.48</v>
      </c>
      <c r="L5" s="32">
        <f t="shared" si="2"/>
        <v>18.599999999999998</v>
      </c>
      <c r="M5" s="32">
        <f t="shared" si="3"/>
        <v>5.1199999999999974</v>
      </c>
    </row>
    <row r="6" spans="1:13" ht="15.75" thickBot="1" x14ac:dyDescent="0.3">
      <c r="A6" s="3">
        <v>5</v>
      </c>
      <c r="B6" s="4">
        <v>1</v>
      </c>
      <c r="C6" s="4" t="s">
        <v>9</v>
      </c>
      <c r="D6" s="4">
        <v>27.44</v>
      </c>
      <c r="E6" s="4">
        <v>32.090000000000003</v>
      </c>
      <c r="F6" s="4">
        <v>17.670000000000002</v>
      </c>
      <c r="G6" s="4">
        <v>13</v>
      </c>
      <c r="H6" s="4">
        <v>12</v>
      </c>
      <c r="I6" s="4">
        <v>13</v>
      </c>
      <c r="J6" s="32">
        <f t="shared" si="0"/>
        <v>-4.6500000000000021</v>
      </c>
      <c r="K6" s="32">
        <f t="shared" si="1"/>
        <v>14.420000000000002</v>
      </c>
      <c r="L6" s="32">
        <f t="shared" si="2"/>
        <v>9.77</v>
      </c>
      <c r="M6" s="32">
        <f t="shared" si="3"/>
        <v>4.6500000000000021</v>
      </c>
    </row>
    <row r="7" spans="1:13" ht="15.75" thickBot="1" x14ac:dyDescent="0.3">
      <c r="A7" s="3">
        <v>6</v>
      </c>
      <c r="B7" s="4">
        <v>2</v>
      </c>
      <c r="C7" s="4" t="s">
        <v>10</v>
      </c>
      <c r="D7" s="4">
        <v>42.33</v>
      </c>
      <c r="E7" s="4">
        <v>39.07</v>
      </c>
      <c r="F7" s="4">
        <v>23.72</v>
      </c>
      <c r="G7" s="4">
        <v>19</v>
      </c>
      <c r="H7" s="4">
        <v>19</v>
      </c>
      <c r="I7" s="5">
        <v>27</v>
      </c>
      <c r="J7" s="32">
        <f t="shared" si="0"/>
        <v>3.259999999999998</v>
      </c>
      <c r="K7" s="32">
        <f t="shared" si="1"/>
        <v>15.350000000000001</v>
      </c>
      <c r="L7" s="32">
        <f t="shared" si="2"/>
        <v>18.61</v>
      </c>
      <c r="M7" s="32">
        <f t="shared" si="3"/>
        <v>3.259999999999998</v>
      </c>
    </row>
    <row r="8" spans="1:13" ht="15.75" thickBot="1" x14ac:dyDescent="0.3">
      <c r="A8" s="3">
        <v>7</v>
      </c>
      <c r="B8" s="4">
        <v>2</v>
      </c>
      <c r="C8" s="4" t="s">
        <v>8</v>
      </c>
      <c r="D8" s="4">
        <v>22.33</v>
      </c>
      <c r="E8" s="4">
        <v>25.12</v>
      </c>
      <c r="F8" s="4">
        <v>6.98</v>
      </c>
      <c r="G8" s="4">
        <v>16</v>
      </c>
      <c r="H8" s="4">
        <v>16</v>
      </c>
      <c r="I8" s="7">
        <v>11</v>
      </c>
      <c r="J8" s="32">
        <f t="shared" si="0"/>
        <v>-2.7900000000000027</v>
      </c>
      <c r="K8" s="32">
        <f t="shared" si="1"/>
        <v>18.14</v>
      </c>
      <c r="L8" s="32">
        <f t="shared" si="2"/>
        <v>15.349999999999998</v>
      </c>
      <c r="M8" s="32">
        <f t="shared" si="3"/>
        <v>2.7900000000000027</v>
      </c>
    </row>
    <row r="9" spans="1:13" ht="15.75" thickBot="1" x14ac:dyDescent="0.3">
      <c r="A9" s="3">
        <v>8</v>
      </c>
      <c r="B9" s="4">
        <v>4</v>
      </c>
      <c r="C9" s="4" t="s">
        <v>9</v>
      </c>
      <c r="D9" s="4">
        <v>33.950000000000003</v>
      </c>
      <c r="E9" s="4">
        <v>27.44</v>
      </c>
      <c r="F9" s="4">
        <v>8.3699999999999992</v>
      </c>
      <c r="G9" s="4">
        <v>13</v>
      </c>
      <c r="H9" s="4">
        <v>14</v>
      </c>
      <c r="I9" s="5">
        <v>18</v>
      </c>
      <c r="J9" s="32">
        <f t="shared" si="0"/>
        <v>6.5100000000000016</v>
      </c>
      <c r="K9" s="32">
        <f t="shared" si="1"/>
        <v>19.07</v>
      </c>
      <c r="L9" s="32">
        <f t="shared" si="2"/>
        <v>25.580000000000005</v>
      </c>
      <c r="M9" s="32">
        <f t="shared" si="3"/>
        <v>6.5100000000000016</v>
      </c>
    </row>
    <row r="10" spans="1:13" ht="15.75" thickBot="1" x14ac:dyDescent="0.3">
      <c r="A10" s="3">
        <v>9</v>
      </c>
      <c r="B10" s="4">
        <v>2</v>
      </c>
      <c r="C10" s="4" t="s">
        <v>11</v>
      </c>
      <c r="D10" s="4">
        <v>28.84</v>
      </c>
      <c r="E10" s="4">
        <v>32.56</v>
      </c>
      <c r="F10" s="4">
        <v>13.49</v>
      </c>
      <c r="G10" s="4">
        <v>12</v>
      </c>
      <c r="H10" s="4">
        <v>12</v>
      </c>
      <c r="I10" s="4">
        <v>12</v>
      </c>
      <c r="J10" s="32">
        <f t="shared" si="0"/>
        <v>-3.7200000000000024</v>
      </c>
      <c r="K10" s="32">
        <f t="shared" si="1"/>
        <v>19.07</v>
      </c>
      <c r="L10" s="32">
        <f t="shared" si="2"/>
        <v>15.35</v>
      </c>
      <c r="M10" s="32">
        <f t="shared" si="3"/>
        <v>3.7200000000000024</v>
      </c>
    </row>
    <row r="11" spans="1:13" ht="15.75" thickBot="1" x14ac:dyDescent="0.3">
      <c r="A11" s="3">
        <v>10</v>
      </c>
      <c r="B11" s="4">
        <v>3</v>
      </c>
      <c r="C11" s="4" t="s">
        <v>11</v>
      </c>
      <c r="D11" s="4">
        <v>31.16</v>
      </c>
      <c r="E11" s="4">
        <v>27.44</v>
      </c>
      <c r="F11" s="4">
        <v>7.44</v>
      </c>
      <c r="G11" s="4">
        <v>11</v>
      </c>
      <c r="H11" s="4">
        <v>12</v>
      </c>
      <c r="I11" s="5">
        <v>16</v>
      </c>
      <c r="J11" s="32">
        <f t="shared" si="0"/>
        <v>3.7199999999999989</v>
      </c>
      <c r="K11" s="32">
        <f t="shared" si="1"/>
        <v>20</v>
      </c>
      <c r="L11" s="32">
        <f t="shared" si="2"/>
        <v>23.72</v>
      </c>
      <c r="M11" s="32">
        <f t="shared" si="3"/>
        <v>3.7199999999999989</v>
      </c>
    </row>
    <row r="12" spans="1:13" ht="15.75" thickBot="1" x14ac:dyDescent="0.3">
      <c r="A12" s="3">
        <v>11</v>
      </c>
      <c r="B12" s="4">
        <v>4</v>
      </c>
      <c r="C12" s="4" t="s">
        <v>11</v>
      </c>
      <c r="D12" s="4">
        <v>27.91</v>
      </c>
      <c r="E12" s="4">
        <v>28.37</v>
      </c>
      <c r="F12" s="4">
        <v>7.91</v>
      </c>
      <c r="G12" s="4">
        <v>12</v>
      </c>
      <c r="H12" s="4">
        <v>11</v>
      </c>
      <c r="I12" s="4">
        <v>16</v>
      </c>
      <c r="J12" s="32">
        <f t="shared" si="0"/>
        <v>-0.46000000000000085</v>
      </c>
      <c r="K12" s="32">
        <f t="shared" si="1"/>
        <v>20.46</v>
      </c>
      <c r="L12" s="32">
        <f t="shared" si="2"/>
        <v>20</v>
      </c>
      <c r="M12" s="32">
        <f t="shared" si="3"/>
        <v>0.46000000000000085</v>
      </c>
    </row>
    <row r="13" spans="1:13" ht="15.75" thickBot="1" x14ac:dyDescent="0.3">
      <c r="A13" s="3">
        <v>12</v>
      </c>
      <c r="B13" s="4">
        <v>2</v>
      </c>
      <c r="C13" s="4" t="s">
        <v>9</v>
      </c>
      <c r="D13" s="4">
        <v>29.77</v>
      </c>
      <c r="E13" s="4">
        <v>31.16</v>
      </c>
      <c r="F13" s="4">
        <v>10.23</v>
      </c>
      <c r="G13" s="4">
        <v>13</v>
      </c>
      <c r="H13" s="4">
        <v>13</v>
      </c>
      <c r="I13" s="5">
        <v>19</v>
      </c>
      <c r="J13" s="32">
        <f t="shared" si="0"/>
        <v>-1.3900000000000006</v>
      </c>
      <c r="K13" s="32">
        <f t="shared" si="1"/>
        <v>20.93</v>
      </c>
      <c r="L13" s="32">
        <f t="shared" si="2"/>
        <v>19.54</v>
      </c>
      <c r="M13" s="32">
        <f t="shared" si="3"/>
        <v>1.3900000000000006</v>
      </c>
    </row>
    <row r="14" spans="1:13" ht="15.75" thickBot="1" x14ac:dyDescent="0.3">
      <c r="A14" s="3">
        <v>13</v>
      </c>
      <c r="B14" s="4">
        <v>4</v>
      </c>
      <c r="C14" s="4" t="s">
        <v>8</v>
      </c>
      <c r="D14" s="14">
        <v>19.53</v>
      </c>
      <c r="E14" s="13">
        <v>26.05</v>
      </c>
      <c r="F14" s="13">
        <v>4.6500000000000004</v>
      </c>
      <c r="G14" s="4">
        <v>16</v>
      </c>
      <c r="H14" s="4">
        <v>15</v>
      </c>
      <c r="I14" s="7">
        <v>15</v>
      </c>
      <c r="J14" s="32">
        <f t="shared" si="0"/>
        <v>-6.52</v>
      </c>
      <c r="K14" s="32">
        <f t="shared" si="1"/>
        <v>21.4</v>
      </c>
      <c r="L14" s="32">
        <f t="shared" si="2"/>
        <v>14.88</v>
      </c>
      <c r="M14" s="32">
        <f t="shared" si="3"/>
        <v>6.52</v>
      </c>
    </row>
    <row r="15" spans="1:13" ht="15.75" thickBot="1" x14ac:dyDescent="0.3">
      <c r="A15" s="3">
        <v>14</v>
      </c>
      <c r="B15" s="4">
        <v>3</v>
      </c>
      <c r="C15" s="4" t="s">
        <v>9</v>
      </c>
      <c r="D15" s="4">
        <v>31.16</v>
      </c>
      <c r="E15" s="4">
        <v>30.7</v>
      </c>
      <c r="F15" s="4">
        <v>8.84</v>
      </c>
      <c r="G15" s="4">
        <v>12</v>
      </c>
      <c r="H15" s="4">
        <v>12</v>
      </c>
      <c r="I15" s="4">
        <v>15</v>
      </c>
      <c r="J15" s="32">
        <f t="shared" si="0"/>
        <v>0.46000000000000085</v>
      </c>
      <c r="K15" s="32">
        <f t="shared" si="1"/>
        <v>21.86</v>
      </c>
      <c r="L15" s="32">
        <f t="shared" si="2"/>
        <v>22.32</v>
      </c>
      <c r="M15" s="32">
        <f t="shared" si="3"/>
        <v>0.46000000000000085</v>
      </c>
    </row>
    <row r="16" spans="1:13" ht="15.75" thickBot="1" x14ac:dyDescent="0.3">
      <c r="A16" s="3">
        <v>15</v>
      </c>
      <c r="B16" s="4">
        <v>4</v>
      </c>
      <c r="C16" s="4" t="s">
        <v>10</v>
      </c>
      <c r="D16" s="4">
        <v>39.07</v>
      </c>
      <c r="E16" s="4">
        <v>42.33</v>
      </c>
      <c r="F16" s="4">
        <v>17.670000000000002</v>
      </c>
      <c r="G16" s="4">
        <v>19</v>
      </c>
      <c r="H16" s="4">
        <v>17</v>
      </c>
      <c r="I16" s="6">
        <v>48</v>
      </c>
      <c r="J16" s="32">
        <f t="shared" si="0"/>
        <v>-3.259999999999998</v>
      </c>
      <c r="K16" s="32">
        <f t="shared" si="1"/>
        <v>24.659999999999997</v>
      </c>
      <c r="L16" s="32">
        <f t="shared" si="2"/>
        <v>21.4</v>
      </c>
      <c r="M16" s="32">
        <f t="shared" si="3"/>
        <v>3.259999999999998</v>
      </c>
    </row>
    <row r="17" spans="1:13" ht="15.75" thickBot="1" x14ac:dyDescent="0.3">
      <c r="A17" s="3">
        <v>16</v>
      </c>
      <c r="B17" s="38">
        <v>3</v>
      </c>
      <c r="C17" s="38" t="s">
        <v>10</v>
      </c>
      <c r="D17" s="51">
        <v>46.51</v>
      </c>
      <c r="E17" s="51">
        <v>47.91</v>
      </c>
      <c r="F17" s="52">
        <v>21.4</v>
      </c>
      <c r="G17" s="38">
        <v>20</v>
      </c>
      <c r="H17" s="38">
        <v>19</v>
      </c>
      <c r="I17" s="41">
        <v>38</v>
      </c>
      <c r="J17" s="44">
        <f t="shared" si="0"/>
        <v>-1.3999999999999986</v>
      </c>
      <c r="K17" s="43">
        <f t="shared" si="1"/>
        <v>26.509999999999998</v>
      </c>
      <c r="L17" s="43">
        <f t="shared" si="2"/>
        <v>25.11</v>
      </c>
      <c r="M17" s="44">
        <f t="shared" si="3"/>
        <v>1.3999999999999986</v>
      </c>
    </row>
    <row r="18" spans="1:13" x14ac:dyDescent="0.25">
      <c r="D18">
        <f t="shared" ref="D18:I18" si="4">MAX(D2:D17)</f>
        <v>46.51</v>
      </c>
      <c r="E18">
        <f t="shared" si="4"/>
        <v>47.91</v>
      </c>
      <c r="F18">
        <f t="shared" si="4"/>
        <v>34.42</v>
      </c>
      <c r="G18">
        <f t="shared" si="4"/>
        <v>20</v>
      </c>
      <c r="H18">
        <f t="shared" si="4"/>
        <v>19</v>
      </c>
      <c r="I18">
        <f t="shared" si="4"/>
        <v>48</v>
      </c>
      <c r="J18" s="33">
        <f>MAX(J2:J17)</f>
        <v>6.5100000000000016</v>
      </c>
      <c r="K18" s="33">
        <f>MAX(K2:K17)</f>
        <v>26.509999999999998</v>
      </c>
      <c r="L18" s="33">
        <f>MAX(L2:L17)</f>
        <v>25.580000000000005</v>
      </c>
      <c r="M18" s="33">
        <f>MAX(M2:M17)</f>
        <v>6.52</v>
      </c>
    </row>
    <row r="19" spans="1:13" x14ac:dyDescent="0.25">
      <c r="D19">
        <f>MIN(D2:D17)</f>
        <v>19.53</v>
      </c>
      <c r="E19">
        <f>MIN(E2:E17)</f>
        <v>17.670000000000002</v>
      </c>
      <c r="F19" t="s">
        <v>24</v>
      </c>
      <c r="J19" s="33">
        <f>MIN(J2:J17)</f>
        <v>-6.52</v>
      </c>
      <c r="K19" s="33">
        <f>MIN(K2:K17)</f>
        <v>5.5799999999999983</v>
      </c>
      <c r="L19" s="33">
        <f>MIN(L2:L17)</f>
        <v>9.77</v>
      </c>
      <c r="M19" s="33">
        <f>MIN(M2:M17)</f>
        <v>0</v>
      </c>
    </row>
  </sheetData>
  <sortState xmlns:xlrd2="http://schemas.microsoft.com/office/spreadsheetml/2017/richdata2" ref="B2:M17">
    <sortCondition ref="K2:K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"/>
  <sheetViews>
    <sheetView workbookViewId="0">
      <selection activeCell="F28" sqref="F28"/>
    </sheetView>
  </sheetViews>
  <sheetFormatPr defaultRowHeight="15" x14ac:dyDescent="0.25"/>
  <cols>
    <col min="12" max="12" width="9.85546875" bestFit="1" customWidth="1"/>
  </cols>
  <sheetData>
    <row r="1" spans="1:13" ht="21.75" thickBot="1" x14ac:dyDescent="0.3">
      <c r="A1" s="16"/>
      <c r="B1" s="17" t="s">
        <v>6</v>
      </c>
      <c r="C1" s="17" t="s">
        <v>7</v>
      </c>
      <c r="D1" s="17" t="s">
        <v>0</v>
      </c>
      <c r="E1" s="17" t="s">
        <v>1</v>
      </c>
      <c r="F1" s="17" t="s">
        <v>2</v>
      </c>
      <c r="G1" s="17" t="s">
        <v>3</v>
      </c>
      <c r="H1" s="17" t="s">
        <v>4</v>
      </c>
      <c r="I1" s="17" t="s">
        <v>5</v>
      </c>
      <c r="J1" s="31" t="s">
        <v>20</v>
      </c>
      <c r="K1" s="31" t="s">
        <v>21</v>
      </c>
      <c r="L1" s="31" t="s">
        <v>22</v>
      </c>
      <c r="M1" s="31" t="s">
        <v>23</v>
      </c>
    </row>
    <row r="2" spans="1:13" ht="15.75" thickBot="1" x14ac:dyDescent="0.3">
      <c r="A2" s="18">
        <v>1</v>
      </c>
      <c r="B2" s="53">
        <v>1</v>
      </c>
      <c r="C2" s="53" t="s">
        <v>11</v>
      </c>
      <c r="D2" s="53">
        <v>60.94</v>
      </c>
      <c r="E2" s="53">
        <v>68.75</v>
      </c>
      <c r="F2" s="53">
        <v>63.28</v>
      </c>
      <c r="G2" s="53">
        <v>9</v>
      </c>
      <c r="H2" s="53">
        <v>8</v>
      </c>
      <c r="I2" s="53">
        <v>8</v>
      </c>
      <c r="J2" s="49">
        <f t="shared" ref="J2:J17" si="0">D2-E2</f>
        <v>-7.8100000000000023</v>
      </c>
      <c r="K2" s="50">
        <f t="shared" ref="K2:K17" si="1">E2-F2</f>
        <v>5.4699999999999989</v>
      </c>
      <c r="L2" s="50">
        <f t="shared" ref="L2:L17" si="2">D2-F2</f>
        <v>-2.3400000000000034</v>
      </c>
      <c r="M2" s="49">
        <f t="shared" ref="M2:M17" si="3">ABS(J2)</f>
        <v>7.8100000000000023</v>
      </c>
    </row>
    <row r="3" spans="1:13" ht="15.75" thickBot="1" x14ac:dyDescent="0.3">
      <c r="A3" s="18">
        <v>2</v>
      </c>
      <c r="B3" s="19">
        <v>3</v>
      </c>
      <c r="C3" s="19" t="s">
        <v>11</v>
      </c>
      <c r="D3" s="19">
        <v>66.41</v>
      </c>
      <c r="E3" s="19">
        <v>71.09</v>
      </c>
      <c r="F3" s="19">
        <v>66.41</v>
      </c>
      <c r="G3" s="19">
        <v>8</v>
      </c>
      <c r="H3" s="19">
        <v>8</v>
      </c>
      <c r="I3" s="19">
        <v>8</v>
      </c>
      <c r="J3" s="32">
        <f t="shared" si="0"/>
        <v>-4.6800000000000068</v>
      </c>
      <c r="K3" s="32">
        <f t="shared" si="1"/>
        <v>4.6800000000000068</v>
      </c>
      <c r="L3" s="32">
        <f t="shared" si="2"/>
        <v>0</v>
      </c>
      <c r="M3" s="32">
        <f t="shared" si="3"/>
        <v>4.6800000000000068</v>
      </c>
    </row>
    <row r="4" spans="1:13" ht="15.75" thickBot="1" x14ac:dyDescent="0.3">
      <c r="A4" s="18">
        <v>3</v>
      </c>
      <c r="B4" s="19">
        <v>1</v>
      </c>
      <c r="C4" s="19" t="s">
        <v>8</v>
      </c>
      <c r="D4" s="19">
        <v>61.72</v>
      </c>
      <c r="E4" s="19">
        <v>63.28</v>
      </c>
      <c r="F4" s="19">
        <v>56.25</v>
      </c>
      <c r="G4" s="19">
        <v>10</v>
      </c>
      <c r="H4" s="19">
        <v>9</v>
      </c>
      <c r="I4" s="19">
        <v>10</v>
      </c>
      <c r="J4" s="32">
        <f t="shared" si="0"/>
        <v>-1.5600000000000023</v>
      </c>
      <c r="K4" s="32">
        <f t="shared" si="1"/>
        <v>7.0300000000000011</v>
      </c>
      <c r="L4" s="32">
        <f t="shared" si="2"/>
        <v>5.4699999999999989</v>
      </c>
      <c r="M4" s="32">
        <f t="shared" si="3"/>
        <v>1.5600000000000023</v>
      </c>
    </row>
    <row r="5" spans="1:13" ht="15.75" thickBot="1" x14ac:dyDescent="0.3">
      <c r="A5" s="18">
        <v>4</v>
      </c>
      <c r="B5" s="19">
        <v>2</v>
      </c>
      <c r="C5" s="19" t="s">
        <v>10</v>
      </c>
      <c r="D5" s="19">
        <v>82.81</v>
      </c>
      <c r="E5" s="19">
        <v>78.91</v>
      </c>
      <c r="F5" s="20">
        <v>75.78</v>
      </c>
      <c r="G5" s="19">
        <v>15</v>
      </c>
      <c r="H5" s="19">
        <v>15</v>
      </c>
      <c r="I5" s="19">
        <v>13</v>
      </c>
      <c r="J5" s="32">
        <f t="shared" si="0"/>
        <v>3.9000000000000057</v>
      </c>
      <c r="K5" s="32">
        <f t="shared" si="1"/>
        <v>3.1299999999999955</v>
      </c>
      <c r="L5" s="32">
        <f t="shared" si="2"/>
        <v>7.0300000000000011</v>
      </c>
      <c r="M5" s="32">
        <f t="shared" si="3"/>
        <v>3.9000000000000057</v>
      </c>
    </row>
    <row r="6" spans="1:13" ht="15.75" thickBot="1" x14ac:dyDescent="0.3">
      <c r="A6" s="18">
        <v>5</v>
      </c>
      <c r="B6" s="19">
        <v>3</v>
      </c>
      <c r="C6" s="19" t="s">
        <v>10</v>
      </c>
      <c r="D6" s="19">
        <v>81.25</v>
      </c>
      <c r="E6" s="19">
        <v>82.03</v>
      </c>
      <c r="F6" s="19">
        <v>73.44</v>
      </c>
      <c r="G6" s="19">
        <v>13</v>
      </c>
      <c r="H6" s="19">
        <v>16</v>
      </c>
      <c r="I6" s="19">
        <v>15</v>
      </c>
      <c r="J6" s="32">
        <f t="shared" si="0"/>
        <v>-0.78000000000000114</v>
      </c>
      <c r="K6" s="32">
        <f t="shared" si="1"/>
        <v>8.5900000000000034</v>
      </c>
      <c r="L6" s="32">
        <f t="shared" si="2"/>
        <v>7.8100000000000023</v>
      </c>
      <c r="M6" s="32">
        <f t="shared" si="3"/>
        <v>0.78000000000000114</v>
      </c>
    </row>
    <row r="7" spans="1:13" ht="15.75" thickBot="1" x14ac:dyDescent="0.3">
      <c r="A7" s="18">
        <v>6</v>
      </c>
      <c r="B7" s="19">
        <v>4</v>
      </c>
      <c r="C7" s="19" t="s">
        <v>10</v>
      </c>
      <c r="D7" s="19">
        <v>80.47</v>
      </c>
      <c r="E7" s="19">
        <v>80.47</v>
      </c>
      <c r="F7" s="19">
        <v>70.31</v>
      </c>
      <c r="G7" s="19">
        <v>15</v>
      </c>
      <c r="H7" s="19">
        <v>10</v>
      </c>
      <c r="I7" s="19">
        <v>18</v>
      </c>
      <c r="J7" s="32">
        <f t="shared" si="0"/>
        <v>0</v>
      </c>
      <c r="K7" s="32">
        <f t="shared" si="1"/>
        <v>10.159999999999997</v>
      </c>
      <c r="L7" s="32">
        <f t="shared" si="2"/>
        <v>10.159999999999997</v>
      </c>
      <c r="M7" s="32">
        <f t="shared" si="3"/>
        <v>0</v>
      </c>
    </row>
    <row r="8" spans="1:13" ht="15.75" thickBot="1" x14ac:dyDescent="0.3">
      <c r="A8" s="18">
        <v>7</v>
      </c>
      <c r="B8" s="19">
        <v>1</v>
      </c>
      <c r="C8" s="19" t="s">
        <v>9</v>
      </c>
      <c r="D8" s="19">
        <v>71.88</v>
      </c>
      <c r="E8" s="19">
        <v>65.62</v>
      </c>
      <c r="F8" s="19">
        <v>58.59</v>
      </c>
      <c r="G8" s="19">
        <v>8</v>
      </c>
      <c r="H8" s="19">
        <v>9</v>
      </c>
      <c r="I8" s="19">
        <v>10</v>
      </c>
      <c r="J8" s="32">
        <f t="shared" si="0"/>
        <v>6.2599999999999909</v>
      </c>
      <c r="K8" s="32">
        <f t="shared" si="1"/>
        <v>7.0300000000000011</v>
      </c>
      <c r="L8" s="32">
        <f t="shared" si="2"/>
        <v>13.289999999999992</v>
      </c>
      <c r="M8" s="32">
        <f t="shared" si="3"/>
        <v>6.2599999999999909</v>
      </c>
    </row>
    <row r="9" spans="1:13" ht="15.75" thickBot="1" x14ac:dyDescent="0.3">
      <c r="A9" s="59">
        <v>8</v>
      </c>
      <c r="B9" s="60">
        <v>2</v>
      </c>
      <c r="C9" s="60" t="s">
        <v>9</v>
      </c>
      <c r="D9" s="60">
        <v>75</v>
      </c>
      <c r="E9" s="60">
        <v>63.28</v>
      </c>
      <c r="F9" s="60">
        <v>60.94</v>
      </c>
      <c r="G9" s="60">
        <v>8</v>
      </c>
      <c r="H9" s="60">
        <v>12</v>
      </c>
      <c r="I9" s="60">
        <v>8</v>
      </c>
      <c r="J9" s="32">
        <f t="shared" si="0"/>
        <v>11.719999999999999</v>
      </c>
      <c r="K9" s="32">
        <f t="shared" si="1"/>
        <v>2.3400000000000034</v>
      </c>
      <c r="L9" s="32">
        <f t="shared" si="2"/>
        <v>14.060000000000002</v>
      </c>
      <c r="M9" s="32">
        <f t="shared" si="3"/>
        <v>11.719999999999999</v>
      </c>
    </row>
    <row r="10" spans="1:13" ht="15.75" thickBot="1" x14ac:dyDescent="0.3">
      <c r="A10" s="18">
        <v>9</v>
      </c>
      <c r="B10" s="19">
        <v>2</v>
      </c>
      <c r="C10" s="19" t="s">
        <v>11</v>
      </c>
      <c r="D10" s="19">
        <v>72.66</v>
      </c>
      <c r="E10" s="19">
        <v>64.06</v>
      </c>
      <c r="F10" s="19">
        <v>57.81</v>
      </c>
      <c r="G10" s="19">
        <v>8</v>
      </c>
      <c r="H10" s="19">
        <v>8</v>
      </c>
      <c r="I10" s="19">
        <v>8</v>
      </c>
      <c r="J10" s="32">
        <f t="shared" si="0"/>
        <v>8.5999999999999943</v>
      </c>
      <c r="K10" s="32">
        <f t="shared" si="1"/>
        <v>6.25</v>
      </c>
      <c r="L10" s="32">
        <f t="shared" si="2"/>
        <v>14.849999999999994</v>
      </c>
      <c r="M10" s="32">
        <f t="shared" si="3"/>
        <v>8.5999999999999943</v>
      </c>
    </row>
    <row r="11" spans="1:13" ht="15.75" thickBot="1" x14ac:dyDescent="0.3">
      <c r="A11" s="18">
        <v>10</v>
      </c>
      <c r="B11" s="19">
        <v>2</v>
      </c>
      <c r="C11" s="19" t="s">
        <v>8</v>
      </c>
      <c r="D11" s="19">
        <v>59.38</v>
      </c>
      <c r="E11" s="19">
        <v>53.91</v>
      </c>
      <c r="F11" s="19">
        <v>44.53</v>
      </c>
      <c r="G11" s="19">
        <v>10</v>
      </c>
      <c r="H11" s="19">
        <v>12</v>
      </c>
      <c r="I11" s="19">
        <v>11</v>
      </c>
      <c r="J11" s="32">
        <f t="shared" si="0"/>
        <v>5.470000000000006</v>
      </c>
      <c r="K11" s="32">
        <f t="shared" si="1"/>
        <v>9.3799999999999955</v>
      </c>
      <c r="L11" s="32">
        <f t="shared" si="2"/>
        <v>14.850000000000001</v>
      </c>
      <c r="M11" s="32">
        <f t="shared" si="3"/>
        <v>5.470000000000006</v>
      </c>
    </row>
    <row r="12" spans="1:13" ht="15.75" thickBot="1" x14ac:dyDescent="0.3">
      <c r="A12" s="18">
        <v>11</v>
      </c>
      <c r="B12" s="19">
        <v>3</v>
      </c>
      <c r="C12" s="19" t="s">
        <v>8</v>
      </c>
      <c r="D12" s="19">
        <v>57.81</v>
      </c>
      <c r="E12" s="19">
        <v>60.16</v>
      </c>
      <c r="F12" s="19">
        <v>42.19</v>
      </c>
      <c r="G12" s="19">
        <v>10</v>
      </c>
      <c r="H12" s="19">
        <v>9</v>
      </c>
      <c r="I12" s="19">
        <v>9</v>
      </c>
      <c r="J12" s="32">
        <f t="shared" si="0"/>
        <v>-2.3499999999999943</v>
      </c>
      <c r="K12" s="32">
        <f t="shared" si="1"/>
        <v>17.97</v>
      </c>
      <c r="L12" s="32">
        <f t="shared" si="2"/>
        <v>15.620000000000005</v>
      </c>
      <c r="M12" s="32">
        <f t="shared" si="3"/>
        <v>2.3499999999999943</v>
      </c>
    </row>
    <row r="13" spans="1:13" ht="15.75" thickBot="1" x14ac:dyDescent="0.3">
      <c r="A13" s="18">
        <v>12</v>
      </c>
      <c r="B13" s="19">
        <v>4</v>
      </c>
      <c r="C13" s="19" t="s">
        <v>11</v>
      </c>
      <c r="D13" s="19">
        <v>71.09</v>
      </c>
      <c r="E13" s="19">
        <v>67.19</v>
      </c>
      <c r="F13" s="19">
        <v>55.47</v>
      </c>
      <c r="G13" s="19">
        <v>8</v>
      </c>
      <c r="H13" s="19">
        <v>8</v>
      </c>
      <c r="I13" s="19">
        <v>8</v>
      </c>
      <c r="J13" s="32">
        <f t="shared" si="0"/>
        <v>3.9000000000000057</v>
      </c>
      <c r="K13" s="32">
        <f t="shared" si="1"/>
        <v>11.719999999999999</v>
      </c>
      <c r="L13" s="32">
        <f t="shared" si="2"/>
        <v>15.620000000000005</v>
      </c>
      <c r="M13" s="32">
        <f t="shared" si="3"/>
        <v>3.9000000000000057</v>
      </c>
    </row>
    <row r="14" spans="1:13" ht="15.75" thickBot="1" x14ac:dyDescent="0.3">
      <c r="A14" s="18">
        <v>13</v>
      </c>
      <c r="B14" s="19">
        <v>1</v>
      </c>
      <c r="C14" s="19" t="s">
        <v>10</v>
      </c>
      <c r="D14" s="20">
        <v>83.59</v>
      </c>
      <c r="E14" s="20">
        <v>83.59</v>
      </c>
      <c r="F14" s="19">
        <v>67.19</v>
      </c>
      <c r="G14" s="19">
        <v>13</v>
      </c>
      <c r="H14" s="19">
        <v>14</v>
      </c>
      <c r="I14" s="19">
        <v>20</v>
      </c>
      <c r="J14" s="32">
        <f t="shared" si="0"/>
        <v>0</v>
      </c>
      <c r="K14" s="32">
        <f t="shared" si="1"/>
        <v>16.400000000000006</v>
      </c>
      <c r="L14" s="32">
        <f t="shared" si="2"/>
        <v>16.400000000000006</v>
      </c>
      <c r="M14" s="32">
        <f t="shared" si="3"/>
        <v>0</v>
      </c>
    </row>
    <row r="15" spans="1:13" ht="15.75" thickBot="1" x14ac:dyDescent="0.3">
      <c r="A15" s="18">
        <v>14</v>
      </c>
      <c r="B15" s="19">
        <v>3</v>
      </c>
      <c r="C15" s="19" t="s">
        <v>9</v>
      </c>
      <c r="D15" s="19">
        <v>70.31</v>
      </c>
      <c r="E15" s="19">
        <v>70.31</v>
      </c>
      <c r="F15" s="19">
        <v>52.34</v>
      </c>
      <c r="G15" s="19">
        <v>9</v>
      </c>
      <c r="H15" s="19">
        <v>8</v>
      </c>
      <c r="I15" s="19">
        <v>9</v>
      </c>
      <c r="J15" s="32">
        <f t="shared" si="0"/>
        <v>0</v>
      </c>
      <c r="K15" s="32">
        <f t="shared" si="1"/>
        <v>17.97</v>
      </c>
      <c r="L15" s="32">
        <f t="shared" si="2"/>
        <v>17.97</v>
      </c>
      <c r="M15" s="32">
        <f t="shared" si="3"/>
        <v>0</v>
      </c>
    </row>
    <row r="16" spans="1:13" ht="15.75" thickBot="1" x14ac:dyDescent="0.3">
      <c r="A16" s="18">
        <v>15</v>
      </c>
      <c r="B16" s="19">
        <v>4</v>
      </c>
      <c r="C16" s="19" t="s">
        <v>9</v>
      </c>
      <c r="D16" s="19">
        <v>71.88</v>
      </c>
      <c r="E16" s="19">
        <v>62.5</v>
      </c>
      <c r="F16" s="19">
        <v>46.09</v>
      </c>
      <c r="G16" s="19">
        <v>9</v>
      </c>
      <c r="H16" s="19">
        <v>9</v>
      </c>
      <c r="I16" s="19">
        <v>11</v>
      </c>
      <c r="J16" s="32">
        <f t="shared" si="0"/>
        <v>9.3799999999999955</v>
      </c>
      <c r="K16" s="32">
        <f t="shared" si="1"/>
        <v>16.409999999999997</v>
      </c>
      <c r="L16" s="32">
        <f t="shared" si="2"/>
        <v>25.789999999999992</v>
      </c>
      <c r="M16" s="32">
        <f t="shared" si="3"/>
        <v>9.3799999999999955</v>
      </c>
    </row>
    <row r="17" spans="1:13" ht="15.75" thickBot="1" x14ac:dyDescent="0.3">
      <c r="A17" s="54">
        <v>16</v>
      </c>
      <c r="B17" s="55">
        <v>4</v>
      </c>
      <c r="C17" s="55" t="s">
        <v>8</v>
      </c>
      <c r="D17" s="55">
        <v>64.06</v>
      </c>
      <c r="E17" s="55">
        <v>61.72</v>
      </c>
      <c r="F17" s="55">
        <v>33.590000000000003</v>
      </c>
      <c r="G17" s="55">
        <v>9</v>
      </c>
      <c r="H17" s="55">
        <v>10</v>
      </c>
      <c r="I17" s="55">
        <v>15</v>
      </c>
      <c r="J17" s="44">
        <f t="shared" si="0"/>
        <v>2.3400000000000034</v>
      </c>
      <c r="K17" s="43">
        <f t="shared" si="1"/>
        <v>28.129999999999995</v>
      </c>
      <c r="L17" s="43">
        <f t="shared" si="2"/>
        <v>30.47</v>
      </c>
      <c r="M17" s="44">
        <f t="shared" si="3"/>
        <v>2.3400000000000034</v>
      </c>
    </row>
    <row r="18" spans="1:13" x14ac:dyDescent="0.25">
      <c r="D18">
        <f t="shared" ref="D18:I18" si="4">MAX(D2:D17)</f>
        <v>83.59</v>
      </c>
      <c r="E18">
        <f t="shared" si="4"/>
        <v>83.59</v>
      </c>
      <c r="F18">
        <f t="shared" si="4"/>
        <v>75.78</v>
      </c>
      <c r="G18">
        <f t="shared" si="4"/>
        <v>15</v>
      </c>
      <c r="H18">
        <f t="shared" si="4"/>
        <v>16</v>
      </c>
      <c r="I18">
        <f t="shared" si="4"/>
        <v>20</v>
      </c>
      <c r="J18" s="33">
        <f>MAX(J2:J17)</f>
        <v>11.719999999999999</v>
      </c>
      <c r="K18" s="33">
        <f>MAX(K2:K17)</f>
        <v>28.129999999999995</v>
      </c>
      <c r="L18" s="33">
        <f>MAX(L2:L17)</f>
        <v>30.47</v>
      </c>
      <c r="M18" s="33">
        <f>MAX(M2:M17)</f>
        <v>11.719999999999999</v>
      </c>
    </row>
    <row r="19" spans="1:13" x14ac:dyDescent="0.25">
      <c r="D19">
        <f>MIN(D2:D17)</f>
        <v>57.81</v>
      </c>
      <c r="E19">
        <f>MIN(E2:E17)</f>
        <v>53.91</v>
      </c>
      <c r="F19">
        <f>MIN(F2:F17)</f>
        <v>33.590000000000003</v>
      </c>
      <c r="J19" s="33">
        <f>MIN(J2:J17)</f>
        <v>-7.8100000000000023</v>
      </c>
      <c r="K19" s="33">
        <f>MIN(K2:K17)</f>
        <v>2.3400000000000034</v>
      </c>
      <c r="L19" s="33">
        <v>0</v>
      </c>
      <c r="M19" s="33">
        <f>MIN(M2:M17)</f>
        <v>0</v>
      </c>
    </row>
  </sheetData>
  <sortState xmlns:xlrd2="http://schemas.microsoft.com/office/spreadsheetml/2017/richdata2" ref="B2:M17">
    <sortCondition ref="L2:L1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workbookViewId="0">
      <selection activeCell="C9" sqref="C9"/>
    </sheetView>
  </sheetViews>
  <sheetFormatPr defaultRowHeight="15" x14ac:dyDescent="0.25"/>
  <sheetData>
    <row r="1" spans="1:13" ht="21.75" thickBot="1" x14ac:dyDescent="0.3">
      <c r="A1" s="1"/>
      <c r="B1" s="2" t="s">
        <v>6</v>
      </c>
      <c r="C1" s="2" t="s">
        <v>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1" t="s">
        <v>20</v>
      </c>
      <c r="K1" s="31" t="s">
        <v>21</v>
      </c>
      <c r="L1" s="31" t="s">
        <v>22</v>
      </c>
      <c r="M1" s="31" t="s">
        <v>23</v>
      </c>
    </row>
    <row r="2" spans="1:13" ht="15.75" thickBot="1" x14ac:dyDescent="0.3">
      <c r="A2" s="3">
        <v>1</v>
      </c>
      <c r="B2" s="4">
        <v>1</v>
      </c>
      <c r="C2" s="4" t="s">
        <v>8</v>
      </c>
      <c r="D2" s="4">
        <v>25.07</v>
      </c>
      <c r="E2" s="4">
        <v>25</v>
      </c>
      <c r="F2" s="4">
        <v>24.03</v>
      </c>
      <c r="G2" s="4">
        <v>13</v>
      </c>
      <c r="H2" s="4">
        <v>13</v>
      </c>
      <c r="I2" s="8">
        <v>13</v>
      </c>
      <c r="J2" s="32">
        <f t="shared" ref="J2:J17" si="0">D2-E2</f>
        <v>7.0000000000000284E-2</v>
      </c>
      <c r="K2" s="32">
        <f t="shared" ref="K2:K17" si="1">E2-F2</f>
        <v>0.96999999999999886</v>
      </c>
      <c r="L2" s="32">
        <f>D2-F2</f>
        <v>1.0399999999999991</v>
      </c>
      <c r="M2" s="32">
        <f t="shared" ref="M2:M17" si="2">ABS(J2)</f>
        <v>7.0000000000000284E-2</v>
      </c>
    </row>
    <row r="3" spans="1:13" ht="15.75" thickBot="1" x14ac:dyDescent="0.3">
      <c r="A3" s="3">
        <v>2</v>
      </c>
      <c r="B3" s="4">
        <v>2</v>
      </c>
      <c r="C3" s="4" t="s">
        <v>8</v>
      </c>
      <c r="D3" s="4">
        <v>25.38</v>
      </c>
      <c r="E3" s="4">
        <v>25.06</v>
      </c>
      <c r="F3" s="4">
        <v>23.97</v>
      </c>
      <c r="G3" s="4">
        <v>13</v>
      </c>
      <c r="H3" s="4">
        <v>13</v>
      </c>
      <c r="I3" s="8">
        <v>13</v>
      </c>
      <c r="J3" s="32">
        <f t="shared" si="0"/>
        <v>0.32000000000000028</v>
      </c>
      <c r="K3" s="32">
        <f t="shared" si="1"/>
        <v>1.0899999999999999</v>
      </c>
      <c r="L3" s="32">
        <f t="shared" ref="L3:L17" si="3">D3-F3</f>
        <v>1.4100000000000001</v>
      </c>
      <c r="M3" s="32">
        <f t="shared" si="2"/>
        <v>0.32000000000000028</v>
      </c>
    </row>
    <row r="4" spans="1:13" ht="15.75" thickBot="1" x14ac:dyDescent="0.3">
      <c r="A4" s="3">
        <v>3</v>
      </c>
      <c r="B4" s="4">
        <v>3</v>
      </c>
      <c r="C4" s="4" t="s">
        <v>8</v>
      </c>
      <c r="D4" s="13">
        <v>25.72</v>
      </c>
      <c r="E4" s="14">
        <v>24.9</v>
      </c>
      <c r="F4" s="14">
        <v>23.48</v>
      </c>
      <c r="G4" s="4">
        <v>13</v>
      </c>
      <c r="H4" s="4">
        <v>13</v>
      </c>
      <c r="I4" s="8">
        <v>13</v>
      </c>
      <c r="J4" s="32">
        <f t="shared" si="0"/>
        <v>0.82000000000000028</v>
      </c>
      <c r="K4" s="32">
        <f t="shared" si="1"/>
        <v>1.4199999999999982</v>
      </c>
      <c r="L4" s="32">
        <f t="shared" si="3"/>
        <v>2.2399999999999984</v>
      </c>
      <c r="M4" s="32">
        <f t="shared" si="2"/>
        <v>0.82000000000000028</v>
      </c>
    </row>
    <row r="5" spans="1:13" ht="15.75" thickBot="1" x14ac:dyDescent="0.3">
      <c r="A5" s="3">
        <v>4</v>
      </c>
      <c r="B5" s="4">
        <v>4</v>
      </c>
      <c r="C5" s="4" t="s">
        <v>8</v>
      </c>
      <c r="D5" s="14">
        <v>24.91</v>
      </c>
      <c r="E5" s="13">
        <v>25.16</v>
      </c>
      <c r="F5" s="13">
        <v>23.99</v>
      </c>
      <c r="G5" s="4">
        <v>13</v>
      </c>
      <c r="H5" s="4">
        <v>13</v>
      </c>
      <c r="I5" s="8">
        <v>13</v>
      </c>
      <c r="J5" s="32">
        <f t="shared" si="0"/>
        <v>-0.25</v>
      </c>
      <c r="K5" s="32">
        <f t="shared" si="1"/>
        <v>1.1700000000000017</v>
      </c>
      <c r="L5" s="32">
        <f t="shared" si="3"/>
        <v>0.92000000000000171</v>
      </c>
      <c r="M5" s="32">
        <f t="shared" si="2"/>
        <v>0.25</v>
      </c>
    </row>
    <row r="6" spans="1:13" ht="15.75" thickBot="1" x14ac:dyDescent="0.3">
      <c r="A6" s="3">
        <v>5</v>
      </c>
      <c r="B6" s="4">
        <v>1</v>
      </c>
      <c r="C6" s="4" t="s">
        <v>10</v>
      </c>
      <c r="D6" s="12">
        <v>51.12</v>
      </c>
      <c r="E6" s="12">
        <v>50.11</v>
      </c>
      <c r="F6" s="15">
        <v>47.16</v>
      </c>
      <c r="G6" s="4">
        <v>18</v>
      </c>
      <c r="H6" s="4">
        <v>18</v>
      </c>
      <c r="I6" s="6">
        <v>20</v>
      </c>
      <c r="J6" s="32">
        <f t="shared" si="0"/>
        <v>1.009999999999998</v>
      </c>
      <c r="K6" s="32">
        <f t="shared" si="1"/>
        <v>2.9500000000000028</v>
      </c>
      <c r="L6" s="32">
        <f t="shared" si="3"/>
        <v>3.9600000000000009</v>
      </c>
      <c r="M6" s="32">
        <f t="shared" si="2"/>
        <v>1.009999999999998</v>
      </c>
    </row>
    <row r="7" spans="1:13" ht="15.75" thickBot="1" x14ac:dyDescent="0.3">
      <c r="A7" s="3">
        <v>6</v>
      </c>
      <c r="B7" s="4">
        <v>2</v>
      </c>
      <c r="C7" s="4" t="s">
        <v>10</v>
      </c>
      <c r="D7" s="12">
        <v>50.93</v>
      </c>
      <c r="E7" s="15">
        <v>50.31</v>
      </c>
      <c r="F7" s="12">
        <v>45.97</v>
      </c>
      <c r="G7" s="4">
        <v>18</v>
      </c>
      <c r="H7" s="4">
        <v>18</v>
      </c>
      <c r="I7" s="6">
        <v>21</v>
      </c>
      <c r="J7" s="32">
        <f t="shared" si="0"/>
        <v>0.61999999999999744</v>
      </c>
      <c r="K7" s="32">
        <f t="shared" si="1"/>
        <v>4.3400000000000034</v>
      </c>
      <c r="L7" s="32">
        <f t="shared" si="3"/>
        <v>4.9600000000000009</v>
      </c>
      <c r="M7" s="32">
        <f t="shared" si="2"/>
        <v>0.61999999999999744</v>
      </c>
    </row>
    <row r="8" spans="1:13" ht="15.75" thickBot="1" x14ac:dyDescent="0.3">
      <c r="A8" s="3">
        <v>7</v>
      </c>
      <c r="B8" s="4">
        <v>3</v>
      </c>
      <c r="C8" s="4" t="s">
        <v>10</v>
      </c>
      <c r="D8" s="15">
        <v>51.14</v>
      </c>
      <c r="E8" s="12">
        <v>49.95</v>
      </c>
      <c r="F8" s="12">
        <v>45.31</v>
      </c>
      <c r="G8" s="4">
        <v>18</v>
      </c>
      <c r="H8" s="4">
        <v>18</v>
      </c>
      <c r="I8" s="6">
        <v>21</v>
      </c>
      <c r="J8" s="32">
        <f t="shared" si="0"/>
        <v>1.1899999999999977</v>
      </c>
      <c r="K8" s="32">
        <f t="shared" si="1"/>
        <v>4.6400000000000006</v>
      </c>
      <c r="L8" s="32">
        <f t="shared" si="3"/>
        <v>5.8299999999999983</v>
      </c>
      <c r="M8" s="32">
        <f t="shared" si="2"/>
        <v>1.1899999999999977</v>
      </c>
    </row>
    <row r="9" spans="1:13" ht="15.75" thickBot="1" x14ac:dyDescent="0.3">
      <c r="A9" s="3">
        <v>8</v>
      </c>
      <c r="B9" s="38">
        <v>4</v>
      </c>
      <c r="C9" s="38" t="s">
        <v>10</v>
      </c>
      <c r="D9" s="38">
        <v>51.03</v>
      </c>
      <c r="E9" s="38">
        <v>50.2</v>
      </c>
      <c r="F9" s="38">
        <v>44.66</v>
      </c>
      <c r="G9" s="38">
        <v>18</v>
      </c>
      <c r="H9" s="38">
        <v>19</v>
      </c>
      <c r="I9" s="62">
        <v>21</v>
      </c>
      <c r="J9" s="58">
        <f t="shared" si="0"/>
        <v>0.82999999999999829</v>
      </c>
      <c r="K9" s="58">
        <f t="shared" si="1"/>
        <v>5.5400000000000063</v>
      </c>
      <c r="L9" s="58">
        <f t="shared" si="3"/>
        <v>6.3700000000000045</v>
      </c>
      <c r="M9" s="58">
        <f t="shared" si="2"/>
        <v>0.82999999999999829</v>
      </c>
    </row>
    <row r="10" spans="1:13" ht="15.75" thickBot="1" x14ac:dyDescent="0.3">
      <c r="A10" s="3">
        <v>9</v>
      </c>
      <c r="B10" s="4">
        <v>1</v>
      </c>
      <c r="C10" s="4" t="s">
        <v>9</v>
      </c>
      <c r="D10" s="4">
        <v>35.869999999999997</v>
      </c>
      <c r="E10" s="4">
        <v>35.82</v>
      </c>
      <c r="F10" s="4">
        <v>33.020000000000003</v>
      </c>
      <c r="G10" s="4">
        <v>12</v>
      </c>
      <c r="H10" s="4">
        <v>12</v>
      </c>
      <c r="I10" s="8">
        <v>12</v>
      </c>
      <c r="J10" s="32">
        <f t="shared" si="0"/>
        <v>4.9999999999997158E-2</v>
      </c>
      <c r="K10" s="32">
        <f t="shared" si="1"/>
        <v>2.7999999999999972</v>
      </c>
      <c r="L10" s="32">
        <f t="shared" si="3"/>
        <v>2.8499999999999943</v>
      </c>
      <c r="M10" s="32">
        <f t="shared" si="2"/>
        <v>4.9999999999997158E-2</v>
      </c>
    </row>
    <row r="11" spans="1:13" ht="15.75" thickBot="1" x14ac:dyDescent="0.3">
      <c r="A11" s="3">
        <v>10</v>
      </c>
      <c r="B11" s="4">
        <v>2</v>
      </c>
      <c r="C11" s="4" t="s">
        <v>9</v>
      </c>
      <c r="D11" s="4">
        <v>35.549999999999997</v>
      </c>
      <c r="E11" s="4">
        <v>35.409999999999997</v>
      </c>
      <c r="F11" s="4">
        <v>32.35</v>
      </c>
      <c r="G11" s="4">
        <v>12</v>
      </c>
      <c r="H11" s="4">
        <v>12</v>
      </c>
      <c r="I11" s="8">
        <v>12</v>
      </c>
      <c r="J11" s="32">
        <f t="shared" si="0"/>
        <v>0.14000000000000057</v>
      </c>
      <c r="K11" s="32">
        <f t="shared" si="1"/>
        <v>3.0599999999999952</v>
      </c>
      <c r="L11" s="32">
        <f t="shared" si="3"/>
        <v>3.1999999999999957</v>
      </c>
      <c r="M11" s="32">
        <f t="shared" si="2"/>
        <v>0.14000000000000057</v>
      </c>
    </row>
    <row r="12" spans="1:13" ht="15.75" thickBot="1" x14ac:dyDescent="0.3">
      <c r="A12" s="3">
        <v>11</v>
      </c>
      <c r="B12" s="4">
        <v>3</v>
      </c>
      <c r="C12" s="4" t="s">
        <v>9</v>
      </c>
      <c r="D12" s="4">
        <v>35.85</v>
      </c>
      <c r="E12" s="4">
        <v>35.799999999999997</v>
      </c>
      <c r="F12" s="4">
        <v>31.61</v>
      </c>
      <c r="G12" s="4">
        <v>11</v>
      </c>
      <c r="H12" s="4">
        <v>12</v>
      </c>
      <c r="I12" s="8">
        <v>12</v>
      </c>
      <c r="J12" s="32">
        <f t="shared" si="0"/>
        <v>5.0000000000004263E-2</v>
      </c>
      <c r="K12" s="32">
        <f t="shared" si="1"/>
        <v>4.1899999999999977</v>
      </c>
      <c r="L12" s="32">
        <f t="shared" si="3"/>
        <v>4.240000000000002</v>
      </c>
      <c r="M12" s="32">
        <f t="shared" si="2"/>
        <v>5.0000000000004263E-2</v>
      </c>
    </row>
    <row r="13" spans="1:13" ht="15.75" thickBot="1" x14ac:dyDescent="0.3">
      <c r="A13" s="3">
        <v>12</v>
      </c>
      <c r="B13" s="4">
        <v>4</v>
      </c>
      <c r="C13" s="4" t="s">
        <v>9</v>
      </c>
      <c r="D13" s="4">
        <v>35.72</v>
      </c>
      <c r="E13" s="4">
        <v>36.11</v>
      </c>
      <c r="F13" s="4">
        <v>32.020000000000003</v>
      </c>
      <c r="G13" s="4">
        <v>12</v>
      </c>
      <c r="H13" s="4">
        <v>12</v>
      </c>
      <c r="I13" s="8">
        <v>12</v>
      </c>
      <c r="J13" s="32">
        <f t="shared" si="0"/>
        <v>-0.39000000000000057</v>
      </c>
      <c r="K13" s="32">
        <f t="shared" si="1"/>
        <v>4.0899999999999963</v>
      </c>
      <c r="L13" s="32">
        <f t="shared" si="3"/>
        <v>3.6999999999999957</v>
      </c>
      <c r="M13" s="32">
        <f t="shared" si="2"/>
        <v>0.39000000000000057</v>
      </c>
    </row>
    <row r="14" spans="1:13" ht="15.75" thickBot="1" x14ac:dyDescent="0.3">
      <c r="A14" s="3">
        <v>13</v>
      </c>
      <c r="B14" s="4">
        <v>1</v>
      </c>
      <c r="C14" s="4" t="s">
        <v>11</v>
      </c>
      <c r="D14" s="4">
        <v>34.729999999999997</v>
      </c>
      <c r="E14" s="4">
        <v>33.99</v>
      </c>
      <c r="F14" s="4">
        <v>31.27</v>
      </c>
      <c r="G14" s="4">
        <v>11</v>
      </c>
      <c r="H14" s="4">
        <v>10</v>
      </c>
      <c r="I14" s="8">
        <v>11</v>
      </c>
      <c r="J14" s="32">
        <f t="shared" si="0"/>
        <v>0.73999999999999488</v>
      </c>
      <c r="K14" s="32">
        <f t="shared" si="1"/>
        <v>2.7200000000000024</v>
      </c>
      <c r="L14" s="32">
        <f t="shared" si="3"/>
        <v>3.4599999999999973</v>
      </c>
      <c r="M14" s="32">
        <f t="shared" si="2"/>
        <v>0.73999999999999488</v>
      </c>
    </row>
    <row r="15" spans="1:13" ht="15.75" thickBot="1" x14ac:dyDescent="0.3">
      <c r="A15" s="3">
        <v>14</v>
      </c>
      <c r="B15" s="4">
        <v>2</v>
      </c>
      <c r="C15" s="4" t="s">
        <v>11</v>
      </c>
      <c r="D15" s="4">
        <v>34.33</v>
      </c>
      <c r="E15" s="4">
        <v>34.31</v>
      </c>
      <c r="F15" s="4">
        <v>30.77</v>
      </c>
      <c r="G15" s="4">
        <v>11</v>
      </c>
      <c r="H15" s="4">
        <v>11</v>
      </c>
      <c r="I15" s="8">
        <v>11</v>
      </c>
      <c r="J15" s="32">
        <f t="shared" si="0"/>
        <v>1.9999999999996021E-2</v>
      </c>
      <c r="K15" s="32">
        <f t="shared" si="1"/>
        <v>3.5400000000000027</v>
      </c>
      <c r="L15" s="32">
        <f t="shared" si="3"/>
        <v>3.5599999999999987</v>
      </c>
      <c r="M15" s="32">
        <f t="shared" si="2"/>
        <v>1.9999999999996021E-2</v>
      </c>
    </row>
    <row r="16" spans="1:13" ht="15.75" thickBot="1" x14ac:dyDescent="0.3">
      <c r="A16" s="3">
        <v>15</v>
      </c>
      <c r="B16" s="4">
        <v>3</v>
      </c>
      <c r="C16" s="4" t="s">
        <v>11</v>
      </c>
      <c r="D16" s="4">
        <v>34.36</v>
      </c>
      <c r="E16" s="4">
        <v>33.619999999999997</v>
      </c>
      <c r="F16" s="4">
        <v>30.88</v>
      </c>
      <c r="G16" s="4">
        <v>10</v>
      </c>
      <c r="H16" s="4">
        <v>11</v>
      </c>
      <c r="I16" s="8">
        <v>11</v>
      </c>
      <c r="J16" s="32">
        <f t="shared" si="0"/>
        <v>0.74000000000000199</v>
      </c>
      <c r="K16" s="32">
        <f t="shared" si="1"/>
        <v>2.7399999999999984</v>
      </c>
      <c r="L16" s="32">
        <f t="shared" si="3"/>
        <v>3.4800000000000004</v>
      </c>
      <c r="M16" s="32">
        <f t="shared" si="2"/>
        <v>0.74000000000000199</v>
      </c>
    </row>
    <row r="17" spans="1:13" ht="15.75" thickBot="1" x14ac:dyDescent="0.3">
      <c r="A17" s="3">
        <v>16</v>
      </c>
      <c r="B17" s="4">
        <v>4</v>
      </c>
      <c r="C17" s="4" t="s">
        <v>11</v>
      </c>
      <c r="D17" s="4">
        <v>34.24</v>
      </c>
      <c r="E17" s="4">
        <v>33.950000000000003</v>
      </c>
      <c r="F17" s="4">
        <v>31.9</v>
      </c>
      <c r="G17" s="4">
        <v>11</v>
      </c>
      <c r="H17" s="4">
        <v>11</v>
      </c>
      <c r="I17" s="8">
        <v>11</v>
      </c>
      <c r="J17" s="32">
        <f t="shared" si="0"/>
        <v>0.28999999999999915</v>
      </c>
      <c r="K17" s="32">
        <f t="shared" si="1"/>
        <v>2.0500000000000043</v>
      </c>
      <c r="L17" s="32">
        <f t="shared" si="3"/>
        <v>2.3400000000000034</v>
      </c>
      <c r="M17" s="32">
        <f t="shared" si="2"/>
        <v>0.28999999999999915</v>
      </c>
    </row>
    <row r="18" spans="1:13" x14ac:dyDescent="0.25">
      <c r="D18">
        <f t="shared" ref="D18:I18" si="4">MAX(D2:D17)</f>
        <v>51.14</v>
      </c>
      <c r="E18">
        <f t="shared" si="4"/>
        <v>50.31</v>
      </c>
      <c r="F18">
        <f t="shared" si="4"/>
        <v>47.16</v>
      </c>
      <c r="G18">
        <f t="shared" si="4"/>
        <v>18</v>
      </c>
      <c r="H18">
        <f t="shared" si="4"/>
        <v>19</v>
      </c>
      <c r="I18">
        <f t="shared" si="4"/>
        <v>21</v>
      </c>
      <c r="J18" s="32">
        <f>MAX(J2:J17)</f>
        <v>1.1899999999999977</v>
      </c>
      <c r="K18" s="33">
        <f>MAX(K2:K17)</f>
        <v>5.5400000000000063</v>
      </c>
      <c r="L18" s="33">
        <f>MAX(L2:L17)</f>
        <v>6.3700000000000045</v>
      </c>
      <c r="M18" s="32">
        <f>MAX(M2:M17)</f>
        <v>1.1899999999999977</v>
      </c>
    </row>
    <row r="19" spans="1:13" x14ac:dyDescent="0.25">
      <c r="D19">
        <f>MIN(D2:D17)</f>
        <v>24.91</v>
      </c>
      <c r="E19">
        <f>MIN(E2:E17)</f>
        <v>24.9</v>
      </c>
      <c r="F19">
        <f>MIN(F2:F17)</f>
        <v>23.48</v>
      </c>
      <c r="J19" s="32">
        <f>MIN(J2:J17)</f>
        <v>-0.39000000000000057</v>
      </c>
      <c r="K19" s="32">
        <f>MIN(K2:K17)</f>
        <v>0.96999999999999886</v>
      </c>
      <c r="L19" s="32">
        <f>MIN(L2:L17)</f>
        <v>0.92000000000000171</v>
      </c>
      <c r="M19" s="32">
        <f>MIN(M2:M17)</f>
        <v>1.9999999999996021E-2</v>
      </c>
    </row>
  </sheetData>
  <sortState xmlns:xlrd2="http://schemas.microsoft.com/office/spreadsheetml/2017/richdata2" ref="B2:I17">
    <sortCondition ref="C2:C1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"/>
  <sheetViews>
    <sheetView workbookViewId="0">
      <selection activeCell="L13" sqref="L13"/>
    </sheetView>
  </sheetViews>
  <sheetFormatPr defaultRowHeight="15" x14ac:dyDescent="0.25"/>
  <cols>
    <col min="4" max="4" width="9.85546875" bestFit="1" customWidth="1"/>
  </cols>
  <sheetData>
    <row r="1" spans="1:13" ht="21.75" thickBot="1" x14ac:dyDescent="0.3">
      <c r="A1" s="1"/>
      <c r="B1" s="2" t="s">
        <v>6</v>
      </c>
      <c r="C1" s="2" t="s">
        <v>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1" t="s">
        <v>20</v>
      </c>
      <c r="K1" s="31" t="s">
        <v>21</v>
      </c>
      <c r="L1" s="31" t="s">
        <v>22</v>
      </c>
      <c r="M1" s="31" t="s">
        <v>23</v>
      </c>
    </row>
    <row r="2" spans="1:13" ht="15.75" thickBot="1" x14ac:dyDescent="0.3">
      <c r="A2" s="3">
        <v>1</v>
      </c>
      <c r="B2" s="4">
        <v>1</v>
      </c>
      <c r="C2" s="4" t="s">
        <v>8</v>
      </c>
      <c r="D2" s="4">
        <v>43.89</v>
      </c>
      <c r="E2" s="4">
        <v>43.89</v>
      </c>
      <c r="F2" s="4">
        <v>42.19</v>
      </c>
      <c r="G2" s="4">
        <v>9</v>
      </c>
      <c r="H2" s="4">
        <v>10</v>
      </c>
      <c r="I2" s="4">
        <v>10</v>
      </c>
      <c r="J2" s="32">
        <f t="shared" ref="J2:J17" si="0">D2-E2</f>
        <v>0</v>
      </c>
      <c r="K2" s="32">
        <f t="shared" ref="K2:K17" si="1">E2-F2</f>
        <v>1.7000000000000028</v>
      </c>
      <c r="L2" s="32">
        <f>D2-F2</f>
        <v>1.7000000000000028</v>
      </c>
      <c r="M2" s="32">
        <f t="shared" ref="M2:M17" si="2">ABS(J2)</f>
        <v>0</v>
      </c>
    </row>
    <row r="3" spans="1:13" ht="15.75" thickBot="1" x14ac:dyDescent="0.3">
      <c r="A3" s="3">
        <v>2</v>
      </c>
      <c r="B3" s="4">
        <v>2</v>
      </c>
      <c r="C3" s="4" t="s">
        <v>8</v>
      </c>
      <c r="D3" s="4">
        <v>43.89</v>
      </c>
      <c r="E3" s="4">
        <v>43.89</v>
      </c>
      <c r="F3" s="4">
        <v>39.909999999999997</v>
      </c>
      <c r="G3" s="4">
        <v>9</v>
      </c>
      <c r="H3" s="4">
        <v>10</v>
      </c>
      <c r="I3" s="4">
        <v>9</v>
      </c>
      <c r="J3" s="32">
        <f t="shared" si="0"/>
        <v>0</v>
      </c>
      <c r="K3" s="32">
        <f t="shared" si="1"/>
        <v>3.980000000000004</v>
      </c>
      <c r="L3" s="32">
        <f t="shared" ref="L3:L17" si="3">D3-F3</f>
        <v>3.980000000000004</v>
      </c>
      <c r="M3" s="32">
        <f t="shared" si="2"/>
        <v>0</v>
      </c>
    </row>
    <row r="4" spans="1:13" ht="15.75" thickBot="1" x14ac:dyDescent="0.3">
      <c r="A4" s="3">
        <v>3</v>
      </c>
      <c r="B4" s="4">
        <v>3</v>
      </c>
      <c r="C4" s="4" t="s">
        <v>8</v>
      </c>
      <c r="D4" s="4">
        <v>43.89</v>
      </c>
      <c r="E4" s="4">
        <v>43.6</v>
      </c>
      <c r="F4" s="4">
        <v>42.19</v>
      </c>
      <c r="G4" s="4">
        <v>9</v>
      </c>
      <c r="H4" s="4">
        <v>9</v>
      </c>
      <c r="I4" s="4">
        <v>10</v>
      </c>
      <c r="J4" s="32">
        <f t="shared" si="0"/>
        <v>0.28999999999999915</v>
      </c>
      <c r="K4" s="32">
        <f t="shared" si="1"/>
        <v>1.4100000000000037</v>
      </c>
      <c r="L4" s="32">
        <f t="shared" si="3"/>
        <v>1.7000000000000028</v>
      </c>
      <c r="M4" s="32">
        <f t="shared" si="2"/>
        <v>0.28999999999999915</v>
      </c>
    </row>
    <row r="5" spans="1:13" ht="15.75" thickBot="1" x14ac:dyDescent="0.3">
      <c r="A5" s="61">
        <v>4</v>
      </c>
      <c r="B5" s="4">
        <v>4</v>
      </c>
      <c r="C5" s="4" t="s">
        <v>8</v>
      </c>
      <c r="D5" s="4">
        <v>43.89</v>
      </c>
      <c r="E5" s="4">
        <v>43.31</v>
      </c>
      <c r="F5" s="4">
        <v>42.19</v>
      </c>
      <c r="G5" s="4">
        <v>9</v>
      </c>
      <c r="H5" s="4">
        <v>9</v>
      </c>
      <c r="I5" s="4">
        <v>10</v>
      </c>
      <c r="J5" s="56">
        <f t="shared" si="0"/>
        <v>0.57999999999999829</v>
      </c>
      <c r="K5" s="56">
        <f t="shared" si="1"/>
        <v>1.1200000000000045</v>
      </c>
      <c r="L5" s="56">
        <f t="shared" si="3"/>
        <v>1.7000000000000028</v>
      </c>
      <c r="M5" s="56">
        <f t="shared" si="2"/>
        <v>0.57999999999999829</v>
      </c>
    </row>
    <row r="6" spans="1:13" ht="15.75" thickBot="1" x14ac:dyDescent="0.3">
      <c r="A6" s="3">
        <v>5</v>
      </c>
      <c r="B6" s="4">
        <v>1</v>
      </c>
      <c r="C6" s="4" t="s">
        <v>10</v>
      </c>
      <c r="D6" s="4">
        <v>72.150000000000006</v>
      </c>
      <c r="E6" s="4">
        <v>71.540000000000006</v>
      </c>
      <c r="F6" s="4">
        <v>68.59</v>
      </c>
      <c r="G6" s="4">
        <v>14</v>
      </c>
      <c r="H6" s="4">
        <v>14</v>
      </c>
      <c r="I6" s="4">
        <v>15</v>
      </c>
      <c r="J6" s="32">
        <f t="shared" si="0"/>
        <v>0.60999999999999943</v>
      </c>
      <c r="K6" s="32">
        <f t="shared" si="1"/>
        <v>2.9500000000000028</v>
      </c>
      <c r="L6" s="32">
        <f t="shared" si="3"/>
        <v>3.5600000000000023</v>
      </c>
      <c r="M6" s="32">
        <f t="shared" si="2"/>
        <v>0.60999999999999943</v>
      </c>
    </row>
    <row r="7" spans="1:13" ht="15.75" thickBot="1" x14ac:dyDescent="0.3">
      <c r="A7" s="3">
        <v>6</v>
      </c>
      <c r="B7" s="4">
        <v>2</v>
      </c>
      <c r="C7" s="4" t="s">
        <v>10</v>
      </c>
      <c r="D7" s="4">
        <v>72.150000000000006</v>
      </c>
      <c r="E7" s="4">
        <v>71.77</v>
      </c>
      <c r="F7" s="4">
        <v>66.38</v>
      </c>
      <c r="G7" s="4">
        <v>14</v>
      </c>
      <c r="H7" s="4">
        <v>14</v>
      </c>
      <c r="I7" s="4">
        <v>15</v>
      </c>
      <c r="J7" s="32">
        <f t="shared" si="0"/>
        <v>0.38000000000000966</v>
      </c>
      <c r="K7" s="32">
        <f t="shared" si="1"/>
        <v>5.3900000000000006</v>
      </c>
      <c r="L7" s="32">
        <f t="shared" si="3"/>
        <v>5.7700000000000102</v>
      </c>
      <c r="M7" s="32">
        <f t="shared" si="2"/>
        <v>0.38000000000000966</v>
      </c>
    </row>
    <row r="8" spans="1:13" ht="15.75" thickBot="1" x14ac:dyDescent="0.3">
      <c r="A8" s="3">
        <v>7</v>
      </c>
      <c r="B8" s="4">
        <v>3</v>
      </c>
      <c r="C8" s="4" t="s">
        <v>10</v>
      </c>
      <c r="D8" s="4">
        <v>72.150000000000006</v>
      </c>
      <c r="E8" s="4">
        <v>71.89</v>
      </c>
      <c r="F8" s="4">
        <v>64.12</v>
      </c>
      <c r="G8" s="4">
        <v>14</v>
      </c>
      <c r="H8" s="4">
        <v>14</v>
      </c>
      <c r="I8" s="4">
        <v>15</v>
      </c>
      <c r="J8" s="32">
        <f t="shared" si="0"/>
        <v>0.26000000000000512</v>
      </c>
      <c r="K8" s="32">
        <f t="shared" si="1"/>
        <v>7.769999999999996</v>
      </c>
      <c r="L8" s="32">
        <f t="shared" si="3"/>
        <v>8.0300000000000011</v>
      </c>
      <c r="M8" s="32">
        <f t="shared" si="2"/>
        <v>0.26000000000000512</v>
      </c>
    </row>
    <row r="9" spans="1:13" ht="15.75" thickBot="1" x14ac:dyDescent="0.3">
      <c r="A9" s="3">
        <v>8</v>
      </c>
      <c r="B9" s="45">
        <v>4</v>
      </c>
      <c r="C9" s="45" t="s">
        <v>10</v>
      </c>
      <c r="D9" s="45">
        <v>72.150000000000006</v>
      </c>
      <c r="E9" s="45">
        <v>72.47</v>
      </c>
      <c r="F9" s="45">
        <v>70.5</v>
      </c>
      <c r="G9" s="45">
        <v>14</v>
      </c>
      <c r="H9" s="45">
        <v>14</v>
      </c>
      <c r="I9" s="45">
        <v>14</v>
      </c>
      <c r="J9" s="49">
        <f t="shared" si="0"/>
        <v>-0.31999999999999318</v>
      </c>
      <c r="K9" s="49">
        <f t="shared" si="1"/>
        <v>1.9699999999999989</v>
      </c>
      <c r="L9" s="49">
        <f t="shared" si="3"/>
        <v>1.6500000000000057</v>
      </c>
      <c r="M9" s="49">
        <f t="shared" si="2"/>
        <v>0.31999999999999318</v>
      </c>
    </row>
    <row r="10" spans="1:13" ht="15.75" thickBot="1" x14ac:dyDescent="0.3">
      <c r="A10" s="3">
        <v>9</v>
      </c>
      <c r="B10" s="4">
        <v>1</v>
      </c>
      <c r="C10" s="4" t="s">
        <v>9</v>
      </c>
      <c r="D10" s="4">
        <v>57.23</v>
      </c>
      <c r="E10" s="4">
        <v>56.68</v>
      </c>
      <c r="F10" s="4">
        <v>53.3</v>
      </c>
      <c r="G10" s="4">
        <v>9</v>
      </c>
      <c r="H10" s="4">
        <v>9</v>
      </c>
      <c r="I10" s="4">
        <v>9</v>
      </c>
      <c r="J10" s="32">
        <f t="shared" si="0"/>
        <v>0.54999999999999716</v>
      </c>
      <c r="K10" s="32">
        <f t="shared" si="1"/>
        <v>3.3800000000000026</v>
      </c>
      <c r="L10" s="32">
        <f t="shared" si="3"/>
        <v>3.9299999999999997</v>
      </c>
      <c r="M10" s="32">
        <f t="shared" si="2"/>
        <v>0.54999999999999716</v>
      </c>
    </row>
    <row r="11" spans="1:13" ht="15.75" thickBot="1" x14ac:dyDescent="0.3">
      <c r="A11" s="3">
        <v>10</v>
      </c>
      <c r="B11" s="4">
        <v>2</v>
      </c>
      <c r="C11" s="4" t="s">
        <v>9</v>
      </c>
      <c r="D11" s="4">
        <v>57.23</v>
      </c>
      <c r="E11" s="4">
        <v>55.55</v>
      </c>
      <c r="F11" s="4">
        <v>51.41</v>
      </c>
      <c r="G11" s="4">
        <v>9</v>
      </c>
      <c r="H11" s="4">
        <v>9</v>
      </c>
      <c r="I11" s="4">
        <v>9</v>
      </c>
      <c r="J11" s="32">
        <f t="shared" si="0"/>
        <v>1.6799999999999997</v>
      </c>
      <c r="K11" s="32">
        <f t="shared" si="1"/>
        <v>4.1400000000000006</v>
      </c>
      <c r="L11" s="32">
        <f t="shared" si="3"/>
        <v>5.82</v>
      </c>
      <c r="M11" s="32">
        <f t="shared" si="2"/>
        <v>1.6799999999999997</v>
      </c>
    </row>
    <row r="12" spans="1:13" ht="15.75" thickBot="1" x14ac:dyDescent="0.3">
      <c r="A12" s="3">
        <v>11</v>
      </c>
      <c r="B12" s="4">
        <v>3</v>
      </c>
      <c r="C12" s="4" t="s">
        <v>9</v>
      </c>
      <c r="D12" s="4">
        <v>57.23</v>
      </c>
      <c r="E12" s="4">
        <v>55.68</v>
      </c>
      <c r="F12" s="4">
        <v>50.42</v>
      </c>
      <c r="G12" s="4">
        <v>9</v>
      </c>
      <c r="H12" s="4">
        <v>9</v>
      </c>
      <c r="I12" s="4">
        <v>9</v>
      </c>
      <c r="J12" s="32">
        <f t="shared" si="0"/>
        <v>1.5499999999999972</v>
      </c>
      <c r="K12" s="32">
        <f t="shared" si="1"/>
        <v>5.259999999999998</v>
      </c>
      <c r="L12" s="32">
        <f t="shared" si="3"/>
        <v>6.8099999999999952</v>
      </c>
      <c r="M12" s="32">
        <f t="shared" si="2"/>
        <v>1.5499999999999972</v>
      </c>
    </row>
    <row r="13" spans="1:13" ht="15.75" thickBot="1" x14ac:dyDescent="0.3">
      <c r="A13" s="57">
        <v>12</v>
      </c>
      <c r="B13" s="38">
        <v>4</v>
      </c>
      <c r="C13" s="38" t="s">
        <v>9</v>
      </c>
      <c r="D13" s="38">
        <v>57.23</v>
      </c>
      <c r="E13" s="38">
        <v>55.54</v>
      </c>
      <c r="F13" s="38">
        <v>48.84</v>
      </c>
      <c r="G13" s="38">
        <v>9</v>
      </c>
      <c r="H13" s="38">
        <v>9</v>
      </c>
      <c r="I13" s="38">
        <v>9</v>
      </c>
      <c r="J13" s="58">
        <f t="shared" si="0"/>
        <v>1.6899999999999977</v>
      </c>
      <c r="K13" s="58">
        <f t="shared" si="1"/>
        <v>6.6999999999999957</v>
      </c>
      <c r="L13" s="58">
        <f>D13-F13</f>
        <v>8.3899999999999935</v>
      </c>
      <c r="M13" s="58">
        <f t="shared" si="2"/>
        <v>1.6899999999999977</v>
      </c>
    </row>
    <row r="14" spans="1:13" ht="15.75" thickBot="1" x14ac:dyDescent="0.3">
      <c r="A14" s="3">
        <v>13</v>
      </c>
      <c r="B14" s="4">
        <v>1</v>
      </c>
      <c r="C14" s="4" t="s">
        <v>11</v>
      </c>
      <c r="D14" s="4">
        <v>55.24</v>
      </c>
      <c r="E14" s="4">
        <v>54.58</v>
      </c>
      <c r="F14" s="4">
        <v>52.22</v>
      </c>
      <c r="G14" s="4">
        <v>8</v>
      </c>
      <c r="H14" s="4">
        <v>8</v>
      </c>
      <c r="I14" s="4">
        <v>8</v>
      </c>
      <c r="J14" s="32">
        <f t="shared" si="0"/>
        <v>0.66000000000000369</v>
      </c>
      <c r="K14" s="32">
        <f t="shared" si="1"/>
        <v>2.3599999999999994</v>
      </c>
      <c r="L14" s="32">
        <f t="shared" si="3"/>
        <v>3.0200000000000031</v>
      </c>
      <c r="M14" s="32">
        <f t="shared" si="2"/>
        <v>0.66000000000000369</v>
      </c>
    </row>
    <row r="15" spans="1:13" ht="15.75" thickBot="1" x14ac:dyDescent="0.3">
      <c r="A15" s="3">
        <v>14</v>
      </c>
      <c r="B15" s="4">
        <v>2</v>
      </c>
      <c r="C15" s="4" t="s">
        <v>11</v>
      </c>
      <c r="D15" s="4">
        <v>55.24</v>
      </c>
      <c r="E15" s="4">
        <v>54.43</v>
      </c>
      <c r="F15" s="4">
        <v>49.56</v>
      </c>
      <c r="G15" s="4">
        <v>8</v>
      </c>
      <c r="H15" s="4">
        <v>8</v>
      </c>
      <c r="I15" s="4">
        <v>8</v>
      </c>
      <c r="J15" s="32">
        <f t="shared" si="0"/>
        <v>0.81000000000000227</v>
      </c>
      <c r="K15" s="32">
        <f t="shared" si="1"/>
        <v>4.8699999999999974</v>
      </c>
      <c r="L15" s="32">
        <f t="shared" si="3"/>
        <v>5.68</v>
      </c>
      <c r="M15" s="32">
        <f t="shared" si="2"/>
        <v>0.81000000000000227</v>
      </c>
    </row>
    <row r="16" spans="1:13" ht="15.75" thickBot="1" x14ac:dyDescent="0.3">
      <c r="A16" s="3">
        <v>15</v>
      </c>
      <c r="B16" s="4">
        <v>3</v>
      </c>
      <c r="C16" s="4" t="s">
        <v>11</v>
      </c>
      <c r="D16" s="4">
        <v>55.24</v>
      </c>
      <c r="E16" s="4">
        <v>54.56</v>
      </c>
      <c r="F16" s="4">
        <v>49.08</v>
      </c>
      <c r="G16" s="4">
        <v>8</v>
      </c>
      <c r="H16" s="4">
        <v>8</v>
      </c>
      <c r="I16" s="4">
        <v>8</v>
      </c>
      <c r="J16" s="32">
        <f t="shared" si="0"/>
        <v>0.67999999999999972</v>
      </c>
      <c r="K16" s="32">
        <f t="shared" si="1"/>
        <v>5.480000000000004</v>
      </c>
      <c r="L16" s="32">
        <f t="shared" si="3"/>
        <v>6.1600000000000037</v>
      </c>
      <c r="M16" s="32">
        <f t="shared" si="2"/>
        <v>0.67999999999999972</v>
      </c>
    </row>
    <row r="17" spans="1:13" ht="15.75" thickBot="1" x14ac:dyDescent="0.3">
      <c r="A17" s="3">
        <v>16</v>
      </c>
      <c r="B17" s="4">
        <v>4</v>
      </c>
      <c r="C17" s="4" t="s">
        <v>11</v>
      </c>
      <c r="D17" s="4">
        <v>55.24</v>
      </c>
      <c r="E17" s="4">
        <v>54.71</v>
      </c>
      <c r="F17" s="4">
        <v>52.71</v>
      </c>
      <c r="G17" s="4">
        <v>8</v>
      </c>
      <c r="H17" s="4">
        <v>8</v>
      </c>
      <c r="I17" s="4">
        <v>8</v>
      </c>
      <c r="J17" s="32">
        <f t="shared" si="0"/>
        <v>0.53000000000000114</v>
      </c>
      <c r="K17" s="32">
        <f t="shared" si="1"/>
        <v>2</v>
      </c>
      <c r="L17" s="32">
        <f t="shared" si="3"/>
        <v>2.5300000000000011</v>
      </c>
      <c r="M17" s="32">
        <f t="shared" si="2"/>
        <v>0.53000000000000114</v>
      </c>
    </row>
    <row r="18" spans="1:13" x14ac:dyDescent="0.25">
      <c r="D18">
        <f t="shared" ref="D18:I18" si="4">MAX(D2:D17)</f>
        <v>72.150000000000006</v>
      </c>
      <c r="E18">
        <f t="shared" si="4"/>
        <v>72.47</v>
      </c>
      <c r="F18">
        <f t="shared" si="4"/>
        <v>70.5</v>
      </c>
      <c r="G18">
        <f t="shared" si="4"/>
        <v>14</v>
      </c>
      <c r="H18">
        <f t="shared" si="4"/>
        <v>14</v>
      </c>
      <c r="I18">
        <f t="shared" si="4"/>
        <v>15</v>
      </c>
      <c r="J18" s="32">
        <f>MAX(J2:J17)</f>
        <v>1.6899999999999977</v>
      </c>
      <c r="K18" s="33">
        <f>MAX(K2:K17)</f>
        <v>7.769999999999996</v>
      </c>
      <c r="L18" s="33">
        <f>MAX(L2:L17)</f>
        <v>8.3899999999999935</v>
      </c>
      <c r="M18" s="32">
        <f>MAX(M2:M17)</f>
        <v>1.6899999999999977</v>
      </c>
    </row>
    <row r="19" spans="1:13" x14ac:dyDescent="0.25">
      <c r="D19">
        <f>MIN(D2:D17)</f>
        <v>43.89</v>
      </c>
      <c r="E19">
        <f>MIN(E2:E17)</f>
        <v>43.31</v>
      </c>
      <c r="F19">
        <f>MIN(F2:F17)</f>
        <v>39.909999999999997</v>
      </c>
      <c r="J19" s="32">
        <f>MIN(J2:J17)</f>
        <v>-0.31999999999999318</v>
      </c>
      <c r="K19" s="33">
        <f>MIN(K2:K17)</f>
        <v>1.1200000000000045</v>
      </c>
      <c r="L19" s="33">
        <f>MIN(L2:L17)</f>
        <v>1.6500000000000057</v>
      </c>
      <c r="M19" s="32">
        <f>MIN(M2:M17)</f>
        <v>0</v>
      </c>
    </row>
  </sheetData>
  <sortState xmlns:xlrd2="http://schemas.microsoft.com/office/spreadsheetml/2017/richdata2" ref="B2:I17">
    <sortCondition ref="C2:C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zoomScale="130" zoomScaleNormal="130" workbookViewId="0">
      <selection activeCell="M13" sqref="M13"/>
    </sheetView>
  </sheetViews>
  <sheetFormatPr defaultRowHeight="15" x14ac:dyDescent="0.25"/>
  <cols>
    <col min="10" max="10" width="9.85546875" bestFit="1" customWidth="1"/>
    <col min="13" max="13" width="9.85546875" bestFit="1" customWidth="1"/>
  </cols>
  <sheetData>
    <row r="1" spans="1:13" ht="21.75" thickBot="1" x14ac:dyDescent="0.3">
      <c r="A1" s="1"/>
      <c r="B1" s="2" t="s">
        <v>6</v>
      </c>
      <c r="C1" s="2" t="s">
        <v>7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63" t="s">
        <v>25</v>
      </c>
      <c r="K1" s="63" t="s">
        <v>26</v>
      </c>
      <c r="L1" s="64" t="s">
        <v>27</v>
      </c>
      <c r="M1" s="64" t="s">
        <v>28</v>
      </c>
    </row>
    <row r="2" spans="1:13" ht="15.75" thickBot="1" x14ac:dyDescent="0.3">
      <c r="A2" s="3">
        <v>1</v>
      </c>
      <c r="B2" s="4">
        <v>1</v>
      </c>
      <c r="C2" s="4" t="s">
        <v>8</v>
      </c>
      <c r="D2" s="4">
        <v>58.33</v>
      </c>
      <c r="E2" s="4">
        <v>58.33</v>
      </c>
      <c r="F2" s="4">
        <v>61.67</v>
      </c>
      <c r="G2" s="4">
        <v>11</v>
      </c>
      <c r="H2" s="4">
        <v>11</v>
      </c>
      <c r="I2" s="8">
        <v>11</v>
      </c>
      <c r="J2" s="65">
        <f>G2-H2</f>
        <v>0</v>
      </c>
      <c r="K2">
        <f>G2-I2</f>
        <v>0</v>
      </c>
      <c r="L2">
        <f>D2-E2</f>
        <v>0</v>
      </c>
      <c r="M2">
        <f>D2-F2</f>
        <v>-3.3400000000000034</v>
      </c>
    </row>
    <row r="3" spans="1:13" ht="15.75" thickBot="1" x14ac:dyDescent="0.3">
      <c r="A3" s="3">
        <v>2</v>
      </c>
      <c r="B3" s="4">
        <v>1</v>
      </c>
      <c r="C3" s="4" t="s">
        <v>9</v>
      </c>
      <c r="D3" s="4">
        <v>71.67</v>
      </c>
      <c r="E3" s="4">
        <v>68.33</v>
      </c>
      <c r="F3" s="4">
        <v>70</v>
      </c>
      <c r="G3" s="4">
        <v>9</v>
      </c>
      <c r="H3" s="4">
        <v>11</v>
      </c>
      <c r="I3" s="4">
        <v>10</v>
      </c>
      <c r="J3" s="72">
        <f t="shared" ref="J3:J17" si="0">G3-H3</f>
        <v>-2</v>
      </c>
      <c r="K3" s="72">
        <f>G3-I3</f>
        <v>-1</v>
      </c>
      <c r="L3">
        <f t="shared" ref="L3:L17" si="1">D3-E3</f>
        <v>3.3400000000000034</v>
      </c>
      <c r="M3">
        <f t="shared" ref="M3:M17" si="2">D3-F3</f>
        <v>1.6700000000000017</v>
      </c>
    </row>
    <row r="4" spans="1:13" ht="15.75" thickBot="1" x14ac:dyDescent="0.3">
      <c r="A4" s="3">
        <v>3</v>
      </c>
      <c r="B4" s="4">
        <v>1</v>
      </c>
      <c r="C4" s="4" t="s">
        <v>10</v>
      </c>
      <c r="D4" s="4">
        <v>88.33</v>
      </c>
      <c r="E4" s="4">
        <v>81.67</v>
      </c>
      <c r="F4" s="4">
        <v>83.33</v>
      </c>
      <c r="G4" s="4">
        <v>13</v>
      </c>
      <c r="H4" s="4">
        <v>14</v>
      </c>
      <c r="I4" s="8">
        <v>13</v>
      </c>
      <c r="J4" s="49">
        <f t="shared" si="0"/>
        <v>-1</v>
      </c>
      <c r="K4" s="49">
        <f t="shared" ref="K4:K17" si="3">G4-I4</f>
        <v>0</v>
      </c>
      <c r="L4">
        <f t="shared" si="1"/>
        <v>6.6599999999999966</v>
      </c>
      <c r="M4">
        <f t="shared" si="2"/>
        <v>5</v>
      </c>
    </row>
    <row r="5" spans="1:13" ht="15.75" thickBot="1" x14ac:dyDescent="0.3">
      <c r="A5" s="3">
        <v>4</v>
      </c>
      <c r="B5" s="4">
        <v>1</v>
      </c>
      <c r="C5" s="4" t="s">
        <v>11</v>
      </c>
      <c r="D5" s="4">
        <v>66.67</v>
      </c>
      <c r="E5" s="4">
        <v>71.67</v>
      </c>
      <c r="F5" s="4">
        <v>65</v>
      </c>
      <c r="G5" s="4">
        <v>9</v>
      </c>
      <c r="H5" s="4">
        <v>9</v>
      </c>
      <c r="I5" s="8">
        <v>9</v>
      </c>
      <c r="J5" s="65">
        <f t="shared" si="0"/>
        <v>0</v>
      </c>
      <c r="K5">
        <f t="shared" si="3"/>
        <v>0</v>
      </c>
      <c r="L5">
        <f t="shared" si="1"/>
        <v>-5</v>
      </c>
      <c r="M5">
        <f t="shared" si="2"/>
        <v>1.6700000000000017</v>
      </c>
    </row>
    <row r="6" spans="1:13" ht="15.75" thickBot="1" x14ac:dyDescent="0.3">
      <c r="A6" s="3">
        <v>5</v>
      </c>
      <c r="B6" s="4">
        <v>2</v>
      </c>
      <c r="C6" s="4" t="s">
        <v>8</v>
      </c>
      <c r="D6" s="14">
        <v>56.67</v>
      </c>
      <c r="E6" s="13">
        <v>58.33</v>
      </c>
      <c r="F6" s="14">
        <v>53.33</v>
      </c>
      <c r="G6" s="4">
        <v>11</v>
      </c>
      <c r="H6" s="4">
        <v>11</v>
      </c>
      <c r="I6" s="8">
        <v>11</v>
      </c>
      <c r="J6" s="65">
        <f t="shared" si="0"/>
        <v>0</v>
      </c>
      <c r="K6">
        <f t="shared" si="3"/>
        <v>0</v>
      </c>
      <c r="L6">
        <f t="shared" si="1"/>
        <v>-1.6599999999999966</v>
      </c>
      <c r="M6">
        <f t="shared" si="2"/>
        <v>3.3400000000000034</v>
      </c>
    </row>
    <row r="7" spans="1:13" ht="15.75" thickBot="1" x14ac:dyDescent="0.3">
      <c r="A7" s="3">
        <v>6</v>
      </c>
      <c r="B7" s="4">
        <v>2</v>
      </c>
      <c r="C7" s="4" t="s">
        <v>9</v>
      </c>
      <c r="D7" s="4">
        <v>70</v>
      </c>
      <c r="E7" s="4">
        <v>73.33</v>
      </c>
      <c r="F7" s="4">
        <v>70</v>
      </c>
      <c r="G7" s="4">
        <v>10</v>
      </c>
      <c r="H7" s="4">
        <v>10</v>
      </c>
      <c r="I7" s="8">
        <v>11</v>
      </c>
      <c r="J7" s="49">
        <f t="shared" si="0"/>
        <v>0</v>
      </c>
      <c r="K7" s="49">
        <f t="shared" si="3"/>
        <v>-1</v>
      </c>
      <c r="L7">
        <f t="shared" si="1"/>
        <v>-3.3299999999999983</v>
      </c>
      <c r="M7">
        <f t="shared" si="2"/>
        <v>0</v>
      </c>
    </row>
    <row r="8" spans="1:13" ht="15.75" thickBot="1" x14ac:dyDescent="0.3">
      <c r="A8" s="3">
        <v>7</v>
      </c>
      <c r="B8" s="4">
        <v>2</v>
      </c>
      <c r="C8" s="4" t="s">
        <v>10</v>
      </c>
      <c r="D8" s="15">
        <v>83.33</v>
      </c>
      <c r="E8" s="12">
        <v>85</v>
      </c>
      <c r="F8" s="15">
        <v>88.33</v>
      </c>
      <c r="G8" s="4">
        <v>14</v>
      </c>
      <c r="H8" s="4">
        <v>13</v>
      </c>
      <c r="I8" s="4">
        <v>12</v>
      </c>
      <c r="J8">
        <f t="shared" si="0"/>
        <v>1</v>
      </c>
      <c r="K8">
        <f t="shared" si="3"/>
        <v>2</v>
      </c>
      <c r="L8">
        <f t="shared" si="1"/>
        <v>-1.6700000000000017</v>
      </c>
      <c r="M8">
        <f t="shared" si="2"/>
        <v>-5</v>
      </c>
    </row>
    <row r="9" spans="1:13" ht="15.75" thickBot="1" x14ac:dyDescent="0.3">
      <c r="A9" s="3">
        <v>8</v>
      </c>
      <c r="B9" s="4">
        <v>2</v>
      </c>
      <c r="C9" s="4" t="s">
        <v>11</v>
      </c>
      <c r="D9" s="4">
        <v>68.33</v>
      </c>
      <c r="E9" s="4">
        <v>68.33</v>
      </c>
      <c r="F9" s="4">
        <v>66.67</v>
      </c>
      <c r="G9" s="4">
        <v>9</v>
      </c>
      <c r="H9" s="4">
        <v>9</v>
      </c>
      <c r="I9" s="8">
        <v>9</v>
      </c>
      <c r="J9" s="65">
        <f t="shared" si="0"/>
        <v>0</v>
      </c>
      <c r="K9">
        <f t="shared" si="3"/>
        <v>0</v>
      </c>
      <c r="L9">
        <f t="shared" si="1"/>
        <v>0</v>
      </c>
      <c r="M9">
        <f t="shared" si="2"/>
        <v>1.6599999999999966</v>
      </c>
    </row>
    <row r="10" spans="1:13" ht="15.75" thickBot="1" x14ac:dyDescent="0.3">
      <c r="A10" s="3">
        <v>9</v>
      </c>
      <c r="B10" s="4">
        <v>3</v>
      </c>
      <c r="C10" s="4" t="s">
        <v>8</v>
      </c>
      <c r="D10" s="11">
        <v>56.67</v>
      </c>
      <c r="E10" s="4">
        <v>60</v>
      </c>
      <c r="F10" s="4">
        <v>58.33</v>
      </c>
      <c r="G10" s="4">
        <v>11</v>
      </c>
      <c r="H10" s="4">
        <v>11</v>
      </c>
      <c r="I10" s="4">
        <v>10</v>
      </c>
      <c r="J10" s="49">
        <f t="shared" si="0"/>
        <v>0</v>
      </c>
      <c r="K10" s="49">
        <f t="shared" si="3"/>
        <v>1</v>
      </c>
      <c r="L10">
        <f t="shared" si="1"/>
        <v>-3.3299999999999983</v>
      </c>
      <c r="M10">
        <f t="shared" si="2"/>
        <v>-1.6599999999999966</v>
      </c>
    </row>
    <row r="11" spans="1:13" ht="15.75" thickBot="1" x14ac:dyDescent="0.3">
      <c r="A11" s="3">
        <v>10</v>
      </c>
      <c r="B11" s="4">
        <v>3</v>
      </c>
      <c r="C11" s="4" t="s">
        <v>9</v>
      </c>
      <c r="D11" s="4">
        <v>73.33</v>
      </c>
      <c r="E11" s="4">
        <v>70</v>
      </c>
      <c r="F11" s="4">
        <v>68.33</v>
      </c>
      <c r="G11" s="4">
        <v>10</v>
      </c>
      <c r="H11" s="4">
        <v>10</v>
      </c>
      <c r="I11" s="8">
        <v>10</v>
      </c>
      <c r="J11" s="65">
        <f t="shared" si="0"/>
        <v>0</v>
      </c>
      <c r="K11">
        <f t="shared" si="3"/>
        <v>0</v>
      </c>
      <c r="L11">
        <f t="shared" si="1"/>
        <v>3.3299999999999983</v>
      </c>
      <c r="M11">
        <f t="shared" si="2"/>
        <v>5</v>
      </c>
    </row>
    <row r="12" spans="1:13" ht="15.75" thickBot="1" x14ac:dyDescent="0.3">
      <c r="A12" s="3">
        <v>11</v>
      </c>
      <c r="B12" s="67">
        <v>3</v>
      </c>
      <c r="C12" s="67" t="s">
        <v>10</v>
      </c>
      <c r="D12" s="68">
        <v>85</v>
      </c>
      <c r="E12" s="69">
        <v>86.67</v>
      </c>
      <c r="F12" s="68">
        <v>86.67</v>
      </c>
      <c r="G12" s="67">
        <v>15</v>
      </c>
      <c r="H12" s="67">
        <v>13</v>
      </c>
      <c r="I12" s="67">
        <v>12</v>
      </c>
      <c r="J12" s="70">
        <f t="shared" si="0"/>
        <v>2</v>
      </c>
      <c r="K12" s="70">
        <f t="shared" si="3"/>
        <v>3</v>
      </c>
      <c r="L12" s="71">
        <f t="shared" si="1"/>
        <v>-1.6700000000000017</v>
      </c>
      <c r="M12" s="72">
        <f t="shared" si="2"/>
        <v>-1.6700000000000017</v>
      </c>
    </row>
    <row r="13" spans="1:13" ht="15.75" thickBot="1" x14ac:dyDescent="0.3">
      <c r="A13" s="3">
        <v>12</v>
      </c>
      <c r="B13" s="4">
        <v>3</v>
      </c>
      <c r="C13" s="4" t="s">
        <v>11</v>
      </c>
      <c r="D13" s="4">
        <v>71.67</v>
      </c>
      <c r="E13" s="4">
        <v>65</v>
      </c>
      <c r="F13" s="4">
        <v>68.33</v>
      </c>
      <c r="G13" s="4">
        <v>9</v>
      </c>
      <c r="H13" s="4">
        <v>9</v>
      </c>
      <c r="I13" s="8">
        <v>9</v>
      </c>
      <c r="J13" s="65">
        <f t="shared" si="0"/>
        <v>0</v>
      </c>
      <c r="K13">
        <f t="shared" si="3"/>
        <v>0</v>
      </c>
      <c r="L13">
        <f t="shared" si="1"/>
        <v>6.6700000000000017</v>
      </c>
      <c r="M13">
        <f t="shared" si="2"/>
        <v>3.3400000000000034</v>
      </c>
    </row>
    <row r="14" spans="1:13" ht="15.75" thickBot="1" x14ac:dyDescent="0.3">
      <c r="A14" s="3">
        <v>13</v>
      </c>
      <c r="B14" s="4">
        <v>4</v>
      </c>
      <c r="C14" s="4" t="s">
        <v>8</v>
      </c>
      <c r="D14" s="13">
        <v>58.33</v>
      </c>
      <c r="E14" s="14">
        <v>55</v>
      </c>
      <c r="F14" s="14">
        <v>53.33</v>
      </c>
      <c r="G14" s="4">
        <v>10</v>
      </c>
      <c r="H14" s="4">
        <v>12</v>
      </c>
      <c r="I14" s="8">
        <v>12</v>
      </c>
      <c r="J14">
        <f t="shared" si="0"/>
        <v>-2</v>
      </c>
      <c r="K14">
        <f t="shared" si="3"/>
        <v>-2</v>
      </c>
      <c r="L14">
        <f t="shared" si="1"/>
        <v>3.3299999999999983</v>
      </c>
      <c r="M14">
        <f t="shared" si="2"/>
        <v>5</v>
      </c>
    </row>
    <row r="15" spans="1:13" ht="15.75" thickBot="1" x14ac:dyDescent="0.3">
      <c r="A15" s="3">
        <v>14</v>
      </c>
      <c r="B15" s="4">
        <v>4</v>
      </c>
      <c r="C15" s="4" t="s">
        <v>9</v>
      </c>
      <c r="D15" s="4">
        <v>70</v>
      </c>
      <c r="E15" s="4">
        <v>68.33</v>
      </c>
      <c r="F15" s="4">
        <v>66.67</v>
      </c>
      <c r="G15" s="4">
        <v>10</v>
      </c>
      <c r="H15" s="4">
        <v>9</v>
      </c>
      <c r="I15" s="4">
        <v>11</v>
      </c>
      <c r="J15" s="49">
        <f t="shared" si="0"/>
        <v>1</v>
      </c>
      <c r="K15" s="49">
        <f t="shared" si="3"/>
        <v>-1</v>
      </c>
      <c r="L15">
        <f t="shared" si="1"/>
        <v>1.6700000000000017</v>
      </c>
      <c r="M15">
        <f t="shared" si="2"/>
        <v>3.3299999999999983</v>
      </c>
    </row>
    <row r="16" spans="1:13" ht="15.75" thickBot="1" x14ac:dyDescent="0.3">
      <c r="A16" s="3">
        <v>15</v>
      </c>
      <c r="B16" s="4">
        <v>4</v>
      </c>
      <c r="C16" s="4" t="s">
        <v>10</v>
      </c>
      <c r="D16" s="11">
        <v>83.33</v>
      </c>
      <c r="E16" s="4">
        <v>81.67</v>
      </c>
      <c r="F16" s="4">
        <v>85</v>
      </c>
      <c r="G16" s="4">
        <v>13</v>
      </c>
      <c r="H16" s="4">
        <v>12</v>
      </c>
      <c r="I16" s="4">
        <v>14</v>
      </c>
      <c r="J16" s="49">
        <f t="shared" si="0"/>
        <v>1</v>
      </c>
      <c r="K16" s="49">
        <f t="shared" si="3"/>
        <v>-1</v>
      </c>
      <c r="L16">
        <f t="shared" si="1"/>
        <v>1.6599999999999966</v>
      </c>
      <c r="M16">
        <f t="shared" si="2"/>
        <v>-1.6700000000000017</v>
      </c>
    </row>
    <row r="17" spans="1:14" ht="15.75" thickBot="1" x14ac:dyDescent="0.3">
      <c r="A17" s="3">
        <v>16</v>
      </c>
      <c r="B17" s="4">
        <v>4</v>
      </c>
      <c r="C17" s="4" t="s">
        <v>11</v>
      </c>
      <c r="D17" s="4">
        <v>66.67</v>
      </c>
      <c r="E17" s="4">
        <v>63.33</v>
      </c>
      <c r="F17" s="4">
        <v>70</v>
      </c>
      <c r="G17" s="4">
        <v>9</v>
      </c>
      <c r="H17" s="4">
        <v>11</v>
      </c>
      <c r="I17" s="4">
        <v>10</v>
      </c>
      <c r="J17" s="71">
        <f t="shared" si="0"/>
        <v>-2</v>
      </c>
      <c r="K17" s="71">
        <f t="shared" si="3"/>
        <v>-1</v>
      </c>
      <c r="L17">
        <f t="shared" si="1"/>
        <v>3.3400000000000034</v>
      </c>
      <c r="M17">
        <f t="shared" si="2"/>
        <v>-3.3299999999999983</v>
      </c>
    </row>
    <row r="18" spans="1:14" x14ac:dyDescent="0.25">
      <c r="D18">
        <f t="shared" ref="D18:I18" si="4">MAX(D2:D17)</f>
        <v>88.33</v>
      </c>
      <c r="E18">
        <f t="shared" si="4"/>
        <v>86.67</v>
      </c>
      <c r="F18">
        <f t="shared" si="4"/>
        <v>88.33</v>
      </c>
      <c r="G18">
        <f t="shared" si="4"/>
        <v>15</v>
      </c>
      <c r="H18">
        <f t="shared" si="4"/>
        <v>14</v>
      </c>
      <c r="I18">
        <f t="shared" si="4"/>
        <v>14</v>
      </c>
      <c r="J18">
        <f>COUNTIF(J2:J17,-2)+COUNTIF(J2:J17,2)</f>
        <v>4</v>
      </c>
      <c r="K18">
        <f>COUNTIF(K2:K17,-2)+COUNTIF(K2:K17,2)</f>
        <v>2</v>
      </c>
      <c r="L18">
        <f>J18+K18</f>
        <v>6</v>
      </c>
      <c r="M18">
        <f>L18/32</f>
        <v>0.1875</v>
      </c>
      <c r="N18">
        <f>M18*100</f>
        <v>18.75</v>
      </c>
    </row>
    <row r="19" spans="1:14" x14ac:dyDescent="0.25">
      <c r="D19">
        <f>MIN(D2:D17)</f>
        <v>56.67</v>
      </c>
      <c r="E19">
        <f>MIN(E2:E17)</f>
        <v>55</v>
      </c>
      <c r="F19">
        <f>MIN(F2:F17)</f>
        <v>53.33</v>
      </c>
      <c r="J19">
        <f>COUNTIF(J2:J17,0)</f>
        <v>8</v>
      </c>
      <c r="K19">
        <f>COUNTIF(K2:K17,0)</f>
        <v>7</v>
      </c>
      <c r="L19">
        <f t="shared" ref="L19:L20" si="5">J19+K19</f>
        <v>15</v>
      </c>
      <c r="M19">
        <f t="shared" ref="M19:M20" si="6">L19/32</f>
        <v>0.46875</v>
      </c>
      <c r="N19">
        <f t="shared" ref="N19:N20" si="7">M19*100</f>
        <v>46.875</v>
      </c>
    </row>
    <row r="20" spans="1:14" x14ac:dyDescent="0.25">
      <c r="J20">
        <f>COUNTIF(J2:J17,-2)+COUNTIF(J2:J17,2)</f>
        <v>4</v>
      </c>
      <c r="K20">
        <f>COUNTIF(L2:L17,-1)+COUNTIF(L2:L17,1)</f>
        <v>0</v>
      </c>
      <c r="L20">
        <f t="shared" si="5"/>
        <v>4</v>
      </c>
      <c r="M20">
        <f t="shared" si="6"/>
        <v>0.125</v>
      </c>
      <c r="N20">
        <f t="shared" si="7"/>
        <v>12.5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"/>
  <sheetViews>
    <sheetView tabSelected="1" workbookViewId="0">
      <selection activeCell="K16" sqref="K16"/>
    </sheetView>
  </sheetViews>
  <sheetFormatPr defaultRowHeight="15" x14ac:dyDescent="0.25"/>
  <sheetData>
    <row r="1" spans="1:13" ht="21.75" thickBot="1" x14ac:dyDescent="0.3">
      <c r="A1" s="1"/>
      <c r="B1" s="2" t="s">
        <v>6</v>
      </c>
      <c r="C1" s="2" t="s">
        <v>7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63"/>
      <c r="K1" s="63" t="s">
        <v>26</v>
      </c>
      <c r="L1" s="64" t="s">
        <v>27</v>
      </c>
      <c r="M1" s="64" t="s">
        <v>28</v>
      </c>
    </row>
    <row r="2" spans="1:13" ht="15.75" thickBot="1" x14ac:dyDescent="0.3">
      <c r="A2" s="3">
        <v>1</v>
      </c>
      <c r="B2" s="4">
        <v>1</v>
      </c>
      <c r="C2" s="4" t="s">
        <v>8</v>
      </c>
      <c r="D2" s="14">
        <v>60</v>
      </c>
      <c r="E2" s="13">
        <v>71.430000000000007</v>
      </c>
      <c r="F2" s="14">
        <v>65.709999999999994</v>
      </c>
      <c r="G2" s="4">
        <v>9</v>
      </c>
      <c r="H2" s="4">
        <v>10</v>
      </c>
      <c r="I2" s="4">
        <v>9</v>
      </c>
      <c r="J2">
        <f>G2-H2</f>
        <v>-1</v>
      </c>
      <c r="K2">
        <f>G2-I2</f>
        <v>0</v>
      </c>
      <c r="L2">
        <f>D2-E2</f>
        <v>-11.430000000000007</v>
      </c>
      <c r="M2">
        <f>E2-F2</f>
        <v>5.7200000000000131</v>
      </c>
    </row>
    <row r="3" spans="1:13" ht="15.75" thickBot="1" x14ac:dyDescent="0.3">
      <c r="A3" s="3">
        <v>2</v>
      </c>
      <c r="B3" s="4">
        <v>1</v>
      </c>
      <c r="C3" s="4" t="s">
        <v>9</v>
      </c>
      <c r="D3" s="4">
        <v>78.569999999999993</v>
      </c>
      <c r="E3" s="4">
        <v>75.709999999999994</v>
      </c>
      <c r="F3" s="4">
        <v>82.86</v>
      </c>
      <c r="G3" s="4">
        <v>8</v>
      </c>
      <c r="H3" s="4">
        <v>9</v>
      </c>
      <c r="I3" s="4">
        <v>8</v>
      </c>
      <c r="J3">
        <f t="shared" ref="J3:K17" si="0">G3-H3</f>
        <v>-1</v>
      </c>
      <c r="K3">
        <f t="shared" ref="K3:K17" si="1">G3-I3</f>
        <v>0</v>
      </c>
      <c r="L3">
        <f t="shared" ref="L3:M17" si="2">D3-E3</f>
        <v>2.8599999999999994</v>
      </c>
      <c r="M3">
        <f t="shared" si="2"/>
        <v>-7.1500000000000057</v>
      </c>
    </row>
    <row r="4" spans="1:13" ht="15.75" thickBot="1" x14ac:dyDescent="0.3">
      <c r="A4" s="3">
        <v>3</v>
      </c>
      <c r="B4" s="4">
        <v>1</v>
      </c>
      <c r="C4" s="4" t="s">
        <v>10</v>
      </c>
      <c r="D4" s="4">
        <v>90</v>
      </c>
      <c r="E4" s="4">
        <v>91.43</v>
      </c>
      <c r="F4" s="11">
        <v>91.43</v>
      </c>
      <c r="G4" s="4">
        <v>10</v>
      </c>
      <c r="H4" s="4">
        <v>10</v>
      </c>
      <c r="I4" s="4">
        <v>10</v>
      </c>
      <c r="J4">
        <f t="shared" si="0"/>
        <v>0</v>
      </c>
      <c r="K4">
        <f t="shared" si="1"/>
        <v>0</v>
      </c>
      <c r="L4">
        <f t="shared" si="2"/>
        <v>-1.4300000000000068</v>
      </c>
      <c r="M4">
        <f t="shared" si="2"/>
        <v>0</v>
      </c>
    </row>
    <row r="5" spans="1:13" ht="15.75" thickBot="1" x14ac:dyDescent="0.3">
      <c r="A5" s="3">
        <v>4</v>
      </c>
      <c r="B5" s="4">
        <v>1</v>
      </c>
      <c r="C5" s="4" t="s">
        <v>11</v>
      </c>
      <c r="D5" s="4">
        <v>78.569999999999993</v>
      </c>
      <c r="E5" s="4">
        <v>82.86</v>
      </c>
      <c r="F5" s="4">
        <v>80</v>
      </c>
      <c r="G5" s="4">
        <v>7</v>
      </c>
      <c r="H5" s="4">
        <v>8</v>
      </c>
      <c r="I5" s="4">
        <v>8</v>
      </c>
      <c r="J5">
        <f t="shared" si="0"/>
        <v>-1</v>
      </c>
      <c r="K5">
        <f t="shared" si="1"/>
        <v>-1</v>
      </c>
      <c r="L5">
        <f t="shared" si="2"/>
        <v>-4.2900000000000063</v>
      </c>
      <c r="M5">
        <f t="shared" si="2"/>
        <v>2.8599999999999994</v>
      </c>
    </row>
    <row r="6" spans="1:13" ht="15.75" thickBot="1" x14ac:dyDescent="0.3">
      <c r="A6" s="3">
        <v>5</v>
      </c>
      <c r="B6" s="4">
        <v>2</v>
      </c>
      <c r="C6" s="4" t="s">
        <v>8</v>
      </c>
      <c r="D6" s="4">
        <v>71.430000000000007</v>
      </c>
      <c r="E6" s="11">
        <v>70</v>
      </c>
      <c r="F6" s="4">
        <v>74.290000000000006</v>
      </c>
      <c r="G6" s="4">
        <v>9</v>
      </c>
      <c r="H6" s="4">
        <v>9</v>
      </c>
      <c r="I6" s="4">
        <v>9</v>
      </c>
      <c r="J6">
        <f t="shared" si="0"/>
        <v>0</v>
      </c>
      <c r="K6">
        <f t="shared" si="1"/>
        <v>0</v>
      </c>
      <c r="L6">
        <f t="shared" si="2"/>
        <v>1.4300000000000068</v>
      </c>
      <c r="M6">
        <f t="shared" si="2"/>
        <v>-4.2900000000000063</v>
      </c>
    </row>
    <row r="7" spans="1:13" ht="15.75" thickBot="1" x14ac:dyDescent="0.3">
      <c r="A7" s="3">
        <v>6</v>
      </c>
      <c r="B7" s="4">
        <v>2</v>
      </c>
      <c r="C7" s="4" t="s">
        <v>9</v>
      </c>
      <c r="D7" s="4">
        <v>80</v>
      </c>
      <c r="E7" s="4">
        <v>84.29</v>
      </c>
      <c r="F7" s="4">
        <v>82.86</v>
      </c>
      <c r="G7" s="4">
        <v>8</v>
      </c>
      <c r="H7" s="4">
        <v>8</v>
      </c>
      <c r="I7" s="4">
        <v>8</v>
      </c>
      <c r="J7">
        <f t="shared" si="0"/>
        <v>0</v>
      </c>
      <c r="K7">
        <f t="shared" si="1"/>
        <v>0</v>
      </c>
      <c r="L7">
        <f t="shared" si="2"/>
        <v>-4.2900000000000063</v>
      </c>
      <c r="M7">
        <f t="shared" si="2"/>
        <v>1.4300000000000068</v>
      </c>
    </row>
    <row r="8" spans="1:13" ht="15.75" thickBot="1" x14ac:dyDescent="0.3">
      <c r="A8" s="3">
        <v>7</v>
      </c>
      <c r="B8" s="4">
        <v>2</v>
      </c>
      <c r="C8" s="4" t="s">
        <v>10</v>
      </c>
      <c r="D8" s="11">
        <v>91.43</v>
      </c>
      <c r="E8" s="4">
        <v>90</v>
      </c>
      <c r="F8" s="4">
        <v>90</v>
      </c>
      <c r="G8" s="4">
        <v>10</v>
      </c>
      <c r="H8" s="4">
        <v>11</v>
      </c>
      <c r="I8" s="4">
        <v>10</v>
      </c>
      <c r="J8">
        <f t="shared" si="0"/>
        <v>-1</v>
      </c>
      <c r="K8">
        <f t="shared" si="1"/>
        <v>0</v>
      </c>
      <c r="L8">
        <f t="shared" si="2"/>
        <v>1.4300000000000068</v>
      </c>
      <c r="M8">
        <f t="shared" si="2"/>
        <v>0</v>
      </c>
    </row>
    <row r="9" spans="1:13" ht="15.75" thickBot="1" x14ac:dyDescent="0.3">
      <c r="A9" s="3">
        <v>8</v>
      </c>
      <c r="B9" s="4">
        <v>2</v>
      </c>
      <c r="C9" s="4" t="s">
        <v>11</v>
      </c>
      <c r="D9" s="4">
        <v>77.14</v>
      </c>
      <c r="E9" s="4">
        <v>81.430000000000007</v>
      </c>
      <c r="F9" s="4">
        <v>80</v>
      </c>
      <c r="G9" s="4">
        <v>8</v>
      </c>
      <c r="H9" s="4">
        <v>8</v>
      </c>
      <c r="I9" s="4">
        <v>8</v>
      </c>
      <c r="J9">
        <f t="shared" si="0"/>
        <v>0</v>
      </c>
      <c r="K9">
        <f t="shared" si="1"/>
        <v>0</v>
      </c>
      <c r="L9">
        <f t="shared" si="2"/>
        <v>-4.2900000000000063</v>
      </c>
      <c r="M9">
        <f t="shared" si="2"/>
        <v>1.4300000000000068</v>
      </c>
    </row>
    <row r="10" spans="1:13" ht="15.75" thickBot="1" x14ac:dyDescent="0.3">
      <c r="A10" s="3">
        <v>9</v>
      </c>
      <c r="B10" s="4">
        <v>3</v>
      </c>
      <c r="C10" s="4" t="s">
        <v>8</v>
      </c>
      <c r="D10" s="4">
        <v>67.14</v>
      </c>
      <c r="E10" s="4">
        <v>72.86</v>
      </c>
      <c r="F10" s="4">
        <v>72.86</v>
      </c>
      <c r="G10" s="4">
        <v>9</v>
      </c>
      <c r="H10" s="4">
        <v>9</v>
      </c>
      <c r="I10" s="4">
        <v>9</v>
      </c>
      <c r="J10">
        <f t="shared" si="0"/>
        <v>0</v>
      </c>
      <c r="K10">
        <f t="shared" si="1"/>
        <v>0</v>
      </c>
      <c r="L10">
        <f t="shared" si="2"/>
        <v>-5.7199999999999989</v>
      </c>
      <c r="M10">
        <f t="shared" si="2"/>
        <v>0</v>
      </c>
    </row>
    <row r="11" spans="1:13" ht="15.75" thickBot="1" x14ac:dyDescent="0.3">
      <c r="A11" s="3">
        <v>10</v>
      </c>
      <c r="B11" s="4">
        <v>3</v>
      </c>
      <c r="C11" s="4" t="s">
        <v>9</v>
      </c>
      <c r="D11" s="4">
        <v>82.86</v>
      </c>
      <c r="E11" s="4">
        <v>80</v>
      </c>
      <c r="F11" s="4">
        <v>81.430000000000007</v>
      </c>
      <c r="G11" s="4">
        <v>8</v>
      </c>
      <c r="H11" s="4">
        <v>8</v>
      </c>
      <c r="I11" s="4">
        <v>8</v>
      </c>
      <c r="J11">
        <f t="shared" si="0"/>
        <v>0</v>
      </c>
      <c r="K11">
        <f t="shared" si="1"/>
        <v>0</v>
      </c>
      <c r="L11">
        <f t="shared" si="2"/>
        <v>2.8599999999999994</v>
      </c>
      <c r="M11">
        <f t="shared" si="2"/>
        <v>-1.4300000000000068</v>
      </c>
    </row>
    <row r="12" spans="1:13" ht="15.75" thickBot="1" x14ac:dyDescent="0.3">
      <c r="A12" s="3">
        <v>11</v>
      </c>
      <c r="B12" s="4">
        <v>3</v>
      </c>
      <c r="C12" s="4" t="s">
        <v>10</v>
      </c>
      <c r="D12" s="15">
        <v>91.43</v>
      </c>
      <c r="E12" s="12">
        <v>91.43</v>
      </c>
      <c r="F12" s="15">
        <v>91.43</v>
      </c>
      <c r="G12" s="4">
        <v>10</v>
      </c>
      <c r="H12" s="4">
        <v>10</v>
      </c>
      <c r="I12" s="4">
        <v>10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2"/>
        <v>0</v>
      </c>
    </row>
    <row r="13" spans="1:13" ht="15.75" thickBot="1" x14ac:dyDescent="0.3">
      <c r="A13" s="3">
        <v>12</v>
      </c>
      <c r="B13" s="4">
        <v>3</v>
      </c>
      <c r="C13" s="4" t="s">
        <v>11</v>
      </c>
      <c r="D13" s="4">
        <v>81.430000000000007</v>
      </c>
      <c r="E13" s="4">
        <v>78.569999999999993</v>
      </c>
      <c r="F13" s="4">
        <v>80</v>
      </c>
      <c r="G13" s="4">
        <v>8</v>
      </c>
      <c r="H13" s="4">
        <v>8</v>
      </c>
      <c r="I13" s="4">
        <v>8</v>
      </c>
      <c r="J13">
        <f t="shared" si="0"/>
        <v>0</v>
      </c>
      <c r="K13">
        <f t="shared" si="1"/>
        <v>0</v>
      </c>
      <c r="L13">
        <f t="shared" si="2"/>
        <v>2.8600000000000136</v>
      </c>
      <c r="M13">
        <f t="shared" si="2"/>
        <v>-1.4300000000000068</v>
      </c>
    </row>
    <row r="14" spans="1:13" ht="15.75" thickBot="1" x14ac:dyDescent="0.3">
      <c r="A14" s="3">
        <v>13</v>
      </c>
      <c r="B14" s="4">
        <v>4</v>
      </c>
      <c r="C14" s="4" t="s">
        <v>8</v>
      </c>
      <c r="D14" s="13">
        <v>74.290000000000006</v>
      </c>
      <c r="E14" s="14">
        <v>70</v>
      </c>
      <c r="F14" s="13">
        <v>70</v>
      </c>
      <c r="G14" s="4">
        <v>9</v>
      </c>
      <c r="H14" s="4">
        <v>9</v>
      </c>
      <c r="I14" s="4">
        <v>9</v>
      </c>
      <c r="J14">
        <f t="shared" si="0"/>
        <v>0</v>
      </c>
      <c r="K14">
        <f t="shared" si="1"/>
        <v>0</v>
      </c>
      <c r="L14">
        <f t="shared" si="2"/>
        <v>4.2900000000000063</v>
      </c>
      <c r="M14">
        <f t="shared" si="2"/>
        <v>0</v>
      </c>
    </row>
    <row r="15" spans="1:13" ht="15.75" thickBot="1" x14ac:dyDescent="0.3">
      <c r="A15" s="3">
        <v>14</v>
      </c>
      <c r="B15" s="4">
        <v>4</v>
      </c>
      <c r="C15" s="4" t="s">
        <v>9</v>
      </c>
      <c r="D15" s="4">
        <v>81.430000000000007</v>
      </c>
      <c r="E15" s="4">
        <v>81.430000000000007</v>
      </c>
      <c r="F15" s="4">
        <v>82.86</v>
      </c>
      <c r="G15" s="4">
        <v>9</v>
      </c>
      <c r="H15" s="4">
        <v>8</v>
      </c>
      <c r="I15" s="4">
        <v>8</v>
      </c>
      <c r="J15">
        <f t="shared" si="0"/>
        <v>1</v>
      </c>
      <c r="K15">
        <f t="shared" si="1"/>
        <v>1</v>
      </c>
      <c r="L15">
        <f t="shared" si="2"/>
        <v>0</v>
      </c>
      <c r="M15">
        <f t="shared" si="2"/>
        <v>-1.4299999999999926</v>
      </c>
    </row>
    <row r="16" spans="1:13" ht="15.75" thickBot="1" x14ac:dyDescent="0.3">
      <c r="A16" s="3">
        <v>15</v>
      </c>
      <c r="B16" s="4">
        <v>4</v>
      </c>
      <c r="C16" s="4" t="s">
        <v>10</v>
      </c>
      <c r="D16" s="12">
        <v>90</v>
      </c>
      <c r="E16" s="15">
        <v>92.86</v>
      </c>
      <c r="F16" s="15">
        <v>91.43</v>
      </c>
      <c r="G16" s="4">
        <v>11</v>
      </c>
      <c r="H16" s="4">
        <v>10</v>
      </c>
      <c r="I16" s="4">
        <v>9</v>
      </c>
      <c r="J16" s="72">
        <f t="shared" si="0"/>
        <v>1</v>
      </c>
      <c r="K16" s="73" t="s">
        <v>29</v>
      </c>
      <c r="L16">
        <f t="shared" si="2"/>
        <v>-2.8599999999999994</v>
      </c>
      <c r="M16">
        <f t="shared" si="2"/>
        <v>1.4299999999999926</v>
      </c>
    </row>
    <row r="17" spans="1:13" ht="15.75" thickBot="1" x14ac:dyDescent="0.3">
      <c r="A17" s="3">
        <v>16</v>
      </c>
      <c r="B17" s="4">
        <v>4</v>
      </c>
      <c r="C17" s="4" t="s">
        <v>11</v>
      </c>
      <c r="D17" s="4">
        <v>81.430000000000007</v>
      </c>
      <c r="E17" s="4">
        <v>78.569999999999993</v>
      </c>
      <c r="F17" s="4">
        <v>78.569999999999993</v>
      </c>
      <c r="G17" s="4">
        <v>8</v>
      </c>
      <c r="H17" s="4">
        <v>8</v>
      </c>
      <c r="I17" s="4">
        <v>8</v>
      </c>
      <c r="J17">
        <f t="shared" si="0"/>
        <v>0</v>
      </c>
      <c r="K17">
        <f t="shared" si="1"/>
        <v>0</v>
      </c>
      <c r="L17">
        <f t="shared" si="2"/>
        <v>2.8600000000000136</v>
      </c>
      <c r="M17">
        <f t="shared" si="2"/>
        <v>0</v>
      </c>
    </row>
    <row r="18" spans="1:13" x14ac:dyDescent="0.25">
      <c r="D18">
        <f t="shared" ref="D18:I18" si="3">MAX(D2:D17)</f>
        <v>91.43</v>
      </c>
      <c r="E18">
        <f t="shared" si="3"/>
        <v>92.86</v>
      </c>
      <c r="F18">
        <f t="shared" si="3"/>
        <v>91.43</v>
      </c>
      <c r="G18">
        <f t="shared" si="3"/>
        <v>11</v>
      </c>
      <c r="H18">
        <f t="shared" si="3"/>
        <v>11</v>
      </c>
      <c r="I18">
        <f t="shared" si="3"/>
        <v>10</v>
      </c>
      <c r="J18">
        <f>COUNTIF(J2:J17,-2)+COUNTIF(J2:J17,2)</f>
        <v>0</v>
      </c>
      <c r="K18">
        <f>COUNTIF(K2:K17,-1)+COUNTIF(K2:K17,1)</f>
        <v>2</v>
      </c>
    </row>
    <row r="19" spans="1:13" x14ac:dyDescent="0.25">
      <c r="D19">
        <f>MIN(D2:D17)</f>
        <v>60</v>
      </c>
      <c r="E19">
        <f>MIN(E2:E17)</f>
        <v>70</v>
      </c>
      <c r="F19">
        <f>MIN(F2:F17)</f>
        <v>65.709999999999994</v>
      </c>
      <c r="J19">
        <f>COUNTIF(J2:J17,0)</f>
        <v>10</v>
      </c>
      <c r="K19">
        <f>COUNTIF(K2:K17,0)</f>
        <v>13</v>
      </c>
    </row>
    <row r="20" spans="1:13" x14ac:dyDescent="0.25">
      <c r="J20">
        <f>COUNTIF(J2:J17,-1)+COUNTIF(J2:J17,1)</f>
        <v>6</v>
      </c>
      <c r="K20">
        <f>COUNTIF(K2:K17,-2)+COUNTIF(K2:K17,2)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workbookViewId="0">
      <selection activeCell="C4" sqref="C4"/>
    </sheetView>
  </sheetViews>
  <sheetFormatPr defaultRowHeight="15" x14ac:dyDescent="0.25"/>
  <sheetData>
    <row r="1" spans="1:13" ht="21.75" thickBot="1" x14ac:dyDescent="0.3">
      <c r="A1" s="1"/>
      <c r="B1" s="2" t="s">
        <v>6</v>
      </c>
      <c r="C1" s="2" t="s">
        <v>7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63" t="s">
        <v>25</v>
      </c>
      <c r="K1" s="63" t="s">
        <v>26</v>
      </c>
      <c r="L1" s="64" t="s">
        <v>27</v>
      </c>
      <c r="M1" s="64" t="s">
        <v>28</v>
      </c>
    </row>
    <row r="2" spans="1:13" ht="15.75" thickBot="1" x14ac:dyDescent="0.3">
      <c r="A2" s="3">
        <v>1</v>
      </c>
      <c r="B2" s="4">
        <v>1</v>
      </c>
      <c r="C2" s="4" t="s">
        <v>8</v>
      </c>
      <c r="D2" s="4">
        <v>20</v>
      </c>
      <c r="E2" s="4">
        <v>18.14</v>
      </c>
      <c r="F2" s="4">
        <v>23.26</v>
      </c>
      <c r="G2" s="4">
        <v>15</v>
      </c>
      <c r="H2" s="4">
        <v>16</v>
      </c>
      <c r="I2" s="4">
        <v>15</v>
      </c>
      <c r="J2">
        <f>G2-H2</f>
        <v>-1</v>
      </c>
      <c r="K2">
        <f>G2-I2</f>
        <v>0</v>
      </c>
      <c r="L2">
        <f>D2-E2</f>
        <v>1.8599999999999994</v>
      </c>
      <c r="M2">
        <f>E2-F2</f>
        <v>-5.120000000000001</v>
      </c>
    </row>
    <row r="3" spans="1:13" ht="15.75" thickBot="1" x14ac:dyDescent="0.3">
      <c r="A3" s="3">
        <v>2</v>
      </c>
      <c r="B3" s="4">
        <v>1</v>
      </c>
      <c r="C3" s="4" t="s">
        <v>9</v>
      </c>
      <c r="D3" s="4">
        <v>32.090000000000003</v>
      </c>
      <c r="E3" s="4">
        <v>33.49</v>
      </c>
      <c r="F3" s="4">
        <v>29.77</v>
      </c>
      <c r="G3" s="4">
        <v>12</v>
      </c>
      <c r="H3" s="4">
        <v>13</v>
      </c>
      <c r="I3" s="4">
        <v>13</v>
      </c>
      <c r="J3">
        <f t="shared" ref="J3:K17" si="0">G3-H3</f>
        <v>-1</v>
      </c>
      <c r="K3">
        <f t="shared" ref="K3:K17" si="1">G3-I3</f>
        <v>-1</v>
      </c>
      <c r="L3">
        <f t="shared" ref="L3:M17" si="2">D3-E3</f>
        <v>-1.3999999999999986</v>
      </c>
      <c r="M3">
        <f t="shared" si="2"/>
        <v>3.7200000000000024</v>
      </c>
    </row>
    <row r="4" spans="1:13" ht="15.75" thickBot="1" x14ac:dyDescent="0.3">
      <c r="A4" s="3">
        <v>3</v>
      </c>
      <c r="B4" s="4">
        <v>1</v>
      </c>
      <c r="C4" s="4" t="s">
        <v>10</v>
      </c>
      <c r="D4" s="4">
        <v>40</v>
      </c>
      <c r="E4" s="11">
        <v>44.19</v>
      </c>
      <c r="F4" s="4">
        <v>39.53</v>
      </c>
      <c r="G4" s="9">
        <v>19</v>
      </c>
      <c r="H4" s="4">
        <v>18</v>
      </c>
      <c r="I4" s="4">
        <v>16</v>
      </c>
      <c r="J4" s="72">
        <f t="shared" si="0"/>
        <v>1</v>
      </c>
      <c r="K4" s="72">
        <f t="shared" si="1"/>
        <v>3</v>
      </c>
      <c r="L4">
        <f t="shared" si="2"/>
        <v>-4.1899999999999977</v>
      </c>
      <c r="M4">
        <f t="shared" si="2"/>
        <v>4.6599999999999966</v>
      </c>
    </row>
    <row r="5" spans="1:13" ht="15.75" thickBot="1" x14ac:dyDescent="0.3">
      <c r="A5" s="3">
        <v>4</v>
      </c>
      <c r="B5" s="4">
        <v>1</v>
      </c>
      <c r="C5" s="4" t="s">
        <v>11</v>
      </c>
      <c r="D5" s="4">
        <v>28.84</v>
      </c>
      <c r="E5" s="4">
        <v>29.77</v>
      </c>
      <c r="F5" s="4">
        <v>28.37</v>
      </c>
      <c r="G5" s="4">
        <v>12</v>
      </c>
      <c r="H5" s="4">
        <v>12</v>
      </c>
      <c r="I5" s="4">
        <v>13</v>
      </c>
      <c r="J5">
        <f t="shared" si="0"/>
        <v>0</v>
      </c>
      <c r="K5">
        <f t="shared" si="1"/>
        <v>-1</v>
      </c>
      <c r="L5">
        <f t="shared" si="2"/>
        <v>-0.92999999999999972</v>
      </c>
      <c r="M5">
        <f t="shared" si="2"/>
        <v>1.3999999999999986</v>
      </c>
    </row>
    <row r="6" spans="1:13" ht="15.75" thickBot="1" x14ac:dyDescent="0.3">
      <c r="A6" s="3">
        <v>5</v>
      </c>
      <c r="B6" s="4">
        <v>2</v>
      </c>
      <c r="C6" s="4" t="s">
        <v>8</v>
      </c>
      <c r="D6" s="4">
        <v>25.12</v>
      </c>
      <c r="E6" s="4">
        <v>18.600000000000001</v>
      </c>
      <c r="F6" s="4">
        <v>19.53</v>
      </c>
      <c r="G6" s="4">
        <v>16</v>
      </c>
      <c r="H6" s="4">
        <v>14</v>
      </c>
      <c r="I6" s="4">
        <v>15</v>
      </c>
      <c r="J6">
        <f t="shared" si="0"/>
        <v>2</v>
      </c>
      <c r="K6">
        <f>G6-I6</f>
        <v>1</v>
      </c>
      <c r="L6">
        <f t="shared" si="2"/>
        <v>6.52</v>
      </c>
      <c r="M6">
        <f t="shared" si="2"/>
        <v>-0.92999999999999972</v>
      </c>
    </row>
    <row r="7" spans="1:13" ht="15.75" thickBot="1" x14ac:dyDescent="0.3">
      <c r="A7" s="3">
        <v>6</v>
      </c>
      <c r="B7" s="4">
        <v>2</v>
      </c>
      <c r="C7" s="4" t="s">
        <v>9</v>
      </c>
      <c r="D7" s="4">
        <v>31.16</v>
      </c>
      <c r="E7" s="4">
        <v>26.51</v>
      </c>
      <c r="F7" s="4">
        <v>33.49</v>
      </c>
      <c r="G7" s="4">
        <v>13</v>
      </c>
      <c r="H7" s="4">
        <v>13</v>
      </c>
      <c r="I7" s="4">
        <v>12</v>
      </c>
      <c r="J7">
        <f t="shared" si="0"/>
        <v>0</v>
      </c>
      <c r="K7">
        <f t="shared" si="1"/>
        <v>1</v>
      </c>
      <c r="L7">
        <f t="shared" si="2"/>
        <v>4.6499999999999986</v>
      </c>
      <c r="M7">
        <f t="shared" si="2"/>
        <v>-6.98</v>
      </c>
    </row>
    <row r="8" spans="1:13" ht="15.75" thickBot="1" x14ac:dyDescent="0.3">
      <c r="A8" s="3">
        <v>7</v>
      </c>
      <c r="B8" s="4">
        <v>2</v>
      </c>
      <c r="C8" s="4" t="s">
        <v>10</v>
      </c>
      <c r="D8" s="4">
        <v>39.07</v>
      </c>
      <c r="E8" s="4">
        <v>40.47</v>
      </c>
      <c r="F8" s="4">
        <v>40.47</v>
      </c>
      <c r="G8" s="4">
        <v>19</v>
      </c>
      <c r="H8" s="9">
        <v>18</v>
      </c>
      <c r="I8" s="9">
        <v>18</v>
      </c>
      <c r="J8">
        <f t="shared" si="0"/>
        <v>1</v>
      </c>
      <c r="K8">
        <f t="shared" si="1"/>
        <v>1</v>
      </c>
      <c r="L8">
        <f t="shared" si="2"/>
        <v>-1.3999999999999986</v>
      </c>
      <c r="M8">
        <f t="shared" si="2"/>
        <v>0</v>
      </c>
    </row>
    <row r="9" spans="1:13" ht="15.75" thickBot="1" x14ac:dyDescent="0.3">
      <c r="A9" s="3">
        <v>8</v>
      </c>
      <c r="B9" s="4">
        <v>2</v>
      </c>
      <c r="C9" s="4" t="s">
        <v>11</v>
      </c>
      <c r="D9" s="4">
        <v>32.56</v>
      </c>
      <c r="E9" s="4">
        <v>27.44</v>
      </c>
      <c r="F9" s="4">
        <v>30.23</v>
      </c>
      <c r="G9" s="4">
        <v>12</v>
      </c>
      <c r="H9" s="4">
        <v>11</v>
      </c>
      <c r="I9" s="4">
        <v>12</v>
      </c>
      <c r="J9">
        <f t="shared" si="0"/>
        <v>1</v>
      </c>
      <c r="K9">
        <f t="shared" si="1"/>
        <v>0</v>
      </c>
      <c r="L9">
        <f t="shared" si="2"/>
        <v>5.120000000000001</v>
      </c>
      <c r="M9">
        <f t="shared" si="2"/>
        <v>-2.7899999999999991</v>
      </c>
    </row>
    <row r="10" spans="1:13" ht="15.75" thickBot="1" x14ac:dyDescent="0.3">
      <c r="A10" s="3">
        <v>9</v>
      </c>
      <c r="B10" s="4">
        <v>3</v>
      </c>
      <c r="C10" s="4" t="s">
        <v>8</v>
      </c>
      <c r="D10" s="14">
        <v>17.670000000000002</v>
      </c>
      <c r="E10" s="14">
        <v>14.42</v>
      </c>
      <c r="F10" s="14">
        <v>19.07</v>
      </c>
      <c r="G10" s="4">
        <v>16</v>
      </c>
      <c r="H10" s="4">
        <v>15</v>
      </c>
      <c r="I10" s="4">
        <v>15</v>
      </c>
      <c r="J10">
        <f t="shared" si="0"/>
        <v>1</v>
      </c>
      <c r="K10">
        <f t="shared" si="1"/>
        <v>1</v>
      </c>
      <c r="L10">
        <f t="shared" si="2"/>
        <v>3.2500000000000018</v>
      </c>
      <c r="M10">
        <f t="shared" si="2"/>
        <v>-4.6500000000000004</v>
      </c>
    </row>
    <row r="11" spans="1:13" ht="15.75" thickBot="1" x14ac:dyDescent="0.3">
      <c r="A11" s="3">
        <v>10</v>
      </c>
      <c r="B11" s="4">
        <v>3</v>
      </c>
      <c r="C11" s="4" t="s">
        <v>9</v>
      </c>
      <c r="D11" s="4">
        <v>30.7</v>
      </c>
      <c r="E11" s="4">
        <v>29.77</v>
      </c>
      <c r="F11" s="4">
        <v>26.51</v>
      </c>
      <c r="G11" s="4">
        <v>12</v>
      </c>
      <c r="H11" s="4">
        <v>12</v>
      </c>
      <c r="I11" s="4">
        <v>13</v>
      </c>
      <c r="J11">
        <f t="shared" si="0"/>
        <v>0</v>
      </c>
      <c r="K11">
        <f t="shared" si="1"/>
        <v>-1</v>
      </c>
      <c r="L11">
        <f t="shared" si="2"/>
        <v>0.92999999999999972</v>
      </c>
      <c r="M11">
        <f t="shared" si="2"/>
        <v>3.259999999999998</v>
      </c>
    </row>
    <row r="12" spans="1:13" ht="15.75" thickBot="1" x14ac:dyDescent="0.3">
      <c r="A12" s="3">
        <v>11</v>
      </c>
      <c r="B12" s="4">
        <v>3</v>
      </c>
      <c r="C12" s="4" t="s">
        <v>10</v>
      </c>
      <c r="D12" s="15">
        <v>47.91</v>
      </c>
      <c r="E12" s="12">
        <v>37.67</v>
      </c>
      <c r="F12" s="15">
        <v>41.4</v>
      </c>
      <c r="G12" s="4">
        <v>19</v>
      </c>
      <c r="H12" s="4">
        <v>16</v>
      </c>
      <c r="I12" s="4">
        <v>17</v>
      </c>
      <c r="J12">
        <f t="shared" si="0"/>
        <v>3</v>
      </c>
      <c r="K12">
        <f t="shared" si="1"/>
        <v>2</v>
      </c>
      <c r="L12">
        <f t="shared" si="2"/>
        <v>10.239999999999995</v>
      </c>
      <c r="M12">
        <f t="shared" si="2"/>
        <v>-3.7299999999999969</v>
      </c>
    </row>
    <row r="13" spans="1:13" ht="15.75" thickBot="1" x14ac:dyDescent="0.3">
      <c r="A13" s="3">
        <v>12</v>
      </c>
      <c r="B13" s="4">
        <v>3</v>
      </c>
      <c r="C13" s="4" t="s">
        <v>11</v>
      </c>
      <c r="D13" s="4">
        <v>27.44</v>
      </c>
      <c r="E13" s="4">
        <v>27.44</v>
      </c>
      <c r="F13" s="4">
        <v>24.19</v>
      </c>
      <c r="G13" s="4">
        <v>12</v>
      </c>
      <c r="H13" s="4">
        <v>12</v>
      </c>
      <c r="I13" s="4">
        <v>13</v>
      </c>
      <c r="J13">
        <f t="shared" si="0"/>
        <v>0</v>
      </c>
      <c r="K13">
        <f t="shared" si="1"/>
        <v>-1</v>
      </c>
      <c r="L13">
        <f t="shared" si="2"/>
        <v>0</v>
      </c>
      <c r="M13">
        <f t="shared" si="2"/>
        <v>3.25</v>
      </c>
    </row>
    <row r="14" spans="1:13" ht="15.75" thickBot="1" x14ac:dyDescent="0.3">
      <c r="A14" s="3">
        <v>13</v>
      </c>
      <c r="B14" s="4">
        <v>4</v>
      </c>
      <c r="C14" s="4" t="s">
        <v>8</v>
      </c>
      <c r="D14" s="4">
        <v>26.05</v>
      </c>
      <c r="E14" s="4">
        <v>20</v>
      </c>
      <c r="F14" s="4">
        <v>21.4</v>
      </c>
      <c r="G14" s="4">
        <v>15</v>
      </c>
      <c r="H14" s="4">
        <v>13</v>
      </c>
      <c r="I14" s="4">
        <v>16</v>
      </c>
      <c r="J14">
        <f t="shared" si="0"/>
        <v>2</v>
      </c>
      <c r="K14">
        <f t="shared" si="1"/>
        <v>-1</v>
      </c>
      <c r="L14">
        <f t="shared" si="2"/>
        <v>6.0500000000000007</v>
      </c>
      <c r="M14">
        <f t="shared" si="2"/>
        <v>-1.3999999999999986</v>
      </c>
    </row>
    <row r="15" spans="1:13" ht="15.75" thickBot="1" x14ac:dyDescent="0.3">
      <c r="A15" s="3">
        <v>14</v>
      </c>
      <c r="B15" s="4">
        <v>4</v>
      </c>
      <c r="C15" s="4" t="s">
        <v>9</v>
      </c>
      <c r="D15" s="4">
        <v>27.44</v>
      </c>
      <c r="E15" s="4">
        <v>32.56</v>
      </c>
      <c r="F15" s="4">
        <v>29.3</v>
      </c>
      <c r="G15" s="4">
        <v>14</v>
      </c>
      <c r="H15" s="4">
        <v>12</v>
      </c>
      <c r="I15" s="4">
        <v>14</v>
      </c>
      <c r="J15">
        <f t="shared" si="0"/>
        <v>2</v>
      </c>
      <c r="K15">
        <f t="shared" si="1"/>
        <v>0</v>
      </c>
      <c r="L15">
        <f t="shared" si="2"/>
        <v>-5.120000000000001</v>
      </c>
      <c r="M15">
        <f t="shared" si="2"/>
        <v>3.2600000000000016</v>
      </c>
    </row>
    <row r="16" spans="1:13" ht="15.75" thickBot="1" x14ac:dyDescent="0.3">
      <c r="A16" s="3">
        <v>15</v>
      </c>
      <c r="B16" s="4">
        <v>4</v>
      </c>
      <c r="C16" s="4" t="s">
        <v>10</v>
      </c>
      <c r="D16" s="12">
        <v>42.33</v>
      </c>
      <c r="E16" s="15">
        <v>44.19</v>
      </c>
      <c r="F16" s="12">
        <v>40.47</v>
      </c>
      <c r="G16" s="4">
        <v>17</v>
      </c>
      <c r="H16" s="4">
        <v>17</v>
      </c>
      <c r="I16" s="4">
        <v>17</v>
      </c>
      <c r="J16">
        <f t="shared" si="0"/>
        <v>0</v>
      </c>
      <c r="K16" s="66">
        <f>G16-I16</f>
        <v>0</v>
      </c>
      <c r="L16">
        <f t="shared" si="2"/>
        <v>-1.8599999999999994</v>
      </c>
      <c r="M16">
        <f t="shared" si="2"/>
        <v>3.7199999999999989</v>
      </c>
    </row>
    <row r="17" spans="1:13" ht="15.75" thickBot="1" x14ac:dyDescent="0.3">
      <c r="A17" s="3">
        <v>16</v>
      </c>
      <c r="B17" s="4">
        <v>4</v>
      </c>
      <c r="C17" s="4" t="s">
        <v>11</v>
      </c>
      <c r="D17" s="4">
        <v>28.37</v>
      </c>
      <c r="E17" s="4">
        <v>32.090000000000003</v>
      </c>
      <c r="F17" s="4">
        <v>32.090000000000003</v>
      </c>
      <c r="G17" s="4">
        <v>11</v>
      </c>
      <c r="H17" s="4">
        <v>12</v>
      </c>
      <c r="I17" s="4">
        <v>12</v>
      </c>
      <c r="J17">
        <f t="shared" si="0"/>
        <v>-1</v>
      </c>
      <c r="K17">
        <f t="shared" si="1"/>
        <v>-1</v>
      </c>
      <c r="L17">
        <f t="shared" si="2"/>
        <v>-3.7200000000000024</v>
      </c>
      <c r="M17">
        <f t="shared" si="2"/>
        <v>0</v>
      </c>
    </row>
    <row r="18" spans="1:13" x14ac:dyDescent="0.25">
      <c r="D18">
        <f t="shared" ref="D18:I18" si="3">MAX(D2:D17)</f>
        <v>47.91</v>
      </c>
      <c r="E18">
        <f t="shared" si="3"/>
        <v>44.19</v>
      </c>
      <c r="F18">
        <f t="shared" si="3"/>
        <v>41.4</v>
      </c>
      <c r="G18">
        <f t="shared" si="3"/>
        <v>19</v>
      </c>
      <c r="H18">
        <f t="shared" si="3"/>
        <v>18</v>
      </c>
      <c r="I18">
        <f t="shared" si="3"/>
        <v>18</v>
      </c>
      <c r="J18">
        <f>COUNTIF(J2:J17,-2)+COUNTIF(J2:J17,2)</f>
        <v>3</v>
      </c>
      <c r="K18">
        <f>COUNTIF(K2:K17,-1)+COUNTIF(K2:K17,1)</f>
        <v>10</v>
      </c>
    </row>
    <row r="19" spans="1:13" x14ac:dyDescent="0.25">
      <c r="D19">
        <f>MIN(D2:D17)</f>
        <v>17.670000000000002</v>
      </c>
      <c r="E19">
        <f>MIN(E2:E17)</f>
        <v>14.42</v>
      </c>
      <c r="F19">
        <f>MIN(F2:F17)</f>
        <v>19.07</v>
      </c>
      <c r="J19">
        <f>COUNTIF(J2:J17,0)</f>
        <v>5</v>
      </c>
      <c r="K19">
        <f>COUNTIF(K2:K17,0)</f>
        <v>4</v>
      </c>
    </row>
    <row r="20" spans="1:13" x14ac:dyDescent="0.25">
      <c r="J20">
        <f>COUNTIF(J2:J17,-1)+COUNTIF(J2:J17,1)</f>
        <v>7</v>
      </c>
      <c r="K20">
        <f>COUNTIF(K2:K17,-2)+COUNTIF(K2:K17,2)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1A81A63DCD0C47ABDD7458A062B272" ma:contentTypeVersion="4" ma:contentTypeDescription="Utwórz nowy dokument." ma:contentTypeScope="" ma:versionID="1d12c4532271a4162aa57c9a9555abd0">
  <xsd:schema xmlns:xsd="http://www.w3.org/2001/XMLSchema" xmlns:xs="http://www.w3.org/2001/XMLSchema" xmlns:p="http://schemas.microsoft.com/office/2006/metadata/properties" xmlns:ns3="281b0820-be65-40c8-8795-ea8889fd0513" targetNamespace="http://schemas.microsoft.com/office/2006/metadata/properties" ma:root="true" ma:fieldsID="377a2d52c96f604b21b39bdc88004571" ns3:_="">
    <xsd:import namespace="281b0820-be65-40c8-8795-ea8889fd0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1b0820-be65-40c8-8795-ea8889fd0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4CDEEF-6CBC-4ABB-9DA5-A72A2AA1FD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B084F2-AF77-401B-8334-2F3EC9FD62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1b0820-be65-40c8-8795-ea8889fd0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5CB4AC-CFA1-4314-B9E1-BD9E40E34EB4}">
  <ds:schemaRefs>
    <ds:schemaRef ds:uri="http://schemas.microsoft.com/office/2006/documentManagement/types"/>
    <ds:schemaRef ds:uri="281b0820-be65-40c8-8795-ea8889fd0513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AUCS</vt:lpstr>
      <vt:lpstr>Lazega</vt:lpstr>
      <vt:lpstr>CKM</vt:lpstr>
      <vt:lpstr>EU</vt:lpstr>
      <vt:lpstr>MoscowAthletics2013(RT)</vt:lpstr>
      <vt:lpstr>MoscowAthletics2013(MT)</vt:lpstr>
      <vt:lpstr>AUCS - blocking</vt:lpstr>
      <vt:lpstr>Lazega - blocking</vt:lpstr>
      <vt:lpstr>CKM - blocking</vt:lpstr>
      <vt:lpstr>CKM!_Hlk42483625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Paulina</cp:lastModifiedBy>
  <dcterms:created xsi:type="dcterms:W3CDTF">2020-06-08T02:41:08Z</dcterms:created>
  <dcterms:modified xsi:type="dcterms:W3CDTF">2020-06-19T19:13:04Z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0x010100B21A81A63DCD0C47ABDD7458A062B272</vt:lpwstr>
  </property>
</Properties>
</file>