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hadniederhuth/Analysis/Replaying-the-evolutionary-tape-to-investigate-subgenome-dominance/figures_tables/"/>
    </mc:Choice>
  </mc:AlternateContent>
  <bookViews>
    <workbookView xWindow="760" yWindow="460" windowWidth="251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2" i="1"/>
  <c r="G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2" i="1"/>
  <c r="H2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<sst xmlns="http://schemas.openxmlformats.org/spreadsheetml/2006/main" count="31" uniqueCount="31">
  <si>
    <t>TO1000</t>
  </si>
  <si>
    <t>IMB218</t>
  </si>
  <si>
    <t>mock</t>
  </si>
  <si>
    <t>100S5</t>
  </si>
  <si>
    <t>100S10</t>
  </si>
  <si>
    <t>1100S1</t>
  </si>
  <si>
    <t>1100S5</t>
  </si>
  <si>
    <t>1100S10</t>
  </si>
  <si>
    <t>200S1</t>
  </si>
  <si>
    <t>200S5</t>
  </si>
  <si>
    <t>200S10</t>
  </si>
  <si>
    <t>300S1</t>
  </si>
  <si>
    <t>300S5</t>
  </si>
  <si>
    <t>300S10</t>
  </si>
  <si>
    <t>400S1</t>
  </si>
  <si>
    <t>400S5</t>
  </si>
  <si>
    <t>400S10</t>
  </si>
  <si>
    <t>600S1</t>
  </si>
  <si>
    <t>600S5</t>
  </si>
  <si>
    <t>600S10</t>
  </si>
  <si>
    <t>Sample</t>
  </si>
  <si>
    <t>Total Reads</t>
  </si>
  <si>
    <t>Non-conversion Rate</t>
  </si>
  <si>
    <t>Combined Genome Coverage*</t>
  </si>
  <si>
    <t>*Includes reads mapping to organellar genomes</t>
  </si>
  <si>
    <t>C Genome Coverage</t>
  </si>
  <si>
    <t>A Genome Coverage</t>
  </si>
  <si>
    <t>A Genome Reads</t>
  </si>
  <si>
    <t>C Genome Reads</t>
  </si>
  <si>
    <t>Unique Non-Clonal Mapped Reads*</t>
  </si>
  <si>
    <t>Percent Mapped*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</si>
</sst>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6" xfId="0" applyBorder="1"/>
    <xf numFmtId="0" fontId="0" fillId="0" borderId="0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P22" sqref="P21:P22"/>
    </sheetView>
  </sheetViews>
  <sheetFormatPr baseColWidth="10" defaultRowHeight="16" x14ac:dyDescent="0.2"/>
  <cols>
    <col min="3" max="3" width="11" customWidth="1"/>
    <col min="7" max="7" width="12.1640625" bestFit="1" customWidth="1"/>
    <col min="8" max="9" width="12.1640625" customWidth="1"/>
    <col min="11" max="11" width="21.83203125" customWidth="1"/>
  </cols>
  <sheetData>
    <row r="1" spans="1:11" s="1" customFormat="1" ht="66" customHeight="1" x14ac:dyDescent="0.2">
      <c r="A1" s="6" t="s">
        <v>20</v>
      </c>
      <c r="B1" s="6" t="s">
        <v>21</v>
      </c>
      <c r="C1" s="6" t="s">
        <v>29</v>
      </c>
      <c r="D1" s="6" t="s">
        <v>30</v>
      </c>
      <c r="E1" s="6" t="s">
        <v>28</v>
      </c>
      <c r="F1" s="6" t="s">
        <v>27</v>
      </c>
      <c r="G1" s="6" t="s">
        <v>23</v>
      </c>
      <c r="H1" s="6" t="s">
        <v>25</v>
      </c>
      <c r="I1" s="7" t="s">
        <v>26</v>
      </c>
      <c r="J1" s="6" t="s">
        <v>22</v>
      </c>
      <c r="K1" s="2" t="s">
        <v>24</v>
      </c>
    </row>
    <row r="2" spans="1:11" x14ac:dyDescent="0.2">
      <c r="A2" s="3" t="s">
        <v>0</v>
      </c>
      <c r="B2" s="9">
        <v>231302813</v>
      </c>
      <c r="C2" s="9">
        <v>83220151</v>
      </c>
      <c r="D2" s="10">
        <f>C2/B2</f>
        <v>0.35978875449301173</v>
      </c>
      <c r="E2" s="9">
        <v>81981583</v>
      </c>
      <c r="F2" s="9">
        <v>1122269</v>
      </c>
      <c r="G2" s="11">
        <f>(C2*150*2)/859250603</f>
        <v>29.055604049427707</v>
      </c>
      <c r="H2" s="11">
        <f>(E2*150*2)/496974539</f>
        <v>49.488400249816422</v>
      </c>
      <c r="I2" s="11">
        <f>(F2*150*2)/362468340</f>
        <v>0.92885546914249117</v>
      </c>
      <c r="J2" s="12">
        <v>0.77107190154847005</v>
      </c>
      <c r="K2" s="4"/>
    </row>
    <row r="3" spans="1:11" x14ac:dyDescent="0.2">
      <c r="A3" s="3" t="s">
        <v>1</v>
      </c>
      <c r="B3" s="9">
        <v>194909329</v>
      </c>
      <c r="C3" s="9">
        <v>38235070</v>
      </c>
      <c r="D3" s="10">
        <f t="shared" ref="D3:D21" si="0">C3/B3</f>
        <v>0.19616849637812872</v>
      </c>
      <c r="E3" s="9">
        <v>2335560</v>
      </c>
      <c r="F3" s="9">
        <v>35653920</v>
      </c>
      <c r="G3" s="11">
        <f>(C3*150*2)/859250603</f>
        <v>13.349447716360812</v>
      </c>
      <c r="H3" s="11">
        <f t="shared" ref="H3:H21" si="1">(E3*150*2)/496974539</f>
        <v>1.4098669952184411</v>
      </c>
      <c r="I3" s="11">
        <f t="shared" ref="I3:I21" si="2">(F3*150*2)/362468340</f>
        <v>29.509269692354373</v>
      </c>
      <c r="J3" s="12">
        <v>0.59238096261751305</v>
      </c>
      <c r="K3" s="4"/>
    </row>
    <row r="4" spans="1:11" x14ac:dyDescent="0.2">
      <c r="A4" s="3" t="s">
        <v>2</v>
      </c>
      <c r="B4" s="9">
        <v>389818658</v>
      </c>
      <c r="C4" s="9">
        <v>219058958</v>
      </c>
      <c r="D4" s="10">
        <f t="shared" si="0"/>
        <v>0.56195093155340958</v>
      </c>
      <c r="E4" s="9">
        <v>72607110</v>
      </c>
      <c r="F4" s="9">
        <v>36609165</v>
      </c>
      <c r="G4" s="11">
        <f>(C4*150*2)/859250603</f>
        <v>76.482561863270519</v>
      </c>
      <c r="H4" s="11">
        <f t="shared" si="1"/>
        <v>43.829474732909809</v>
      </c>
      <c r="I4" s="11">
        <f t="shared" si="2"/>
        <v>30.299886329382588</v>
      </c>
      <c r="J4" s="12">
        <v>0.61317665816189904</v>
      </c>
      <c r="K4" s="4"/>
    </row>
    <row r="5" spans="1:11" x14ac:dyDescent="0.2">
      <c r="A5" s="3" t="s">
        <v>3</v>
      </c>
      <c r="B5" s="9">
        <v>142907010</v>
      </c>
      <c r="C5" s="9">
        <v>42785175</v>
      </c>
      <c r="D5" s="10">
        <f t="shared" si="0"/>
        <v>0.29939171633357942</v>
      </c>
      <c r="E5" s="9">
        <v>29346191</v>
      </c>
      <c r="F5" s="9">
        <v>13355935</v>
      </c>
      <c r="G5" s="11">
        <f>(C5*150*2)/859250603</f>
        <v>14.938077966062249</v>
      </c>
      <c r="H5" s="11">
        <f t="shared" si="1"/>
        <v>17.714906115140035</v>
      </c>
      <c r="I5" s="11">
        <f t="shared" si="2"/>
        <v>11.054153033062143</v>
      </c>
      <c r="J5" s="12">
        <v>0.71170321369767997</v>
      </c>
      <c r="K5" s="4"/>
    </row>
    <row r="6" spans="1:11" x14ac:dyDescent="0.2">
      <c r="A6" s="3" t="s">
        <v>4</v>
      </c>
      <c r="B6" s="9">
        <v>133859794</v>
      </c>
      <c r="C6" s="9">
        <v>42620311</v>
      </c>
      <c r="D6" s="10">
        <f t="shared" si="0"/>
        <v>0.31839516352460545</v>
      </c>
      <c r="E6" s="9">
        <v>30040154</v>
      </c>
      <c r="F6" s="9">
        <v>12519188</v>
      </c>
      <c r="G6" s="11">
        <f>(C6*150*2)/859250603</f>
        <v>14.880517110326659</v>
      </c>
      <c r="H6" s="11">
        <f t="shared" si="1"/>
        <v>18.133818722652912</v>
      </c>
      <c r="I6" s="11">
        <f t="shared" si="2"/>
        <v>10.361612272122857</v>
      </c>
      <c r="J6" s="12">
        <v>0.73466804740536096</v>
      </c>
      <c r="K6" s="4"/>
    </row>
    <row r="7" spans="1:11" x14ac:dyDescent="0.2">
      <c r="A7" s="3" t="s">
        <v>5</v>
      </c>
      <c r="B7" s="9">
        <v>69965911</v>
      </c>
      <c r="C7" s="9">
        <v>19882085</v>
      </c>
      <c r="D7" s="10">
        <f t="shared" si="0"/>
        <v>0.28416817155428736</v>
      </c>
      <c r="E7" s="9">
        <v>13486437</v>
      </c>
      <c r="F7" s="9">
        <v>6356188</v>
      </c>
      <c r="G7" s="11">
        <f>(C7*150*2)/859250603</f>
        <v>6.9416599524923468</v>
      </c>
      <c r="H7" s="11">
        <f t="shared" si="1"/>
        <v>8.1411235033109008</v>
      </c>
      <c r="I7" s="11">
        <f t="shared" si="2"/>
        <v>5.2607529805223816</v>
      </c>
      <c r="J7" s="12">
        <v>0.709044593447134</v>
      </c>
      <c r="K7" s="4"/>
    </row>
    <row r="8" spans="1:11" x14ac:dyDescent="0.2">
      <c r="A8" s="3" t="s">
        <v>6</v>
      </c>
      <c r="B8" s="9">
        <v>230007828</v>
      </c>
      <c r="C8" s="9">
        <v>66833826</v>
      </c>
      <c r="D8" s="10">
        <f t="shared" si="0"/>
        <v>0.29057196262033308</v>
      </c>
      <c r="E8" s="9">
        <v>43997245</v>
      </c>
      <c r="F8" s="9">
        <v>22715373</v>
      </c>
      <c r="G8" s="11">
        <f>(C8*150*2)/859250603</f>
        <v>23.334458806309385</v>
      </c>
      <c r="H8" s="11">
        <f t="shared" si="1"/>
        <v>26.559053762711976</v>
      </c>
      <c r="I8" s="11">
        <f t="shared" si="2"/>
        <v>18.800571382317141</v>
      </c>
      <c r="J8" s="12">
        <v>0.68875720633489201</v>
      </c>
      <c r="K8" s="4"/>
    </row>
    <row r="9" spans="1:11" x14ac:dyDescent="0.2">
      <c r="A9" s="3" t="s">
        <v>7</v>
      </c>
      <c r="B9" s="9">
        <v>232892612</v>
      </c>
      <c r="C9" s="9">
        <v>57910401</v>
      </c>
      <c r="D9" s="10">
        <f t="shared" si="0"/>
        <v>0.24865709780437345</v>
      </c>
      <c r="E9" s="9">
        <v>37901698</v>
      </c>
      <c r="F9" s="9">
        <v>19909812</v>
      </c>
      <c r="G9" s="11">
        <f>(C9*150*2)/859250603</f>
        <v>20.218921277847507</v>
      </c>
      <c r="H9" s="11">
        <f t="shared" si="1"/>
        <v>22.879460631684392</v>
      </c>
      <c r="I9" s="11">
        <f t="shared" si="2"/>
        <v>16.478524993382869</v>
      </c>
      <c r="J9" s="12">
        <v>0.68289305687928203</v>
      </c>
      <c r="K9" s="4"/>
    </row>
    <row r="10" spans="1:11" x14ac:dyDescent="0.2">
      <c r="A10" s="3" t="s">
        <v>8</v>
      </c>
      <c r="B10" s="9">
        <v>199164648</v>
      </c>
      <c r="C10" s="9">
        <v>52842685</v>
      </c>
      <c r="D10" s="10">
        <f t="shared" si="0"/>
        <v>0.26532160968647406</v>
      </c>
      <c r="E10" s="9">
        <v>36581116</v>
      </c>
      <c r="F10" s="9">
        <v>16171074</v>
      </c>
      <c r="G10" s="11">
        <f>(C10*150*2)/859250603</f>
        <v>18.44957157394046</v>
      </c>
      <c r="H10" s="11">
        <f t="shared" si="1"/>
        <v>22.082287801065799</v>
      </c>
      <c r="I10" s="11">
        <f t="shared" si="2"/>
        <v>13.384126735041191</v>
      </c>
      <c r="J10" s="12">
        <v>0.75198437079541203</v>
      </c>
      <c r="K10" s="4"/>
    </row>
    <row r="11" spans="1:11" x14ac:dyDescent="0.2">
      <c r="A11" s="3" t="s">
        <v>9</v>
      </c>
      <c r="B11" s="9">
        <v>202489273</v>
      </c>
      <c r="C11" s="9">
        <v>64241213</v>
      </c>
      <c r="D11" s="10">
        <f t="shared" si="0"/>
        <v>0.31725736404811922</v>
      </c>
      <c r="E11" s="9">
        <v>45893306</v>
      </c>
      <c r="F11" s="9">
        <v>18224301</v>
      </c>
      <c r="G11" s="11">
        <f>(C11*150*2)/859250603</f>
        <v>22.429270148559908</v>
      </c>
      <c r="H11" s="11">
        <f t="shared" si="1"/>
        <v>27.70361601965287</v>
      </c>
      <c r="I11" s="11">
        <f t="shared" si="2"/>
        <v>15.083497499395396</v>
      </c>
      <c r="J11" s="12">
        <v>0.71708592290292394</v>
      </c>
      <c r="K11" s="4"/>
    </row>
    <row r="12" spans="1:11" x14ac:dyDescent="0.2">
      <c r="A12" s="3" t="s">
        <v>10</v>
      </c>
      <c r="B12" s="9">
        <v>107796331</v>
      </c>
      <c r="C12" s="9">
        <v>31600136</v>
      </c>
      <c r="D12" s="10">
        <f t="shared" si="0"/>
        <v>0.29314667490862933</v>
      </c>
      <c r="E12" s="13">
        <v>23700862</v>
      </c>
      <c r="F12" s="9">
        <v>7856247</v>
      </c>
      <c r="G12" s="11">
        <f>(C12*150*2)/859250603</f>
        <v>11.032917250102878</v>
      </c>
      <c r="H12" s="11">
        <f t="shared" si="1"/>
        <v>14.307088275200352</v>
      </c>
      <c r="I12" s="11">
        <f t="shared" si="2"/>
        <v>6.502289551688845</v>
      </c>
      <c r="J12" s="12">
        <v>0.70891563000925595</v>
      </c>
      <c r="K12" s="4"/>
    </row>
    <row r="13" spans="1:11" x14ac:dyDescent="0.2">
      <c r="A13" s="3" t="s">
        <v>11</v>
      </c>
      <c r="B13" s="9">
        <v>339649355</v>
      </c>
      <c r="C13" s="9">
        <v>85160251</v>
      </c>
      <c r="D13" s="10">
        <f t="shared" si="0"/>
        <v>0.25072990643541776</v>
      </c>
      <c r="E13" s="9">
        <v>59625463</v>
      </c>
      <c r="F13" s="9">
        <v>25395697</v>
      </c>
      <c r="G13" s="11">
        <f>(C13*150*2)/859250603</f>
        <v>29.732973373310511</v>
      </c>
      <c r="H13" s="11">
        <f t="shared" si="1"/>
        <v>35.993069053382634</v>
      </c>
      <c r="I13" s="11">
        <f t="shared" si="2"/>
        <v>21.018964304578986</v>
      </c>
      <c r="J13" s="12">
        <v>0.73450759922533904</v>
      </c>
      <c r="K13" s="4"/>
    </row>
    <row r="14" spans="1:11" x14ac:dyDescent="0.2">
      <c r="A14" s="3" t="s">
        <v>12</v>
      </c>
      <c r="B14" s="9">
        <v>149532360</v>
      </c>
      <c r="C14" s="9">
        <v>46402170</v>
      </c>
      <c r="D14" s="10">
        <f t="shared" si="0"/>
        <v>0.31031523878844686</v>
      </c>
      <c r="E14" s="9">
        <v>32244145</v>
      </c>
      <c r="F14" s="9">
        <v>14071167</v>
      </c>
      <c r="G14" s="11">
        <f>(C14*150*2)/859250603</f>
        <v>16.200920838923171</v>
      </c>
      <c r="H14" s="11">
        <f t="shared" si="1"/>
        <v>19.464263741688384</v>
      </c>
      <c r="I14" s="11">
        <f t="shared" si="2"/>
        <v>11.646120872239489</v>
      </c>
      <c r="J14" s="12">
        <v>0.72594008571340696</v>
      </c>
      <c r="K14" s="4"/>
    </row>
    <row r="15" spans="1:11" x14ac:dyDescent="0.2">
      <c r="A15" s="3" t="s">
        <v>13</v>
      </c>
      <c r="B15" s="9">
        <v>306398151</v>
      </c>
      <c r="C15" s="9">
        <v>95387064</v>
      </c>
      <c r="D15" s="10">
        <f t="shared" si="0"/>
        <v>0.31131736170300844</v>
      </c>
      <c r="E15" s="9">
        <v>65119259</v>
      </c>
      <c r="F15" s="9">
        <v>30102028</v>
      </c>
      <c r="G15" s="11">
        <f>(C15*150*2)/859250603</f>
        <v>33.303577675813401</v>
      </c>
      <c r="H15" s="11">
        <f t="shared" si="1"/>
        <v>39.309413595532305</v>
      </c>
      <c r="I15" s="11">
        <f t="shared" si="2"/>
        <v>24.914199127018929</v>
      </c>
      <c r="J15" s="12">
        <v>0.74022715348674495</v>
      </c>
      <c r="K15" s="4"/>
    </row>
    <row r="16" spans="1:11" x14ac:dyDescent="0.2">
      <c r="A16" s="3" t="s">
        <v>14</v>
      </c>
      <c r="B16" s="9">
        <v>143187466</v>
      </c>
      <c r="C16" s="9">
        <v>42102359</v>
      </c>
      <c r="D16" s="10">
        <f t="shared" si="0"/>
        <v>0.2940366232893597</v>
      </c>
      <c r="E16" s="9">
        <v>29249498</v>
      </c>
      <c r="F16" s="9">
        <v>12786914</v>
      </c>
      <c r="G16" s="11">
        <f>(C16*150*2)/859250603</f>
        <v>14.699678598887175</v>
      </c>
      <c r="H16" s="11">
        <f t="shared" si="1"/>
        <v>17.656537128957424</v>
      </c>
      <c r="I16" s="11">
        <f t="shared" si="2"/>
        <v>10.583197969786823</v>
      </c>
      <c r="J16" s="12">
        <v>0.71791767999911604</v>
      </c>
      <c r="K16" s="4"/>
    </row>
    <row r="17" spans="1:11" x14ac:dyDescent="0.2">
      <c r="A17" s="3" t="s">
        <v>15</v>
      </c>
      <c r="B17" s="9">
        <v>132081297</v>
      </c>
      <c r="C17" s="9">
        <v>40762150</v>
      </c>
      <c r="D17" s="10">
        <f t="shared" si="0"/>
        <v>0.30861409545365082</v>
      </c>
      <c r="E17" s="9">
        <v>30190241</v>
      </c>
      <c r="F17" s="9">
        <v>10499607</v>
      </c>
      <c r="G17" s="11">
        <f>(C17*150*2)/859250603</f>
        <v>14.231756087577631</v>
      </c>
      <c r="H17" s="11">
        <f t="shared" si="1"/>
        <v>18.224419138703603</v>
      </c>
      <c r="I17" s="11">
        <f t="shared" si="2"/>
        <v>8.6900889054199872</v>
      </c>
      <c r="J17" s="12">
        <v>0.70768566493955098</v>
      </c>
      <c r="K17" s="4"/>
    </row>
    <row r="18" spans="1:11" x14ac:dyDescent="0.2">
      <c r="A18" s="3" t="s">
        <v>16</v>
      </c>
      <c r="B18" s="9">
        <v>159491666</v>
      </c>
      <c r="C18" s="9">
        <v>45879948</v>
      </c>
      <c r="D18" s="10">
        <f t="shared" si="0"/>
        <v>0.28766360745143887</v>
      </c>
      <c r="E18" s="9">
        <v>30921291</v>
      </c>
      <c r="F18" s="9">
        <v>14868739</v>
      </c>
      <c r="G18" s="11">
        <f>(C18*150*2)/859250603</f>
        <v>16.018591493499365</v>
      </c>
      <c r="H18" s="11">
        <f t="shared" si="1"/>
        <v>18.665719412237333</v>
      </c>
      <c r="I18" s="11">
        <f t="shared" si="2"/>
        <v>12.306238111720322</v>
      </c>
      <c r="J18" s="12">
        <v>0.733383999705707</v>
      </c>
      <c r="K18" s="4"/>
    </row>
    <row r="19" spans="1:11" x14ac:dyDescent="0.2">
      <c r="A19" s="3" t="s">
        <v>17</v>
      </c>
      <c r="B19" s="9">
        <v>255729122</v>
      </c>
      <c r="C19" s="9">
        <v>73982164</v>
      </c>
      <c r="D19" s="10">
        <f t="shared" si="0"/>
        <v>0.2892989403060634</v>
      </c>
      <c r="E19" s="9">
        <v>51586003</v>
      </c>
      <c r="F19" s="9">
        <v>22280207</v>
      </c>
      <c r="G19" s="11">
        <f>(C19*150*2)/859250603</f>
        <v>25.83023988869985</v>
      </c>
      <c r="H19" s="11">
        <f t="shared" si="1"/>
        <v>31.140027678560813</v>
      </c>
      <c r="I19" s="11">
        <f t="shared" si="2"/>
        <v>18.440402546605863</v>
      </c>
      <c r="J19" s="12">
        <v>0.67310106926631297</v>
      </c>
      <c r="K19" s="4"/>
    </row>
    <row r="20" spans="1:11" x14ac:dyDescent="0.2">
      <c r="A20" s="3" t="s">
        <v>18</v>
      </c>
      <c r="B20" s="9">
        <v>58494673</v>
      </c>
      <c r="C20" s="9">
        <v>20272035</v>
      </c>
      <c r="D20" s="10">
        <f t="shared" si="0"/>
        <v>0.3465620707034297</v>
      </c>
      <c r="E20" s="9">
        <v>15021829</v>
      </c>
      <c r="F20" s="9">
        <v>5210461</v>
      </c>
      <c r="G20" s="11">
        <f>(C20*150*2)/859250603</f>
        <v>7.0778076602641615</v>
      </c>
      <c r="H20" s="11">
        <f t="shared" si="1"/>
        <v>9.0679669607782465</v>
      </c>
      <c r="I20" s="11">
        <f t="shared" si="2"/>
        <v>4.3124822984539835</v>
      </c>
      <c r="J20" s="12">
        <v>0.64096195006437495</v>
      </c>
      <c r="K20" s="4"/>
    </row>
    <row r="21" spans="1:11" x14ac:dyDescent="0.2">
      <c r="A21" s="5" t="s">
        <v>19</v>
      </c>
      <c r="B21" s="14">
        <v>151190514</v>
      </c>
      <c r="C21" s="14">
        <v>47116977</v>
      </c>
      <c r="D21" s="15">
        <f t="shared" si="0"/>
        <v>0.31163976993953468</v>
      </c>
      <c r="E21" s="14">
        <v>33149524</v>
      </c>
      <c r="F21" s="14">
        <v>13881019</v>
      </c>
      <c r="G21" s="16">
        <f>(C21*150*2)/859250603</f>
        <v>16.450489590171401</v>
      </c>
      <c r="H21" s="16">
        <f t="shared" si="1"/>
        <v>20.010798178938497</v>
      </c>
      <c r="I21" s="16">
        <f t="shared" si="2"/>
        <v>11.488743265135929</v>
      </c>
      <c r="J21" s="17">
        <v>0.72972994433724703</v>
      </c>
      <c r="K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Niederhuth</dc:creator>
  <cp:lastModifiedBy>Chad Niederhuth</cp:lastModifiedBy>
  <dcterms:created xsi:type="dcterms:W3CDTF">2019-07-30T17:06:05Z</dcterms:created>
  <dcterms:modified xsi:type="dcterms:W3CDTF">2019-07-31T03:19:49Z</dcterms:modified>
</cp:coreProperties>
</file>