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kv\Documents\Master\Information Retrieval\information-retrieval-qwerty\"/>
    </mc:Choice>
  </mc:AlternateContent>
  <xr:revisionPtr revIDLastSave="0" documentId="13_ncr:1_{F43CF3EF-B1CC-4EAA-88BA-E4203EEBE969}" xr6:coauthVersionLast="36" xr6:coauthVersionMax="41" xr10:uidLastSave="{00000000-0000-0000-0000-000000000000}"/>
  <bookViews>
    <workbookView xWindow="-108" yWindow="-108" windowWidth="23256" windowHeight="12576" activeTab="1" xr2:uid="{BD858D30-921A-4314-93BC-A80E60D99E83}"/>
  </bookViews>
  <sheets>
    <sheet name="Main table" sheetId="1" r:id="rId1"/>
    <sheet name="A_slow" sheetId="41" r:id="rId2"/>
    <sheet name="A_average" sheetId="39" r:id="rId3"/>
    <sheet name="A_fast" sheetId="40" r:id="rId4"/>
    <sheet name="Niek" sheetId="44" r:id="rId5"/>
    <sheet name="Daphne" sheetId="7" r:id="rId6"/>
    <sheet name="Dieuwertje" sheetId="11" r:id="rId7"/>
    <sheet name="Frans" sheetId="14" r:id="rId8"/>
    <sheet name="Jacqueline" sheetId="20" r:id="rId9"/>
    <sheet name="Karim" sheetId="23" r:id="rId10"/>
    <sheet name="Jeroen" sheetId="21" r:id="rId11"/>
    <sheet name="Kasper" sheetId="25" r:id="rId12"/>
    <sheet name="Nick" sheetId="27" r:id="rId13"/>
    <sheet name="Sander" sheetId="32" r:id="rId14"/>
    <sheet name="Irene" sheetId="17" r:id="rId15"/>
    <sheet name="Sven" sheetId="34" r:id="rId16"/>
    <sheet name="Thomas" sheetId="36" r:id="rId17"/>
    <sheet name="Willemijn" sheetId="38" r:id="rId18"/>
    <sheet name="Ricardo" sheetId="30" r:id="rId19"/>
  </sheets>
  <definedNames>
    <definedName name="ExternalData_2" localSheetId="5" hidden="1">Daphne!$A$1:$C$33</definedName>
    <definedName name="ExternalData_2" localSheetId="6" hidden="1">Dieuwertje!$A$1:$C$33</definedName>
    <definedName name="ExternalData_2" localSheetId="7" hidden="1">Frans!$A$1:$C$33</definedName>
    <definedName name="ExternalData_2" localSheetId="14" hidden="1">Irene!$A$1:$C$31</definedName>
    <definedName name="ExternalData_2" localSheetId="18" hidden="1">Ricardo!$A$1:$C$31</definedName>
    <definedName name="ExternalData_2" localSheetId="16" hidden="1">Thomas!$A$1:$C$31</definedName>
    <definedName name="ExternalData_3" localSheetId="10" hidden="1">Jeroen!$A$1:$C$31</definedName>
    <definedName name="ExternalData_4" localSheetId="8" hidden="1">Jacqueline!$A$1:$C$31</definedName>
    <definedName name="ExternalData_4" localSheetId="11" hidden="1">Kasper!$A$1:$C$31</definedName>
    <definedName name="ExternalData_4" localSheetId="12" hidden="1">Nick!$A$1:$C$31</definedName>
    <definedName name="ExternalData_4" localSheetId="4" hidden="1">Niek!$A$1:$C$31</definedName>
    <definedName name="ExternalData_4" localSheetId="13" hidden="1">Sander!$A$1:$C$31</definedName>
    <definedName name="ExternalData_4" localSheetId="15" hidden="1">Sven!$A$1:$C$31</definedName>
    <definedName name="ExternalData_4" localSheetId="17" hidden="1">Willemijn!$A$1:$C$31</definedName>
    <definedName name="ExternalData_5" localSheetId="9" hidden="1">Karim!$A$1:$C$31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41" l="1"/>
  <c r="D17" i="1"/>
  <c r="D16" i="1"/>
  <c r="C17" i="1"/>
  <c r="C16" i="1"/>
  <c r="B17" i="1"/>
  <c r="B16" i="1"/>
  <c r="D22" i="1"/>
  <c r="C22" i="1"/>
  <c r="D21" i="1"/>
  <c r="C21" i="1"/>
  <c r="B22" i="1"/>
  <c r="B21" i="1"/>
  <c r="G11" i="40"/>
  <c r="G10" i="40"/>
  <c r="G9" i="40"/>
  <c r="F11" i="40"/>
  <c r="F10" i="40"/>
  <c r="D120" i="40"/>
  <c r="D119" i="40"/>
  <c r="D109" i="40"/>
  <c r="D108" i="40"/>
  <c r="D98" i="40"/>
  <c r="D97" i="40"/>
  <c r="D87" i="40"/>
  <c r="D86" i="40"/>
  <c r="D76" i="40"/>
  <c r="D75" i="40"/>
  <c r="D65" i="40"/>
  <c r="D64" i="40"/>
  <c r="D54" i="40"/>
  <c r="D53" i="40"/>
  <c r="D43" i="40"/>
  <c r="D42" i="40"/>
  <c r="D32" i="40"/>
  <c r="D31" i="40"/>
  <c r="D10" i="40"/>
  <c r="D9" i="40"/>
  <c r="D21" i="40"/>
  <c r="D20" i="40"/>
  <c r="G11" i="39"/>
  <c r="G10" i="39"/>
  <c r="G9" i="39"/>
  <c r="F11" i="39"/>
  <c r="F10" i="39"/>
  <c r="D296" i="39"/>
  <c r="D295" i="39"/>
  <c r="D285" i="39"/>
  <c r="D284" i="39"/>
  <c r="D274" i="39"/>
  <c r="D273" i="39"/>
  <c r="D263" i="39"/>
  <c r="D262" i="39"/>
  <c r="D252" i="39"/>
  <c r="D251" i="39"/>
  <c r="D241" i="39"/>
  <c r="D240" i="39"/>
  <c r="D230" i="39"/>
  <c r="D229" i="39"/>
  <c r="D219" i="39"/>
  <c r="D218" i="39"/>
  <c r="D208" i="39"/>
  <c r="D207" i="39"/>
  <c r="D197" i="39"/>
  <c r="D196" i="39"/>
  <c r="D186" i="39"/>
  <c r="D185" i="39"/>
  <c r="D175" i="39"/>
  <c r="D174" i="39"/>
  <c r="D164" i="39"/>
  <c r="D163" i="39"/>
  <c r="D153" i="39"/>
  <c r="D152" i="39"/>
  <c r="D142" i="39"/>
  <c r="D141" i="39"/>
  <c r="D131" i="39"/>
  <c r="D130" i="39"/>
  <c r="D120" i="39"/>
  <c r="D119" i="39"/>
  <c r="D109" i="39"/>
  <c r="D108" i="39"/>
  <c r="D87" i="39"/>
  <c r="D86" i="39"/>
  <c r="D76" i="39"/>
  <c r="D75" i="39"/>
  <c r="D65" i="39"/>
  <c r="D64" i="39"/>
  <c r="D54" i="39"/>
  <c r="D53" i="39"/>
  <c r="D43" i="39"/>
  <c r="D42" i="39"/>
  <c r="D32" i="39"/>
  <c r="D31" i="39"/>
  <c r="D21" i="39"/>
  <c r="D20" i="39"/>
  <c r="D10" i="39"/>
  <c r="D9" i="39"/>
  <c r="D76" i="41"/>
  <c r="D75" i="41"/>
  <c r="D65" i="41"/>
  <c r="D64" i="41"/>
  <c r="G9" i="41"/>
  <c r="F11" i="41"/>
  <c r="G11" i="41" s="1"/>
  <c r="F10" i="41"/>
  <c r="G10" i="41" s="1"/>
  <c r="D54" i="41"/>
  <c r="D53" i="41"/>
  <c r="D43" i="41"/>
  <c r="D42" i="41"/>
  <c r="D32" i="41"/>
  <c r="D31" i="41"/>
  <c r="D21" i="41"/>
  <c r="D20" i="41"/>
  <c r="D10" i="41"/>
  <c r="D9" i="41"/>
  <c r="I16" i="40" l="1"/>
  <c r="J16" i="40" s="1"/>
  <c r="G42" i="40"/>
  <c r="F42" i="40"/>
  <c r="F29" i="40"/>
  <c r="G29" i="40" s="1"/>
  <c r="F16" i="40"/>
  <c r="G16" i="40" s="1"/>
  <c r="I17" i="39"/>
  <c r="J17" i="39" s="1"/>
  <c r="I46" i="39"/>
  <c r="J46" i="39" s="1"/>
  <c r="F46" i="39"/>
  <c r="G46" i="39" s="1"/>
  <c r="F17" i="39"/>
  <c r="G17" i="39" s="1"/>
  <c r="F44" i="41"/>
  <c r="G44" i="41" s="1"/>
  <c r="F35" i="41"/>
  <c r="G35" i="41" s="1"/>
  <c r="F26" i="41"/>
  <c r="G26" i="41" s="1"/>
  <c r="G17" i="41"/>
  <c r="F17" i="41"/>
  <c r="F14" i="40"/>
  <c r="F13" i="40"/>
  <c r="F12" i="40"/>
  <c r="F9" i="40"/>
  <c r="F8" i="40"/>
  <c r="F7" i="40"/>
  <c r="F6" i="40"/>
  <c r="F5" i="40"/>
  <c r="F4" i="40"/>
  <c r="F3" i="40"/>
  <c r="F14" i="39"/>
  <c r="F13" i="39"/>
  <c r="F12" i="39"/>
  <c r="F9" i="39"/>
  <c r="F7" i="39"/>
  <c r="F6" i="39"/>
  <c r="F4" i="39"/>
  <c r="F3" i="39"/>
  <c r="G14" i="40" l="1"/>
  <c r="G13" i="40"/>
  <c r="G12" i="40"/>
  <c r="G8" i="40"/>
  <c r="G7" i="40"/>
  <c r="G6" i="40"/>
  <c r="G5" i="40"/>
  <c r="G4" i="40"/>
  <c r="G3" i="40"/>
  <c r="G8" i="41"/>
  <c r="G7" i="41"/>
  <c r="G6" i="41"/>
  <c r="G5" i="41"/>
  <c r="G4" i="41"/>
  <c r="G3" i="41"/>
  <c r="F14" i="41"/>
  <c r="G14" i="41" s="1"/>
  <c r="F13" i="41"/>
  <c r="G13" i="41" s="1"/>
  <c r="F12" i="41"/>
  <c r="G12" i="41" s="1"/>
  <c r="F9" i="41"/>
  <c r="F8" i="41"/>
  <c r="F7" i="41"/>
  <c r="F6" i="41"/>
  <c r="F4" i="41"/>
  <c r="F3" i="41"/>
  <c r="G6" i="39"/>
  <c r="G14" i="39"/>
  <c r="G13" i="39"/>
  <c r="G12" i="39"/>
  <c r="G8" i="39"/>
  <c r="G7" i="39"/>
  <c r="F8" i="39"/>
  <c r="G5" i="39"/>
  <c r="F5" i="39"/>
  <c r="G4" i="39"/>
  <c r="G3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F670D-EB22-47BF-9A6F-3AB1EE0A850B}" keepAlive="1" name="Query - Analysis" description="Connection to the 'Analysis' query in the workbook." type="5" refreshedVersion="6" background="1" saveData="1">
    <dbPr connection="Provider=Microsoft.Mashup.OleDb.1;Data Source=$Workbook$;Location=Analysis;Extended Properties=&quot;&quot;" command="SELECT * FROM [Analysis]"/>
  </connection>
  <connection id="2" xr16:uid="{D12594CA-07F8-4280-80D4-E1919524E690}" keepAlive="1" name="Query - Analysis (10)" description="Connection to the 'Analysis (10)' query in the workbook." type="5" refreshedVersion="6" background="1" saveData="1">
    <dbPr connection="Provider=Microsoft.Mashup.OleDb.1;Data Source=$Workbook$;Location=Analysis (10);Extended Properties=&quot;&quot;" command="SELECT * FROM [Analysis (10)]"/>
  </connection>
  <connection id="3" xr16:uid="{41678CDA-F11D-4463-9553-A64BDF28EF96}" keepAlive="1" name="Query - Analysis (11)" description="Connection to the 'Analysis (11)' query in the workbook." type="5" refreshedVersion="6" background="1" saveData="1">
    <dbPr connection="Provider=Microsoft.Mashup.OleDb.1;Data Source=$Workbook$;Location=Analysis (11);Extended Properties=&quot;&quot;" command="SELECT * FROM [Analysis (11)]"/>
  </connection>
  <connection id="4" xr16:uid="{167028F5-9A7B-4F28-9C8F-32184791AF4B}" keepAlive="1" name="Query - Analysis (12)" description="Connection to the 'Analysis (12)' query in the workbook." type="5" refreshedVersion="6" background="1" saveData="1">
    <dbPr connection="Provider=Microsoft.Mashup.OleDb.1;Data Source=$Workbook$;Location=Analysis (12);Extended Properties=&quot;&quot;" command="SELECT * FROM [Analysis (12)]"/>
  </connection>
  <connection id="5" xr16:uid="{F3C43DF1-5A55-433A-B3B4-9D4389024A91}" keepAlive="1" name="Query - Analysis (13)" description="Connection to the 'Analysis (13)' query in the workbook." type="5" refreshedVersion="6" background="1" saveData="1">
    <dbPr connection="Provider=Microsoft.Mashup.OleDb.1;Data Source=$Workbook$;Location=Analysis (13);Extended Properties=&quot;&quot;" command="SELECT * FROM [Analysis (13)]"/>
  </connection>
  <connection id="6" xr16:uid="{DCA9A3C4-0321-4938-86C7-3BE12BF2F25C}" keepAlive="1" name="Query - Analysis (14)" description="Connection to the 'Analysis (14)' query in the workbook." type="5" refreshedVersion="6" background="1" saveData="1">
    <dbPr connection="Provider=Microsoft.Mashup.OleDb.1;Data Source=$Workbook$;Location=Analysis (14);Extended Properties=&quot;&quot;" command="SELECT * FROM [Analysis (14)]"/>
  </connection>
  <connection id="7" xr16:uid="{B49BE9C9-126C-4081-9935-E1BD32D07981}" keepAlive="1" name="Query - Analysis (15)" description="Connection to the 'Analysis (15)' query in the workbook." type="5" refreshedVersion="6" background="1" saveData="1">
    <dbPr connection="Provider=Microsoft.Mashup.OleDb.1;Data Source=$Workbook$;Location=Analysis (15);Extended Properties=&quot;&quot;" command="SELECT * FROM [Analysis (15)]"/>
  </connection>
  <connection id="8" xr16:uid="{FA4DABBD-9B9D-4022-8102-74B85CE4952D}" keepAlive="1" name="Query - Analysis (16)" description="Connection to the 'Analysis (16)' query in the workbook." type="5" refreshedVersion="6" background="1" saveData="1">
    <dbPr connection="Provider=Microsoft.Mashup.OleDb.1;Data Source=$Workbook$;Location=Analysis (16);Extended Properties=&quot;&quot;" command="SELECT * FROM [Analysis (16)]"/>
  </connection>
  <connection id="9" xr16:uid="{01AB8122-F7FF-4A44-AF83-85BE895EBC0E}" keepAlive="1" name="Query - Analysis (2)" description="Connection to the 'Analysis (2)' query in the workbook." type="5" refreshedVersion="6" background="1">
    <dbPr connection="Provider=Microsoft.Mashup.OleDb.1;Data Source=$Workbook$;Location=Analysis (2);Extended Properties=&quot;&quot;" command="SELECT * FROM [Analysis (2)]"/>
  </connection>
  <connection id="10" xr16:uid="{BAC46DBB-F4E4-417D-9868-D544799F3B80}" keepAlive="1" name="Query - Analysis (3)" description="Connection to the 'Analysis (3)' query in the workbook." type="5" refreshedVersion="6" background="1" saveData="1">
    <dbPr connection="Provider=Microsoft.Mashup.OleDb.1;Data Source=$Workbook$;Location=Analysis (3);Extended Properties=&quot;&quot;" command="SELECT * FROM [Analysis (3)]"/>
  </connection>
  <connection id="11" xr16:uid="{3738B7F3-FF50-476A-B10E-AF3C8578DA2E}" keepAlive="1" name="Query - Analysis (4)" description="Connection to the 'Analysis (4)' query in the workbook." type="5" refreshedVersion="6" background="1" saveData="1">
    <dbPr connection="Provider=Microsoft.Mashup.OleDb.1;Data Source=$Workbook$;Location=Analysis (4);Extended Properties=&quot;&quot;" command="SELECT * FROM [Analysis (4)]"/>
  </connection>
  <connection id="12" xr16:uid="{4452F99B-DD18-48B9-AF8F-CE6EDFEAABAD}" keepAlive="1" name="Query - Analysis (5)" description="Connection to the 'Analysis (5)' query in the workbook." type="5" refreshedVersion="6" background="1" saveData="1">
    <dbPr connection="Provider=Microsoft.Mashup.OleDb.1;Data Source=$Workbook$;Location=Analysis (5);Extended Properties=&quot;&quot;" command="SELECT * FROM [Analysis (5)]"/>
  </connection>
  <connection id="13" xr16:uid="{8A7AA9B6-3D37-4F86-996F-1E42A787C448}" keepAlive="1" name="Query - Analysis (6)" description="Connection to the 'Analysis (6)' query in the workbook." type="5" refreshedVersion="6" background="1" saveData="1">
    <dbPr connection="Provider=Microsoft.Mashup.OleDb.1;Data Source=$Workbook$;Location=Analysis (6);Extended Properties=&quot;&quot;" command="SELECT * FROM [Analysis (6)]"/>
  </connection>
  <connection id="14" xr16:uid="{CBE6C223-79C9-4FCC-AB3E-7D6EB6D4F346}" keepAlive="1" name="Query - Analysis (7)" description="Connection to the 'Analysis (7)' query in the workbook." type="5" refreshedVersion="6" background="1" saveData="1">
    <dbPr connection="Provider=Microsoft.Mashup.OleDb.1;Data Source=$Workbook$;Location=Analysis (7);Extended Properties=&quot;&quot;" command="SELECT * FROM [Analysis (7)]"/>
  </connection>
  <connection id="15" xr16:uid="{943F2DD7-10EB-4D9F-BA7B-FECE4F12611D}" keepAlive="1" name="Query - Analysis (8)" description="Connection to the 'Analysis (8)' query in the workbook." type="5" refreshedVersion="6" background="1" saveData="1">
    <dbPr connection="Provider=Microsoft.Mashup.OleDb.1;Data Source=$Workbook$;Location=Analysis (8);Extended Properties=&quot;&quot;" command="SELECT * FROM [Analysis (8)]"/>
  </connection>
  <connection id="16" xr16:uid="{8F883EA3-7B7B-46C7-9256-9E1243176B96}" keepAlive="1" name="Query - Analysis (9)" description="Connection to the 'Analysis (9)' query in the workbook." type="5" refreshedVersion="6" background="1" saveData="1">
    <dbPr connection="Provider=Microsoft.Mashup.OleDb.1;Data Source=$Workbook$;Location=Analysis (9);Extended Properties=&quot;&quot;" command="SELECT * FROM [Analysis (9)]"/>
  </connection>
  <connection id="17" xr16:uid="{D3E4857D-29D4-48B0-A90C-1BE7F008A430}" keepAlive="1" name="Query - Daphne_black_bear_analysis" description="Connection to the 'Daphne_black_bear_analysis' query in the workbook." type="5" refreshedVersion="6" background="1">
    <dbPr connection="Provider=Microsoft.Mashup.OleDb.1;Data Source=$Workbook$;Location=Daphne_black_bear_analysis;Extended Properties=&quot;&quot;" command="SELECT * FROM [Daphne_black_bear_analysis]"/>
  </connection>
  <connection id="18" xr16:uid="{CD92282A-F106-463B-925B-C980B7FDCC6C}" keepAlive="1" name="Query - Query1" description="Connection to the 'Query1' query in the workbook." type="5" refreshedVersion="6" background="1">
    <dbPr connection="Provider=Microsoft.Mashup.OleDb.1;Data Source=$Workbook$;Location=Query1;Extended Properties=&quot;&quot;" command="SELECT * FROM [Query1]"/>
  </connection>
  <connection id="19" xr16:uid="{E2D656D7-1DEE-4CAB-868A-608FBEF37B39}" keepAlive="1" name="Query - Query10" description="Connection to the 'Query10' query in the workbook." type="5" refreshedVersion="6" background="1">
    <dbPr connection="Provider=Microsoft.Mashup.OleDb.1;Data Source=$Workbook$;Location=Query10;Extended Properties=&quot;&quot;" command="SELECT * FROM [Query10]"/>
  </connection>
  <connection id="20" xr16:uid="{747B7709-CADC-4756-8B36-F6C97F074F66}" keepAlive="1" name="Query - Query11" description="Connection to the 'Query11' query in the workbook." type="5" refreshedVersion="6" background="1">
    <dbPr connection="Provider=Microsoft.Mashup.OleDb.1;Data Source=$Workbook$;Location=Query11;Extended Properties=&quot;&quot;" command="SELECT * FROM [Query11]"/>
  </connection>
  <connection id="21" xr16:uid="{BBC392AB-441A-436E-A142-E4797A46C639}" keepAlive="1" name="Query - Query12" description="Connection to the 'Query12' query in the workbook." type="5" refreshedVersion="6" background="1">
    <dbPr connection="Provider=Microsoft.Mashup.OleDb.1;Data Source=$Workbook$;Location=Query12;Extended Properties=&quot;&quot;" command="SELECT * FROM [Query12]"/>
  </connection>
  <connection id="22" xr16:uid="{0C830F79-8438-4F9E-80D6-24840F3CC868}" keepAlive="1" name="Query - Query13" description="Connection to the 'Query13' query in the workbook." type="5" refreshedVersion="6" background="1">
    <dbPr connection="Provider=Microsoft.Mashup.OleDb.1;Data Source=$Workbook$;Location=Query13;Extended Properties=&quot;&quot;" command="SELECT * FROM [Query13]"/>
  </connection>
  <connection id="23" xr16:uid="{DAE769FD-AB35-4CA8-9D5F-51B8770B5D26}" keepAlive="1" name="Query - Query14" description="Connection to the 'Query14' query in the workbook." type="5" refreshedVersion="6" background="1">
    <dbPr connection="Provider=Microsoft.Mashup.OleDb.1;Data Source=$Workbook$;Location=Query14;Extended Properties=&quot;&quot;" command="SELECT * FROM [Query14]"/>
  </connection>
  <connection id="24" xr16:uid="{537BDA37-38BE-4DF1-9DF7-24D5E47723A9}" keepAlive="1" name="Query - Query2" description="Connection to the 'Query2' query in the workbook." type="5" refreshedVersion="6" background="1">
    <dbPr connection="Provider=Microsoft.Mashup.OleDb.1;Data Source=$Workbook$;Location=Query2;Extended Properties=&quot;&quot;" command="SELECT * FROM [Query2]"/>
  </connection>
  <connection id="25" xr16:uid="{987486D8-4AEF-4E4D-875D-99CE0B2CEB14}" keepAlive="1" name="Query - Query3" description="Connection to the 'Query3' query in the workbook." type="5" refreshedVersion="6" background="1">
    <dbPr connection="Provider=Microsoft.Mashup.OleDb.1;Data Source=$Workbook$;Location=Query3;Extended Properties=&quot;&quot;" command="SELECT * FROM [Query3]"/>
  </connection>
  <connection id="26" xr16:uid="{AA31B76A-F54B-4AE9-A1AD-1753F6E4C990}" keepAlive="1" name="Query - Query4" description="Connection to the 'Query4' query in the workbook." type="5" refreshedVersion="6" background="1">
    <dbPr connection="Provider=Microsoft.Mashup.OleDb.1;Data Source=$Workbook$;Location=Query4;Extended Properties=&quot;&quot;" command="SELECT * FROM [Query4]"/>
  </connection>
  <connection id="27" xr16:uid="{C18F7F08-192D-4CF4-9D78-F6A8745C5F80}" keepAlive="1" name="Query - Query5" description="Connection to the 'Query5' query in the workbook." type="5" refreshedVersion="6" background="1">
    <dbPr connection="Provider=Microsoft.Mashup.OleDb.1;Data Source=$Workbook$;Location=Query5;Extended Properties=&quot;&quot;" command="SELECT * FROM [Query5]"/>
  </connection>
  <connection id="28" xr16:uid="{4CB4E185-83D2-45A8-8177-E7B754C14EE1}" keepAlive="1" name="Query - Query6" description="Connection to the 'Query6' query in the workbook." type="5" refreshedVersion="6" background="1">
    <dbPr connection="Provider=Microsoft.Mashup.OleDb.1;Data Source=$Workbook$;Location=Query6;Extended Properties=&quot;&quot;" command="SELECT * FROM [Query6]"/>
  </connection>
  <connection id="29" xr16:uid="{564156D1-16D5-4172-9903-53F8965FDA53}" keepAlive="1" name="Query - Query7" description="Connection to the 'Query7' query in the workbook." type="5" refreshedVersion="6" background="1">
    <dbPr connection="Provider=Microsoft.Mashup.OleDb.1;Data Source=$Workbook$;Location=Query7;Extended Properties=&quot;&quot;" command="SELECT * FROM [Query7]"/>
  </connection>
  <connection id="30" xr16:uid="{F7276C72-8744-445E-8812-FFF89FB51995}" keepAlive="1" name="Query - Query8" description="Connection to the 'Query8' query in the workbook." type="5" refreshedVersion="6" background="1">
    <dbPr connection="Provider=Microsoft.Mashup.OleDb.1;Data Source=$Workbook$;Location=Query8;Extended Properties=&quot;&quot;" command="SELECT * FROM [Query8]"/>
  </connection>
  <connection id="31" xr16:uid="{C58BD4A9-7BA8-4276-8C5C-0E1A63C793BE}" keepAlive="1" name="Query - Query9" description="Connection to the 'Query9' query in the workbook." type="5" refreshedVersion="6" background="1">
    <dbPr connection="Provider=Microsoft.Mashup.OleDb.1;Data Source=$Workbook$;Location=Query9;Extended Properties=&quot;&quot;" command="SELECT * FROM [Query9]"/>
  </connection>
  <connection id="32" xr16:uid="{F8195502-D17E-4CA0-BAF2-EA9A257A2C9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3" xr16:uid="{64A1D610-62EC-457D-9085-8A3D3223ABA1}" keepAlive="1" name="Query - Sample File (10)" description="Connection to the 'Sample File (10)' query in the workbook." type="5" refreshedVersion="0" background="1">
    <dbPr connection="Provider=Microsoft.Mashup.OleDb.1;Data Source=$Workbook$;Location=&quot;Sample File (10)&quot;;Extended Properties=&quot;&quot;" command="SELECT * FROM [Sample File (10)]"/>
  </connection>
  <connection id="34" xr16:uid="{FEDF05C2-9C80-45F2-A191-82397E0CE886}" keepAlive="1" name="Query - Sample File (11)" description="Connection to the 'Sample File (11)' query in the workbook." type="5" refreshedVersion="0" background="1">
    <dbPr connection="Provider=Microsoft.Mashup.OleDb.1;Data Source=$Workbook$;Location=&quot;Sample File (11)&quot;;Extended Properties=&quot;&quot;" command="SELECT * FROM [Sample File (11)]"/>
  </connection>
  <connection id="35" xr16:uid="{83C63CEA-B5F1-4622-B6CD-24CC0425F170}" keepAlive="1" name="Query - Sample File (12)" description="Connection to the 'Sample File (12)' query in the workbook." type="5" refreshedVersion="0" background="1">
    <dbPr connection="Provider=Microsoft.Mashup.OleDb.1;Data Source=$Workbook$;Location=&quot;Sample File (12)&quot;;Extended Properties=&quot;&quot;" command="SELECT * FROM [Sample File (12)]"/>
  </connection>
  <connection id="36" xr16:uid="{4427943F-2447-4A89-BD85-ED39CE950DFD}" keepAlive="1" name="Query - Sample File (13)" description="Connection to the 'Sample File (13)' query in the workbook." type="5" refreshedVersion="0" background="1">
    <dbPr connection="Provider=Microsoft.Mashup.OleDb.1;Data Source=$Workbook$;Location=&quot;Sample File (13)&quot;;Extended Properties=&quot;&quot;" command="SELECT * FROM [Sample File (13)]"/>
  </connection>
  <connection id="37" xr16:uid="{6254E3F1-C593-47F7-BDA1-3D16181484DF}" keepAlive="1" name="Query - Sample File (14)" description="Connection to the 'Sample File (14)' query in the workbook." type="5" refreshedVersion="0" background="1">
    <dbPr connection="Provider=Microsoft.Mashup.OleDb.1;Data Source=$Workbook$;Location=&quot;Sample File (14)&quot;;Extended Properties=&quot;&quot;" command="SELECT * FROM [Sample File (14)]"/>
  </connection>
  <connection id="38" xr16:uid="{3420E716-D24C-4C80-9C00-94576C2DF9B8}" keepAlive="1" name="Query - Sample File (15)" description="Connection to the 'Sample File (15)' query in the workbook." type="5" refreshedVersion="0" background="1">
    <dbPr connection="Provider=Microsoft.Mashup.OleDb.1;Data Source=$Workbook$;Location=&quot;Sample File (15)&quot;;Extended Properties=&quot;&quot;" command="SELECT * FROM [Sample File (15)]"/>
  </connection>
  <connection id="39" xr16:uid="{6BC55425-7127-49DC-8314-B2B37D4006EB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40" xr16:uid="{8A212C98-A357-401E-B38D-8E544B4775E6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41" xr16:uid="{DF70C042-72C8-49CF-955F-66BB20D3EB95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42" xr16:uid="{75F97CE3-997C-4542-9DF5-D08F07E581DD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43" xr16:uid="{9F3FB278-6341-497D-BDFD-2E06AA5D9B60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44" xr16:uid="{921EEDDA-15F8-4A3B-87AE-8E737527E9A4}" keepAlive="1" name="Query - Sample File (7)" description="Connection to the 'Sample File (7)' query in the workbook." type="5" refreshedVersion="0" background="1">
    <dbPr connection="Provider=Microsoft.Mashup.OleDb.1;Data Source=$Workbook$;Location=&quot;Sample File (7)&quot;;Extended Properties=&quot;&quot;" command="SELECT * FROM [Sample File (7)]"/>
  </connection>
  <connection id="45" xr16:uid="{64452D39-E93A-456B-8DFF-2B946F3CE77F}" keepAlive="1" name="Query - Sample File (8)" description="Connection to the 'Sample File (8)' query in the workbook." type="5" refreshedVersion="0" background="1">
    <dbPr connection="Provider=Microsoft.Mashup.OleDb.1;Data Source=$Workbook$;Location=&quot;Sample File (8)&quot;;Extended Properties=&quot;&quot;" command="SELECT * FROM [Sample File (8)]"/>
  </connection>
  <connection id="46" xr16:uid="{ADEA2056-220C-4B09-8E0F-978B273F00F2}" keepAlive="1" name="Query - Sample File (9)" description="Connection to the 'Sample File (9)' query in the workbook." type="5" refreshedVersion="0" background="1">
    <dbPr connection="Provider=Microsoft.Mashup.OleDb.1;Data Source=$Workbook$;Location=&quot;Sample File (9)&quot;;Extended Properties=&quot;&quot;" command="SELECT * FROM [Sample File (9)]"/>
  </connection>
  <connection id="47" xr16:uid="{5CAFC069-E6E1-4D13-AC26-B93D9C04E972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8" xr16:uid="{FEFFA4D9-4257-413C-AE11-156992C2C523}" keepAlive="1" name="Query - Sample File Parameter10" description="Connection to the 'Sample File Parameter10' query in the workbook." type="5" refreshedVersion="0" background="1">
    <dbPr connection="Provider=Microsoft.Mashup.OleDb.1;Data Source=$Workbook$;Location=&quot;Sample File Parameter10&quot;;Extended Properties=&quot;&quot;" command="SELECT * FROM [Sample File Parameter10]"/>
  </connection>
  <connection id="49" xr16:uid="{BCF6D15A-3E12-4335-A9FA-7CE846785E4A}" keepAlive="1" name="Query - Sample File Parameter11" description="Connection to the 'Sample File Parameter11' query in the workbook." type="5" refreshedVersion="0" background="1">
    <dbPr connection="Provider=Microsoft.Mashup.OleDb.1;Data Source=$Workbook$;Location=&quot;Sample File Parameter11&quot;;Extended Properties=&quot;&quot;" command="SELECT * FROM [Sample File Parameter11]"/>
  </connection>
  <connection id="50" xr16:uid="{8C6A0E70-AB61-4AFC-B094-EF94EF3086EE}" keepAlive="1" name="Query - Sample File Parameter12" description="Connection to the 'Sample File Parameter12' query in the workbook." type="5" refreshedVersion="0" background="1">
    <dbPr connection="Provider=Microsoft.Mashup.OleDb.1;Data Source=$Workbook$;Location=&quot;Sample File Parameter12&quot;;Extended Properties=&quot;&quot;" command="SELECT * FROM [Sample File Parameter12]"/>
  </connection>
  <connection id="51" xr16:uid="{E6AD8BF3-160D-442B-98FC-D2B36B72FE5F}" keepAlive="1" name="Query - Sample File Parameter13" description="Connection to the 'Sample File Parameter13' query in the workbook." type="5" refreshedVersion="0" background="1">
    <dbPr connection="Provider=Microsoft.Mashup.OleDb.1;Data Source=$Workbook$;Location=&quot;Sample File Parameter13&quot;;Extended Properties=&quot;&quot;" command="SELECT * FROM [Sample File Parameter13]"/>
  </connection>
  <connection id="52" xr16:uid="{F6DA9E34-AFCA-4DD0-ABAE-6E7691E6F6C3}" keepAlive="1" name="Query - Sample File Parameter14" description="Connection to the 'Sample File Parameter14' query in the workbook." type="5" refreshedVersion="0" background="1">
    <dbPr connection="Provider=Microsoft.Mashup.OleDb.1;Data Source=$Workbook$;Location=&quot;Sample File Parameter14&quot;;Extended Properties=&quot;&quot;" command="SELECT * FROM [Sample File Parameter14]"/>
  </connection>
  <connection id="53" xr16:uid="{FE0A1BAB-C122-415B-A478-8BBCC0BF57DF}" keepAlive="1" name="Query - Sample File Parameter15" description="Connection to the 'Sample File Parameter15' query in the workbook." type="5" refreshedVersion="0" background="1">
    <dbPr connection="Provider=Microsoft.Mashup.OleDb.1;Data Source=$Workbook$;Location=&quot;Sample File Parameter15&quot;;Extended Properties=&quot;&quot;" command="SELECT * FROM [Sample File Parameter15]"/>
  </connection>
  <connection id="54" xr16:uid="{DF967BFA-1DD2-4A60-8AFE-3398BAF2E023}" keepAlive="1" name="Query - Sample File Parameter2" description="Connection to the 'Sample File Parameter2' query in the workbook." type="5" refreshedVersion="0" background="1">
    <dbPr connection="Provider=Microsoft.Mashup.OleDb.1;Data Source=$Workbook$;Location=&quot;Sample File Parameter2&quot;;Extended Properties=&quot;&quot;" command="SELECT * FROM [Sample File Parameter2]"/>
  </connection>
  <connection id="55" xr16:uid="{60E3467A-1A30-4335-8CC7-028869355C52}" keepAlive="1" name="Query - Sample File Parameter3" description="Connection to the 'Sample File Parameter3' query in the workbook." type="5" refreshedVersion="0" background="1">
    <dbPr connection="Provider=Microsoft.Mashup.OleDb.1;Data Source=$Workbook$;Location=&quot;Sample File Parameter3&quot;;Extended Properties=&quot;&quot;" command="SELECT * FROM [Sample File Parameter3]"/>
  </connection>
  <connection id="56" xr16:uid="{D1CE8F9A-318C-41A6-B16F-D923976ACD90}" keepAlive="1" name="Query - Sample File Parameter4" description="Connection to the 'Sample File Parameter4' query in the workbook." type="5" refreshedVersion="0" background="1">
    <dbPr connection="Provider=Microsoft.Mashup.OleDb.1;Data Source=$Workbook$;Location=&quot;Sample File Parameter4&quot;;Extended Properties=&quot;&quot;" command="SELECT * FROM [Sample File Parameter4]"/>
  </connection>
  <connection id="57" xr16:uid="{EBA85433-3644-4150-B13D-54B71737D4A0}" keepAlive="1" name="Query - Sample File Parameter5" description="Connection to the 'Sample File Parameter5' query in the workbook." type="5" refreshedVersion="0" background="1">
    <dbPr connection="Provider=Microsoft.Mashup.OleDb.1;Data Source=$Workbook$;Location=&quot;Sample File Parameter5&quot;;Extended Properties=&quot;&quot;" command="SELECT * FROM [Sample File Parameter5]"/>
  </connection>
  <connection id="58" xr16:uid="{8B73F6C4-6DC2-4F68-A16E-774CF4BBA6B3}" keepAlive="1" name="Query - Sample File Parameter6" description="Connection to the 'Sample File Parameter6' query in the workbook." type="5" refreshedVersion="0" background="1">
    <dbPr connection="Provider=Microsoft.Mashup.OleDb.1;Data Source=$Workbook$;Location=&quot;Sample File Parameter6&quot;;Extended Properties=&quot;&quot;" command="SELECT * FROM [Sample File Parameter6]"/>
  </connection>
  <connection id="59" xr16:uid="{E984AC27-F6DF-4F97-9F47-3101EE2B6760}" keepAlive="1" name="Query - Sample File Parameter7" description="Connection to the 'Sample File Parameter7' query in the workbook." type="5" refreshedVersion="0" background="1">
    <dbPr connection="Provider=Microsoft.Mashup.OleDb.1;Data Source=$Workbook$;Location=&quot;Sample File Parameter7&quot;;Extended Properties=&quot;&quot;" command="SELECT * FROM [Sample File Parameter7]"/>
  </connection>
  <connection id="60" xr16:uid="{3B77E596-1B9E-4A4B-B9DE-E6499E7E1DB8}" keepAlive="1" name="Query - Sample File Parameter8" description="Connection to the 'Sample File Parameter8' query in the workbook." type="5" refreshedVersion="0" background="1">
    <dbPr connection="Provider=Microsoft.Mashup.OleDb.1;Data Source=$Workbook$;Location=&quot;Sample File Parameter8&quot;;Extended Properties=&quot;&quot;" command="SELECT * FROM [Sample File Parameter8]"/>
  </connection>
  <connection id="61" xr16:uid="{97A088D0-25BC-4CFE-96AB-7538306559C7}" keepAlive="1" name="Query - Sample File Parameter9" description="Connection to the 'Sample File Parameter9' query in the workbook." type="5" refreshedVersion="0" background="1">
    <dbPr connection="Provider=Microsoft.Mashup.OleDb.1;Data Source=$Workbook$;Location=&quot;Sample File Parameter9&quot;;Extended Properties=&quot;&quot;" command="SELECT * FROM [Sample File Parameter9]"/>
  </connection>
  <connection id="62" xr16:uid="{9C4EA0A6-DFD1-413F-A3C8-5D38313F2ACF}" keepAlive="1" name="Query - Transform File from Analysis" description="Connection to the 'Transform File from Analysis' query in the workbook." type="5" refreshedVersion="0" background="1">
    <dbPr connection="Provider=Microsoft.Mashup.OleDb.1;Data Source=$Workbook$;Location=&quot;Transform File from Analysis&quot;;Extended Properties=&quot;&quot;" command="SELECT * FROM [Transform File from Analysis]"/>
  </connection>
  <connection id="63" xr16:uid="{400E76B4-3907-415C-A19F-6E65D0FC565E}" keepAlive="1" name="Query - Transform File from Analysis (10)" description="Connection to the 'Transform File from Analysis (10)' query in the workbook." type="5" refreshedVersion="0" background="1">
    <dbPr connection="Provider=Microsoft.Mashup.OleDb.1;Data Source=$Workbook$;Location=&quot;Transform File from Analysis (10)&quot;;Extended Properties=&quot;&quot;" command="SELECT * FROM [Transform File from Analysis (10)]"/>
  </connection>
  <connection id="64" xr16:uid="{AEF1B029-A9BB-4E68-A85E-87A720DDBBBF}" keepAlive="1" name="Query - Transform File from Analysis (11)" description="Connection to the 'Transform File from Analysis (11)' query in the workbook." type="5" refreshedVersion="0" background="1">
    <dbPr connection="Provider=Microsoft.Mashup.OleDb.1;Data Source=$Workbook$;Location=&quot;Transform File from Analysis (11)&quot;;Extended Properties=&quot;&quot;" command="SELECT * FROM [Transform File from Analysis (11)]"/>
  </connection>
  <connection id="65" xr16:uid="{88933EEC-0F39-4EA0-AE2E-96DFB0C3B282}" keepAlive="1" name="Query - Transform File from Analysis (12)" description="Connection to the 'Transform File from Analysis (12)' query in the workbook." type="5" refreshedVersion="0" background="1">
    <dbPr connection="Provider=Microsoft.Mashup.OleDb.1;Data Source=$Workbook$;Location=&quot;Transform File from Analysis (12)&quot;;Extended Properties=&quot;&quot;" command="SELECT * FROM [Transform File from Analysis (12)]"/>
  </connection>
  <connection id="66" xr16:uid="{691E4EC6-99A9-4FB3-933F-668F1B14BE46}" keepAlive="1" name="Query - Transform File from Analysis (13)" description="Connection to the 'Transform File from Analysis (13)' query in the workbook." type="5" refreshedVersion="0" background="1">
    <dbPr connection="Provider=Microsoft.Mashup.OleDb.1;Data Source=$Workbook$;Location=&quot;Transform File from Analysis (13)&quot;;Extended Properties=&quot;&quot;" command="SELECT * FROM [Transform File from Analysis (13)]"/>
  </connection>
  <connection id="67" xr16:uid="{58542C6B-A91D-4F43-94F6-42ADD94BB8F3}" keepAlive="1" name="Query - Transform File from Analysis (14)" description="Connection to the 'Transform File from Analysis (14)' query in the workbook." type="5" refreshedVersion="0" background="1">
    <dbPr connection="Provider=Microsoft.Mashup.OleDb.1;Data Source=$Workbook$;Location=&quot;Transform File from Analysis (14)&quot;;Extended Properties=&quot;&quot;" command="SELECT * FROM [Transform File from Analysis (14)]"/>
  </connection>
  <connection id="68" xr16:uid="{DE2E4C9F-A62D-4646-99FC-4BFF02E32D70}" keepAlive="1" name="Query - Transform File from Analysis (15)" description="Connection to the 'Transform File from Analysis (15)' query in the workbook." type="5" refreshedVersion="0" background="1">
    <dbPr connection="Provider=Microsoft.Mashup.OleDb.1;Data Source=$Workbook$;Location=&quot;Transform File from Analysis (15)&quot;;Extended Properties=&quot;&quot;" command="SELECT * FROM [Transform File from Analysis (15)]"/>
  </connection>
  <connection id="69" xr16:uid="{B514AA8B-CAC7-42D5-9356-5E2A614AB623}" keepAlive="1" name="Query - Transform File from Analysis (16)" description="Connection to the 'Transform File from Analysis (16)' query in the workbook." type="5" refreshedVersion="0" background="1">
    <dbPr connection="Provider=Microsoft.Mashup.OleDb.1;Data Source=$Workbook$;Location=&quot;Transform File from Analysis (16)&quot;;Extended Properties=&quot;&quot;" command="SELECT * FROM [Transform File from Analysis (16)]"/>
  </connection>
  <connection id="70" xr16:uid="{58AD9EA5-6A1E-469B-AAE4-77A756313D23}" keepAlive="1" name="Query - Transform File from Analysis (3)" description="Connection to the 'Transform File from Analysis (3)' query in the workbook." type="5" refreshedVersion="0" background="1">
    <dbPr connection="Provider=Microsoft.Mashup.OleDb.1;Data Source=$Workbook$;Location=&quot;Transform File from Analysis (3)&quot;;Extended Properties=&quot;&quot;" command="SELECT * FROM [Transform File from Analysis (3)]"/>
  </connection>
  <connection id="71" xr16:uid="{28492B4D-6686-411F-87F5-542566390CDA}" keepAlive="1" name="Query - Transform File from Analysis (4)" description="Connection to the 'Transform File from Analysis (4)' query in the workbook." type="5" refreshedVersion="0" background="1">
    <dbPr connection="Provider=Microsoft.Mashup.OleDb.1;Data Source=$Workbook$;Location=&quot;Transform File from Analysis (4)&quot;;Extended Properties=&quot;&quot;" command="SELECT * FROM [Transform File from Analysis (4)]"/>
  </connection>
  <connection id="72" xr16:uid="{B6ECC6C1-D3B7-46B6-B6D1-6B7172F941DF}" keepAlive="1" name="Query - Transform File from Analysis (5)" description="Connection to the 'Transform File from Analysis (5)' query in the workbook." type="5" refreshedVersion="0" background="1">
    <dbPr connection="Provider=Microsoft.Mashup.OleDb.1;Data Source=$Workbook$;Location=&quot;Transform File from Analysis (5)&quot;;Extended Properties=&quot;&quot;" command="SELECT * FROM [Transform File from Analysis (5)]"/>
  </connection>
  <connection id="73" xr16:uid="{AAC2D921-2363-4F66-9740-D75992A57AA5}" keepAlive="1" name="Query - Transform File from Analysis (6)" description="Connection to the 'Transform File from Analysis (6)' query in the workbook." type="5" refreshedVersion="0" background="1">
    <dbPr connection="Provider=Microsoft.Mashup.OleDb.1;Data Source=$Workbook$;Location=&quot;Transform File from Analysis (6)&quot;;Extended Properties=&quot;&quot;" command="SELECT * FROM [Transform File from Analysis (6)]"/>
  </connection>
  <connection id="74" xr16:uid="{8641036B-E3A7-4B44-9EB1-A031E05D2CFF}" keepAlive="1" name="Query - Transform File from Analysis (7)" description="Connection to the 'Transform File from Analysis (7)' query in the workbook." type="5" refreshedVersion="0" background="1">
    <dbPr connection="Provider=Microsoft.Mashup.OleDb.1;Data Source=$Workbook$;Location=&quot;Transform File from Analysis (7)&quot;;Extended Properties=&quot;&quot;" command="SELECT * FROM [Transform File from Analysis (7)]"/>
  </connection>
  <connection id="75" xr16:uid="{CA57E545-B790-49EC-96B2-8ED96308E855}" keepAlive="1" name="Query - Transform File from Analysis (8)" description="Connection to the 'Transform File from Analysis (8)' query in the workbook." type="5" refreshedVersion="0" background="1">
    <dbPr connection="Provider=Microsoft.Mashup.OleDb.1;Data Source=$Workbook$;Location=&quot;Transform File from Analysis (8)&quot;;Extended Properties=&quot;&quot;" command="SELECT * FROM [Transform File from Analysis (8)]"/>
  </connection>
  <connection id="76" xr16:uid="{725E436A-FE3A-4A29-A869-CF9E7B1ABD00}" keepAlive="1" name="Query - Transform File from Analysis (9)" description="Connection to the 'Transform File from Analysis (9)' query in the workbook." type="5" refreshedVersion="0" background="1">
    <dbPr connection="Provider=Microsoft.Mashup.OleDb.1;Data Source=$Workbook$;Location=&quot;Transform File from Analysis (9)&quot;;Extended Properties=&quot;&quot;" command="SELECT * FROM [Transform File from Analysis (9)]"/>
  </connection>
  <connection id="77" xr16:uid="{6397BBF9-C034-41DC-8152-BF2B16080A70}" keepAlive="1" name="Query - Transform Sample File from Analysis" description="Connection to the 'Transform Sample File from Analysis' query in the workbook." type="5" refreshedVersion="0" background="1">
    <dbPr connection="Provider=Microsoft.Mashup.OleDb.1;Data Source=$Workbook$;Location=&quot;Transform Sample File from Analysis&quot;;Extended Properties=&quot;&quot;" command="SELECT * FROM [Transform Sample File from Analysis]"/>
  </connection>
  <connection id="78" xr16:uid="{DA0D5D24-6C20-4A3A-ABB4-9F46C2A0F3AB}" keepAlive="1" name="Query - Transform Sample File from Analysis (10)" description="Connection to the 'Transform Sample File from Analysis (10)' query in the workbook." type="5" refreshedVersion="0" background="1">
    <dbPr connection="Provider=Microsoft.Mashup.OleDb.1;Data Source=$Workbook$;Location=&quot;Transform Sample File from Analysis (10)&quot;;Extended Properties=&quot;&quot;" command="SELECT * FROM [Transform Sample File from Analysis (10)]"/>
  </connection>
  <connection id="79" xr16:uid="{A6D86ACE-D9CE-4037-9CB9-CBB64660D4F0}" keepAlive="1" name="Query - Transform Sample File from Analysis (11)" description="Connection to the 'Transform Sample File from Analysis (11)' query in the workbook." type="5" refreshedVersion="0" background="1">
    <dbPr connection="Provider=Microsoft.Mashup.OleDb.1;Data Source=$Workbook$;Location=&quot;Transform Sample File from Analysis (11)&quot;;Extended Properties=&quot;&quot;" command="SELECT * FROM [Transform Sample File from Analysis (11)]"/>
  </connection>
  <connection id="80" xr16:uid="{7B59DBDF-7CB4-4869-943D-9E0E4374F597}" keepAlive="1" name="Query - Transform Sample File from Analysis (12)" description="Connection to the 'Transform Sample File from Analysis (12)' query in the workbook." type="5" refreshedVersion="0" background="1">
    <dbPr connection="Provider=Microsoft.Mashup.OleDb.1;Data Source=$Workbook$;Location=&quot;Transform Sample File from Analysis (12)&quot;;Extended Properties=&quot;&quot;" command="SELECT * FROM [Transform Sample File from Analysis (12)]"/>
  </connection>
  <connection id="81" xr16:uid="{F0D952BB-D1B8-490B-944D-5831B967A82C}" keepAlive="1" name="Query - Transform Sample File from Analysis (13)" description="Connection to the 'Transform Sample File from Analysis (13)' query in the workbook." type="5" refreshedVersion="0" background="1">
    <dbPr connection="Provider=Microsoft.Mashup.OleDb.1;Data Source=$Workbook$;Location=&quot;Transform Sample File from Analysis (13)&quot;;Extended Properties=&quot;&quot;" command="SELECT * FROM [Transform Sample File from Analysis (13)]"/>
  </connection>
  <connection id="82" xr16:uid="{4971A5DE-8712-493F-9254-6C40269C9BBE}" keepAlive="1" name="Query - Transform Sample File from Analysis (14)" description="Connection to the 'Transform Sample File from Analysis (14)' query in the workbook." type="5" refreshedVersion="0" background="1">
    <dbPr connection="Provider=Microsoft.Mashup.OleDb.1;Data Source=$Workbook$;Location=&quot;Transform Sample File from Analysis (14)&quot;;Extended Properties=&quot;&quot;" command="SELECT * FROM [Transform Sample File from Analysis (14)]"/>
  </connection>
  <connection id="83" xr16:uid="{622F0669-1821-4A2E-A3AE-47C8169FD8AC}" keepAlive="1" name="Query - Transform Sample File from Analysis (15)" description="Connection to the 'Transform Sample File from Analysis (15)' query in the workbook." type="5" refreshedVersion="0" background="1">
    <dbPr connection="Provider=Microsoft.Mashup.OleDb.1;Data Source=$Workbook$;Location=&quot;Transform Sample File from Analysis (15)&quot;;Extended Properties=&quot;&quot;" command="SELECT * FROM [Transform Sample File from Analysis (15)]"/>
  </connection>
  <connection id="84" xr16:uid="{A1C34F55-5751-44E4-8CC7-9D85784DFB0C}" keepAlive="1" name="Query - Transform Sample File from Analysis (16)" description="Connection to the 'Transform Sample File from Analysis (16)' query in the workbook." type="5" refreshedVersion="0" background="1">
    <dbPr connection="Provider=Microsoft.Mashup.OleDb.1;Data Source=$Workbook$;Location=&quot;Transform Sample File from Analysis (16)&quot;;Extended Properties=&quot;&quot;" command="SELECT * FROM [Transform Sample File from Analysis (16)]"/>
  </connection>
  <connection id="85" xr16:uid="{3D4FB437-5E7D-49C0-807D-448848E46960}" keepAlive="1" name="Query - Transform Sample File from Analysis (3)" description="Connection to the 'Transform Sample File from Analysis (3)' query in the workbook." type="5" refreshedVersion="0" background="1">
    <dbPr connection="Provider=Microsoft.Mashup.OleDb.1;Data Source=$Workbook$;Location=&quot;Transform Sample File from Analysis (3)&quot;;Extended Properties=&quot;&quot;" command="SELECT * FROM [Transform Sample File from Analysis (3)]"/>
  </connection>
  <connection id="86" xr16:uid="{27415390-7795-44F0-85F0-DC7E3890F2DB}" keepAlive="1" name="Query - Transform Sample File from Analysis (4)" description="Connection to the 'Transform Sample File from Analysis (4)' query in the workbook." type="5" refreshedVersion="0" background="1">
    <dbPr connection="Provider=Microsoft.Mashup.OleDb.1;Data Source=$Workbook$;Location=&quot;Transform Sample File from Analysis (4)&quot;;Extended Properties=&quot;&quot;" command="SELECT * FROM [Transform Sample File from Analysis (4)]"/>
  </connection>
  <connection id="87" xr16:uid="{5C5DF3DD-C328-45CE-A4AF-29D244EA9CBB}" keepAlive="1" name="Query - Transform Sample File from Analysis (5)" description="Connection to the 'Transform Sample File from Analysis (5)' query in the workbook." type="5" refreshedVersion="0" background="1">
    <dbPr connection="Provider=Microsoft.Mashup.OleDb.1;Data Source=$Workbook$;Location=&quot;Transform Sample File from Analysis (5)&quot;;Extended Properties=&quot;&quot;" command="SELECT * FROM [Transform Sample File from Analysis (5)]"/>
  </connection>
  <connection id="88" xr16:uid="{B784C396-D01B-41E0-8626-48CE94579A74}" keepAlive="1" name="Query - Transform Sample File from Analysis (6)" description="Connection to the 'Transform Sample File from Analysis (6)' query in the workbook." type="5" refreshedVersion="0" background="1">
    <dbPr connection="Provider=Microsoft.Mashup.OleDb.1;Data Source=$Workbook$;Location=&quot;Transform Sample File from Analysis (6)&quot;;Extended Properties=&quot;&quot;" command="SELECT * FROM [Transform Sample File from Analysis (6)]"/>
  </connection>
  <connection id="89" xr16:uid="{357519DA-5F10-47F1-A26E-123C2F18C5DB}" keepAlive="1" name="Query - Transform Sample File from Analysis (7)" description="Connection to the 'Transform Sample File from Analysis (7)' query in the workbook." type="5" refreshedVersion="0" background="1">
    <dbPr connection="Provider=Microsoft.Mashup.OleDb.1;Data Source=$Workbook$;Location=&quot;Transform Sample File from Analysis (7)&quot;;Extended Properties=&quot;&quot;" command="SELECT * FROM [Transform Sample File from Analysis (7)]"/>
  </connection>
  <connection id="90" xr16:uid="{FD8B2690-1CEF-4557-B4D1-D96F29725787}" keepAlive="1" name="Query - Transform Sample File from Analysis (8)" description="Connection to the 'Transform Sample File from Analysis (8)' query in the workbook." type="5" refreshedVersion="0" background="1">
    <dbPr connection="Provider=Microsoft.Mashup.OleDb.1;Data Source=$Workbook$;Location=&quot;Transform Sample File from Analysis (8)&quot;;Extended Properties=&quot;&quot;" command="SELECT * FROM [Transform Sample File from Analysis (8)]"/>
  </connection>
  <connection id="91" xr16:uid="{850D6F93-EA84-4633-9178-76B6453FCB44}" keepAlive="1" name="Query - Transform Sample File from Analysis (9)" description="Connection to the 'Transform Sample File from Analysis (9)' query in the workbook." type="5" refreshedVersion="0" background="1">
    <dbPr connection="Provider=Microsoft.Mashup.OleDb.1;Data Source=$Workbook$;Location=&quot;Transform Sample File from Analysis (9)&quot;;Extended Properties=&quot;&quot;" command="SELECT * FROM [Transform Sample File from Analysis (9)]"/>
  </connection>
</connections>
</file>

<file path=xl/sharedStrings.xml><?xml version="1.0" encoding="utf-8"?>
<sst xmlns="http://schemas.openxmlformats.org/spreadsheetml/2006/main" count="2084" uniqueCount="111">
  <si>
    <t>Categories of task-searchers</t>
  </si>
  <si>
    <t>Average</t>
  </si>
  <si>
    <t>Familiarity with provided keyboard</t>
  </si>
  <si>
    <t>Time-based (per query)</t>
  </si>
  <si>
    <t>Typing Time / Query (in sec)</t>
  </si>
  <si>
    <t>Assesment Time / Query (in sec)</t>
  </si>
  <si>
    <t>Total Time / Query (in sec)</t>
  </si>
  <si>
    <t>Interaction-based (per query)</t>
  </si>
  <si>
    <t>On-Topic Typing / Query (WPM)</t>
  </si>
  <si>
    <t>Typed Characters / Query</t>
  </si>
  <si>
    <t>Error Characters / Query</t>
  </si>
  <si>
    <t>Output Characters / Query</t>
  </si>
  <si>
    <t>Documents Marked / Query</t>
  </si>
  <si>
    <t>Documents Clicked / Query</t>
  </si>
  <si>
    <t>Total interaction counts</t>
  </si>
  <si>
    <t>Number of Queries</t>
  </si>
  <si>
    <t>Documents Marked (in total)</t>
  </si>
  <si>
    <t>Document Clicked (in total)</t>
  </si>
  <si>
    <t>Self report</t>
  </si>
  <si>
    <t>Age</t>
  </si>
  <si>
    <t>Topic Interest</t>
  </si>
  <si>
    <t>Topic Familiarity</t>
  </si>
  <si>
    <t>Topic Difficulty</t>
  </si>
  <si>
    <t>Documents clicked</t>
  </si>
  <si>
    <t>Column1</t>
  </si>
  <si>
    <t>Column2</t>
  </si>
  <si>
    <t>Typing Time / Query</t>
  </si>
  <si>
    <t>Assessment Time / Query</t>
  </si>
  <si>
    <t>Total Time / Query</t>
  </si>
  <si>
    <t>Documents Marked</t>
  </si>
  <si>
    <t>Source.Name</t>
  </si>
  <si>
    <t>Daphne_black_bear_analysis.txt</t>
  </si>
  <si>
    <t>Daphne_teenage_pregnancy_analysis.txt</t>
  </si>
  <si>
    <t>Daphne_wildlife_extinction_analysis.txt</t>
  </si>
  <si>
    <t>Dieuwertje_black_bear_attacks_analysis.txt</t>
  </si>
  <si>
    <t>Dieuwertje_teenage_pregnancy_analysis.txt</t>
  </si>
  <si>
    <t>Dieuwertje_wildlife_extinction_analysis.txt</t>
  </si>
  <si>
    <t>Frans_black_bear_attacks_analysis.txt</t>
  </si>
  <si>
    <t>Frans_teenage_pregnancy_analysis.txt</t>
  </si>
  <si>
    <t>Frans_wildlife_extinction_analysis.txt</t>
  </si>
  <si>
    <t>Irene_black_bear_attacks_analysis.txt</t>
  </si>
  <si>
    <t>Irene_teenage_pregnancy_analysis.txt</t>
  </si>
  <si>
    <t>Irene_wildlife_extinction_analysis.txt</t>
  </si>
  <si>
    <t>Jacqueline_black_bear_attacks_analysis.txt</t>
  </si>
  <si>
    <t>Jacqueline_teenage_pregnancy_analysis.txt</t>
  </si>
  <si>
    <t>Jacqueline_wildlife_extinction_analysis.txt</t>
  </si>
  <si>
    <t>Jeroen_black_bear_attacks_analysis.txt</t>
  </si>
  <si>
    <t>Jeroen_teenage_pregnancy_analysis.txt</t>
  </si>
  <si>
    <t>Jeroen_wildlife_extinction_analysis.txt</t>
  </si>
  <si>
    <t>Karim_black_bear_attacks_analysis.txt</t>
  </si>
  <si>
    <t>Karim_teenage_pregnancy_analysis.txt</t>
  </si>
  <si>
    <t>Karim_wildlife_extinction_analysis.txt</t>
  </si>
  <si>
    <t>Kasper_black_bear_attacks_analysis.txt</t>
  </si>
  <si>
    <t>Kasper_teenage_pregnancy_analysis.txt</t>
  </si>
  <si>
    <t>Kasper_wildlife_extinction_analysis.txt</t>
  </si>
  <si>
    <t>Nick_black_bear_attacks_analysis.txt</t>
  </si>
  <si>
    <t>Nick_teenage_pregnancy_analysis.txt</t>
  </si>
  <si>
    <t>Nick_wildlife_extinction_analysis.txt</t>
  </si>
  <si>
    <t>Ricardo_black_bear_attacks_analysis.txt</t>
  </si>
  <si>
    <t>Ricardo_teenage_pregnancy_analysis.txt</t>
  </si>
  <si>
    <t>Ricardo_wildlife_extinction_analysis.txt</t>
  </si>
  <si>
    <t>Sander_black_bear_attacks_analysis.txt</t>
  </si>
  <si>
    <t>Sander_wildlife_extinction_analysis.txt</t>
  </si>
  <si>
    <t>Sven_black_bear_attacks_analysis.txt</t>
  </si>
  <si>
    <t>Sven_teenage_pregnancy_analysis.txt</t>
  </si>
  <si>
    <t>Sven_wildlife_extinction_analysis.txt</t>
  </si>
  <si>
    <t>Thomas_black_bear_attacks_analysis.txt</t>
  </si>
  <si>
    <t>Thomas_teenage_pregnancy_analysis.txt</t>
  </si>
  <si>
    <t>Thomas_wildlife_extinction_analysis.txt</t>
  </si>
  <si>
    <t>Willemijn_black_bear_attacks_analysis.txt</t>
  </si>
  <si>
    <t>Willemijn_teenage_pregnancy_analysis.txt</t>
  </si>
  <si>
    <t>Willemijn_wildlife_extinction_analysis.txt</t>
  </si>
  <si>
    <t>Sander_teenage_pregnancy</t>
  </si>
  <si>
    <t>Incremented</t>
  </si>
  <si>
    <t>Division</t>
  </si>
  <si>
    <t>Total items:</t>
  </si>
  <si>
    <t xml:space="preserve">Total items: </t>
  </si>
  <si>
    <t>Summed</t>
  </si>
  <si>
    <t>Increment</t>
  </si>
  <si>
    <t>Niek_black_bear_attacks_analysis.txt</t>
  </si>
  <si>
    <t>Niek_teenage_pregnancy_analysis.txt</t>
  </si>
  <si>
    <t>Niek_wildlife_extinction_analysis.txt</t>
  </si>
  <si>
    <t>Number of task-searchers</t>
  </si>
  <si>
    <t>Slow(&lt; 30 WPM)</t>
  </si>
  <si>
    <t>Average (30 - 60 WPM)</t>
  </si>
  <si>
    <t>Fast (&gt; 60 WPM)</t>
  </si>
  <si>
    <t>Yes: 7, No: 0</t>
  </si>
  <si>
    <t>Yes: 27, No: 0</t>
  </si>
  <si>
    <t>Dieuwertje</t>
  </si>
  <si>
    <t>Jeroen</t>
  </si>
  <si>
    <t>Nick</t>
  </si>
  <si>
    <t xml:space="preserve">Sven </t>
  </si>
  <si>
    <t>Thomas</t>
  </si>
  <si>
    <t>Topic interest</t>
  </si>
  <si>
    <t>Topic difficulty</t>
  </si>
  <si>
    <t>Daphne</t>
  </si>
  <si>
    <t xml:space="preserve">Frans </t>
  </si>
  <si>
    <t>Jacqueline</t>
  </si>
  <si>
    <t>Karim</t>
  </si>
  <si>
    <t>Kasper</t>
  </si>
  <si>
    <t>Irene</t>
  </si>
  <si>
    <t>Sander</t>
  </si>
  <si>
    <t>Willemijn</t>
  </si>
  <si>
    <t>Ricardo</t>
  </si>
  <si>
    <t>Niek</t>
  </si>
  <si>
    <t>Familiarity</t>
  </si>
  <si>
    <t>Difficulty</t>
  </si>
  <si>
    <t>Frans</t>
  </si>
  <si>
    <t>Sven</t>
  </si>
  <si>
    <t xml:space="preserve">Niek </t>
  </si>
  <si>
    <t>Topic familiarity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</si>
</sst>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A0101"/>
      <name val="Arial"/>
      <family val="2"/>
    </font>
    <font>
      <sz val="10"/>
      <color rgb="FF0A01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2" fillId="0" borderId="0" xfId="0" applyFont="1"/>
    <xf numFmtId="2" fontId="0" fillId="2" borderId="2" xfId="0" applyNumberFormat="1" applyFill="1" applyBorder="1"/>
    <xf numFmtId="2" fontId="0" fillId="0" borderId="2" xfId="0" applyNumberFormat="1" applyBorder="1"/>
    <xf numFmtId="2" fontId="0" fillId="0" borderId="0" xfId="0" applyNumberFormat="1"/>
    <xf numFmtId="0" fontId="3" fillId="0" borderId="0" xfId="0" applyFont="1"/>
    <xf numFmtId="0" fontId="0" fillId="3" borderId="0" xfId="0" applyFill="1"/>
    <xf numFmtId="0" fontId="0" fillId="0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24C6231C-BB24-4238-844E-49C133D4E56A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0C75D79-FC34-465F-80B6-B5BB4D6CC799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6738CA23-B8DE-4B6F-B505-1CFB66C84B1E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40C9AEE-DB74-4120-A153-84661C8CD029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C2F496D-28C6-43F1-8F01-9D60CB39AD80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7411D91-9FA1-4B2A-AC38-3C1BFF5682DA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AB7FD37-6734-4509-8ECF-34EE989B23A9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F09D38D-B47E-47A1-A7C0-DDE920671A8A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138A8D3A-C396-4E5D-A56A-A9D2AAA836A3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23939447-0455-461E-A783-57930336B9AD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D116D4C4-FC8C-4588-85D2-E57E0C366868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BABA126A-8F4D-40CB-A636-710D45799E0F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C4D951A4-2675-4856-9028-78903C23E420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6DBDD733-79A4-48E2-9CD6-C52A646C8CEC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9CF4A79-1B6E-4DA3-8E06-7681A81B22C2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E5BFFD-5E1A-47DF-A82B-B20BF3FAE5A6}" name="Analysis__16" displayName="Analysis__16" ref="A1:C31" tableType="queryTable" totalsRowShown="0">
  <autoFilter ref="A1:C31" xr:uid="{7555F3E7-C06D-44A6-A1D8-AF9AE2072E0A}"/>
  <tableColumns count="3">
    <tableColumn id="1" xr3:uid="{CDCC376F-3258-467B-9F53-E58C620353FB}" uniqueName="1" name="Source.Name" queryTableFieldId="1"/>
    <tableColumn id="2" xr3:uid="{3F32CDAE-A478-4D05-8854-3CCBA2BB5A98}" uniqueName="2" name="Column1" queryTableFieldId="2"/>
    <tableColumn id="3" xr3:uid="{38358278-861E-42E1-873B-FEBBC4729154}" uniqueName="3" name="Column2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ADE7BF5-7D8F-448D-AFAA-B14026E3F549}" name="Analysis__12" displayName="Analysis__12" ref="A1:C31" tableType="queryTable" totalsRowShown="0">
  <autoFilter ref="A1:C31" xr:uid="{F2A1BBAA-ECB4-46D6-AD4E-0C5997D1937B}"/>
  <tableColumns count="3">
    <tableColumn id="1" xr3:uid="{FF0D0E95-C9F2-4C06-9935-CAC09BB4FF9F}" uniqueName="1" name="Source.Name" queryTableFieldId="1"/>
    <tableColumn id="2" xr3:uid="{CC03F37D-D122-4DA1-87FA-741806FB26D0}" uniqueName="2" name="Column1" queryTableFieldId="2"/>
    <tableColumn id="3" xr3:uid="{8E056863-18BD-411A-BC1E-D4595C01644A}" uniqueName="3" name="Column2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8B5399-8D3C-4FF0-8043-B83A4A02DA22}" name="Analysis__5" displayName="Analysis__5" ref="A1:C31" tableType="queryTable" totalsRowShown="0">
  <autoFilter ref="A1:C31" xr:uid="{7A3E694F-0AFA-4375-B6AF-350E088147BD}"/>
  <tableColumns count="3">
    <tableColumn id="1" xr3:uid="{EDDD6E24-B200-4783-80E9-4F8D3E1808E9}" uniqueName="1" name="Source.Name" queryTableFieldId="1"/>
    <tableColumn id="2" xr3:uid="{152DE3BA-1412-4E3E-B795-1E453F374BFD}" uniqueName="2" name="Column1" queryTableFieldId="2"/>
    <tableColumn id="3" xr3:uid="{629FB6C5-CF3E-4C60-B438-E894D49CA129}" uniqueName="3" name="Column2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71D3590-6E7C-46CC-B764-421657F26FF7}" name="Analysis__13" displayName="Analysis__13" ref="A1:C31" tableType="queryTable" totalsRowShown="0">
  <autoFilter ref="A1:C31" xr:uid="{F7D478F5-3C47-4B0A-BEE7-8865F4B7C88B}"/>
  <tableColumns count="3">
    <tableColumn id="1" xr3:uid="{A6D17A28-AB4E-4D3E-B32E-4C61E4D96785}" uniqueName="1" name="Source.Name" queryTableFieldId="1"/>
    <tableColumn id="2" xr3:uid="{341B906D-483D-40C8-AD51-D44F4291646D}" uniqueName="2" name="Column1" queryTableFieldId="2"/>
    <tableColumn id="3" xr3:uid="{4E7DEA25-1DF3-422A-A9DA-6FEFE35EE0E1}" uniqueName="3" name="Column2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8457B9E-70A4-42A7-857F-E3B6387C352B}" name="Analysis__14" displayName="Analysis__14" ref="A1:C31" tableType="queryTable" totalsRowShown="0">
  <autoFilter ref="A1:C31" xr:uid="{DF873710-42D6-493D-B14A-AC77505FA880}"/>
  <tableColumns count="3">
    <tableColumn id="1" xr3:uid="{F1342ABC-BBD6-4912-B676-FF2DB377B316}" uniqueName="1" name="Source.Name" queryTableFieldId="1"/>
    <tableColumn id="2" xr3:uid="{3CE705D8-2B23-47FA-8BFF-038432B7ACAA}" uniqueName="2" name="Column1" queryTableFieldId="2"/>
    <tableColumn id="3" xr3:uid="{2E226977-4EFB-47F2-83BE-D30D96E2D9E1}" uniqueName="3" name="Column2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58DDF0E-79F4-4E1B-92D1-40FC702781BE}" name="Analysis__15" displayName="Analysis__15" ref="A1:C31" tableType="queryTable" totalsRowShown="0">
  <autoFilter ref="A1:C31" xr:uid="{3FDA5B68-FBCF-4F88-9049-88393E5663DC}"/>
  <tableColumns count="3">
    <tableColumn id="1" xr3:uid="{978334AB-417A-4011-A806-AECD0A972795}" uniqueName="1" name="Source.Name" queryTableFieldId="1"/>
    <tableColumn id="2" xr3:uid="{F68B38D7-9BE7-4647-B071-7625759C5C00}" uniqueName="2" name="Column1" queryTableFieldId="2"/>
    <tableColumn id="3" xr3:uid="{47C590C8-C04F-45EA-95F3-67A27EC5CE59}" uniqueName="3" name="Column2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9A533D9-0B2D-4051-94F0-FEA8DC1D7935}" name="Analysis__11" displayName="Analysis__11" ref="A1:C31" tableType="queryTable" totalsRowShown="0">
  <autoFilter ref="A1:C31" xr:uid="{10850EC1-EECC-42B3-B3FF-CA409F53A7E1}"/>
  <tableColumns count="3">
    <tableColumn id="1" xr3:uid="{7B26FB0B-CC7F-4014-9D35-473DE38CFE81}" uniqueName="1" name="Source.Name" queryTableFieldId="1"/>
    <tableColumn id="2" xr3:uid="{228CE238-7D22-43C1-B3B3-8E3ABEFE8942}" uniqueName="2" name="Column1" queryTableFieldId="2"/>
    <tableColumn id="3" xr3:uid="{35DA173A-8ECD-4B81-B59A-0579E43F8401}" uniqueName="3" name="Column2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E49750-2804-478C-A59F-0785DB8672DC}" name="Analysis" displayName="Analysis" ref="A1:C33" tableType="queryTable" totalsRowShown="0">
  <autoFilter ref="A1:C33" xr:uid="{C6E1F7DD-C466-4E35-A3E2-892B67226A87}"/>
  <tableColumns count="3">
    <tableColumn id="1" xr3:uid="{15A7E1B5-BAAB-4A23-A10C-8AC5BDEA8725}" uniqueName="1" name="Source.Name" queryTableFieldId="1"/>
    <tableColumn id="2" xr3:uid="{E21317D4-4050-4F87-9B4A-3DEE59A2EFB7}" uniqueName="2" name="Column1" queryTableFieldId="2"/>
    <tableColumn id="3" xr3:uid="{8A752272-D296-429E-A5BA-E72E85F2CB95}" uniqueName="3" name="Column2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D758C6-0C1E-433A-A3EC-AD9A6FE47263}" name="Analysis__3" displayName="Analysis__3" ref="A1:C33" tableType="queryTable" totalsRowShown="0">
  <autoFilter ref="A1:C33" xr:uid="{0659F253-FBED-455F-A242-A509218D0105}"/>
  <tableColumns count="3">
    <tableColumn id="1" xr3:uid="{B7588F2A-E455-42D0-9AED-A5D64A08FF4B}" uniqueName="1" name="Source.Name" queryTableFieldId="1"/>
    <tableColumn id="2" xr3:uid="{3510EF75-87C7-4D3D-A979-724693D70774}" uniqueName="2" name="Column1" queryTableFieldId="2"/>
    <tableColumn id="3" xr3:uid="{A19C3A65-D1B9-4ED8-8DEF-6FE1AD369471}" uniqueName="3" name="Column2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CBCA35-9419-467A-A46F-AB70F9DD61A4}" name="Analysis__4" displayName="Analysis__4" ref="A1:C33" tableType="queryTable" totalsRowShown="0">
  <autoFilter ref="A1:C33" xr:uid="{BAA007D9-37D8-4351-9816-A912025EA8F6}"/>
  <tableColumns count="3">
    <tableColumn id="1" xr3:uid="{7C7FDDF0-00F6-46F2-80A3-BC9B9E9ED8AA}" uniqueName="1" name="Source.Name" queryTableFieldId="1"/>
    <tableColumn id="2" xr3:uid="{272F64F3-83B7-4777-B650-9A629643CA35}" uniqueName="2" name="Column1" queryTableFieldId="2"/>
    <tableColumn id="3" xr3:uid="{FADFB7C5-3F68-4CCA-AC7C-08C425032A71}" uniqueName="3" name="Column2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B2A9A8-EF84-419C-94FE-7BDDDB005753}" name="Analysis__6" displayName="Analysis__6" ref="A1:C31" tableType="queryTable" totalsRowShown="0">
  <autoFilter ref="A1:C31" xr:uid="{75BBD57E-4504-4540-9110-72D728FCFD1F}"/>
  <tableColumns count="3">
    <tableColumn id="1" xr3:uid="{4DB035EA-5B44-4B84-A0C0-FCEA314A3F89}" uniqueName="1" name="Source.Name" queryTableFieldId="1"/>
    <tableColumn id="2" xr3:uid="{6518C5EB-D2B4-4642-ABB7-AC814AEC002F}" uniqueName="2" name="Column1" queryTableFieldId="2"/>
    <tableColumn id="3" xr3:uid="{A463D297-A409-41CE-A147-22830564D11B}" uniqueName="3" name="Column2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143956-EC44-4BAD-B96F-B012E562B0C7}" name="Analysis__8" displayName="Analysis__8" ref="A1:C31" tableType="queryTable" totalsRowShown="0">
  <autoFilter ref="A1:C31" xr:uid="{738BB76E-3477-4041-AF9F-48EAC8761F77}"/>
  <tableColumns count="3">
    <tableColumn id="1" xr3:uid="{A01202A2-E248-48B1-A9D5-B8F9083880C2}" uniqueName="1" name="Source.Name" queryTableFieldId="1"/>
    <tableColumn id="2" xr3:uid="{EE6AB1A1-642A-47FF-BBDE-B9BE6C900655}" uniqueName="2" name="Column1" queryTableFieldId="2"/>
    <tableColumn id="3" xr3:uid="{2A71B971-7744-470E-8962-9802D02616E8}" uniqueName="3" name="Column2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E8694-B886-442D-B058-B40535A19978}" name="Analysis__7" displayName="Analysis__7" ref="A1:C31" tableType="queryTable" totalsRowShown="0">
  <autoFilter ref="A1:C31" xr:uid="{3320A6FA-06AE-4E62-A9C4-D7B2DE912AFA}"/>
  <tableColumns count="3">
    <tableColumn id="1" xr3:uid="{20D48EC4-212E-4A0B-B118-BD291B048E99}" uniqueName="1" name="Source.Name" queryTableFieldId="1"/>
    <tableColumn id="2" xr3:uid="{20CB3504-3805-4231-BA35-960B11226731}" uniqueName="2" name="Column1" queryTableFieldId="2"/>
    <tableColumn id="3" xr3:uid="{EF93020B-3FC5-417E-9C30-CF7B885348BE}" uniqueName="3" name="Column2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7544722-210D-4541-B6B6-1FD0B9F29B2B}" name="Analysis__9" displayName="Analysis__9" ref="A1:C31" tableType="queryTable" totalsRowShown="0">
  <autoFilter ref="A1:C31" xr:uid="{FCFDB585-BB43-4B75-A049-4C7F2DF1A6DF}"/>
  <tableColumns count="3">
    <tableColumn id="1" xr3:uid="{BBF2AE9E-22EB-4784-BE20-12C556A215F9}" uniqueName="1" name="Source.Name" queryTableFieldId="1"/>
    <tableColumn id="2" xr3:uid="{D7FA8F74-D156-4B3D-93AB-E04C8B959AF6}" uniqueName="2" name="Column1" queryTableFieldId="2"/>
    <tableColumn id="3" xr3:uid="{B66F23BA-A1A2-45E7-A2D3-0041CF6B285B}" uniqueName="3" name="Column2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ED9792-1DA7-4BFD-9D15-627CF861CA28}" name="Analysis__10" displayName="Analysis__10" ref="A1:C31" tableType="queryTable" totalsRowShown="0">
  <autoFilter ref="A1:C31" xr:uid="{B47A5B9A-6B9E-439E-ABAE-C28997CFD855}"/>
  <tableColumns count="3">
    <tableColumn id="1" xr3:uid="{148B0D70-941A-4F2C-90EC-6ED7D50C98B3}" uniqueName="1" name="Source.Name" queryTableFieldId="1"/>
    <tableColumn id="2" xr3:uid="{1AAFC7BD-79CB-40B0-9DF2-40CBFCC9DFE2}" uniqueName="2" name="Column1" queryTableFieldId="2"/>
    <tableColumn id="3" xr3:uid="{EEB08C7D-9EC9-4A80-93D3-1D9D86F4507E}" uniqueName="3" name="Column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45E8-19C4-4742-BE78-077F143B8CC0}">
  <dimension ref="A1:D28"/>
  <sheetViews>
    <sheetView topLeftCell="A3" workbookViewId="0">
      <selection activeCell="C8" sqref="C8"/>
    </sheetView>
  </sheetViews>
  <sheetFormatPr defaultRowHeight="14.4" x14ac:dyDescent="0.3"/>
  <cols>
    <col min="1" max="1" width="31" customWidth="1"/>
    <col min="2" max="14" width="17.77734375" customWidth="1"/>
  </cols>
  <sheetData>
    <row r="1" spans="1:4" x14ac:dyDescent="0.3">
      <c r="B1" s="1" t="s">
        <v>0</v>
      </c>
    </row>
    <row r="2" spans="1:4" x14ac:dyDescent="0.3">
      <c r="B2" t="s">
        <v>83</v>
      </c>
      <c r="C2" t="s">
        <v>84</v>
      </c>
      <c r="D2" t="s">
        <v>85</v>
      </c>
    </row>
    <row r="3" spans="1:4" x14ac:dyDescent="0.3">
      <c r="A3" t="s">
        <v>82</v>
      </c>
      <c r="B3">
        <v>7</v>
      </c>
      <c r="C3">
        <v>27</v>
      </c>
      <c r="D3">
        <v>11</v>
      </c>
    </row>
    <row r="4" spans="1:4" x14ac:dyDescent="0.3">
      <c r="A4" t="s">
        <v>2</v>
      </c>
      <c r="B4" t="s">
        <v>86</v>
      </c>
      <c r="C4" t="s">
        <v>87</v>
      </c>
      <c r="D4" t="s">
        <v>87</v>
      </c>
    </row>
    <row r="6" spans="1:4" x14ac:dyDescent="0.3">
      <c r="B6" s="1" t="s">
        <v>3</v>
      </c>
    </row>
    <row r="7" spans="1:4" x14ac:dyDescent="0.3">
      <c r="A7" t="s">
        <v>4</v>
      </c>
      <c r="B7">
        <v>20.6</v>
      </c>
      <c r="C7">
        <v>5.6</v>
      </c>
      <c r="D7">
        <v>2.9</v>
      </c>
    </row>
    <row r="8" spans="1:4" x14ac:dyDescent="0.3">
      <c r="A8" t="s">
        <v>5</v>
      </c>
      <c r="B8">
        <v>50.3</v>
      </c>
      <c r="C8">
        <v>100.6</v>
      </c>
      <c r="D8">
        <v>69</v>
      </c>
    </row>
    <row r="9" spans="1:4" x14ac:dyDescent="0.3">
      <c r="A9" t="s">
        <v>6</v>
      </c>
      <c r="B9">
        <v>70.900000000000006</v>
      </c>
      <c r="C9">
        <v>101</v>
      </c>
      <c r="D9">
        <v>71.8</v>
      </c>
    </row>
    <row r="11" spans="1:4" x14ac:dyDescent="0.3">
      <c r="B11" s="1" t="s">
        <v>7</v>
      </c>
    </row>
    <row r="12" spans="1:4" x14ac:dyDescent="0.3">
      <c r="A12" t="s">
        <v>8</v>
      </c>
      <c r="B12">
        <v>17.2</v>
      </c>
      <c r="C12">
        <v>48.6</v>
      </c>
      <c r="D12">
        <v>72.900000000000006</v>
      </c>
    </row>
    <row r="13" spans="1:4" x14ac:dyDescent="0.3">
      <c r="A13" t="s">
        <v>9</v>
      </c>
      <c r="B13">
        <v>26.4</v>
      </c>
      <c r="C13">
        <v>23.4</v>
      </c>
      <c r="D13" s="1">
        <v>17.2</v>
      </c>
    </row>
    <row r="14" spans="1:4" x14ac:dyDescent="0.3">
      <c r="A14" t="s">
        <v>10</v>
      </c>
      <c r="B14">
        <v>5.2</v>
      </c>
      <c r="C14">
        <v>4.4000000000000004</v>
      </c>
      <c r="D14">
        <v>1.8</v>
      </c>
    </row>
    <row r="15" spans="1:4" x14ac:dyDescent="0.3">
      <c r="A15" t="s">
        <v>11</v>
      </c>
      <c r="B15">
        <v>21.1</v>
      </c>
      <c r="C15">
        <v>18.899999999999999</v>
      </c>
      <c r="D15">
        <v>15.3</v>
      </c>
    </row>
    <row r="16" spans="1:4" x14ac:dyDescent="0.3">
      <c r="A16" t="s">
        <v>12</v>
      </c>
      <c r="B16" s="13">
        <f>A_slow!G10</f>
        <v>2.6953514739229023</v>
      </c>
      <c r="C16" s="13">
        <f>A_average!G10</f>
        <v>2.4976201781757337</v>
      </c>
      <c r="D16" s="13">
        <f>A_fast!G10</f>
        <v>2.3396309572780165</v>
      </c>
    </row>
    <row r="17" spans="1:4" x14ac:dyDescent="0.3">
      <c r="A17" t="s">
        <v>13</v>
      </c>
      <c r="B17" s="13">
        <f>A_slow!G11</f>
        <v>1.6933106575963721</v>
      </c>
      <c r="C17" s="13">
        <f>A_average!G11</f>
        <v>2.5591235924569258</v>
      </c>
      <c r="D17" s="13">
        <f>A_fast!G11</f>
        <v>2.1694335076688023</v>
      </c>
    </row>
    <row r="19" spans="1:4" x14ac:dyDescent="0.3">
      <c r="B19" s="1" t="s">
        <v>14</v>
      </c>
    </row>
    <row r="20" spans="1:4" x14ac:dyDescent="0.3">
      <c r="A20" t="s">
        <v>15</v>
      </c>
      <c r="B20" s="1">
        <v>6.4</v>
      </c>
      <c r="C20" s="1">
        <v>7.1</v>
      </c>
      <c r="D20" s="1">
        <v>8.8000000000000007</v>
      </c>
    </row>
    <row r="21" spans="1:4" x14ac:dyDescent="0.3">
      <c r="A21" t="s">
        <v>16</v>
      </c>
      <c r="B21" s="13">
        <f>A_slow!G13</f>
        <v>17.142857142857142</v>
      </c>
      <c r="C21" s="13">
        <f>A_average!G13</f>
        <v>11.666666666666666</v>
      </c>
      <c r="D21" s="13">
        <f>A_fast!G13</f>
        <v>12.272727272727273</v>
      </c>
    </row>
    <row r="22" spans="1:4" x14ac:dyDescent="0.3">
      <c r="A22" t="s">
        <v>17</v>
      </c>
      <c r="B22" s="13">
        <f>A_slow!G14</f>
        <v>9.5714285714285712</v>
      </c>
      <c r="C22" s="13">
        <f>A_average!G14</f>
        <v>10.444444444444445</v>
      </c>
      <c r="D22" s="13">
        <f>A_fast!G14</f>
        <v>11.636363636363637</v>
      </c>
    </row>
    <row r="24" spans="1:4" x14ac:dyDescent="0.3">
      <c r="B24" s="1" t="s">
        <v>18</v>
      </c>
    </row>
    <row r="25" spans="1:4" x14ac:dyDescent="0.3">
      <c r="A25" t="s">
        <v>19</v>
      </c>
      <c r="B25">
        <v>22.1</v>
      </c>
      <c r="C25">
        <v>23.1</v>
      </c>
      <c r="D25">
        <v>22.9</v>
      </c>
    </row>
    <row r="26" spans="1:4" x14ac:dyDescent="0.3">
      <c r="A26" t="s">
        <v>20</v>
      </c>
      <c r="B26">
        <v>3.3</v>
      </c>
      <c r="C26">
        <v>3.1</v>
      </c>
      <c r="D26">
        <v>3.3</v>
      </c>
    </row>
    <row r="27" spans="1:4" x14ac:dyDescent="0.3">
      <c r="A27" t="s">
        <v>21</v>
      </c>
      <c r="B27">
        <v>2.9</v>
      </c>
      <c r="C27">
        <v>2</v>
      </c>
      <c r="D27">
        <v>2</v>
      </c>
    </row>
    <row r="28" spans="1:4" x14ac:dyDescent="0.3">
      <c r="A28" t="s">
        <v>22</v>
      </c>
      <c r="B28">
        <v>2.1</v>
      </c>
      <c r="C28">
        <v>2.9</v>
      </c>
      <c r="D28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778A-F254-496E-8689-8CA3E0B2E8AF}">
  <dimension ref="A1:C31"/>
  <sheetViews>
    <sheetView topLeftCell="A10" workbookViewId="0">
      <selection activeCell="C31" sqref="A22:C31"/>
    </sheetView>
  </sheetViews>
  <sheetFormatPr defaultRowHeight="14.4" x14ac:dyDescent="0.3"/>
  <cols>
    <col min="1" max="1" width="33.2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49</v>
      </c>
      <c r="B2" t="s">
        <v>26</v>
      </c>
      <c r="C2">
        <v>6.2</v>
      </c>
    </row>
    <row r="3" spans="1:3" x14ac:dyDescent="0.3">
      <c r="A3" t="s">
        <v>49</v>
      </c>
      <c r="B3" t="s">
        <v>27</v>
      </c>
      <c r="C3">
        <v>35.799999999999997</v>
      </c>
    </row>
    <row r="4" spans="1:3" x14ac:dyDescent="0.3">
      <c r="A4" t="s">
        <v>49</v>
      </c>
      <c r="B4" t="s">
        <v>28</v>
      </c>
      <c r="C4">
        <v>42</v>
      </c>
    </row>
    <row r="5" spans="1:3" x14ac:dyDescent="0.3">
      <c r="A5" t="s">
        <v>49</v>
      </c>
      <c r="B5" t="s">
        <v>8</v>
      </c>
      <c r="C5">
        <v>25.354838709677416</v>
      </c>
    </row>
    <row r="6" spans="1:3" x14ac:dyDescent="0.3">
      <c r="A6" t="s">
        <v>49</v>
      </c>
      <c r="B6" t="s">
        <v>9</v>
      </c>
      <c r="C6">
        <v>13.1</v>
      </c>
    </row>
    <row r="7" spans="1:3" x14ac:dyDescent="0.3">
      <c r="A7" t="s">
        <v>49</v>
      </c>
      <c r="B7" t="s">
        <v>10</v>
      </c>
      <c r="C7">
        <v>1.8</v>
      </c>
    </row>
    <row r="8" spans="1:3" x14ac:dyDescent="0.3">
      <c r="A8" t="s">
        <v>49</v>
      </c>
      <c r="B8" t="s">
        <v>11</v>
      </c>
      <c r="C8">
        <v>11.3</v>
      </c>
    </row>
    <row r="9" spans="1:3" x14ac:dyDescent="0.3">
      <c r="A9" t="s">
        <v>49</v>
      </c>
      <c r="B9" t="s">
        <v>15</v>
      </c>
      <c r="C9">
        <v>10</v>
      </c>
    </row>
    <row r="10" spans="1:3" x14ac:dyDescent="0.3">
      <c r="A10" t="s">
        <v>49</v>
      </c>
      <c r="B10" t="s">
        <v>29</v>
      </c>
      <c r="C10">
        <v>8</v>
      </c>
    </row>
    <row r="11" spans="1:3" x14ac:dyDescent="0.3">
      <c r="A11" t="s">
        <v>49</v>
      </c>
      <c r="B11" t="s">
        <v>23</v>
      </c>
      <c r="C11">
        <v>6</v>
      </c>
    </row>
    <row r="12" spans="1:3" x14ac:dyDescent="0.3">
      <c r="A12" t="s">
        <v>50</v>
      </c>
      <c r="B12" t="s">
        <v>26</v>
      </c>
      <c r="C12">
        <v>3.3333333333333335</v>
      </c>
    </row>
    <row r="13" spans="1:3" x14ac:dyDescent="0.3">
      <c r="A13" t="s">
        <v>50</v>
      </c>
      <c r="B13" t="s">
        <v>27</v>
      </c>
      <c r="C13">
        <v>66.666666666666671</v>
      </c>
    </row>
    <row r="14" spans="1:3" x14ac:dyDescent="0.3">
      <c r="A14" t="s">
        <v>50</v>
      </c>
      <c r="B14" t="s">
        <v>28</v>
      </c>
      <c r="C14">
        <v>70</v>
      </c>
    </row>
    <row r="15" spans="1:3" x14ac:dyDescent="0.3">
      <c r="A15" t="s">
        <v>50</v>
      </c>
      <c r="B15" t="s">
        <v>8</v>
      </c>
      <c r="C15">
        <v>56.400000000000006</v>
      </c>
    </row>
    <row r="16" spans="1:3" x14ac:dyDescent="0.3">
      <c r="A16" t="s">
        <v>50</v>
      </c>
      <c r="B16" t="s">
        <v>9</v>
      </c>
      <c r="C16">
        <v>15.666666666666666</v>
      </c>
    </row>
    <row r="17" spans="1:3" x14ac:dyDescent="0.3">
      <c r="A17" t="s">
        <v>50</v>
      </c>
      <c r="B17" t="s">
        <v>10</v>
      </c>
      <c r="C17">
        <v>3.6666666666666665</v>
      </c>
    </row>
    <row r="18" spans="1:3" x14ac:dyDescent="0.3">
      <c r="A18" t="s">
        <v>50</v>
      </c>
      <c r="B18" t="s">
        <v>11</v>
      </c>
      <c r="C18">
        <v>12</v>
      </c>
    </row>
    <row r="19" spans="1:3" x14ac:dyDescent="0.3">
      <c r="A19" t="s">
        <v>50</v>
      </c>
      <c r="B19" t="s">
        <v>15</v>
      </c>
      <c r="C19">
        <v>6</v>
      </c>
    </row>
    <row r="20" spans="1:3" x14ac:dyDescent="0.3">
      <c r="A20" t="s">
        <v>50</v>
      </c>
      <c r="B20" t="s">
        <v>29</v>
      </c>
      <c r="C20">
        <v>9</v>
      </c>
    </row>
    <row r="21" spans="1:3" x14ac:dyDescent="0.3">
      <c r="A21" t="s">
        <v>50</v>
      </c>
      <c r="B21" t="s">
        <v>23</v>
      </c>
      <c r="C21">
        <v>14</v>
      </c>
    </row>
    <row r="22" spans="1:3" x14ac:dyDescent="0.3">
      <c r="A22" t="s">
        <v>51</v>
      </c>
      <c r="B22" t="s">
        <v>26</v>
      </c>
      <c r="C22">
        <v>3.25</v>
      </c>
    </row>
    <row r="23" spans="1:3" x14ac:dyDescent="0.3">
      <c r="A23" t="s">
        <v>51</v>
      </c>
      <c r="B23" t="s">
        <v>27</v>
      </c>
      <c r="C23">
        <v>101.75</v>
      </c>
    </row>
    <row r="24" spans="1:3" x14ac:dyDescent="0.3">
      <c r="A24" t="s">
        <v>51</v>
      </c>
      <c r="B24" t="s">
        <v>28</v>
      </c>
      <c r="C24">
        <v>105</v>
      </c>
    </row>
    <row r="25" spans="1:3" x14ac:dyDescent="0.3">
      <c r="A25" t="s">
        <v>51</v>
      </c>
      <c r="B25" t="s">
        <v>8</v>
      </c>
      <c r="C25">
        <v>48.92307692307692</v>
      </c>
    </row>
    <row r="26" spans="1:3" x14ac:dyDescent="0.3">
      <c r="A26" t="s">
        <v>51</v>
      </c>
      <c r="B26" t="s">
        <v>9</v>
      </c>
      <c r="C26">
        <v>13.25</v>
      </c>
    </row>
    <row r="27" spans="1:3" x14ac:dyDescent="0.3">
      <c r="A27" t="s">
        <v>51</v>
      </c>
      <c r="B27" t="s">
        <v>10</v>
      </c>
      <c r="C27">
        <v>0.75</v>
      </c>
    </row>
    <row r="28" spans="1:3" x14ac:dyDescent="0.3">
      <c r="A28" t="s">
        <v>51</v>
      </c>
      <c r="B28" t="s">
        <v>11</v>
      </c>
      <c r="C28">
        <v>12.5</v>
      </c>
    </row>
    <row r="29" spans="1:3" x14ac:dyDescent="0.3">
      <c r="A29" t="s">
        <v>51</v>
      </c>
      <c r="B29" t="s">
        <v>15</v>
      </c>
      <c r="C29">
        <v>4</v>
      </c>
    </row>
    <row r="30" spans="1:3" x14ac:dyDescent="0.3">
      <c r="A30" t="s">
        <v>51</v>
      </c>
      <c r="B30" t="s">
        <v>29</v>
      </c>
      <c r="C30">
        <v>14</v>
      </c>
    </row>
    <row r="31" spans="1:3" x14ac:dyDescent="0.3">
      <c r="A31" t="s">
        <v>51</v>
      </c>
      <c r="B31" t="s">
        <v>23</v>
      </c>
      <c r="C31">
        <v>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A4F5-4FFF-4F40-8D59-AECE37313292}">
  <dimension ref="A1:C31"/>
  <sheetViews>
    <sheetView topLeftCell="A19" workbookViewId="0">
      <selection activeCell="C31" sqref="A22:C31"/>
    </sheetView>
  </sheetViews>
  <sheetFormatPr defaultRowHeight="14.4" x14ac:dyDescent="0.3"/>
  <cols>
    <col min="1" max="1" width="34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46</v>
      </c>
      <c r="B2" t="s">
        <v>26</v>
      </c>
      <c r="C2">
        <v>34.714285714285715</v>
      </c>
    </row>
    <row r="3" spans="1:3" x14ac:dyDescent="0.3">
      <c r="A3" t="s">
        <v>46</v>
      </c>
      <c r="B3" t="s">
        <v>27</v>
      </c>
      <c r="C3">
        <v>25.285714285714285</v>
      </c>
    </row>
    <row r="4" spans="1:3" x14ac:dyDescent="0.3">
      <c r="A4" t="s">
        <v>46</v>
      </c>
      <c r="B4" t="s">
        <v>28</v>
      </c>
      <c r="C4">
        <v>60</v>
      </c>
    </row>
    <row r="5" spans="1:3" x14ac:dyDescent="0.3">
      <c r="A5" t="s">
        <v>46</v>
      </c>
      <c r="B5" t="s">
        <v>8</v>
      </c>
      <c r="C5">
        <v>9.481481481481481</v>
      </c>
    </row>
    <row r="6" spans="1:3" x14ac:dyDescent="0.3">
      <c r="A6" t="s">
        <v>46</v>
      </c>
      <c r="B6" t="s">
        <v>9</v>
      </c>
      <c r="C6">
        <v>27.428571428571427</v>
      </c>
    </row>
    <row r="7" spans="1:3" x14ac:dyDescent="0.3">
      <c r="A7" t="s">
        <v>46</v>
      </c>
      <c r="B7" t="s">
        <v>10</v>
      </c>
      <c r="C7">
        <v>7.4285714285714288</v>
      </c>
    </row>
    <row r="8" spans="1:3" x14ac:dyDescent="0.3">
      <c r="A8" t="s">
        <v>46</v>
      </c>
      <c r="B8" t="s">
        <v>11</v>
      </c>
      <c r="C8">
        <v>20</v>
      </c>
    </row>
    <row r="9" spans="1:3" x14ac:dyDescent="0.3">
      <c r="A9" t="s">
        <v>46</v>
      </c>
      <c r="B9" t="s">
        <v>15</v>
      </c>
      <c r="C9">
        <v>7</v>
      </c>
    </row>
    <row r="10" spans="1:3" x14ac:dyDescent="0.3">
      <c r="A10" t="s">
        <v>46</v>
      </c>
      <c r="B10" t="s">
        <v>29</v>
      </c>
      <c r="C10">
        <v>3</v>
      </c>
    </row>
    <row r="11" spans="1:3" x14ac:dyDescent="0.3">
      <c r="A11" t="s">
        <v>46</v>
      </c>
      <c r="B11" t="s">
        <v>23</v>
      </c>
      <c r="C11">
        <v>5</v>
      </c>
    </row>
    <row r="12" spans="1:3" x14ac:dyDescent="0.3">
      <c r="A12" t="s">
        <v>47</v>
      </c>
      <c r="B12" t="s">
        <v>26</v>
      </c>
      <c r="C12">
        <v>12.25</v>
      </c>
    </row>
    <row r="13" spans="1:3" x14ac:dyDescent="0.3">
      <c r="A13" t="s">
        <v>47</v>
      </c>
      <c r="B13" t="s">
        <v>27</v>
      </c>
      <c r="C13">
        <v>92.75</v>
      </c>
    </row>
    <row r="14" spans="1:3" x14ac:dyDescent="0.3">
      <c r="A14" t="s">
        <v>47</v>
      </c>
      <c r="B14" t="s">
        <v>28</v>
      </c>
      <c r="C14">
        <v>105</v>
      </c>
    </row>
    <row r="15" spans="1:3" x14ac:dyDescent="0.3">
      <c r="A15" t="s">
        <v>47</v>
      </c>
      <c r="B15" t="s">
        <v>8</v>
      </c>
      <c r="C15">
        <v>24.73469387755102</v>
      </c>
    </row>
    <row r="16" spans="1:3" x14ac:dyDescent="0.3">
      <c r="A16" t="s">
        <v>47</v>
      </c>
      <c r="B16" t="s">
        <v>9</v>
      </c>
      <c r="C16">
        <v>25.25</v>
      </c>
    </row>
    <row r="17" spans="1:3" x14ac:dyDescent="0.3">
      <c r="A17" t="s">
        <v>47</v>
      </c>
      <c r="B17" t="s">
        <v>10</v>
      </c>
      <c r="C17">
        <v>5.5</v>
      </c>
    </row>
    <row r="18" spans="1:3" x14ac:dyDescent="0.3">
      <c r="A18" t="s">
        <v>47</v>
      </c>
      <c r="B18" t="s">
        <v>11</v>
      </c>
      <c r="C18">
        <v>19.75</v>
      </c>
    </row>
    <row r="19" spans="1:3" x14ac:dyDescent="0.3">
      <c r="A19" t="s">
        <v>47</v>
      </c>
      <c r="B19" t="s">
        <v>15</v>
      </c>
      <c r="C19">
        <v>4</v>
      </c>
    </row>
    <row r="20" spans="1:3" x14ac:dyDescent="0.3">
      <c r="A20" t="s">
        <v>47</v>
      </c>
      <c r="B20" t="s">
        <v>29</v>
      </c>
      <c r="C20">
        <v>11</v>
      </c>
    </row>
    <row r="21" spans="1:3" x14ac:dyDescent="0.3">
      <c r="A21" t="s">
        <v>47</v>
      </c>
      <c r="B21" t="s">
        <v>23</v>
      </c>
      <c r="C21">
        <v>9</v>
      </c>
    </row>
    <row r="22" spans="1:3" x14ac:dyDescent="0.3">
      <c r="A22" t="s">
        <v>48</v>
      </c>
      <c r="B22" t="s">
        <v>26</v>
      </c>
      <c r="C22">
        <v>31.833333333333332</v>
      </c>
    </row>
    <row r="23" spans="1:3" x14ac:dyDescent="0.3">
      <c r="A23" t="s">
        <v>48</v>
      </c>
      <c r="B23" t="s">
        <v>27</v>
      </c>
      <c r="C23">
        <v>38.166666666666664</v>
      </c>
    </row>
    <row r="24" spans="1:3" x14ac:dyDescent="0.3">
      <c r="A24" t="s">
        <v>48</v>
      </c>
      <c r="B24" t="s">
        <v>28</v>
      </c>
      <c r="C24">
        <v>70</v>
      </c>
    </row>
    <row r="25" spans="1:3" x14ac:dyDescent="0.3">
      <c r="A25" t="s">
        <v>48</v>
      </c>
      <c r="B25" t="s">
        <v>8</v>
      </c>
      <c r="C25">
        <v>11.62303664921466</v>
      </c>
    </row>
    <row r="26" spans="1:3" x14ac:dyDescent="0.3">
      <c r="A26" t="s">
        <v>48</v>
      </c>
      <c r="B26" t="s">
        <v>9</v>
      </c>
      <c r="C26">
        <v>30.833333333333332</v>
      </c>
    </row>
    <row r="27" spans="1:3" x14ac:dyDescent="0.3">
      <c r="A27" t="s">
        <v>48</v>
      </c>
      <c r="B27" t="s">
        <v>10</v>
      </c>
      <c r="C27">
        <v>4.333333333333333</v>
      </c>
    </row>
    <row r="28" spans="1:3" x14ac:dyDescent="0.3">
      <c r="A28" t="s">
        <v>48</v>
      </c>
      <c r="B28" t="s">
        <v>11</v>
      </c>
      <c r="C28">
        <v>26.5</v>
      </c>
    </row>
    <row r="29" spans="1:3" x14ac:dyDescent="0.3">
      <c r="A29" t="s">
        <v>48</v>
      </c>
      <c r="B29" t="s">
        <v>15</v>
      </c>
      <c r="C29">
        <v>6</v>
      </c>
    </row>
    <row r="30" spans="1:3" x14ac:dyDescent="0.3">
      <c r="A30" t="s">
        <v>48</v>
      </c>
      <c r="B30" t="s">
        <v>29</v>
      </c>
      <c r="C30">
        <v>16</v>
      </c>
    </row>
    <row r="31" spans="1:3" x14ac:dyDescent="0.3">
      <c r="A31" t="s">
        <v>48</v>
      </c>
      <c r="B31" t="s">
        <v>23</v>
      </c>
      <c r="C31">
        <v>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F77E-A196-49CE-829D-EE218824997C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4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52</v>
      </c>
      <c r="B2" t="s">
        <v>26</v>
      </c>
      <c r="C2">
        <v>6.7777777777777777</v>
      </c>
    </row>
    <row r="3" spans="1:3" x14ac:dyDescent="0.3">
      <c r="A3" t="s">
        <v>52</v>
      </c>
      <c r="B3" t="s">
        <v>27</v>
      </c>
      <c r="C3">
        <v>39.888888888888886</v>
      </c>
    </row>
    <row r="4" spans="1:3" x14ac:dyDescent="0.3">
      <c r="A4" t="s">
        <v>52</v>
      </c>
      <c r="B4" t="s">
        <v>28</v>
      </c>
      <c r="C4">
        <v>46.666666666666664</v>
      </c>
    </row>
    <row r="5" spans="1:3" x14ac:dyDescent="0.3">
      <c r="A5" t="s">
        <v>52</v>
      </c>
      <c r="B5" t="s">
        <v>8</v>
      </c>
      <c r="C5">
        <v>49.967213114754095</v>
      </c>
    </row>
    <row r="6" spans="1:3" x14ac:dyDescent="0.3">
      <c r="A6" t="s">
        <v>52</v>
      </c>
      <c r="B6" t="s">
        <v>9</v>
      </c>
      <c r="C6">
        <v>28.222222222222221</v>
      </c>
    </row>
    <row r="7" spans="1:3" x14ac:dyDescent="0.3">
      <c r="A7" t="s">
        <v>52</v>
      </c>
      <c r="B7" t="s">
        <v>10</v>
      </c>
      <c r="C7">
        <v>6.5555555555555554</v>
      </c>
    </row>
    <row r="8" spans="1:3" x14ac:dyDescent="0.3">
      <c r="A8" t="s">
        <v>52</v>
      </c>
      <c r="B8" t="s">
        <v>11</v>
      </c>
      <c r="C8">
        <v>21.666666666666668</v>
      </c>
    </row>
    <row r="9" spans="1:3" x14ac:dyDescent="0.3">
      <c r="A9" t="s">
        <v>52</v>
      </c>
      <c r="B9" t="s">
        <v>15</v>
      </c>
      <c r="C9">
        <v>9</v>
      </c>
    </row>
    <row r="10" spans="1:3" x14ac:dyDescent="0.3">
      <c r="A10" t="s">
        <v>52</v>
      </c>
      <c r="B10" t="s">
        <v>29</v>
      </c>
      <c r="C10">
        <v>13</v>
      </c>
    </row>
    <row r="11" spans="1:3" x14ac:dyDescent="0.3">
      <c r="A11" t="s">
        <v>52</v>
      </c>
      <c r="B11" t="s">
        <v>23</v>
      </c>
      <c r="C11">
        <v>14</v>
      </c>
    </row>
    <row r="12" spans="1:3" x14ac:dyDescent="0.3">
      <c r="A12" t="s">
        <v>53</v>
      </c>
      <c r="B12" t="s">
        <v>26</v>
      </c>
      <c r="C12">
        <v>3.8333333333333335</v>
      </c>
    </row>
    <row r="13" spans="1:3" x14ac:dyDescent="0.3">
      <c r="A13" t="s">
        <v>53</v>
      </c>
      <c r="B13" t="s">
        <v>27</v>
      </c>
      <c r="C13">
        <v>31.166666666666668</v>
      </c>
    </row>
    <row r="14" spans="1:3" x14ac:dyDescent="0.3">
      <c r="A14" t="s">
        <v>53</v>
      </c>
      <c r="B14" t="s">
        <v>28</v>
      </c>
      <c r="C14">
        <v>35</v>
      </c>
    </row>
    <row r="15" spans="1:3" x14ac:dyDescent="0.3">
      <c r="A15" t="s">
        <v>53</v>
      </c>
      <c r="B15" t="s">
        <v>8</v>
      </c>
      <c r="C15">
        <v>55.826086956521735</v>
      </c>
    </row>
    <row r="16" spans="1:3" x14ac:dyDescent="0.3">
      <c r="A16" t="s">
        <v>53</v>
      </c>
      <c r="B16" t="s">
        <v>9</v>
      </c>
      <c r="C16">
        <v>17.833333333333332</v>
      </c>
    </row>
    <row r="17" spans="1:3" x14ac:dyDescent="0.3">
      <c r="A17" t="s">
        <v>53</v>
      </c>
      <c r="B17" t="s">
        <v>10</v>
      </c>
      <c r="C17">
        <v>2.9166666666666665</v>
      </c>
    </row>
    <row r="18" spans="1:3" x14ac:dyDescent="0.3">
      <c r="A18" t="s">
        <v>53</v>
      </c>
      <c r="B18" t="s">
        <v>11</v>
      </c>
      <c r="C18">
        <v>14.916666666666666</v>
      </c>
    </row>
    <row r="19" spans="1:3" x14ac:dyDescent="0.3">
      <c r="A19" t="s">
        <v>53</v>
      </c>
      <c r="B19" t="s">
        <v>15</v>
      </c>
      <c r="C19">
        <v>12</v>
      </c>
    </row>
    <row r="20" spans="1:3" x14ac:dyDescent="0.3">
      <c r="A20" t="s">
        <v>53</v>
      </c>
      <c r="B20" t="s">
        <v>29</v>
      </c>
      <c r="C20">
        <v>17</v>
      </c>
    </row>
    <row r="21" spans="1:3" x14ac:dyDescent="0.3">
      <c r="A21" t="s">
        <v>53</v>
      </c>
      <c r="B21" t="s">
        <v>23</v>
      </c>
      <c r="C21">
        <v>15</v>
      </c>
    </row>
    <row r="22" spans="1:3" x14ac:dyDescent="0.3">
      <c r="A22" t="s">
        <v>54</v>
      </c>
      <c r="B22" t="s">
        <v>26</v>
      </c>
      <c r="C22">
        <v>5.1111111111111107</v>
      </c>
    </row>
    <row r="23" spans="1:3" x14ac:dyDescent="0.3">
      <c r="A23" t="s">
        <v>54</v>
      </c>
      <c r="B23" t="s">
        <v>27</v>
      </c>
      <c r="C23">
        <v>41.555555555555557</v>
      </c>
    </row>
    <row r="24" spans="1:3" x14ac:dyDescent="0.3">
      <c r="A24" t="s">
        <v>54</v>
      </c>
      <c r="B24" t="s">
        <v>28</v>
      </c>
      <c r="C24">
        <v>46.666666666666664</v>
      </c>
    </row>
    <row r="25" spans="1:3" x14ac:dyDescent="0.3">
      <c r="A25" t="s">
        <v>54</v>
      </c>
      <c r="B25" t="s">
        <v>8</v>
      </c>
      <c r="C25">
        <v>44.347826086956516</v>
      </c>
    </row>
    <row r="26" spans="1:3" x14ac:dyDescent="0.3">
      <c r="A26" t="s">
        <v>54</v>
      </c>
      <c r="B26" t="s">
        <v>9</v>
      </c>
      <c r="C26">
        <v>18.888888888888889</v>
      </c>
    </row>
    <row r="27" spans="1:3" x14ac:dyDescent="0.3">
      <c r="A27" t="s">
        <v>54</v>
      </c>
      <c r="B27" t="s">
        <v>10</v>
      </c>
      <c r="C27">
        <v>2.2222222222222223</v>
      </c>
    </row>
    <row r="28" spans="1:3" x14ac:dyDescent="0.3">
      <c r="A28" t="s">
        <v>54</v>
      </c>
      <c r="B28" t="s">
        <v>11</v>
      </c>
      <c r="C28">
        <v>16.666666666666668</v>
      </c>
    </row>
    <row r="29" spans="1:3" x14ac:dyDescent="0.3">
      <c r="A29" t="s">
        <v>54</v>
      </c>
      <c r="B29" t="s">
        <v>15</v>
      </c>
      <c r="C29">
        <v>9</v>
      </c>
    </row>
    <row r="30" spans="1:3" x14ac:dyDescent="0.3">
      <c r="A30" t="s">
        <v>54</v>
      </c>
      <c r="B30" t="s">
        <v>29</v>
      </c>
      <c r="C30">
        <v>20</v>
      </c>
    </row>
    <row r="31" spans="1:3" x14ac:dyDescent="0.3">
      <c r="A31" t="s">
        <v>54</v>
      </c>
      <c r="B31" t="s">
        <v>23</v>
      </c>
      <c r="C31">
        <v>13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5115-19AD-493C-B4F2-02C623AC0187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2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55</v>
      </c>
      <c r="B2" t="s">
        <v>26</v>
      </c>
      <c r="C2">
        <v>22.333333333333332</v>
      </c>
    </row>
    <row r="3" spans="1:3" x14ac:dyDescent="0.3">
      <c r="A3" t="s">
        <v>55</v>
      </c>
      <c r="B3" t="s">
        <v>27</v>
      </c>
      <c r="C3">
        <v>24.333333333333332</v>
      </c>
    </row>
    <row r="4" spans="1:3" x14ac:dyDescent="0.3">
      <c r="A4" t="s">
        <v>55</v>
      </c>
      <c r="B4" t="s">
        <v>28</v>
      </c>
      <c r="C4">
        <v>46.666666666666664</v>
      </c>
    </row>
    <row r="5" spans="1:3" x14ac:dyDescent="0.3">
      <c r="A5" t="s">
        <v>55</v>
      </c>
      <c r="B5" t="s">
        <v>8</v>
      </c>
      <c r="C5">
        <v>13.731343283582088</v>
      </c>
    </row>
    <row r="6" spans="1:3" x14ac:dyDescent="0.3">
      <c r="A6" t="s">
        <v>55</v>
      </c>
      <c r="B6" t="s">
        <v>9</v>
      </c>
      <c r="C6">
        <v>25.555555555555557</v>
      </c>
    </row>
    <row r="7" spans="1:3" x14ac:dyDescent="0.3">
      <c r="A7" t="s">
        <v>55</v>
      </c>
      <c r="B7" t="s">
        <v>10</v>
      </c>
      <c r="C7">
        <v>10.777777777777779</v>
      </c>
    </row>
    <row r="8" spans="1:3" x14ac:dyDescent="0.3">
      <c r="A8" t="s">
        <v>55</v>
      </c>
      <c r="B8" t="s">
        <v>11</v>
      </c>
      <c r="C8">
        <v>14.777777777777779</v>
      </c>
    </row>
    <row r="9" spans="1:3" x14ac:dyDescent="0.3">
      <c r="A9" t="s">
        <v>55</v>
      </c>
      <c r="B9" t="s">
        <v>15</v>
      </c>
      <c r="C9">
        <v>9</v>
      </c>
    </row>
    <row r="10" spans="1:3" x14ac:dyDescent="0.3">
      <c r="A10" t="s">
        <v>55</v>
      </c>
      <c r="B10" t="s">
        <v>29</v>
      </c>
      <c r="C10">
        <v>15</v>
      </c>
    </row>
    <row r="11" spans="1:3" x14ac:dyDescent="0.3">
      <c r="A11" t="s">
        <v>55</v>
      </c>
      <c r="B11" t="s">
        <v>23</v>
      </c>
      <c r="C11">
        <v>0</v>
      </c>
    </row>
    <row r="12" spans="1:3" x14ac:dyDescent="0.3">
      <c r="A12" t="s">
        <v>56</v>
      </c>
      <c r="B12" t="s">
        <v>26</v>
      </c>
      <c r="C12">
        <v>4.5384615384615383</v>
      </c>
    </row>
    <row r="13" spans="1:3" x14ac:dyDescent="0.3">
      <c r="A13" t="s">
        <v>56</v>
      </c>
      <c r="B13" t="s">
        <v>27</v>
      </c>
      <c r="C13">
        <v>27.76923076923077</v>
      </c>
    </row>
    <row r="14" spans="1:3" x14ac:dyDescent="0.3">
      <c r="A14" t="s">
        <v>56</v>
      </c>
      <c r="B14" t="s">
        <v>28</v>
      </c>
      <c r="C14">
        <v>32.307692307692307</v>
      </c>
    </row>
    <row r="15" spans="1:3" x14ac:dyDescent="0.3">
      <c r="A15" t="s">
        <v>56</v>
      </c>
      <c r="B15" t="s">
        <v>8</v>
      </c>
      <c r="C15">
        <v>36</v>
      </c>
    </row>
    <row r="16" spans="1:3" x14ac:dyDescent="0.3">
      <c r="A16" t="s">
        <v>56</v>
      </c>
      <c r="B16" t="s">
        <v>9</v>
      </c>
      <c r="C16">
        <v>13.615384615384615</v>
      </c>
    </row>
    <row r="17" spans="1:3" x14ac:dyDescent="0.3">
      <c r="A17" t="s">
        <v>56</v>
      </c>
      <c r="B17" t="s">
        <v>10</v>
      </c>
      <c r="C17">
        <v>2.4615384615384617</v>
      </c>
    </row>
    <row r="18" spans="1:3" x14ac:dyDescent="0.3">
      <c r="A18" t="s">
        <v>56</v>
      </c>
      <c r="B18" t="s">
        <v>11</v>
      </c>
      <c r="C18">
        <v>11.153846153846153</v>
      </c>
    </row>
    <row r="19" spans="1:3" x14ac:dyDescent="0.3">
      <c r="A19" t="s">
        <v>56</v>
      </c>
      <c r="B19" t="s">
        <v>15</v>
      </c>
      <c r="C19">
        <v>13</v>
      </c>
    </row>
    <row r="20" spans="1:3" x14ac:dyDescent="0.3">
      <c r="A20" t="s">
        <v>56</v>
      </c>
      <c r="B20" t="s">
        <v>29</v>
      </c>
      <c r="C20">
        <v>27</v>
      </c>
    </row>
    <row r="21" spans="1:3" x14ac:dyDescent="0.3">
      <c r="A21" t="s">
        <v>56</v>
      </c>
      <c r="B21" t="s">
        <v>23</v>
      </c>
      <c r="C21">
        <v>0</v>
      </c>
    </row>
    <row r="22" spans="1:3" x14ac:dyDescent="0.3">
      <c r="A22" t="s">
        <v>57</v>
      </c>
      <c r="B22" t="s">
        <v>26</v>
      </c>
      <c r="C22">
        <v>3.8461538461538463</v>
      </c>
    </row>
    <row r="23" spans="1:3" x14ac:dyDescent="0.3">
      <c r="A23" t="s">
        <v>57</v>
      </c>
      <c r="B23" t="s">
        <v>27</v>
      </c>
      <c r="C23">
        <v>28.46153846153846</v>
      </c>
    </row>
    <row r="24" spans="1:3" x14ac:dyDescent="0.3">
      <c r="A24" t="s">
        <v>57</v>
      </c>
      <c r="B24" t="s">
        <v>28</v>
      </c>
      <c r="C24">
        <v>32.307692307692307</v>
      </c>
    </row>
    <row r="25" spans="1:3" x14ac:dyDescent="0.3">
      <c r="A25" t="s">
        <v>57</v>
      </c>
      <c r="B25" t="s">
        <v>8</v>
      </c>
      <c r="C25">
        <v>55.44</v>
      </c>
    </row>
    <row r="26" spans="1:3" x14ac:dyDescent="0.3">
      <c r="A26" t="s">
        <v>57</v>
      </c>
      <c r="B26" t="s">
        <v>9</v>
      </c>
      <c r="C26">
        <v>17.76923076923077</v>
      </c>
    </row>
    <row r="27" spans="1:3" x14ac:dyDescent="0.3">
      <c r="A27" t="s">
        <v>57</v>
      </c>
      <c r="B27" t="s">
        <v>10</v>
      </c>
      <c r="C27">
        <v>3.6923076923076925</v>
      </c>
    </row>
    <row r="28" spans="1:3" x14ac:dyDescent="0.3">
      <c r="A28" t="s">
        <v>57</v>
      </c>
      <c r="B28" t="s">
        <v>11</v>
      </c>
      <c r="C28">
        <v>14.076923076923077</v>
      </c>
    </row>
    <row r="29" spans="1:3" x14ac:dyDescent="0.3">
      <c r="A29" t="s">
        <v>57</v>
      </c>
      <c r="B29" t="s">
        <v>15</v>
      </c>
      <c r="C29">
        <v>13</v>
      </c>
    </row>
    <row r="30" spans="1:3" x14ac:dyDescent="0.3">
      <c r="A30" t="s">
        <v>57</v>
      </c>
      <c r="B30" t="s">
        <v>29</v>
      </c>
      <c r="C30">
        <v>12</v>
      </c>
    </row>
    <row r="31" spans="1:3" x14ac:dyDescent="0.3">
      <c r="A31" t="s">
        <v>57</v>
      </c>
      <c r="B31" t="s">
        <v>23</v>
      </c>
      <c r="C31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2AE7-A997-4F47-9323-FA29E8EBE3FF}">
  <dimension ref="A1:C31"/>
  <sheetViews>
    <sheetView topLeftCell="A7" workbookViewId="0">
      <selection activeCell="A22" sqref="A22:C31"/>
    </sheetView>
  </sheetViews>
  <sheetFormatPr defaultRowHeight="14.4" x14ac:dyDescent="0.3"/>
  <cols>
    <col min="1" max="1" width="34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61</v>
      </c>
      <c r="B2" t="s">
        <v>26</v>
      </c>
      <c r="C2">
        <v>1.6666666666666667</v>
      </c>
    </row>
    <row r="3" spans="1:3" x14ac:dyDescent="0.3">
      <c r="A3" t="s">
        <v>61</v>
      </c>
      <c r="B3" t="s">
        <v>27</v>
      </c>
      <c r="C3">
        <v>138.33333333333334</v>
      </c>
    </row>
    <row r="4" spans="1:3" x14ac:dyDescent="0.3">
      <c r="A4" t="s">
        <v>61</v>
      </c>
      <c r="B4" t="s">
        <v>28</v>
      </c>
      <c r="C4">
        <v>140</v>
      </c>
    </row>
    <row r="5" spans="1:3" x14ac:dyDescent="0.3">
      <c r="A5" t="s">
        <v>61</v>
      </c>
      <c r="B5" t="s">
        <v>8</v>
      </c>
      <c r="C5">
        <v>43.2</v>
      </c>
    </row>
    <row r="6" spans="1:3" x14ac:dyDescent="0.3">
      <c r="A6" t="s">
        <v>61</v>
      </c>
      <c r="B6" t="s">
        <v>9</v>
      </c>
      <c r="C6">
        <v>6</v>
      </c>
    </row>
    <row r="7" spans="1:3" x14ac:dyDescent="0.3">
      <c r="A7" t="s">
        <v>61</v>
      </c>
      <c r="B7" t="s">
        <v>10</v>
      </c>
      <c r="C7">
        <v>0.33333333333333331</v>
      </c>
    </row>
    <row r="8" spans="1:3" x14ac:dyDescent="0.3">
      <c r="A8" t="s">
        <v>61</v>
      </c>
      <c r="B8" t="s">
        <v>11</v>
      </c>
      <c r="C8">
        <v>5.666666666666667</v>
      </c>
    </row>
    <row r="9" spans="1:3" x14ac:dyDescent="0.3">
      <c r="A9" t="s">
        <v>61</v>
      </c>
      <c r="B9" t="s">
        <v>15</v>
      </c>
      <c r="C9">
        <v>3</v>
      </c>
    </row>
    <row r="10" spans="1:3" x14ac:dyDescent="0.3">
      <c r="A10" t="s">
        <v>61</v>
      </c>
      <c r="B10" t="s">
        <v>29</v>
      </c>
      <c r="C10">
        <v>5</v>
      </c>
    </row>
    <row r="11" spans="1:3" x14ac:dyDescent="0.3">
      <c r="A11" t="s">
        <v>61</v>
      </c>
      <c r="B11" t="s">
        <v>23</v>
      </c>
      <c r="C11">
        <v>7</v>
      </c>
    </row>
    <row r="12" spans="1:3" x14ac:dyDescent="0.3">
      <c r="A12" t="s">
        <v>62</v>
      </c>
      <c r="B12" t="s">
        <v>26</v>
      </c>
      <c r="C12">
        <v>3.4</v>
      </c>
    </row>
    <row r="13" spans="1:3" x14ac:dyDescent="0.3">
      <c r="A13" t="s">
        <v>62</v>
      </c>
      <c r="B13" t="s">
        <v>27</v>
      </c>
      <c r="C13">
        <v>80.599999999999994</v>
      </c>
    </row>
    <row r="14" spans="1:3" x14ac:dyDescent="0.3">
      <c r="A14" t="s">
        <v>62</v>
      </c>
      <c r="B14" t="s">
        <v>28</v>
      </c>
      <c r="C14">
        <v>84</v>
      </c>
    </row>
    <row r="15" spans="1:3" x14ac:dyDescent="0.3">
      <c r="A15" t="s">
        <v>62</v>
      </c>
      <c r="B15" t="s">
        <v>8</v>
      </c>
      <c r="C15">
        <v>43.058823529411761</v>
      </c>
    </row>
    <row r="16" spans="1:3" x14ac:dyDescent="0.3">
      <c r="A16" t="s">
        <v>62</v>
      </c>
      <c r="B16" t="s">
        <v>9</v>
      </c>
      <c r="C16">
        <v>12.2</v>
      </c>
    </row>
    <row r="17" spans="1:3" x14ac:dyDescent="0.3">
      <c r="A17" t="s">
        <v>62</v>
      </c>
      <c r="B17" t="s">
        <v>10</v>
      </c>
      <c r="C17">
        <v>2.6</v>
      </c>
    </row>
    <row r="18" spans="1:3" x14ac:dyDescent="0.3">
      <c r="A18" t="s">
        <v>62</v>
      </c>
      <c r="B18" t="s">
        <v>11</v>
      </c>
      <c r="C18">
        <v>9.6</v>
      </c>
    </row>
    <row r="19" spans="1:3" x14ac:dyDescent="0.3">
      <c r="A19" t="s">
        <v>62</v>
      </c>
      <c r="B19" t="s">
        <v>15</v>
      </c>
      <c r="C19">
        <v>5</v>
      </c>
    </row>
    <row r="20" spans="1:3" x14ac:dyDescent="0.3">
      <c r="A20" t="s">
        <v>62</v>
      </c>
      <c r="B20" t="s">
        <v>29</v>
      </c>
      <c r="C20">
        <v>26</v>
      </c>
    </row>
    <row r="21" spans="1:3" x14ac:dyDescent="0.3">
      <c r="A21" t="s">
        <v>62</v>
      </c>
      <c r="B21" t="s">
        <v>23</v>
      </c>
      <c r="C21">
        <v>9</v>
      </c>
    </row>
    <row r="22" spans="1:3" x14ac:dyDescent="0.3">
      <c r="A22" t="s">
        <v>72</v>
      </c>
      <c r="B22" t="s">
        <v>26</v>
      </c>
      <c r="C22">
        <v>2.5</v>
      </c>
    </row>
    <row r="23" spans="1:3" x14ac:dyDescent="0.3">
      <c r="A23" t="s">
        <v>72</v>
      </c>
      <c r="B23" t="s">
        <v>27</v>
      </c>
      <c r="C23">
        <v>417.5</v>
      </c>
    </row>
    <row r="24" spans="1:3" x14ac:dyDescent="0.3">
      <c r="A24" t="s">
        <v>72</v>
      </c>
      <c r="B24" t="s">
        <v>28</v>
      </c>
      <c r="C24">
        <v>420</v>
      </c>
    </row>
    <row r="25" spans="1:3" x14ac:dyDescent="0.3">
      <c r="A25" t="s">
        <v>72</v>
      </c>
      <c r="B25" t="s">
        <v>8</v>
      </c>
      <c r="C25">
        <v>43</v>
      </c>
    </row>
    <row r="26" spans="1:3" x14ac:dyDescent="0.3">
      <c r="A26" t="s">
        <v>72</v>
      </c>
      <c r="B26" t="s">
        <v>9</v>
      </c>
      <c r="C26">
        <v>30</v>
      </c>
    </row>
    <row r="27" spans="1:3" x14ac:dyDescent="0.3">
      <c r="A27" t="s">
        <v>72</v>
      </c>
      <c r="B27" t="s">
        <v>10</v>
      </c>
      <c r="C27">
        <v>0</v>
      </c>
    </row>
    <row r="28" spans="1:3" x14ac:dyDescent="0.3">
      <c r="A28" t="s">
        <v>72</v>
      </c>
      <c r="B28" t="s">
        <v>11</v>
      </c>
      <c r="C28">
        <v>30</v>
      </c>
    </row>
    <row r="29" spans="1:3" x14ac:dyDescent="0.3">
      <c r="A29" t="s">
        <v>72</v>
      </c>
      <c r="B29" t="s">
        <v>15</v>
      </c>
      <c r="C29">
        <v>1</v>
      </c>
    </row>
    <row r="30" spans="1:3" x14ac:dyDescent="0.3">
      <c r="A30" t="s">
        <v>72</v>
      </c>
      <c r="B30" t="s">
        <v>29</v>
      </c>
      <c r="C30">
        <v>9</v>
      </c>
    </row>
    <row r="31" spans="1:3" x14ac:dyDescent="0.3">
      <c r="A31" t="s">
        <v>72</v>
      </c>
      <c r="B31" t="s">
        <v>23</v>
      </c>
      <c r="C31">
        <v>13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8E81-F93A-4332-A1D8-9AC3FA5B515A}">
  <dimension ref="A1:C31"/>
  <sheetViews>
    <sheetView topLeftCell="A19" workbookViewId="0">
      <selection activeCell="A22" sqref="A22:C31"/>
    </sheetView>
  </sheetViews>
  <sheetFormatPr defaultRowHeight="14.4" x14ac:dyDescent="0.3"/>
  <cols>
    <col min="1" max="1" width="32.77734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40</v>
      </c>
      <c r="B2" t="s">
        <v>26</v>
      </c>
      <c r="C2">
        <v>2.2999999999999998</v>
      </c>
    </row>
    <row r="3" spans="1:3" x14ac:dyDescent="0.3">
      <c r="A3" t="s">
        <v>40</v>
      </c>
      <c r="B3" t="s">
        <v>27</v>
      </c>
      <c r="C3">
        <v>39.700000000000003</v>
      </c>
    </row>
    <row r="4" spans="1:3" x14ac:dyDescent="0.3">
      <c r="A4" t="s">
        <v>40</v>
      </c>
      <c r="B4" t="s">
        <v>28</v>
      </c>
      <c r="C4">
        <v>42</v>
      </c>
    </row>
    <row r="5" spans="1:3" x14ac:dyDescent="0.3">
      <c r="A5" t="s">
        <v>40</v>
      </c>
      <c r="B5" t="s">
        <v>8</v>
      </c>
      <c r="C5">
        <v>57.91304347826086</v>
      </c>
    </row>
    <row r="6" spans="1:3" x14ac:dyDescent="0.3">
      <c r="A6" t="s">
        <v>40</v>
      </c>
      <c r="B6" t="s">
        <v>9</v>
      </c>
      <c r="C6">
        <v>11.1</v>
      </c>
    </row>
    <row r="7" spans="1:3" x14ac:dyDescent="0.3">
      <c r="A7" t="s">
        <v>40</v>
      </c>
      <c r="B7" t="s">
        <v>10</v>
      </c>
      <c r="C7">
        <v>1.1000000000000001</v>
      </c>
    </row>
    <row r="8" spans="1:3" x14ac:dyDescent="0.3">
      <c r="A8" t="s">
        <v>40</v>
      </c>
      <c r="B8" t="s">
        <v>11</v>
      </c>
      <c r="C8">
        <v>10</v>
      </c>
    </row>
    <row r="9" spans="1:3" x14ac:dyDescent="0.3">
      <c r="A9" t="s">
        <v>40</v>
      </c>
      <c r="B9" t="s">
        <v>15</v>
      </c>
      <c r="C9">
        <v>10</v>
      </c>
    </row>
    <row r="10" spans="1:3" x14ac:dyDescent="0.3">
      <c r="A10" t="s">
        <v>40</v>
      </c>
      <c r="B10" t="s">
        <v>29</v>
      </c>
      <c r="C10">
        <v>15</v>
      </c>
    </row>
    <row r="11" spans="1:3" x14ac:dyDescent="0.3">
      <c r="A11" t="s">
        <v>40</v>
      </c>
      <c r="B11" t="s">
        <v>23</v>
      </c>
      <c r="C11">
        <v>10</v>
      </c>
    </row>
    <row r="12" spans="1:3" x14ac:dyDescent="0.3">
      <c r="A12" t="s">
        <v>41</v>
      </c>
      <c r="B12" t="s">
        <v>26</v>
      </c>
      <c r="C12">
        <v>4.2857142857142856</v>
      </c>
    </row>
    <row r="13" spans="1:3" x14ac:dyDescent="0.3">
      <c r="A13" t="s">
        <v>41</v>
      </c>
      <c r="B13" t="s">
        <v>27</v>
      </c>
      <c r="C13">
        <v>55.714285714285715</v>
      </c>
    </row>
    <row r="14" spans="1:3" x14ac:dyDescent="0.3">
      <c r="A14" t="s">
        <v>41</v>
      </c>
      <c r="B14" t="s">
        <v>28</v>
      </c>
      <c r="C14">
        <v>60</v>
      </c>
    </row>
    <row r="15" spans="1:3" x14ac:dyDescent="0.3">
      <c r="A15" t="s">
        <v>41</v>
      </c>
      <c r="B15" t="s">
        <v>8</v>
      </c>
      <c r="C15">
        <v>68.400000000000006</v>
      </c>
    </row>
    <row r="16" spans="1:3" x14ac:dyDescent="0.3">
      <c r="A16" t="s">
        <v>41</v>
      </c>
      <c r="B16" t="s">
        <v>9</v>
      </c>
      <c r="C16">
        <v>24.428571428571427</v>
      </c>
    </row>
    <row r="17" spans="1:3" x14ac:dyDescent="0.3">
      <c r="A17" t="s">
        <v>41</v>
      </c>
      <c r="B17" t="s">
        <v>10</v>
      </c>
      <c r="C17">
        <v>3.4285714285714284</v>
      </c>
    </row>
    <row r="18" spans="1:3" x14ac:dyDescent="0.3">
      <c r="A18" t="s">
        <v>41</v>
      </c>
      <c r="B18" t="s">
        <v>11</v>
      </c>
      <c r="C18">
        <v>21</v>
      </c>
    </row>
    <row r="19" spans="1:3" x14ac:dyDescent="0.3">
      <c r="A19" t="s">
        <v>41</v>
      </c>
      <c r="B19" t="s">
        <v>15</v>
      </c>
      <c r="C19">
        <v>7</v>
      </c>
    </row>
    <row r="20" spans="1:3" x14ac:dyDescent="0.3">
      <c r="A20" t="s">
        <v>41</v>
      </c>
      <c r="B20" t="s">
        <v>29</v>
      </c>
      <c r="C20">
        <v>14</v>
      </c>
    </row>
    <row r="21" spans="1:3" x14ac:dyDescent="0.3">
      <c r="A21" t="s">
        <v>41</v>
      </c>
      <c r="B21" t="s">
        <v>23</v>
      </c>
      <c r="C21">
        <v>15</v>
      </c>
    </row>
    <row r="22" spans="1:3" x14ac:dyDescent="0.3">
      <c r="A22" t="s">
        <v>42</v>
      </c>
      <c r="B22" t="s">
        <v>26</v>
      </c>
      <c r="C22">
        <v>4.25</v>
      </c>
    </row>
    <row r="23" spans="1:3" x14ac:dyDescent="0.3">
      <c r="A23" t="s">
        <v>42</v>
      </c>
      <c r="B23" t="s">
        <v>27</v>
      </c>
      <c r="C23">
        <v>100.75</v>
      </c>
    </row>
    <row r="24" spans="1:3" x14ac:dyDescent="0.3">
      <c r="A24" t="s">
        <v>42</v>
      </c>
      <c r="B24" t="s">
        <v>28</v>
      </c>
      <c r="C24">
        <v>105</v>
      </c>
    </row>
    <row r="25" spans="1:3" x14ac:dyDescent="0.3">
      <c r="A25" t="s">
        <v>42</v>
      </c>
      <c r="B25" t="s">
        <v>8</v>
      </c>
      <c r="C25">
        <v>74.82352941176471</v>
      </c>
    </row>
    <row r="26" spans="1:3" x14ac:dyDescent="0.3">
      <c r="A26" t="s">
        <v>42</v>
      </c>
      <c r="B26" t="s">
        <v>9</v>
      </c>
      <c r="C26">
        <v>26.5</v>
      </c>
    </row>
    <row r="27" spans="1:3" x14ac:dyDescent="0.3">
      <c r="A27" t="s">
        <v>42</v>
      </c>
      <c r="B27" t="s">
        <v>10</v>
      </c>
      <c r="C27">
        <v>5.75</v>
      </c>
    </row>
    <row r="28" spans="1:3" x14ac:dyDescent="0.3">
      <c r="A28" t="s">
        <v>42</v>
      </c>
      <c r="B28" t="s">
        <v>11</v>
      </c>
      <c r="C28">
        <v>20.75</v>
      </c>
    </row>
    <row r="29" spans="1:3" x14ac:dyDescent="0.3">
      <c r="A29" t="s">
        <v>42</v>
      </c>
      <c r="B29" t="s">
        <v>15</v>
      </c>
      <c r="C29">
        <v>4</v>
      </c>
    </row>
    <row r="30" spans="1:3" x14ac:dyDescent="0.3">
      <c r="A30" t="s">
        <v>42</v>
      </c>
      <c r="B30" t="s">
        <v>29</v>
      </c>
      <c r="C30">
        <v>29</v>
      </c>
    </row>
    <row r="31" spans="1:3" x14ac:dyDescent="0.3">
      <c r="A31" t="s">
        <v>42</v>
      </c>
      <c r="B31" t="s">
        <v>23</v>
      </c>
      <c r="C31">
        <v>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D548-6F82-419D-BB3A-F30EEE302576}">
  <dimension ref="A1:C31"/>
  <sheetViews>
    <sheetView topLeftCell="A19" workbookViewId="0">
      <selection activeCell="A22" sqref="A22:C31"/>
    </sheetView>
  </sheetViews>
  <sheetFormatPr defaultRowHeight="14.4" x14ac:dyDescent="0.3"/>
  <cols>
    <col min="1" max="1" width="32.3320312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63</v>
      </c>
      <c r="B2" t="s">
        <v>26</v>
      </c>
      <c r="C2">
        <v>1.2352941176470589</v>
      </c>
    </row>
    <row r="3" spans="1:3" x14ac:dyDescent="0.3">
      <c r="A3" t="s">
        <v>63</v>
      </c>
      <c r="B3" t="s">
        <v>27</v>
      </c>
      <c r="C3">
        <v>23.470588235294116</v>
      </c>
    </row>
    <row r="4" spans="1:3" x14ac:dyDescent="0.3">
      <c r="A4" t="s">
        <v>63</v>
      </c>
      <c r="B4" t="s">
        <v>28</v>
      </c>
      <c r="C4">
        <v>24.705882352941178</v>
      </c>
    </row>
    <row r="5" spans="1:3" x14ac:dyDescent="0.3">
      <c r="A5" t="s">
        <v>63</v>
      </c>
      <c r="B5" t="s">
        <v>8</v>
      </c>
      <c r="C5">
        <v>78.285714285714292</v>
      </c>
    </row>
    <row r="6" spans="1:3" x14ac:dyDescent="0.3">
      <c r="A6" t="s">
        <v>63</v>
      </c>
      <c r="B6" t="s">
        <v>9</v>
      </c>
      <c r="C6">
        <v>8.0588235294117645</v>
      </c>
    </row>
    <row r="7" spans="1:3" x14ac:dyDescent="0.3">
      <c r="A7" t="s">
        <v>63</v>
      </c>
      <c r="B7" t="s">
        <v>10</v>
      </c>
      <c r="C7">
        <v>0.29411764705882354</v>
      </c>
    </row>
    <row r="8" spans="1:3" x14ac:dyDescent="0.3">
      <c r="A8" t="s">
        <v>63</v>
      </c>
      <c r="B8" t="s">
        <v>11</v>
      </c>
      <c r="C8">
        <v>7.7647058823529411</v>
      </c>
    </row>
    <row r="9" spans="1:3" x14ac:dyDescent="0.3">
      <c r="A9" t="s">
        <v>63</v>
      </c>
      <c r="B9" t="s">
        <v>15</v>
      </c>
      <c r="C9">
        <v>17</v>
      </c>
    </row>
    <row r="10" spans="1:3" x14ac:dyDescent="0.3">
      <c r="A10" t="s">
        <v>63</v>
      </c>
      <c r="B10" t="s">
        <v>29</v>
      </c>
      <c r="C10">
        <v>7</v>
      </c>
    </row>
    <row r="11" spans="1:3" x14ac:dyDescent="0.3">
      <c r="A11" t="s">
        <v>63</v>
      </c>
      <c r="B11" t="s">
        <v>23</v>
      </c>
      <c r="C11">
        <v>18</v>
      </c>
    </row>
    <row r="12" spans="1:3" x14ac:dyDescent="0.3">
      <c r="A12" t="s">
        <v>64</v>
      </c>
      <c r="B12" t="s">
        <v>26</v>
      </c>
      <c r="C12">
        <v>7.4444444444444446</v>
      </c>
    </row>
    <row r="13" spans="1:3" x14ac:dyDescent="0.3">
      <c r="A13" t="s">
        <v>64</v>
      </c>
      <c r="B13" t="s">
        <v>27</v>
      </c>
      <c r="C13">
        <v>39.222222222222221</v>
      </c>
    </row>
    <row r="14" spans="1:3" x14ac:dyDescent="0.3">
      <c r="A14" t="s">
        <v>64</v>
      </c>
      <c r="B14" t="s">
        <v>28</v>
      </c>
      <c r="C14">
        <v>46.666666666666664</v>
      </c>
    </row>
    <row r="15" spans="1:3" x14ac:dyDescent="0.3">
      <c r="A15" t="s">
        <v>64</v>
      </c>
      <c r="B15" t="s">
        <v>8</v>
      </c>
      <c r="C15">
        <v>17.731343283582088</v>
      </c>
    </row>
    <row r="16" spans="1:3" x14ac:dyDescent="0.3">
      <c r="A16" t="s">
        <v>64</v>
      </c>
      <c r="B16" t="s">
        <v>9</v>
      </c>
      <c r="C16">
        <v>11</v>
      </c>
    </row>
    <row r="17" spans="1:3" x14ac:dyDescent="0.3">
      <c r="A17" t="s">
        <v>64</v>
      </c>
      <c r="B17" t="s">
        <v>10</v>
      </c>
      <c r="C17">
        <v>0.66666666666666663</v>
      </c>
    </row>
    <row r="18" spans="1:3" x14ac:dyDescent="0.3">
      <c r="A18" t="s">
        <v>64</v>
      </c>
      <c r="B18" t="s">
        <v>11</v>
      </c>
      <c r="C18">
        <v>10.333333333333334</v>
      </c>
    </row>
    <row r="19" spans="1:3" x14ac:dyDescent="0.3">
      <c r="A19" t="s">
        <v>64</v>
      </c>
      <c r="B19" t="s">
        <v>15</v>
      </c>
      <c r="C19">
        <v>9</v>
      </c>
    </row>
    <row r="20" spans="1:3" x14ac:dyDescent="0.3">
      <c r="A20" t="s">
        <v>64</v>
      </c>
      <c r="B20" t="s">
        <v>29</v>
      </c>
      <c r="C20">
        <v>41</v>
      </c>
    </row>
    <row r="21" spans="1:3" x14ac:dyDescent="0.3">
      <c r="A21" t="s">
        <v>64</v>
      </c>
      <c r="B21" t="s">
        <v>23</v>
      </c>
      <c r="C21">
        <v>17</v>
      </c>
    </row>
    <row r="22" spans="1:3" x14ac:dyDescent="0.3">
      <c r="A22" t="s">
        <v>65</v>
      </c>
      <c r="B22" t="s">
        <v>26</v>
      </c>
      <c r="C22">
        <v>2.5555555555555554</v>
      </c>
    </row>
    <row r="23" spans="1:3" x14ac:dyDescent="0.3">
      <c r="A23" t="s">
        <v>65</v>
      </c>
      <c r="B23" t="s">
        <v>27</v>
      </c>
      <c r="C23">
        <v>44.111111111111114</v>
      </c>
    </row>
    <row r="24" spans="1:3" x14ac:dyDescent="0.3">
      <c r="A24" t="s">
        <v>65</v>
      </c>
      <c r="B24" t="s">
        <v>28</v>
      </c>
      <c r="C24">
        <v>46.666666666666664</v>
      </c>
    </row>
    <row r="25" spans="1:3" x14ac:dyDescent="0.3">
      <c r="A25" t="s">
        <v>65</v>
      </c>
      <c r="B25" t="s">
        <v>8</v>
      </c>
      <c r="C25">
        <v>78.782608695652172</v>
      </c>
    </row>
    <row r="26" spans="1:3" x14ac:dyDescent="0.3">
      <c r="A26" t="s">
        <v>65</v>
      </c>
      <c r="B26" t="s">
        <v>9</v>
      </c>
      <c r="C26">
        <v>16.777777777777779</v>
      </c>
    </row>
    <row r="27" spans="1:3" x14ac:dyDescent="0.3">
      <c r="A27" t="s">
        <v>65</v>
      </c>
      <c r="B27" t="s">
        <v>10</v>
      </c>
      <c r="C27">
        <v>0.66666666666666663</v>
      </c>
    </row>
    <row r="28" spans="1:3" x14ac:dyDescent="0.3">
      <c r="A28" t="s">
        <v>65</v>
      </c>
      <c r="B28" t="s">
        <v>11</v>
      </c>
      <c r="C28">
        <v>16.111111111111111</v>
      </c>
    </row>
    <row r="29" spans="1:3" x14ac:dyDescent="0.3">
      <c r="A29" t="s">
        <v>65</v>
      </c>
      <c r="B29" t="s">
        <v>15</v>
      </c>
      <c r="C29">
        <v>9</v>
      </c>
    </row>
    <row r="30" spans="1:3" x14ac:dyDescent="0.3">
      <c r="A30" t="s">
        <v>65</v>
      </c>
      <c r="B30" t="s">
        <v>29</v>
      </c>
      <c r="C30">
        <v>20</v>
      </c>
    </row>
    <row r="31" spans="1:3" x14ac:dyDescent="0.3">
      <c r="A31" t="s">
        <v>65</v>
      </c>
      <c r="B31" t="s">
        <v>23</v>
      </c>
      <c r="C31">
        <v>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BB68-6A33-43F9-8FBA-4717E2C8F774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5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66</v>
      </c>
      <c r="B2" t="s">
        <v>26</v>
      </c>
      <c r="C2">
        <v>2.3571428571428572</v>
      </c>
    </row>
    <row r="3" spans="1:3" x14ac:dyDescent="0.3">
      <c r="A3" t="s">
        <v>66</v>
      </c>
      <c r="B3" t="s">
        <v>27</v>
      </c>
      <c r="C3">
        <v>27.642857142857142</v>
      </c>
    </row>
    <row r="4" spans="1:3" x14ac:dyDescent="0.3">
      <c r="A4" t="s">
        <v>66</v>
      </c>
      <c r="B4" t="s">
        <v>28</v>
      </c>
      <c r="C4">
        <v>30</v>
      </c>
    </row>
    <row r="5" spans="1:3" x14ac:dyDescent="0.3">
      <c r="A5" t="s">
        <v>66</v>
      </c>
      <c r="B5" t="s">
        <v>8</v>
      </c>
      <c r="C5">
        <v>62.18181818181818</v>
      </c>
    </row>
    <row r="6" spans="1:3" x14ac:dyDescent="0.3">
      <c r="A6" t="s">
        <v>66</v>
      </c>
      <c r="B6" t="s">
        <v>9</v>
      </c>
      <c r="C6">
        <v>12.214285714285714</v>
      </c>
    </row>
    <row r="7" spans="1:3" x14ac:dyDescent="0.3">
      <c r="A7" t="s">
        <v>66</v>
      </c>
      <c r="B7" t="s">
        <v>10</v>
      </c>
      <c r="C7">
        <v>1.4285714285714286</v>
      </c>
    </row>
    <row r="8" spans="1:3" x14ac:dyDescent="0.3">
      <c r="A8" t="s">
        <v>66</v>
      </c>
      <c r="B8" t="s">
        <v>11</v>
      </c>
      <c r="C8">
        <v>10.785714285714286</v>
      </c>
    </row>
    <row r="9" spans="1:3" x14ac:dyDescent="0.3">
      <c r="A9" t="s">
        <v>66</v>
      </c>
      <c r="B9" t="s">
        <v>15</v>
      </c>
      <c r="C9">
        <v>14</v>
      </c>
    </row>
    <row r="10" spans="1:3" x14ac:dyDescent="0.3">
      <c r="A10" t="s">
        <v>66</v>
      </c>
      <c r="B10" t="s">
        <v>29</v>
      </c>
      <c r="C10">
        <v>10</v>
      </c>
    </row>
    <row r="11" spans="1:3" x14ac:dyDescent="0.3">
      <c r="A11" t="s">
        <v>66</v>
      </c>
      <c r="B11" t="s">
        <v>23</v>
      </c>
      <c r="C11">
        <v>12</v>
      </c>
    </row>
    <row r="12" spans="1:3" x14ac:dyDescent="0.3">
      <c r="A12" t="s">
        <v>67</v>
      </c>
      <c r="B12" t="s">
        <v>26</v>
      </c>
      <c r="C12">
        <v>12.6</v>
      </c>
    </row>
    <row r="13" spans="1:3" x14ac:dyDescent="0.3">
      <c r="A13" t="s">
        <v>67</v>
      </c>
      <c r="B13" t="s">
        <v>27</v>
      </c>
      <c r="C13">
        <v>71.400000000000006</v>
      </c>
    </row>
    <row r="14" spans="1:3" x14ac:dyDescent="0.3">
      <c r="A14" t="s">
        <v>67</v>
      </c>
      <c r="B14" t="s">
        <v>28</v>
      </c>
      <c r="C14">
        <v>84</v>
      </c>
    </row>
    <row r="15" spans="1:3" x14ac:dyDescent="0.3">
      <c r="A15" t="s">
        <v>67</v>
      </c>
      <c r="B15" t="s">
        <v>8</v>
      </c>
      <c r="C15">
        <v>20.19047619047619</v>
      </c>
    </row>
    <row r="16" spans="1:3" x14ac:dyDescent="0.3">
      <c r="A16" t="s">
        <v>67</v>
      </c>
      <c r="B16" t="s">
        <v>9</v>
      </c>
      <c r="C16">
        <v>21.2</v>
      </c>
    </row>
    <row r="17" spans="1:3" x14ac:dyDescent="0.3">
      <c r="A17" t="s">
        <v>67</v>
      </c>
      <c r="B17" t="s">
        <v>10</v>
      </c>
      <c r="C17">
        <v>1.8</v>
      </c>
    </row>
    <row r="18" spans="1:3" x14ac:dyDescent="0.3">
      <c r="A18" t="s">
        <v>67</v>
      </c>
      <c r="B18" t="s">
        <v>11</v>
      </c>
      <c r="C18">
        <v>19.399999999999999</v>
      </c>
    </row>
    <row r="19" spans="1:3" x14ac:dyDescent="0.3">
      <c r="A19" t="s">
        <v>67</v>
      </c>
      <c r="B19" t="s">
        <v>15</v>
      </c>
      <c r="C19">
        <v>5</v>
      </c>
    </row>
    <row r="20" spans="1:3" x14ac:dyDescent="0.3">
      <c r="A20" t="s">
        <v>67</v>
      </c>
      <c r="B20" t="s">
        <v>29</v>
      </c>
      <c r="C20">
        <v>15</v>
      </c>
    </row>
    <row r="21" spans="1:3" x14ac:dyDescent="0.3">
      <c r="A21" t="s">
        <v>67</v>
      </c>
      <c r="B21" t="s">
        <v>23</v>
      </c>
      <c r="C21">
        <v>19</v>
      </c>
    </row>
    <row r="22" spans="1:3" x14ac:dyDescent="0.3">
      <c r="A22" t="s">
        <v>68</v>
      </c>
      <c r="B22" t="s">
        <v>26</v>
      </c>
      <c r="C22">
        <v>3.8888888888888888</v>
      </c>
    </row>
    <row r="23" spans="1:3" x14ac:dyDescent="0.3">
      <c r="A23" t="s">
        <v>68</v>
      </c>
      <c r="B23" t="s">
        <v>27</v>
      </c>
      <c r="C23">
        <v>42.777777777777779</v>
      </c>
    </row>
    <row r="24" spans="1:3" x14ac:dyDescent="0.3">
      <c r="A24" t="s">
        <v>68</v>
      </c>
      <c r="B24" t="s">
        <v>28</v>
      </c>
      <c r="C24">
        <v>46.666666666666664</v>
      </c>
    </row>
    <row r="25" spans="1:3" x14ac:dyDescent="0.3">
      <c r="A25" t="s">
        <v>68</v>
      </c>
      <c r="B25" t="s">
        <v>8</v>
      </c>
      <c r="C25">
        <v>55.2</v>
      </c>
    </row>
    <row r="26" spans="1:3" x14ac:dyDescent="0.3">
      <c r="A26" t="s">
        <v>68</v>
      </c>
      <c r="B26" t="s">
        <v>9</v>
      </c>
      <c r="C26">
        <v>17.888888888888889</v>
      </c>
    </row>
    <row r="27" spans="1:3" x14ac:dyDescent="0.3">
      <c r="A27" t="s">
        <v>68</v>
      </c>
      <c r="B27" t="s">
        <v>10</v>
      </c>
      <c r="C27">
        <v>3.5555555555555554</v>
      </c>
    </row>
    <row r="28" spans="1:3" x14ac:dyDescent="0.3">
      <c r="A28" t="s">
        <v>68</v>
      </c>
      <c r="B28" t="s">
        <v>11</v>
      </c>
      <c r="C28">
        <v>14.333333333333334</v>
      </c>
    </row>
    <row r="29" spans="1:3" x14ac:dyDescent="0.3">
      <c r="A29" t="s">
        <v>68</v>
      </c>
      <c r="B29" t="s">
        <v>15</v>
      </c>
      <c r="C29">
        <v>9</v>
      </c>
    </row>
    <row r="30" spans="1:3" x14ac:dyDescent="0.3">
      <c r="A30" t="s">
        <v>68</v>
      </c>
      <c r="B30" t="s">
        <v>29</v>
      </c>
      <c r="C30">
        <v>9</v>
      </c>
    </row>
    <row r="31" spans="1:3" x14ac:dyDescent="0.3">
      <c r="A31" t="s">
        <v>68</v>
      </c>
      <c r="B31" t="s">
        <v>23</v>
      </c>
      <c r="C31">
        <v>18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BD30-951A-424C-93C1-A509F55F0F9E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6.2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69</v>
      </c>
      <c r="B2" t="s">
        <v>26</v>
      </c>
      <c r="C2">
        <v>6.2666666666666666</v>
      </c>
    </row>
    <row r="3" spans="1:3" x14ac:dyDescent="0.3">
      <c r="A3" t="s">
        <v>69</v>
      </c>
      <c r="B3" t="s">
        <v>27</v>
      </c>
      <c r="C3">
        <v>21.733333333333334</v>
      </c>
    </row>
    <row r="4" spans="1:3" x14ac:dyDescent="0.3">
      <c r="A4" t="s">
        <v>69</v>
      </c>
      <c r="B4" t="s">
        <v>28</v>
      </c>
      <c r="C4">
        <v>28</v>
      </c>
    </row>
    <row r="5" spans="1:3" x14ac:dyDescent="0.3">
      <c r="A5" t="s">
        <v>69</v>
      </c>
      <c r="B5" t="s">
        <v>8</v>
      </c>
      <c r="C5">
        <v>54.510638297872347</v>
      </c>
    </row>
    <row r="6" spans="1:3" x14ac:dyDescent="0.3">
      <c r="A6" t="s">
        <v>69</v>
      </c>
      <c r="B6" t="s">
        <v>9</v>
      </c>
      <c r="C6">
        <v>28.466666666666665</v>
      </c>
    </row>
    <row r="7" spans="1:3" x14ac:dyDescent="0.3">
      <c r="A7" t="s">
        <v>69</v>
      </c>
      <c r="B7" t="s">
        <v>10</v>
      </c>
      <c r="C7">
        <v>5.8666666666666663</v>
      </c>
    </row>
    <row r="8" spans="1:3" x14ac:dyDescent="0.3">
      <c r="A8" t="s">
        <v>69</v>
      </c>
      <c r="B8" t="s">
        <v>11</v>
      </c>
      <c r="C8">
        <v>22.6</v>
      </c>
    </row>
    <row r="9" spans="1:3" x14ac:dyDescent="0.3">
      <c r="A9" t="s">
        <v>69</v>
      </c>
      <c r="B9" t="s">
        <v>15</v>
      </c>
      <c r="C9">
        <v>15</v>
      </c>
    </row>
    <row r="10" spans="1:3" x14ac:dyDescent="0.3">
      <c r="A10" t="s">
        <v>69</v>
      </c>
      <c r="B10" t="s">
        <v>29</v>
      </c>
      <c r="C10">
        <v>2</v>
      </c>
    </row>
    <row r="11" spans="1:3" x14ac:dyDescent="0.3">
      <c r="A11" t="s">
        <v>69</v>
      </c>
      <c r="B11" t="s">
        <v>23</v>
      </c>
      <c r="C11">
        <v>5</v>
      </c>
    </row>
    <row r="12" spans="1:3" x14ac:dyDescent="0.3">
      <c r="A12" t="s">
        <v>70</v>
      </c>
      <c r="B12" t="s">
        <v>26</v>
      </c>
      <c r="C12">
        <v>3.8461538461538463</v>
      </c>
    </row>
    <row r="13" spans="1:3" x14ac:dyDescent="0.3">
      <c r="A13" t="s">
        <v>70</v>
      </c>
      <c r="B13" t="s">
        <v>27</v>
      </c>
      <c r="C13">
        <v>28.46153846153846</v>
      </c>
    </row>
    <row r="14" spans="1:3" x14ac:dyDescent="0.3">
      <c r="A14" t="s">
        <v>70</v>
      </c>
      <c r="B14" t="s">
        <v>28</v>
      </c>
      <c r="C14">
        <v>32.307692307692307</v>
      </c>
    </row>
    <row r="15" spans="1:3" x14ac:dyDescent="0.3">
      <c r="A15" t="s">
        <v>70</v>
      </c>
      <c r="B15" t="s">
        <v>8</v>
      </c>
      <c r="C15">
        <v>60.48</v>
      </c>
    </row>
    <row r="16" spans="1:3" x14ac:dyDescent="0.3">
      <c r="A16" t="s">
        <v>70</v>
      </c>
      <c r="B16" t="s">
        <v>9</v>
      </c>
      <c r="C16">
        <v>19.384615384615383</v>
      </c>
    </row>
    <row r="17" spans="1:3" x14ac:dyDescent="0.3">
      <c r="A17" t="s">
        <v>70</v>
      </c>
      <c r="B17" t="s">
        <v>10</v>
      </c>
      <c r="C17">
        <v>3.6153846153846154</v>
      </c>
    </row>
    <row r="18" spans="1:3" x14ac:dyDescent="0.3">
      <c r="A18" t="s">
        <v>70</v>
      </c>
      <c r="B18" t="s">
        <v>11</v>
      </c>
      <c r="C18">
        <v>15.76923076923077</v>
      </c>
    </row>
    <row r="19" spans="1:3" x14ac:dyDescent="0.3">
      <c r="A19" t="s">
        <v>70</v>
      </c>
      <c r="B19" t="s">
        <v>15</v>
      </c>
      <c r="C19">
        <v>13</v>
      </c>
    </row>
    <row r="20" spans="1:3" x14ac:dyDescent="0.3">
      <c r="A20" t="s">
        <v>70</v>
      </c>
      <c r="B20" t="s">
        <v>29</v>
      </c>
      <c r="C20">
        <v>7</v>
      </c>
    </row>
    <row r="21" spans="1:3" x14ac:dyDescent="0.3">
      <c r="A21" t="s">
        <v>70</v>
      </c>
      <c r="B21" t="s">
        <v>23</v>
      </c>
      <c r="C21">
        <v>10</v>
      </c>
    </row>
    <row r="22" spans="1:3" x14ac:dyDescent="0.3">
      <c r="A22" t="s">
        <v>71</v>
      </c>
      <c r="B22" t="s">
        <v>26</v>
      </c>
      <c r="C22">
        <v>8.8571428571428577</v>
      </c>
    </row>
    <row r="23" spans="1:3" x14ac:dyDescent="0.3">
      <c r="A23" t="s">
        <v>71</v>
      </c>
      <c r="B23" t="s">
        <v>27</v>
      </c>
      <c r="C23">
        <v>51.142857142857146</v>
      </c>
    </row>
    <row r="24" spans="1:3" x14ac:dyDescent="0.3">
      <c r="A24" t="s">
        <v>71</v>
      </c>
      <c r="B24" t="s">
        <v>28</v>
      </c>
      <c r="C24">
        <v>60</v>
      </c>
    </row>
    <row r="25" spans="1:3" x14ac:dyDescent="0.3">
      <c r="A25" t="s">
        <v>71</v>
      </c>
      <c r="B25" t="s">
        <v>8</v>
      </c>
      <c r="C25">
        <v>48.967741935483865</v>
      </c>
    </row>
    <row r="26" spans="1:3" x14ac:dyDescent="0.3">
      <c r="A26" t="s">
        <v>71</v>
      </c>
      <c r="B26" t="s">
        <v>9</v>
      </c>
      <c r="C26">
        <v>36.142857142857146</v>
      </c>
    </row>
    <row r="27" spans="1:3" x14ac:dyDescent="0.3">
      <c r="A27" t="s">
        <v>71</v>
      </c>
      <c r="B27" t="s">
        <v>10</v>
      </c>
      <c r="C27">
        <v>9.1428571428571423</v>
      </c>
    </row>
    <row r="28" spans="1:3" x14ac:dyDescent="0.3">
      <c r="A28" t="s">
        <v>71</v>
      </c>
      <c r="B28" t="s">
        <v>11</v>
      </c>
      <c r="C28">
        <v>27</v>
      </c>
    </row>
    <row r="29" spans="1:3" x14ac:dyDescent="0.3">
      <c r="A29" t="s">
        <v>71</v>
      </c>
      <c r="B29" t="s">
        <v>15</v>
      </c>
      <c r="C29">
        <v>7</v>
      </c>
    </row>
    <row r="30" spans="1:3" x14ac:dyDescent="0.3">
      <c r="A30" t="s">
        <v>71</v>
      </c>
      <c r="B30" t="s">
        <v>29</v>
      </c>
      <c r="C30">
        <v>6</v>
      </c>
    </row>
    <row r="31" spans="1:3" x14ac:dyDescent="0.3">
      <c r="A31" t="s">
        <v>71</v>
      </c>
      <c r="B31" t="s">
        <v>23</v>
      </c>
      <c r="C31">
        <v>12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DA99-FF86-4F2E-9A66-F1C05034BA28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4.8867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58</v>
      </c>
      <c r="B2" t="s">
        <v>26</v>
      </c>
      <c r="C2">
        <v>6.333333333333333</v>
      </c>
    </row>
    <row r="3" spans="1:3" x14ac:dyDescent="0.3">
      <c r="A3" t="s">
        <v>58</v>
      </c>
      <c r="B3" t="s">
        <v>27</v>
      </c>
      <c r="C3">
        <v>133.66666666666666</v>
      </c>
    </row>
    <row r="4" spans="1:3" x14ac:dyDescent="0.3">
      <c r="A4" t="s">
        <v>58</v>
      </c>
      <c r="B4" t="s">
        <v>28</v>
      </c>
      <c r="C4">
        <v>140</v>
      </c>
    </row>
    <row r="5" spans="1:3" x14ac:dyDescent="0.3">
      <c r="A5" t="s">
        <v>58</v>
      </c>
      <c r="B5" t="s">
        <v>8</v>
      </c>
      <c r="C5">
        <v>48</v>
      </c>
    </row>
    <row r="6" spans="1:3" x14ac:dyDescent="0.3">
      <c r="A6" t="s">
        <v>58</v>
      </c>
      <c r="B6" t="s">
        <v>9</v>
      </c>
      <c r="C6">
        <v>25.333333333333332</v>
      </c>
    </row>
    <row r="7" spans="1:3" x14ac:dyDescent="0.3">
      <c r="A7" t="s">
        <v>58</v>
      </c>
      <c r="B7" t="s">
        <v>10</v>
      </c>
      <c r="C7">
        <v>3.6666666666666665</v>
      </c>
    </row>
    <row r="8" spans="1:3" x14ac:dyDescent="0.3">
      <c r="A8" t="s">
        <v>58</v>
      </c>
      <c r="B8" t="s">
        <v>11</v>
      </c>
      <c r="C8">
        <v>21.666666666666668</v>
      </c>
    </row>
    <row r="9" spans="1:3" x14ac:dyDescent="0.3">
      <c r="A9" t="s">
        <v>58</v>
      </c>
      <c r="B9" t="s">
        <v>15</v>
      </c>
      <c r="C9">
        <v>3</v>
      </c>
    </row>
    <row r="10" spans="1:3" x14ac:dyDescent="0.3">
      <c r="A10" t="s">
        <v>58</v>
      </c>
      <c r="B10" t="s">
        <v>29</v>
      </c>
      <c r="C10">
        <v>7</v>
      </c>
    </row>
    <row r="11" spans="1:3" x14ac:dyDescent="0.3">
      <c r="A11" t="s">
        <v>58</v>
      </c>
      <c r="B11" t="s">
        <v>23</v>
      </c>
      <c r="C11">
        <v>15</v>
      </c>
    </row>
    <row r="12" spans="1:3" x14ac:dyDescent="0.3">
      <c r="A12" t="s">
        <v>59</v>
      </c>
      <c r="B12" t="s">
        <v>26</v>
      </c>
      <c r="C12">
        <v>1</v>
      </c>
    </row>
    <row r="13" spans="1:3" x14ac:dyDescent="0.3">
      <c r="A13" t="s">
        <v>59</v>
      </c>
      <c r="B13" t="s">
        <v>27</v>
      </c>
      <c r="C13">
        <v>139</v>
      </c>
    </row>
    <row r="14" spans="1:3" x14ac:dyDescent="0.3">
      <c r="A14" t="s">
        <v>59</v>
      </c>
      <c r="B14" t="s">
        <v>28</v>
      </c>
      <c r="C14">
        <v>140</v>
      </c>
    </row>
    <row r="15" spans="1:3" x14ac:dyDescent="0.3">
      <c r="A15" t="s">
        <v>59</v>
      </c>
      <c r="B15" t="s">
        <v>8</v>
      </c>
      <c r="C15">
        <v>91.999999999999986</v>
      </c>
    </row>
    <row r="16" spans="1:3" x14ac:dyDescent="0.3">
      <c r="A16" t="s">
        <v>59</v>
      </c>
      <c r="B16" t="s">
        <v>9</v>
      </c>
      <c r="C16">
        <v>7.666666666666667</v>
      </c>
    </row>
    <row r="17" spans="1:3" x14ac:dyDescent="0.3">
      <c r="A17" t="s">
        <v>59</v>
      </c>
      <c r="B17" t="s">
        <v>10</v>
      </c>
      <c r="C17">
        <v>0</v>
      </c>
    </row>
    <row r="18" spans="1:3" x14ac:dyDescent="0.3">
      <c r="A18" t="s">
        <v>59</v>
      </c>
      <c r="B18" t="s">
        <v>11</v>
      </c>
      <c r="C18">
        <v>7.666666666666667</v>
      </c>
    </row>
    <row r="19" spans="1:3" x14ac:dyDescent="0.3">
      <c r="A19" t="s">
        <v>59</v>
      </c>
      <c r="B19" t="s">
        <v>15</v>
      </c>
      <c r="C19">
        <v>3</v>
      </c>
    </row>
    <row r="20" spans="1:3" x14ac:dyDescent="0.3">
      <c r="A20" t="s">
        <v>59</v>
      </c>
      <c r="B20" t="s">
        <v>29</v>
      </c>
      <c r="C20">
        <v>20</v>
      </c>
    </row>
    <row r="21" spans="1:3" x14ac:dyDescent="0.3">
      <c r="A21" t="s">
        <v>59</v>
      </c>
      <c r="B21" t="s">
        <v>23</v>
      </c>
      <c r="C21">
        <v>18</v>
      </c>
    </row>
    <row r="22" spans="1:3" x14ac:dyDescent="0.3">
      <c r="A22" t="s">
        <v>60</v>
      </c>
      <c r="B22" t="s">
        <v>26</v>
      </c>
      <c r="C22">
        <v>32</v>
      </c>
    </row>
    <row r="23" spans="1:3" x14ac:dyDescent="0.3">
      <c r="A23" t="s">
        <v>60</v>
      </c>
      <c r="B23" t="s">
        <v>27</v>
      </c>
      <c r="C23">
        <v>388</v>
      </c>
    </row>
    <row r="24" spans="1:3" x14ac:dyDescent="0.3">
      <c r="A24" t="s">
        <v>60</v>
      </c>
      <c r="B24" t="s">
        <v>28</v>
      </c>
      <c r="C24">
        <v>420</v>
      </c>
    </row>
    <row r="25" spans="1:3" x14ac:dyDescent="0.3">
      <c r="A25" t="s">
        <v>60</v>
      </c>
      <c r="B25" t="s">
        <v>8</v>
      </c>
      <c r="C25">
        <v>51.375</v>
      </c>
    </row>
    <row r="26" spans="1:3" x14ac:dyDescent="0.3">
      <c r="A26" t="s">
        <v>60</v>
      </c>
      <c r="B26" t="s">
        <v>9</v>
      </c>
      <c r="C26">
        <v>137</v>
      </c>
    </row>
    <row r="27" spans="1:3" x14ac:dyDescent="0.3">
      <c r="A27" t="s">
        <v>60</v>
      </c>
      <c r="B27" t="s">
        <v>10</v>
      </c>
      <c r="C27">
        <v>48</v>
      </c>
    </row>
    <row r="28" spans="1:3" x14ac:dyDescent="0.3">
      <c r="A28" t="s">
        <v>60</v>
      </c>
      <c r="B28" t="s">
        <v>11</v>
      </c>
      <c r="C28">
        <v>89</v>
      </c>
    </row>
    <row r="29" spans="1:3" x14ac:dyDescent="0.3">
      <c r="A29" t="s">
        <v>60</v>
      </c>
      <c r="B29" t="s">
        <v>15</v>
      </c>
      <c r="C29">
        <v>1</v>
      </c>
    </row>
    <row r="30" spans="1:3" x14ac:dyDescent="0.3">
      <c r="A30" t="s">
        <v>60</v>
      </c>
      <c r="B30" t="s">
        <v>29</v>
      </c>
      <c r="C30">
        <v>0</v>
      </c>
    </row>
    <row r="31" spans="1:3" x14ac:dyDescent="0.3">
      <c r="A31" t="s">
        <v>60</v>
      </c>
      <c r="B31" t="s">
        <v>23</v>
      </c>
      <c r="C3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BD39-F62B-4F97-A683-18568863CFDF}">
  <dimension ref="A1:G76"/>
  <sheetViews>
    <sheetView tabSelected="1" topLeftCell="A53" workbookViewId="0">
      <selection activeCell="B74" sqref="B74"/>
    </sheetView>
  </sheetViews>
  <sheetFormatPr defaultRowHeight="14.4" x14ac:dyDescent="0.3"/>
  <cols>
    <col min="1" max="1" width="39.109375" customWidth="1"/>
    <col min="2" max="2" width="27.21875" customWidth="1"/>
    <col min="5" max="5" width="30.109375" customWidth="1"/>
    <col min="6" max="6" width="20.6640625" customWidth="1"/>
    <col min="7" max="7" width="23.88671875" customWidth="1"/>
  </cols>
  <sheetData>
    <row r="1" spans="1:7" x14ac:dyDescent="0.3">
      <c r="A1" s="2" t="s">
        <v>36</v>
      </c>
      <c r="B1" s="6" t="s">
        <v>26</v>
      </c>
      <c r="C1" s="3">
        <v>23</v>
      </c>
      <c r="E1" t="s">
        <v>76</v>
      </c>
      <c r="F1">
        <v>7</v>
      </c>
    </row>
    <row r="2" spans="1:7" x14ac:dyDescent="0.3">
      <c r="A2" s="4" t="s">
        <v>36</v>
      </c>
      <c r="B2" s="7" t="s">
        <v>27</v>
      </c>
      <c r="C2" s="5">
        <v>61</v>
      </c>
      <c r="F2" t="s">
        <v>77</v>
      </c>
      <c r="G2" t="s">
        <v>1</v>
      </c>
    </row>
    <row r="3" spans="1:7" x14ac:dyDescent="0.3">
      <c r="A3" s="2" t="s">
        <v>36</v>
      </c>
      <c r="B3" s="6" t="s">
        <v>28</v>
      </c>
      <c r="C3" s="3">
        <v>84</v>
      </c>
      <c r="E3" s="6" t="s">
        <v>26</v>
      </c>
      <c r="F3">
        <f>SUMIF(B1:B76, E3, C1:C76)</f>
        <v>144.17539682539683</v>
      </c>
      <c r="G3">
        <f>F3/F1</f>
        <v>20.596485260770976</v>
      </c>
    </row>
    <row r="4" spans="1:7" x14ac:dyDescent="0.3">
      <c r="A4" s="4" t="s">
        <v>36</v>
      </c>
      <c r="B4" s="7" t="s">
        <v>8</v>
      </c>
      <c r="C4" s="5">
        <v>22.53913043478261</v>
      </c>
      <c r="E4" s="7" t="s">
        <v>27</v>
      </c>
      <c r="F4">
        <f>SUMIF(B1:B76, E4, C1:C76)</f>
        <v>352.15793650793648</v>
      </c>
      <c r="G4">
        <f>F4/F1</f>
        <v>50.308276643990929</v>
      </c>
    </row>
    <row r="5" spans="1:7" x14ac:dyDescent="0.3">
      <c r="A5" s="2" t="s">
        <v>36</v>
      </c>
      <c r="B5" s="6" t="s">
        <v>9</v>
      </c>
      <c r="C5" s="3">
        <v>43.2</v>
      </c>
      <c r="E5" s="6" t="s">
        <v>28</v>
      </c>
      <c r="F5">
        <f>SUMIF(B1:B76, E5, C1:C76)</f>
        <v>496.33333333333337</v>
      </c>
      <c r="G5">
        <f>F5/F1</f>
        <v>70.904761904761912</v>
      </c>
    </row>
    <row r="6" spans="1:7" x14ac:dyDescent="0.3">
      <c r="A6" s="4" t="s">
        <v>36</v>
      </c>
      <c r="B6" s="7" t="s">
        <v>10</v>
      </c>
      <c r="C6" s="5">
        <v>6.2</v>
      </c>
      <c r="E6" s="7" t="s">
        <v>8</v>
      </c>
      <c r="F6">
        <f>SUMIF(B1:B76, E6, C1:C76)</f>
        <v>120.03150520067014</v>
      </c>
      <c r="G6">
        <f>F6/F1</f>
        <v>17.14735788581002</v>
      </c>
    </row>
    <row r="7" spans="1:7" x14ac:dyDescent="0.3">
      <c r="A7" s="2" t="s">
        <v>36</v>
      </c>
      <c r="B7" s="6" t="s">
        <v>11</v>
      </c>
      <c r="C7" s="3">
        <v>37</v>
      </c>
      <c r="E7" s="6" t="s">
        <v>9</v>
      </c>
      <c r="F7">
        <f>SUMIF(B1:B76, E7, C1:C76)</f>
        <v>184.46746031746031</v>
      </c>
      <c r="G7">
        <f>F7/F1</f>
        <v>26.35249433106576</v>
      </c>
    </row>
    <row r="8" spans="1:7" x14ac:dyDescent="0.3">
      <c r="A8" s="4" t="s">
        <v>36</v>
      </c>
      <c r="B8" s="7" t="s">
        <v>15</v>
      </c>
      <c r="C8" s="5">
        <v>5</v>
      </c>
      <c r="E8" s="7" t="s">
        <v>10</v>
      </c>
      <c r="F8">
        <f>SUMIF(B1:B76, E8, C1:C76)</f>
        <v>36.706349206349202</v>
      </c>
      <c r="G8">
        <f>F8/F1</f>
        <v>5.2437641723356005</v>
      </c>
    </row>
    <row r="9" spans="1:7" x14ac:dyDescent="0.3">
      <c r="A9" s="2" t="s">
        <v>36</v>
      </c>
      <c r="B9" s="6" t="s">
        <v>29</v>
      </c>
      <c r="C9" s="3">
        <v>19</v>
      </c>
      <c r="D9">
        <f>C9/C8</f>
        <v>3.8</v>
      </c>
      <c r="E9" s="6" t="s">
        <v>11</v>
      </c>
      <c r="F9">
        <f>SUMIF(B1:B76, E9, C1:C76)</f>
        <v>147.76111111111112</v>
      </c>
      <c r="G9">
        <f>F9/F$1</f>
        <v>21.108730158730161</v>
      </c>
    </row>
    <row r="10" spans="1:7" x14ac:dyDescent="0.3">
      <c r="A10" s="4" t="s">
        <v>36</v>
      </c>
      <c r="B10" s="7" t="s">
        <v>23</v>
      </c>
      <c r="C10" s="5">
        <v>11</v>
      </c>
      <c r="D10">
        <f>C10/C8</f>
        <v>2.2000000000000002</v>
      </c>
      <c r="E10" s="14" t="s">
        <v>12</v>
      </c>
      <c r="F10">
        <f>SUMIF(B1:B76, E13, D1:D76)</f>
        <v>18.867460317460317</v>
      </c>
      <c r="G10">
        <f>F10/F$1</f>
        <v>2.6953514739229023</v>
      </c>
    </row>
    <row r="11" spans="1:7" x14ac:dyDescent="0.3">
      <c r="E11" s="15" t="s">
        <v>13</v>
      </c>
      <c r="F11">
        <f>SUMIF(B1:B76, E14, D1:D76)</f>
        <v>11.853174603174605</v>
      </c>
      <c r="G11">
        <f>F11/F$1</f>
        <v>1.6933106575963721</v>
      </c>
    </row>
    <row r="12" spans="1:7" x14ac:dyDescent="0.3">
      <c r="A12" s="2" t="s">
        <v>46</v>
      </c>
      <c r="B12" s="6" t="s">
        <v>26</v>
      </c>
      <c r="C12" s="3">
        <v>34.714285714285715</v>
      </c>
      <c r="E12" s="7" t="s">
        <v>15</v>
      </c>
      <c r="F12">
        <f>SUMIF(B1:B76,E12,C1:C76)</f>
        <v>45</v>
      </c>
      <c r="G12">
        <f>F12/F1</f>
        <v>6.4285714285714288</v>
      </c>
    </row>
    <row r="13" spans="1:7" x14ac:dyDescent="0.3">
      <c r="A13" s="4" t="s">
        <v>46</v>
      </c>
      <c r="B13" s="7" t="s">
        <v>27</v>
      </c>
      <c r="C13" s="5">
        <v>25.285714285714285</v>
      </c>
      <c r="E13" s="6" t="s">
        <v>29</v>
      </c>
      <c r="F13">
        <f>SUMIF(B1:B76, E13, C1:C76)</f>
        <v>120</v>
      </c>
      <c r="G13">
        <f>F13/F1</f>
        <v>17.142857142857142</v>
      </c>
    </row>
    <row r="14" spans="1:7" x14ac:dyDescent="0.3">
      <c r="A14" s="2" t="s">
        <v>46</v>
      </c>
      <c r="B14" s="6" t="s">
        <v>28</v>
      </c>
      <c r="C14" s="3">
        <v>60</v>
      </c>
      <c r="E14" s="7" t="s">
        <v>23</v>
      </c>
      <c r="F14">
        <f>SUMIF(B1:B76, E14, C1:C76)</f>
        <v>67</v>
      </c>
      <c r="G14">
        <f>F14/F1</f>
        <v>9.5714285714285712</v>
      </c>
    </row>
    <row r="15" spans="1:7" x14ac:dyDescent="0.3">
      <c r="A15" s="4" t="s">
        <v>46</v>
      </c>
      <c r="B15" s="7" t="s">
        <v>8</v>
      </c>
      <c r="C15" s="5">
        <v>9.481481481481481</v>
      </c>
    </row>
    <row r="16" spans="1:7" x14ac:dyDescent="0.3">
      <c r="A16" s="2" t="s">
        <v>46</v>
      </c>
      <c r="B16" s="6" t="s">
        <v>9</v>
      </c>
      <c r="C16" s="3">
        <v>27.428571428571427</v>
      </c>
    </row>
    <row r="17" spans="1:7" x14ac:dyDescent="0.3">
      <c r="A17" s="4" t="s">
        <v>46</v>
      </c>
      <c r="B17" s="7" t="s">
        <v>10</v>
      </c>
      <c r="C17" s="5">
        <v>7.4285714285714288</v>
      </c>
      <c r="E17" t="s">
        <v>19</v>
      </c>
      <c r="F17">
        <f>SUM(F18:F24)</f>
        <v>155</v>
      </c>
      <c r="G17">
        <f>F17/F1</f>
        <v>22.142857142857142</v>
      </c>
    </row>
    <row r="18" spans="1:7" x14ac:dyDescent="0.3">
      <c r="A18" s="2" t="s">
        <v>46</v>
      </c>
      <c r="B18" s="6" t="s">
        <v>11</v>
      </c>
      <c r="C18" s="3">
        <v>20</v>
      </c>
      <c r="E18" t="s">
        <v>88</v>
      </c>
      <c r="F18">
        <v>21</v>
      </c>
    </row>
    <row r="19" spans="1:7" x14ac:dyDescent="0.3">
      <c r="A19" s="4" t="s">
        <v>46</v>
      </c>
      <c r="B19" s="7" t="s">
        <v>15</v>
      </c>
      <c r="C19" s="5">
        <v>7</v>
      </c>
      <c r="E19" t="s">
        <v>89</v>
      </c>
      <c r="F19">
        <v>21</v>
      </c>
    </row>
    <row r="20" spans="1:7" x14ac:dyDescent="0.3">
      <c r="A20" s="2" t="s">
        <v>46</v>
      </c>
      <c r="B20" s="6" t="s">
        <v>29</v>
      </c>
      <c r="C20" s="3">
        <v>3</v>
      </c>
      <c r="D20">
        <f>C20/C19</f>
        <v>0.42857142857142855</v>
      </c>
      <c r="E20" t="s">
        <v>89</v>
      </c>
      <c r="F20">
        <v>21</v>
      </c>
    </row>
    <row r="21" spans="1:7" x14ac:dyDescent="0.3">
      <c r="A21" s="4" t="s">
        <v>46</v>
      </c>
      <c r="B21" s="7" t="s">
        <v>23</v>
      </c>
      <c r="C21" s="5">
        <v>5</v>
      </c>
      <c r="D21">
        <f>C21/C19</f>
        <v>0.7142857142857143</v>
      </c>
      <c r="E21" t="s">
        <v>89</v>
      </c>
      <c r="F21">
        <v>21</v>
      </c>
    </row>
    <row r="22" spans="1:7" x14ac:dyDescent="0.3">
      <c r="E22" t="s">
        <v>90</v>
      </c>
      <c r="F22">
        <v>24</v>
      </c>
    </row>
    <row r="23" spans="1:7" x14ac:dyDescent="0.3">
      <c r="A23" s="2" t="s">
        <v>47</v>
      </c>
      <c r="B23" s="6" t="s">
        <v>26</v>
      </c>
      <c r="C23" s="3">
        <v>12.25</v>
      </c>
      <c r="E23" t="s">
        <v>91</v>
      </c>
      <c r="F23">
        <v>24</v>
      </c>
    </row>
    <row r="24" spans="1:7" x14ac:dyDescent="0.3">
      <c r="A24" s="4" t="s">
        <v>47</v>
      </c>
      <c r="B24" s="7" t="s">
        <v>27</v>
      </c>
      <c r="C24" s="5">
        <v>92.75</v>
      </c>
      <c r="E24" t="s">
        <v>92</v>
      </c>
      <c r="F24">
        <v>23</v>
      </c>
    </row>
    <row r="25" spans="1:7" x14ac:dyDescent="0.3">
      <c r="A25" s="2" t="s">
        <v>47</v>
      </c>
      <c r="B25" s="6" t="s">
        <v>28</v>
      </c>
      <c r="C25" s="3">
        <v>105</v>
      </c>
    </row>
    <row r="26" spans="1:7" x14ac:dyDescent="0.3">
      <c r="A26" s="4" t="s">
        <v>47</v>
      </c>
      <c r="B26" s="7" t="s">
        <v>8</v>
      </c>
      <c r="C26" s="5">
        <v>24.73469387755102</v>
      </c>
      <c r="E26" t="s">
        <v>21</v>
      </c>
      <c r="F26">
        <f>SUM(F27:F33)</f>
        <v>20</v>
      </c>
      <c r="G26">
        <f>F26/F1</f>
        <v>2.8571428571428572</v>
      </c>
    </row>
    <row r="27" spans="1:7" x14ac:dyDescent="0.3">
      <c r="A27" s="2" t="s">
        <v>47</v>
      </c>
      <c r="B27" s="6" t="s">
        <v>9</v>
      </c>
      <c r="C27" s="3">
        <v>25.25</v>
      </c>
      <c r="E27" t="s">
        <v>88</v>
      </c>
      <c r="F27">
        <v>4</v>
      </c>
    </row>
    <row r="28" spans="1:7" x14ac:dyDescent="0.3">
      <c r="A28" s="4" t="s">
        <v>47</v>
      </c>
      <c r="B28" s="7" t="s">
        <v>10</v>
      </c>
      <c r="C28" s="5">
        <v>5.5</v>
      </c>
      <c r="E28" t="s">
        <v>89</v>
      </c>
      <c r="F28">
        <v>4</v>
      </c>
    </row>
    <row r="29" spans="1:7" x14ac:dyDescent="0.3">
      <c r="A29" s="2" t="s">
        <v>47</v>
      </c>
      <c r="B29" s="6" t="s">
        <v>11</v>
      </c>
      <c r="C29" s="3">
        <v>19.75</v>
      </c>
      <c r="E29" t="s">
        <v>89</v>
      </c>
      <c r="F29">
        <v>3</v>
      </c>
    </row>
    <row r="30" spans="1:7" x14ac:dyDescent="0.3">
      <c r="A30" s="4" t="s">
        <v>47</v>
      </c>
      <c r="B30" s="7" t="s">
        <v>15</v>
      </c>
      <c r="C30" s="5">
        <v>4</v>
      </c>
      <c r="E30" t="s">
        <v>89</v>
      </c>
      <c r="F30">
        <v>2</v>
      </c>
    </row>
    <row r="31" spans="1:7" x14ac:dyDescent="0.3">
      <c r="A31" s="2" t="s">
        <v>47</v>
      </c>
      <c r="B31" s="6" t="s">
        <v>29</v>
      </c>
      <c r="C31" s="3">
        <v>11</v>
      </c>
      <c r="D31">
        <f>C31/C30</f>
        <v>2.75</v>
      </c>
      <c r="E31" t="s">
        <v>90</v>
      </c>
      <c r="F31">
        <v>1</v>
      </c>
    </row>
    <row r="32" spans="1:7" x14ac:dyDescent="0.3">
      <c r="A32" s="4" t="s">
        <v>47</v>
      </c>
      <c r="B32" s="7" t="s">
        <v>23</v>
      </c>
      <c r="C32" s="5">
        <v>9</v>
      </c>
      <c r="D32">
        <f>C32/C30</f>
        <v>2.25</v>
      </c>
      <c r="E32" t="s">
        <v>91</v>
      </c>
      <c r="F32">
        <v>4</v>
      </c>
    </row>
    <row r="33" spans="1:7" x14ac:dyDescent="0.3">
      <c r="E33" t="s">
        <v>92</v>
      </c>
      <c r="F33">
        <v>2</v>
      </c>
    </row>
    <row r="34" spans="1:7" x14ac:dyDescent="0.3">
      <c r="A34" s="2" t="s">
        <v>48</v>
      </c>
      <c r="B34" s="6" t="s">
        <v>26</v>
      </c>
      <c r="C34" s="3">
        <v>31.833333333333332</v>
      </c>
    </row>
    <row r="35" spans="1:7" x14ac:dyDescent="0.3">
      <c r="A35" s="4" t="s">
        <v>48</v>
      </c>
      <c r="B35" s="7" t="s">
        <v>27</v>
      </c>
      <c r="C35" s="5">
        <v>38.166666666666664</v>
      </c>
      <c r="E35" t="s">
        <v>93</v>
      </c>
      <c r="F35">
        <f>SUM(F36:F42)</f>
        <v>23</v>
      </c>
      <c r="G35">
        <f>F35/F1</f>
        <v>3.2857142857142856</v>
      </c>
    </row>
    <row r="36" spans="1:7" x14ac:dyDescent="0.3">
      <c r="A36" s="2" t="s">
        <v>48</v>
      </c>
      <c r="B36" s="6" t="s">
        <v>28</v>
      </c>
      <c r="C36" s="3">
        <v>70</v>
      </c>
      <c r="E36" t="s">
        <v>88</v>
      </c>
      <c r="F36">
        <v>2</v>
      </c>
    </row>
    <row r="37" spans="1:7" x14ac:dyDescent="0.3">
      <c r="A37" s="4" t="s">
        <v>48</v>
      </c>
      <c r="B37" s="7" t="s">
        <v>8</v>
      </c>
      <c r="C37" s="5">
        <v>11.62303664921466</v>
      </c>
      <c r="E37" t="s">
        <v>89</v>
      </c>
      <c r="F37">
        <v>4</v>
      </c>
    </row>
    <row r="38" spans="1:7" x14ac:dyDescent="0.3">
      <c r="A38" s="2" t="s">
        <v>48</v>
      </c>
      <c r="B38" s="6" t="s">
        <v>9</v>
      </c>
      <c r="C38" s="3">
        <v>30.833333333333332</v>
      </c>
      <c r="E38" t="s">
        <v>89</v>
      </c>
      <c r="F38">
        <v>4</v>
      </c>
    </row>
    <row r="39" spans="1:7" x14ac:dyDescent="0.3">
      <c r="A39" s="4" t="s">
        <v>48</v>
      </c>
      <c r="B39" s="7" t="s">
        <v>10</v>
      </c>
      <c r="C39" s="5">
        <v>4.333333333333333</v>
      </c>
      <c r="E39" t="s">
        <v>89</v>
      </c>
      <c r="F39">
        <v>3</v>
      </c>
    </row>
    <row r="40" spans="1:7" x14ac:dyDescent="0.3">
      <c r="A40" s="2" t="s">
        <v>48</v>
      </c>
      <c r="B40" s="6" t="s">
        <v>11</v>
      </c>
      <c r="C40" s="3">
        <v>26.5</v>
      </c>
      <c r="E40" t="s">
        <v>90</v>
      </c>
      <c r="F40">
        <v>4</v>
      </c>
    </row>
    <row r="41" spans="1:7" x14ac:dyDescent="0.3">
      <c r="A41" s="4" t="s">
        <v>48</v>
      </c>
      <c r="B41" s="7" t="s">
        <v>15</v>
      </c>
      <c r="C41" s="5">
        <v>6</v>
      </c>
      <c r="E41" t="s">
        <v>91</v>
      </c>
      <c r="F41">
        <v>4</v>
      </c>
    </row>
    <row r="42" spans="1:7" x14ac:dyDescent="0.3">
      <c r="A42" s="2" t="s">
        <v>48</v>
      </c>
      <c r="B42" s="6" t="s">
        <v>29</v>
      </c>
      <c r="C42" s="3">
        <v>16</v>
      </c>
      <c r="D42">
        <f>C42/C41</f>
        <v>2.6666666666666665</v>
      </c>
      <c r="E42" t="s">
        <v>92</v>
      </c>
      <c r="F42">
        <v>2</v>
      </c>
    </row>
    <row r="43" spans="1:7" x14ac:dyDescent="0.3">
      <c r="A43" s="4" t="s">
        <v>48</v>
      </c>
      <c r="B43" s="7" t="s">
        <v>23</v>
      </c>
      <c r="C43" s="5">
        <v>6</v>
      </c>
      <c r="D43">
        <f>C43/C41</f>
        <v>1</v>
      </c>
    </row>
    <row r="44" spans="1:7" x14ac:dyDescent="0.3">
      <c r="E44" t="s">
        <v>94</v>
      </c>
      <c r="F44">
        <f>SUM(F45:F51)</f>
        <v>15</v>
      </c>
      <c r="G44">
        <f>F44/F1</f>
        <v>2.1428571428571428</v>
      </c>
    </row>
    <row r="45" spans="1:7" x14ac:dyDescent="0.3">
      <c r="A45" s="2" t="s">
        <v>55</v>
      </c>
      <c r="B45" s="6" t="s">
        <v>26</v>
      </c>
      <c r="C45" s="3">
        <v>22.333333333333332</v>
      </c>
      <c r="E45" t="s">
        <v>88</v>
      </c>
      <c r="F45">
        <v>1</v>
      </c>
    </row>
    <row r="46" spans="1:7" x14ac:dyDescent="0.3">
      <c r="A46" s="4" t="s">
        <v>55</v>
      </c>
      <c r="B46" s="7" t="s">
        <v>27</v>
      </c>
      <c r="C46" s="5">
        <v>24.333333333333332</v>
      </c>
      <c r="E46" t="s">
        <v>89</v>
      </c>
      <c r="F46">
        <v>5</v>
      </c>
    </row>
    <row r="47" spans="1:7" x14ac:dyDescent="0.3">
      <c r="A47" s="2" t="s">
        <v>55</v>
      </c>
      <c r="B47" s="6" t="s">
        <v>28</v>
      </c>
      <c r="C47" s="3">
        <v>46.666666666666664</v>
      </c>
      <c r="E47" t="s">
        <v>89</v>
      </c>
      <c r="F47">
        <v>1</v>
      </c>
    </row>
    <row r="48" spans="1:7" x14ac:dyDescent="0.3">
      <c r="A48" s="4" t="s">
        <v>55</v>
      </c>
      <c r="B48" s="7" t="s">
        <v>8</v>
      </c>
      <c r="C48" s="5">
        <v>13.731343283582088</v>
      </c>
      <c r="E48" t="s">
        <v>89</v>
      </c>
      <c r="F48">
        <v>2</v>
      </c>
    </row>
    <row r="49" spans="1:6" x14ac:dyDescent="0.3">
      <c r="A49" s="2" t="s">
        <v>55</v>
      </c>
      <c r="B49" s="6" t="s">
        <v>9</v>
      </c>
      <c r="C49" s="3">
        <v>25.555555555555557</v>
      </c>
      <c r="E49" t="s">
        <v>90</v>
      </c>
      <c r="F49">
        <v>2</v>
      </c>
    </row>
    <row r="50" spans="1:6" x14ac:dyDescent="0.3">
      <c r="A50" s="4" t="s">
        <v>55</v>
      </c>
      <c r="B50" s="7" t="s">
        <v>10</v>
      </c>
      <c r="C50" s="5">
        <v>10.777777777777779</v>
      </c>
      <c r="E50" t="s">
        <v>91</v>
      </c>
      <c r="F50">
        <v>2</v>
      </c>
    </row>
    <row r="51" spans="1:6" x14ac:dyDescent="0.3">
      <c r="A51" s="2" t="s">
        <v>55</v>
      </c>
      <c r="B51" s="6" t="s">
        <v>11</v>
      </c>
      <c r="C51" s="3">
        <v>14.777777777777779</v>
      </c>
      <c r="E51" t="s">
        <v>92</v>
      </c>
      <c r="F51">
        <v>2</v>
      </c>
    </row>
    <row r="52" spans="1:6" x14ac:dyDescent="0.3">
      <c r="A52" s="4" t="s">
        <v>55</v>
      </c>
      <c r="B52" s="7" t="s">
        <v>15</v>
      </c>
      <c r="C52" s="5">
        <v>9</v>
      </c>
    </row>
    <row r="53" spans="1:6" x14ac:dyDescent="0.3">
      <c r="A53" s="2" t="s">
        <v>55</v>
      </c>
      <c r="B53" s="6" t="s">
        <v>29</v>
      </c>
      <c r="C53" s="3">
        <v>15</v>
      </c>
      <c r="D53">
        <f>C53/C52</f>
        <v>1.6666666666666667</v>
      </c>
    </row>
    <row r="54" spans="1:6" x14ac:dyDescent="0.3">
      <c r="A54" s="4" t="s">
        <v>55</v>
      </c>
      <c r="B54" s="7" t="s">
        <v>23</v>
      </c>
      <c r="C54" s="5">
        <v>0</v>
      </c>
      <c r="D54">
        <f>C54/C52</f>
        <v>0</v>
      </c>
    </row>
    <row r="56" spans="1:6" x14ac:dyDescent="0.3">
      <c r="A56" s="2" t="s">
        <v>64</v>
      </c>
      <c r="B56" s="6" t="s">
        <v>26</v>
      </c>
      <c r="C56" s="3">
        <v>7.4444444444444446</v>
      </c>
    </row>
    <row r="57" spans="1:6" x14ac:dyDescent="0.3">
      <c r="A57" s="4" t="s">
        <v>64</v>
      </c>
      <c r="B57" s="7" t="s">
        <v>27</v>
      </c>
      <c r="C57" s="5">
        <v>39.222222222222221</v>
      </c>
    </row>
    <row r="58" spans="1:6" x14ac:dyDescent="0.3">
      <c r="A58" s="2" t="s">
        <v>64</v>
      </c>
      <c r="B58" s="6" t="s">
        <v>28</v>
      </c>
      <c r="C58" s="3">
        <v>46.666666666666664</v>
      </c>
    </row>
    <row r="59" spans="1:6" x14ac:dyDescent="0.3">
      <c r="A59" s="4" t="s">
        <v>64</v>
      </c>
      <c r="B59" s="7" t="s">
        <v>8</v>
      </c>
      <c r="C59" s="5">
        <v>17.731343283582088</v>
      </c>
    </row>
    <row r="60" spans="1:6" x14ac:dyDescent="0.3">
      <c r="A60" s="2" t="s">
        <v>64</v>
      </c>
      <c r="B60" s="6" t="s">
        <v>9</v>
      </c>
      <c r="C60" s="3">
        <v>11</v>
      </c>
    </row>
    <row r="61" spans="1:6" x14ac:dyDescent="0.3">
      <c r="A61" s="4" t="s">
        <v>64</v>
      </c>
      <c r="B61" s="7" t="s">
        <v>10</v>
      </c>
      <c r="C61" s="5">
        <v>0.66666666666666663</v>
      </c>
    </row>
    <row r="62" spans="1:6" x14ac:dyDescent="0.3">
      <c r="A62" s="2" t="s">
        <v>64</v>
      </c>
      <c r="B62" s="6" t="s">
        <v>11</v>
      </c>
      <c r="C62" s="3">
        <v>10.333333333333334</v>
      </c>
    </row>
    <row r="63" spans="1:6" x14ac:dyDescent="0.3">
      <c r="A63" s="4" t="s">
        <v>64</v>
      </c>
      <c r="B63" s="7" t="s">
        <v>15</v>
      </c>
      <c r="C63" s="5">
        <v>9</v>
      </c>
    </row>
    <row r="64" spans="1:6" x14ac:dyDescent="0.3">
      <c r="A64" s="2" t="s">
        <v>64</v>
      </c>
      <c r="B64" s="6" t="s">
        <v>29</v>
      </c>
      <c r="C64" s="3">
        <v>41</v>
      </c>
      <c r="D64">
        <f>C64/C63</f>
        <v>4.5555555555555554</v>
      </c>
    </row>
    <row r="65" spans="1:4" x14ac:dyDescent="0.3">
      <c r="A65" s="4" t="s">
        <v>64</v>
      </c>
      <c r="B65" s="7" t="s">
        <v>23</v>
      </c>
      <c r="C65" s="5">
        <v>17</v>
      </c>
      <c r="D65">
        <f>C65/C63</f>
        <v>1.8888888888888888</v>
      </c>
    </row>
    <row r="67" spans="1:4" x14ac:dyDescent="0.3">
      <c r="A67" s="2" t="s">
        <v>67</v>
      </c>
      <c r="B67" s="6" t="s">
        <v>26</v>
      </c>
      <c r="C67" s="3">
        <v>12.6</v>
      </c>
    </row>
    <row r="68" spans="1:4" x14ac:dyDescent="0.3">
      <c r="A68" s="4" t="s">
        <v>67</v>
      </c>
      <c r="B68" s="7" t="s">
        <v>27</v>
      </c>
      <c r="C68" s="5">
        <v>71.400000000000006</v>
      </c>
    </row>
    <row r="69" spans="1:4" x14ac:dyDescent="0.3">
      <c r="A69" s="2" t="s">
        <v>67</v>
      </c>
      <c r="B69" s="6" t="s">
        <v>28</v>
      </c>
      <c r="C69" s="3">
        <v>84</v>
      </c>
    </row>
    <row r="70" spans="1:4" x14ac:dyDescent="0.3">
      <c r="A70" s="4" t="s">
        <v>67</v>
      </c>
      <c r="B70" s="7" t="s">
        <v>8</v>
      </c>
      <c r="C70" s="5">
        <v>20.19047619047619</v>
      </c>
    </row>
    <row r="71" spans="1:4" x14ac:dyDescent="0.3">
      <c r="A71" s="2" t="s">
        <v>67</v>
      </c>
      <c r="B71" s="6" t="s">
        <v>9</v>
      </c>
      <c r="C71" s="3">
        <v>21.2</v>
      </c>
    </row>
    <row r="72" spans="1:4" x14ac:dyDescent="0.3">
      <c r="A72" s="4" t="s">
        <v>67</v>
      </c>
      <c r="B72" s="7" t="s">
        <v>10</v>
      </c>
      <c r="C72" s="5">
        <v>1.8</v>
      </c>
    </row>
    <row r="73" spans="1:4" x14ac:dyDescent="0.3">
      <c r="A73" s="2" t="s">
        <v>67</v>
      </c>
      <c r="B73" s="6" t="s">
        <v>11</v>
      </c>
      <c r="C73" s="3">
        <v>19.399999999999999</v>
      </c>
    </row>
    <row r="74" spans="1:4" x14ac:dyDescent="0.3">
      <c r="A74" s="4" t="s">
        <v>67</v>
      </c>
      <c r="B74" s="7" t="s">
        <v>15</v>
      </c>
      <c r="C74" s="5">
        <v>5</v>
      </c>
    </row>
    <row r="75" spans="1:4" x14ac:dyDescent="0.3">
      <c r="A75" s="2" t="s">
        <v>67</v>
      </c>
      <c r="B75" s="6" t="s">
        <v>29</v>
      </c>
      <c r="C75" s="3">
        <v>15</v>
      </c>
      <c r="D75">
        <f>C75/C74</f>
        <v>3</v>
      </c>
    </row>
    <row r="76" spans="1:4" x14ac:dyDescent="0.3">
      <c r="A76" s="4" t="s">
        <v>67</v>
      </c>
      <c r="B76" s="7" t="s">
        <v>23</v>
      </c>
      <c r="C76" s="5">
        <v>19</v>
      </c>
      <c r="D76">
        <f>C76/C74</f>
        <v>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7E51-E0BA-47C6-B342-85B46A2935F6}">
  <dimension ref="A1:J296"/>
  <sheetViews>
    <sheetView topLeftCell="A2" workbookViewId="0">
      <selection activeCell="D9" sqref="D9:D10"/>
    </sheetView>
  </sheetViews>
  <sheetFormatPr defaultRowHeight="14.4" x14ac:dyDescent="0.3"/>
  <cols>
    <col min="1" max="1" width="28.77734375" customWidth="1"/>
    <col min="2" max="2" width="27.6640625" customWidth="1"/>
    <col min="3" max="3" width="30.33203125" style="11" customWidth="1"/>
    <col min="5" max="5" width="28" customWidth="1"/>
    <col min="6" max="6" width="5.88671875" customWidth="1"/>
    <col min="7" max="7" width="6.5546875" customWidth="1"/>
    <col min="8" max="8" width="10.44140625" customWidth="1"/>
  </cols>
  <sheetData>
    <row r="1" spans="1:8" x14ac:dyDescent="0.3">
      <c r="A1" s="2" t="s">
        <v>31</v>
      </c>
      <c r="B1" s="6" t="s">
        <v>26</v>
      </c>
      <c r="C1" s="9">
        <v>3.0769230769230771</v>
      </c>
      <c r="E1" t="s">
        <v>75</v>
      </c>
      <c r="F1">
        <v>27</v>
      </c>
    </row>
    <row r="2" spans="1:8" x14ac:dyDescent="0.3">
      <c r="A2" s="4" t="s">
        <v>31</v>
      </c>
      <c r="B2" s="7" t="s">
        <v>27</v>
      </c>
      <c r="C2" s="10">
        <v>29.23076923076923</v>
      </c>
      <c r="F2" t="s">
        <v>73</v>
      </c>
      <c r="G2" t="s">
        <v>74</v>
      </c>
    </row>
    <row r="3" spans="1:8" x14ac:dyDescent="0.3">
      <c r="A3" s="2" t="s">
        <v>31</v>
      </c>
      <c r="B3" s="6" t="s">
        <v>28</v>
      </c>
      <c r="C3" s="9">
        <v>32.307692307692307</v>
      </c>
      <c r="E3" s="6" t="s">
        <v>26</v>
      </c>
      <c r="F3">
        <f>SUMIF(B1:B296, E3, C1:C296)</f>
        <v>150.82701465201464</v>
      </c>
      <c r="G3">
        <f>F3/F1</f>
        <v>5.5861857278523939</v>
      </c>
    </row>
    <row r="4" spans="1:8" x14ac:dyDescent="0.3">
      <c r="A4" s="4" t="s">
        <v>31</v>
      </c>
      <c r="B4" s="7" t="s">
        <v>8</v>
      </c>
      <c r="C4" s="10">
        <v>47.7</v>
      </c>
      <c r="E4" s="7" t="s">
        <v>27</v>
      </c>
      <c r="F4">
        <f>SUMIF(B1:B296, E4, C1:C296)</f>
        <v>2716.7627289377292</v>
      </c>
      <c r="G4">
        <f>F4/F1</f>
        <v>100.62084181250849</v>
      </c>
    </row>
    <row r="5" spans="1:8" x14ac:dyDescent="0.3">
      <c r="A5" s="2" t="s">
        <v>31</v>
      </c>
      <c r="B5" s="6" t="s">
        <v>9</v>
      </c>
      <c r="C5" s="9">
        <v>12.23076923076923</v>
      </c>
      <c r="E5" s="6" t="s">
        <v>28</v>
      </c>
      <c r="F5">
        <f>SUM(C3,C14,C25,C36,C47,C58,C69,C80,C91,C102,C113,C124,C135,C146,C157,C168,C179,C190,C201,C212,C223,C234,C245,C256,C267,C278)</f>
        <v>2727.5897435897441</v>
      </c>
      <c r="G5">
        <f>F5/F1</f>
        <v>101.02184235517571</v>
      </c>
      <c r="H5" s="8"/>
    </row>
    <row r="6" spans="1:8" x14ac:dyDescent="0.3">
      <c r="A6" s="4" t="s">
        <v>31</v>
      </c>
      <c r="B6" s="7" t="s">
        <v>10</v>
      </c>
      <c r="C6" s="10">
        <v>1.6153846153846154</v>
      </c>
      <c r="E6" s="7" t="s">
        <v>8</v>
      </c>
      <c r="F6" s="12">
        <f>SUMIF(B1:B296,E6,C1:C296)</f>
        <v>1312.4040603963333</v>
      </c>
      <c r="G6">
        <f>F6/F1</f>
        <v>48.607557792456788</v>
      </c>
    </row>
    <row r="7" spans="1:8" x14ac:dyDescent="0.3">
      <c r="A7" s="2" t="s">
        <v>31</v>
      </c>
      <c r="B7" s="6" t="s">
        <v>11</v>
      </c>
      <c r="C7" s="9">
        <v>10.615384615384615</v>
      </c>
      <c r="E7" s="6" t="s">
        <v>9</v>
      </c>
      <c r="F7">
        <f>SUMIF(B1:B296,E7,C1:C296)</f>
        <v>631.87768620268616</v>
      </c>
      <c r="G7">
        <f>F7/F1</f>
        <v>23.402877266766154</v>
      </c>
    </row>
    <row r="8" spans="1:8" x14ac:dyDescent="0.3">
      <c r="A8" s="4" t="s">
        <v>31</v>
      </c>
      <c r="B8" s="7" t="s">
        <v>15</v>
      </c>
      <c r="C8" s="10">
        <v>13</v>
      </c>
      <c r="E8" s="7" t="s">
        <v>10</v>
      </c>
      <c r="F8">
        <f>SUMIF(B1:B285,E8,C1:C285)</f>
        <v>119.31407203907204</v>
      </c>
      <c r="G8">
        <f>F8/F1</f>
        <v>4.4190397051508166</v>
      </c>
    </row>
    <row r="9" spans="1:8" x14ac:dyDescent="0.3">
      <c r="A9" s="2" t="s">
        <v>31</v>
      </c>
      <c r="B9" s="6" t="s">
        <v>29</v>
      </c>
      <c r="C9" s="9">
        <v>6</v>
      </c>
      <c r="D9">
        <f>C9/C8</f>
        <v>0.46153846153846156</v>
      </c>
      <c r="E9" s="6" t="s">
        <v>11</v>
      </c>
      <c r="F9">
        <f>SUMIF(B1:B296,E9,C1:C296)</f>
        <v>510.5636141636142</v>
      </c>
      <c r="G9">
        <f>F9/F$1</f>
        <v>18.909763487541266</v>
      </c>
    </row>
    <row r="10" spans="1:8" x14ac:dyDescent="0.3">
      <c r="A10" s="4" t="s">
        <v>31</v>
      </c>
      <c r="B10" s="7" t="s">
        <v>23</v>
      </c>
      <c r="C10" s="10">
        <v>21</v>
      </c>
      <c r="D10">
        <f>C10/C8</f>
        <v>1.6153846153846154</v>
      </c>
      <c r="E10" s="14" t="s">
        <v>12</v>
      </c>
      <c r="F10">
        <f>SUMIF(B1:B296,E13,D1:D296)</f>
        <v>67.435744810744808</v>
      </c>
      <c r="G10">
        <f>F10/F$1</f>
        <v>2.4976201781757337</v>
      </c>
    </row>
    <row r="11" spans="1:8" x14ac:dyDescent="0.3">
      <c r="E11" s="15" t="s">
        <v>13</v>
      </c>
      <c r="F11">
        <f>SUMIF(B1:B296,E14,D1:D296)</f>
        <v>69.096336996337001</v>
      </c>
      <c r="G11">
        <f>F11/F$1</f>
        <v>2.5591235924569258</v>
      </c>
    </row>
    <row r="12" spans="1:8" x14ac:dyDescent="0.3">
      <c r="A12" s="4" t="s">
        <v>32</v>
      </c>
      <c r="B12" s="7" t="s">
        <v>26</v>
      </c>
      <c r="C12" s="10">
        <v>3.625</v>
      </c>
      <c r="E12" s="7" t="s">
        <v>15</v>
      </c>
      <c r="F12">
        <f>SUMIF(B1:B296,E12,C1:C296)</f>
        <v>193</v>
      </c>
      <c r="G12">
        <f>F12/F1</f>
        <v>7.1481481481481479</v>
      </c>
    </row>
    <row r="13" spans="1:8" x14ac:dyDescent="0.3">
      <c r="A13" s="2" t="s">
        <v>32</v>
      </c>
      <c r="B13" s="6" t="s">
        <v>27</v>
      </c>
      <c r="C13" s="9">
        <v>48.875</v>
      </c>
      <c r="E13" s="6" t="s">
        <v>29</v>
      </c>
      <c r="F13">
        <f>SUMIF(B1:B296,E13,C1:C296)</f>
        <v>315</v>
      </c>
      <c r="G13">
        <f>F13/F1</f>
        <v>11.666666666666666</v>
      </c>
    </row>
    <row r="14" spans="1:8" x14ac:dyDescent="0.3">
      <c r="A14" s="4" t="s">
        <v>32</v>
      </c>
      <c r="B14" s="7" t="s">
        <v>28</v>
      </c>
      <c r="C14" s="10">
        <v>52.5</v>
      </c>
      <c r="E14" s="7" t="s">
        <v>23</v>
      </c>
      <c r="F14">
        <f>SUMIF(B1:B296,E14,C1:C296)</f>
        <v>282</v>
      </c>
      <c r="G14">
        <f>F14/F1</f>
        <v>10.444444444444445</v>
      </c>
    </row>
    <row r="15" spans="1:8" x14ac:dyDescent="0.3">
      <c r="A15" s="2" t="s">
        <v>32</v>
      </c>
      <c r="B15" s="6" t="s">
        <v>8</v>
      </c>
      <c r="C15" s="9">
        <v>56.275862068965516</v>
      </c>
    </row>
    <row r="16" spans="1:8" x14ac:dyDescent="0.3">
      <c r="A16" s="4" t="s">
        <v>32</v>
      </c>
      <c r="B16" s="7" t="s">
        <v>9</v>
      </c>
      <c r="C16" s="10">
        <v>17</v>
      </c>
    </row>
    <row r="17" spans="1:10" x14ac:dyDescent="0.3">
      <c r="A17" s="2" t="s">
        <v>32</v>
      </c>
      <c r="B17" s="6" t="s">
        <v>10</v>
      </c>
      <c r="C17" s="9">
        <v>4.75</v>
      </c>
      <c r="E17" t="s">
        <v>19</v>
      </c>
      <c r="F17">
        <f>SUM(F18:F44)</f>
        <v>625</v>
      </c>
      <c r="G17">
        <f>F17/F1</f>
        <v>23.148148148148149</v>
      </c>
      <c r="H17" t="s">
        <v>106</v>
      </c>
      <c r="I17">
        <f>SUM(I18:I44)</f>
        <v>79</v>
      </c>
      <c r="J17">
        <f>I17/F1</f>
        <v>2.925925925925926</v>
      </c>
    </row>
    <row r="18" spans="1:10" x14ac:dyDescent="0.3">
      <c r="A18" s="4" t="s">
        <v>32</v>
      </c>
      <c r="B18" s="7" t="s">
        <v>11</v>
      </c>
      <c r="C18" s="10">
        <v>12.25</v>
      </c>
      <c r="E18" t="s">
        <v>95</v>
      </c>
      <c r="F18">
        <v>22</v>
      </c>
      <c r="H18" t="s">
        <v>95</v>
      </c>
      <c r="I18">
        <v>4</v>
      </c>
    </row>
    <row r="19" spans="1:10" x14ac:dyDescent="0.3">
      <c r="A19" s="2" t="s">
        <v>32</v>
      </c>
      <c r="B19" s="6" t="s">
        <v>15</v>
      </c>
      <c r="C19" s="9">
        <v>8</v>
      </c>
      <c r="E19" t="s">
        <v>95</v>
      </c>
      <c r="F19">
        <v>22</v>
      </c>
      <c r="H19" t="s">
        <v>95</v>
      </c>
      <c r="I19">
        <v>1</v>
      </c>
    </row>
    <row r="20" spans="1:10" x14ac:dyDescent="0.3">
      <c r="A20" s="4" t="s">
        <v>32</v>
      </c>
      <c r="B20" s="7" t="s">
        <v>29</v>
      </c>
      <c r="C20" s="10">
        <v>9</v>
      </c>
      <c r="D20">
        <f>C20/C19</f>
        <v>1.125</v>
      </c>
      <c r="E20" t="s">
        <v>88</v>
      </c>
      <c r="F20">
        <v>21</v>
      </c>
      <c r="H20" t="s">
        <v>88</v>
      </c>
      <c r="I20">
        <v>2</v>
      </c>
    </row>
    <row r="21" spans="1:10" x14ac:dyDescent="0.3">
      <c r="A21" s="2" t="s">
        <v>32</v>
      </c>
      <c r="B21" s="6" t="s">
        <v>23</v>
      </c>
      <c r="C21" s="9">
        <v>16</v>
      </c>
      <c r="D21">
        <f>C21/C19</f>
        <v>2</v>
      </c>
      <c r="E21" t="s">
        <v>88</v>
      </c>
      <c r="F21">
        <v>21</v>
      </c>
      <c r="H21" t="s">
        <v>88</v>
      </c>
      <c r="I21">
        <v>5</v>
      </c>
    </row>
    <row r="22" spans="1:10" x14ac:dyDescent="0.3">
      <c r="E22" t="s">
        <v>96</v>
      </c>
      <c r="F22">
        <v>22</v>
      </c>
      <c r="H22" t="s">
        <v>96</v>
      </c>
      <c r="I22">
        <v>1</v>
      </c>
    </row>
    <row r="23" spans="1:10" x14ac:dyDescent="0.3">
      <c r="A23" s="2" t="s">
        <v>34</v>
      </c>
      <c r="B23" s="6" t="s">
        <v>26</v>
      </c>
      <c r="C23" s="9">
        <v>8</v>
      </c>
      <c r="E23" t="s">
        <v>96</v>
      </c>
      <c r="F23">
        <v>22</v>
      </c>
      <c r="H23" t="s">
        <v>96</v>
      </c>
      <c r="I23">
        <v>2</v>
      </c>
    </row>
    <row r="24" spans="1:10" x14ac:dyDescent="0.3">
      <c r="A24" s="4" t="s">
        <v>34</v>
      </c>
      <c r="B24" s="7" t="s">
        <v>27</v>
      </c>
      <c r="C24" s="10">
        <v>44.5</v>
      </c>
      <c r="E24" t="s">
        <v>97</v>
      </c>
      <c r="F24">
        <v>23</v>
      </c>
      <c r="H24" t="s">
        <v>97</v>
      </c>
      <c r="I24">
        <v>2</v>
      </c>
    </row>
    <row r="25" spans="1:10" x14ac:dyDescent="0.3">
      <c r="A25" s="2" t="s">
        <v>34</v>
      </c>
      <c r="B25" s="6" t="s">
        <v>28</v>
      </c>
      <c r="C25" s="9">
        <v>52.5</v>
      </c>
      <c r="E25" t="s">
        <v>97</v>
      </c>
      <c r="F25">
        <v>23</v>
      </c>
      <c r="H25" t="s">
        <v>97</v>
      </c>
      <c r="I25">
        <v>2</v>
      </c>
    </row>
    <row r="26" spans="1:10" x14ac:dyDescent="0.3">
      <c r="A26" s="4" t="s">
        <v>34</v>
      </c>
      <c r="B26" s="7" t="s">
        <v>8</v>
      </c>
      <c r="C26" s="10">
        <v>47.0625</v>
      </c>
      <c r="E26" t="s">
        <v>97</v>
      </c>
      <c r="F26">
        <v>23</v>
      </c>
      <c r="H26" t="s">
        <v>97</v>
      </c>
      <c r="I26">
        <v>4</v>
      </c>
    </row>
    <row r="27" spans="1:10" x14ac:dyDescent="0.3">
      <c r="A27" s="2" t="s">
        <v>34</v>
      </c>
      <c r="B27" s="6" t="s">
        <v>9</v>
      </c>
      <c r="C27" s="9">
        <v>31.375</v>
      </c>
      <c r="E27" t="s">
        <v>98</v>
      </c>
      <c r="F27">
        <v>23</v>
      </c>
      <c r="H27" t="s">
        <v>98</v>
      </c>
      <c r="I27">
        <v>4</v>
      </c>
    </row>
    <row r="28" spans="1:10" x14ac:dyDescent="0.3">
      <c r="A28" s="4" t="s">
        <v>34</v>
      </c>
      <c r="B28" s="7" t="s">
        <v>10</v>
      </c>
      <c r="C28" s="10">
        <v>6.625</v>
      </c>
      <c r="E28" t="s">
        <v>98</v>
      </c>
      <c r="F28">
        <v>23</v>
      </c>
      <c r="H28" t="s">
        <v>98</v>
      </c>
      <c r="I28">
        <v>3</v>
      </c>
    </row>
    <row r="29" spans="1:10" x14ac:dyDescent="0.3">
      <c r="A29" s="2" t="s">
        <v>34</v>
      </c>
      <c r="B29" s="6" t="s">
        <v>11</v>
      </c>
      <c r="C29" s="9">
        <v>24.75</v>
      </c>
      <c r="E29" t="s">
        <v>98</v>
      </c>
      <c r="F29">
        <v>23</v>
      </c>
      <c r="H29" t="s">
        <v>98</v>
      </c>
      <c r="I29">
        <v>2</v>
      </c>
    </row>
    <row r="30" spans="1:10" x14ac:dyDescent="0.3">
      <c r="A30" s="4" t="s">
        <v>34</v>
      </c>
      <c r="B30" s="7" t="s">
        <v>15</v>
      </c>
      <c r="C30" s="10">
        <v>8</v>
      </c>
      <c r="E30" t="s">
        <v>99</v>
      </c>
      <c r="F30">
        <v>25</v>
      </c>
      <c r="H30" t="s">
        <v>99</v>
      </c>
      <c r="I30">
        <v>4</v>
      </c>
    </row>
    <row r="31" spans="1:10" x14ac:dyDescent="0.3">
      <c r="A31" s="2" t="s">
        <v>34</v>
      </c>
      <c r="B31" s="6" t="s">
        <v>29</v>
      </c>
      <c r="C31" s="9">
        <v>4</v>
      </c>
      <c r="D31">
        <f>C31/C30</f>
        <v>0.5</v>
      </c>
      <c r="E31" t="s">
        <v>99</v>
      </c>
      <c r="F31">
        <v>25</v>
      </c>
      <c r="H31" t="s">
        <v>99</v>
      </c>
      <c r="I31">
        <v>2</v>
      </c>
    </row>
    <row r="32" spans="1:10" x14ac:dyDescent="0.3">
      <c r="A32" s="4" t="s">
        <v>34</v>
      </c>
      <c r="B32" s="7" t="s">
        <v>23</v>
      </c>
      <c r="C32" s="10">
        <v>8</v>
      </c>
      <c r="D32">
        <f>C32/C30</f>
        <v>1</v>
      </c>
      <c r="E32" t="s">
        <v>99</v>
      </c>
      <c r="F32">
        <v>25</v>
      </c>
      <c r="H32" t="s">
        <v>99</v>
      </c>
      <c r="I32">
        <v>3</v>
      </c>
    </row>
    <row r="33" spans="1:10" x14ac:dyDescent="0.3">
      <c r="E33" t="s">
        <v>90</v>
      </c>
      <c r="F33">
        <v>24</v>
      </c>
      <c r="H33" t="s">
        <v>90</v>
      </c>
      <c r="I33">
        <v>3</v>
      </c>
    </row>
    <row r="34" spans="1:10" x14ac:dyDescent="0.3">
      <c r="A34" s="4" t="s">
        <v>35</v>
      </c>
      <c r="B34" s="7" t="s">
        <v>26</v>
      </c>
      <c r="C34" s="10">
        <v>6</v>
      </c>
      <c r="E34" t="s">
        <v>90</v>
      </c>
      <c r="F34">
        <v>24</v>
      </c>
      <c r="H34" t="s">
        <v>90</v>
      </c>
      <c r="I34">
        <v>1</v>
      </c>
    </row>
    <row r="35" spans="1:10" x14ac:dyDescent="0.3">
      <c r="A35" s="2" t="s">
        <v>35</v>
      </c>
      <c r="B35" s="6" t="s">
        <v>27</v>
      </c>
      <c r="C35" s="9">
        <v>414</v>
      </c>
      <c r="E35" t="s">
        <v>100</v>
      </c>
      <c r="F35">
        <v>22</v>
      </c>
      <c r="H35" t="s">
        <v>100</v>
      </c>
      <c r="I35">
        <v>4</v>
      </c>
    </row>
    <row r="36" spans="1:10" x14ac:dyDescent="0.3">
      <c r="A36" s="4" t="s">
        <v>35</v>
      </c>
      <c r="B36" s="7" t="s">
        <v>28</v>
      </c>
      <c r="C36" s="10">
        <v>420</v>
      </c>
      <c r="E36" t="s">
        <v>101</v>
      </c>
      <c r="F36">
        <v>25</v>
      </c>
      <c r="H36" t="s">
        <v>101</v>
      </c>
      <c r="I36">
        <v>5</v>
      </c>
    </row>
    <row r="37" spans="1:10" x14ac:dyDescent="0.3">
      <c r="A37" s="2" t="s">
        <v>35</v>
      </c>
      <c r="B37" s="6" t="s">
        <v>8</v>
      </c>
      <c r="C37" s="9">
        <v>40</v>
      </c>
      <c r="E37" t="s">
        <v>101</v>
      </c>
      <c r="F37">
        <v>25</v>
      </c>
      <c r="H37" t="s">
        <v>101</v>
      </c>
      <c r="I37">
        <v>2</v>
      </c>
    </row>
    <row r="38" spans="1:10" x14ac:dyDescent="0.3">
      <c r="A38" s="4" t="s">
        <v>35</v>
      </c>
      <c r="B38" s="7" t="s">
        <v>9</v>
      </c>
      <c r="C38" s="10">
        <v>20</v>
      </c>
      <c r="E38" t="s">
        <v>92</v>
      </c>
      <c r="F38">
        <v>23</v>
      </c>
      <c r="H38" t="s">
        <v>92</v>
      </c>
      <c r="I38">
        <v>3</v>
      </c>
    </row>
    <row r="39" spans="1:10" x14ac:dyDescent="0.3">
      <c r="A39" s="2" t="s">
        <v>35</v>
      </c>
      <c r="B39" s="6" t="s">
        <v>10</v>
      </c>
      <c r="C39" s="9">
        <v>1</v>
      </c>
      <c r="E39" t="s">
        <v>102</v>
      </c>
      <c r="F39">
        <v>22</v>
      </c>
      <c r="H39" t="s">
        <v>102</v>
      </c>
      <c r="I39">
        <v>3</v>
      </c>
    </row>
    <row r="40" spans="1:10" x14ac:dyDescent="0.3">
      <c r="A40" s="4" t="s">
        <v>35</v>
      </c>
      <c r="B40" s="7" t="s">
        <v>11</v>
      </c>
      <c r="C40" s="10">
        <v>19</v>
      </c>
      <c r="E40" t="s">
        <v>102</v>
      </c>
      <c r="F40">
        <v>22</v>
      </c>
      <c r="H40" t="s">
        <v>102</v>
      </c>
      <c r="I40">
        <v>5</v>
      </c>
    </row>
    <row r="41" spans="1:10" x14ac:dyDescent="0.3">
      <c r="A41" s="2" t="s">
        <v>35</v>
      </c>
      <c r="B41" s="6" t="s">
        <v>15</v>
      </c>
      <c r="C41" s="9">
        <v>1</v>
      </c>
      <c r="E41" t="s">
        <v>103</v>
      </c>
      <c r="F41">
        <v>23</v>
      </c>
      <c r="H41" t="s">
        <v>103</v>
      </c>
      <c r="I41">
        <v>4</v>
      </c>
    </row>
    <row r="42" spans="1:10" x14ac:dyDescent="0.3">
      <c r="A42" s="4" t="s">
        <v>35</v>
      </c>
      <c r="B42" s="7" t="s">
        <v>29</v>
      </c>
      <c r="C42" s="10">
        <v>15</v>
      </c>
      <c r="D42">
        <f>C42/C41</f>
        <v>15</v>
      </c>
      <c r="E42" t="s">
        <v>103</v>
      </c>
      <c r="F42">
        <v>23</v>
      </c>
      <c r="H42" t="s">
        <v>103</v>
      </c>
      <c r="I42">
        <v>3</v>
      </c>
    </row>
    <row r="43" spans="1:10" x14ac:dyDescent="0.3">
      <c r="A43" s="2" t="s">
        <v>35</v>
      </c>
      <c r="B43" s="6" t="s">
        <v>23</v>
      </c>
      <c r="C43" s="9">
        <v>15</v>
      </c>
      <c r="D43">
        <f>C43/C41</f>
        <v>15</v>
      </c>
      <c r="E43" t="s">
        <v>101</v>
      </c>
      <c r="F43">
        <v>25</v>
      </c>
      <c r="H43" t="s">
        <v>101</v>
      </c>
      <c r="I43">
        <v>3</v>
      </c>
    </row>
    <row r="44" spans="1:10" x14ac:dyDescent="0.3">
      <c r="E44" t="s">
        <v>104</v>
      </c>
      <c r="F44">
        <v>24</v>
      </c>
      <c r="H44" t="s">
        <v>104</v>
      </c>
      <c r="I44">
        <v>2</v>
      </c>
    </row>
    <row r="45" spans="1:10" x14ac:dyDescent="0.3">
      <c r="A45" s="4" t="s">
        <v>38</v>
      </c>
      <c r="B45" s="7" t="s">
        <v>26</v>
      </c>
      <c r="C45" s="10">
        <v>2</v>
      </c>
    </row>
    <row r="46" spans="1:10" x14ac:dyDescent="0.3">
      <c r="A46" s="2" t="s">
        <v>38</v>
      </c>
      <c r="B46" s="6" t="s">
        <v>27</v>
      </c>
      <c r="C46" s="9">
        <v>103</v>
      </c>
      <c r="E46" t="s">
        <v>93</v>
      </c>
      <c r="F46">
        <f>SUM(F47:F73)</f>
        <v>85</v>
      </c>
      <c r="G46">
        <f>F46/F1</f>
        <v>3.1481481481481484</v>
      </c>
      <c r="H46" t="s">
        <v>105</v>
      </c>
      <c r="I46">
        <f>SUM(I47:I73)</f>
        <v>55</v>
      </c>
      <c r="J46">
        <f>I46/F1</f>
        <v>2.0370370370370372</v>
      </c>
    </row>
    <row r="47" spans="1:10" x14ac:dyDescent="0.3">
      <c r="A47" s="4" t="s">
        <v>38</v>
      </c>
      <c r="B47" s="7" t="s">
        <v>28</v>
      </c>
      <c r="C47" s="10">
        <v>105</v>
      </c>
      <c r="E47" t="s">
        <v>95</v>
      </c>
      <c r="F47">
        <v>2</v>
      </c>
      <c r="I47">
        <v>1</v>
      </c>
    </row>
    <row r="48" spans="1:10" x14ac:dyDescent="0.3">
      <c r="A48" s="2" t="s">
        <v>38</v>
      </c>
      <c r="B48" s="6" t="s">
        <v>8</v>
      </c>
      <c r="C48" s="9">
        <v>52.5</v>
      </c>
      <c r="E48" t="s">
        <v>95</v>
      </c>
      <c r="F48">
        <v>4</v>
      </c>
      <c r="I48">
        <v>2</v>
      </c>
    </row>
    <row r="49" spans="1:9" x14ac:dyDescent="0.3">
      <c r="A49" s="4" t="s">
        <v>38</v>
      </c>
      <c r="B49" s="7" t="s">
        <v>9</v>
      </c>
      <c r="C49" s="10">
        <v>8.75</v>
      </c>
      <c r="E49" t="s">
        <v>88</v>
      </c>
      <c r="F49">
        <v>4</v>
      </c>
      <c r="I49">
        <v>2</v>
      </c>
    </row>
    <row r="50" spans="1:9" x14ac:dyDescent="0.3">
      <c r="A50" s="2" t="s">
        <v>38</v>
      </c>
      <c r="B50" s="6" t="s">
        <v>10</v>
      </c>
      <c r="C50" s="9">
        <v>1</v>
      </c>
      <c r="E50" t="s">
        <v>88</v>
      </c>
      <c r="F50">
        <v>3</v>
      </c>
      <c r="I50">
        <v>4</v>
      </c>
    </row>
    <row r="51" spans="1:9" x14ac:dyDescent="0.3">
      <c r="A51" s="4" t="s">
        <v>38</v>
      </c>
      <c r="B51" s="7" t="s">
        <v>11</v>
      </c>
      <c r="C51" s="10">
        <v>7.75</v>
      </c>
      <c r="E51" t="s">
        <v>96</v>
      </c>
      <c r="F51">
        <v>4</v>
      </c>
      <c r="I51">
        <v>2</v>
      </c>
    </row>
    <row r="52" spans="1:9" x14ac:dyDescent="0.3">
      <c r="A52" s="2" t="s">
        <v>38</v>
      </c>
      <c r="B52" s="6" t="s">
        <v>15</v>
      </c>
      <c r="C52" s="9">
        <v>4</v>
      </c>
      <c r="E52" t="s">
        <v>96</v>
      </c>
      <c r="F52">
        <v>3</v>
      </c>
      <c r="I52">
        <v>2</v>
      </c>
    </row>
    <row r="53" spans="1:9" x14ac:dyDescent="0.3">
      <c r="A53" s="4" t="s">
        <v>38</v>
      </c>
      <c r="B53" s="7" t="s">
        <v>29</v>
      </c>
      <c r="C53" s="10">
        <v>35</v>
      </c>
      <c r="D53">
        <f>C53/C52</f>
        <v>8.75</v>
      </c>
      <c r="E53" t="s">
        <v>97</v>
      </c>
      <c r="F53">
        <v>4</v>
      </c>
      <c r="I53">
        <v>2</v>
      </c>
    </row>
    <row r="54" spans="1:9" x14ac:dyDescent="0.3">
      <c r="A54" s="2" t="s">
        <v>38</v>
      </c>
      <c r="B54" s="6" t="s">
        <v>23</v>
      </c>
      <c r="C54" s="9">
        <v>18</v>
      </c>
      <c r="D54">
        <f>C54/C52</f>
        <v>4.5</v>
      </c>
      <c r="E54" t="s">
        <v>97</v>
      </c>
      <c r="F54">
        <v>4</v>
      </c>
      <c r="I54">
        <v>3</v>
      </c>
    </row>
    <row r="55" spans="1:9" x14ac:dyDescent="0.3">
      <c r="E55" t="s">
        <v>97</v>
      </c>
      <c r="F55">
        <v>3</v>
      </c>
      <c r="I55">
        <v>4</v>
      </c>
    </row>
    <row r="56" spans="1:9" x14ac:dyDescent="0.3">
      <c r="A56" s="2" t="s">
        <v>39</v>
      </c>
      <c r="B56" s="6" t="s">
        <v>26</v>
      </c>
      <c r="C56" s="9">
        <v>2.5555555555555554</v>
      </c>
      <c r="E56" t="s">
        <v>98</v>
      </c>
      <c r="F56">
        <v>3</v>
      </c>
      <c r="I56">
        <v>2</v>
      </c>
    </row>
    <row r="57" spans="1:9" x14ac:dyDescent="0.3">
      <c r="A57" s="4" t="s">
        <v>39</v>
      </c>
      <c r="B57" s="7" t="s">
        <v>27</v>
      </c>
      <c r="C57" s="10">
        <v>44.111111111111114</v>
      </c>
      <c r="E57" t="s">
        <v>98</v>
      </c>
      <c r="F57">
        <v>2</v>
      </c>
      <c r="I57">
        <v>2</v>
      </c>
    </row>
    <row r="58" spans="1:9" x14ac:dyDescent="0.3">
      <c r="A58" s="2" t="s">
        <v>39</v>
      </c>
      <c r="B58" s="6" t="s">
        <v>28</v>
      </c>
      <c r="C58" s="9">
        <v>46.666666666666664</v>
      </c>
      <c r="E58" t="s">
        <v>98</v>
      </c>
      <c r="F58">
        <v>4</v>
      </c>
      <c r="I58">
        <v>2</v>
      </c>
    </row>
    <row r="59" spans="1:9" x14ac:dyDescent="0.3">
      <c r="A59" s="4" t="s">
        <v>39</v>
      </c>
      <c r="B59" s="7" t="s">
        <v>8</v>
      </c>
      <c r="C59" s="10">
        <v>49.043478260869563</v>
      </c>
      <c r="E59" t="s">
        <v>99</v>
      </c>
      <c r="F59">
        <v>4</v>
      </c>
      <c r="I59">
        <v>2</v>
      </c>
    </row>
    <row r="60" spans="1:9" x14ac:dyDescent="0.3">
      <c r="A60" s="2" t="s">
        <v>39</v>
      </c>
      <c r="B60" s="6" t="s">
        <v>9</v>
      </c>
      <c r="C60" s="9">
        <v>10.444444444444445</v>
      </c>
      <c r="E60" t="s">
        <v>99</v>
      </c>
      <c r="F60">
        <v>5</v>
      </c>
      <c r="I60">
        <v>3</v>
      </c>
    </row>
    <row r="61" spans="1:9" x14ac:dyDescent="0.3">
      <c r="A61" s="4" t="s">
        <v>39</v>
      </c>
      <c r="B61" s="7" t="s">
        <v>10</v>
      </c>
      <c r="C61" s="10">
        <v>1.2222222222222223</v>
      </c>
      <c r="E61" t="s">
        <v>99</v>
      </c>
      <c r="F61">
        <v>1</v>
      </c>
      <c r="I61">
        <v>1</v>
      </c>
    </row>
    <row r="62" spans="1:9" x14ac:dyDescent="0.3">
      <c r="A62" s="2" t="s">
        <v>39</v>
      </c>
      <c r="B62" s="6" t="s">
        <v>11</v>
      </c>
      <c r="C62" s="9">
        <v>9.2222222222222214</v>
      </c>
      <c r="E62" t="s">
        <v>90</v>
      </c>
      <c r="F62">
        <v>3</v>
      </c>
      <c r="I62">
        <v>1</v>
      </c>
    </row>
    <row r="63" spans="1:9" x14ac:dyDescent="0.3">
      <c r="A63" s="4" t="s">
        <v>39</v>
      </c>
      <c r="B63" s="7" t="s">
        <v>15</v>
      </c>
      <c r="C63" s="10">
        <v>9</v>
      </c>
      <c r="E63" t="s">
        <v>90</v>
      </c>
      <c r="F63">
        <v>4</v>
      </c>
      <c r="I63">
        <v>2</v>
      </c>
    </row>
    <row r="64" spans="1:9" x14ac:dyDescent="0.3">
      <c r="A64" s="2" t="s">
        <v>39</v>
      </c>
      <c r="B64" s="6" t="s">
        <v>29</v>
      </c>
      <c r="C64" s="9">
        <v>19</v>
      </c>
      <c r="D64">
        <f>C64/C63</f>
        <v>2.1111111111111112</v>
      </c>
      <c r="E64" t="s">
        <v>100</v>
      </c>
      <c r="F64">
        <v>2</v>
      </c>
      <c r="I64">
        <v>1</v>
      </c>
    </row>
    <row r="65" spans="1:9" x14ac:dyDescent="0.3">
      <c r="A65" s="4" t="s">
        <v>39</v>
      </c>
      <c r="B65" s="7" t="s">
        <v>23</v>
      </c>
      <c r="C65" s="10">
        <v>3</v>
      </c>
      <c r="D65">
        <f>C65/C63</f>
        <v>0.33333333333333331</v>
      </c>
      <c r="E65" t="s">
        <v>101</v>
      </c>
      <c r="F65">
        <v>2</v>
      </c>
      <c r="I65">
        <v>1</v>
      </c>
    </row>
    <row r="66" spans="1:9" x14ac:dyDescent="0.3">
      <c r="E66" t="s">
        <v>101</v>
      </c>
      <c r="F66">
        <v>5</v>
      </c>
      <c r="I66">
        <v>4</v>
      </c>
    </row>
    <row r="67" spans="1:9" x14ac:dyDescent="0.3">
      <c r="A67" s="2" t="s">
        <v>43</v>
      </c>
      <c r="B67" s="6" t="s">
        <v>26</v>
      </c>
      <c r="C67" s="9">
        <v>5.8</v>
      </c>
      <c r="E67" t="s">
        <v>92</v>
      </c>
      <c r="F67">
        <v>2</v>
      </c>
      <c r="I67">
        <v>3</v>
      </c>
    </row>
    <row r="68" spans="1:9" x14ac:dyDescent="0.3">
      <c r="A68" s="4" t="s">
        <v>43</v>
      </c>
      <c r="B68" s="7" t="s">
        <v>27</v>
      </c>
      <c r="C68" s="10">
        <v>78.2</v>
      </c>
      <c r="E68" t="s">
        <v>102</v>
      </c>
      <c r="F68">
        <v>4</v>
      </c>
      <c r="I68">
        <v>2</v>
      </c>
    </row>
    <row r="69" spans="1:9" x14ac:dyDescent="0.3">
      <c r="A69" s="2" t="s">
        <v>43</v>
      </c>
      <c r="B69" s="6" t="s">
        <v>28</v>
      </c>
      <c r="C69" s="9">
        <v>84</v>
      </c>
      <c r="E69" t="s">
        <v>102</v>
      </c>
      <c r="F69">
        <v>3</v>
      </c>
      <c r="I69">
        <v>2</v>
      </c>
    </row>
    <row r="70" spans="1:9" x14ac:dyDescent="0.3">
      <c r="A70" s="4" t="s">
        <v>43</v>
      </c>
      <c r="B70" s="7" t="s">
        <v>8</v>
      </c>
      <c r="C70" s="10">
        <v>40.137931034482754</v>
      </c>
      <c r="E70" t="s">
        <v>103</v>
      </c>
      <c r="F70">
        <v>2</v>
      </c>
      <c r="I70">
        <v>1</v>
      </c>
    </row>
    <row r="71" spans="1:9" x14ac:dyDescent="0.3">
      <c r="A71" s="2" t="s">
        <v>43</v>
      </c>
      <c r="B71" s="6" t="s">
        <v>9</v>
      </c>
      <c r="C71" s="9">
        <v>19.399999999999999</v>
      </c>
      <c r="E71" t="s">
        <v>103</v>
      </c>
      <c r="F71">
        <v>4</v>
      </c>
      <c r="I71">
        <v>1</v>
      </c>
    </row>
    <row r="72" spans="1:9" x14ac:dyDescent="0.3">
      <c r="A72" s="4" t="s">
        <v>43</v>
      </c>
      <c r="B72" s="7" t="s">
        <v>10</v>
      </c>
      <c r="C72" s="10">
        <v>1.4</v>
      </c>
      <c r="E72" t="s">
        <v>101</v>
      </c>
      <c r="F72">
        <v>1</v>
      </c>
      <c r="I72">
        <v>1</v>
      </c>
    </row>
    <row r="73" spans="1:9" x14ac:dyDescent="0.3">
      <c r="A73" s="2" t="s">
        <v>43</v>
      </c>
      <c r="B73" s="6" t="s">
        <v>11</v>
      </c>
      <c r="C73" s="9">
        <v>18</v>
      </c>
      <c r="E73" t="s">
        <v>104</v>
      </c>
      <c r="F73">
        <v>3</v>
      </c>
      <c r="I73">
        <v>2</v>
      </c>
    </row>
    <row r="74" spans="1:9" x14ac:dyDescent="0.3">
      <c r="A74" s="4" t="s">
        <v>43</v>
      </c>
      <c r="B74" s="7" t="s">
        <v>15</v>
      </c>
      <c r="C74" s="10">
        <v>5</v>
      </c>
    </row>
    <row r="75" spans="1:9" x14ac:dyDescent="0.3">
      <c r="A75" s="2" t="s">
        <v>43</v>
      </c>
      <c r="B75" s="6" t="s">
        <v>29</v>
      </c>
      <c r="C75" s="9">
        <v>6</v>
      </c>
      <c r="D75">
        <f>C75/C74</f>
        <v>1.2</v>
      </c>
    </row>
    <row r="76" spans="1:9" x14ac:dyDescent="0.3">
      <c r="A76" s="4" t="s">
        <v>43</v>
      </c>
      <c r="B76" s="7" t="s">
        <v>23</v>
      </c>
      <c r="C76" s="10">
        <v>11</v>
      </c>
      <c r="D76">
        <f>C76/C74</f>
        <v>2.2000000000000002</v>
      </c>
    </row>
    <row r="77" spans="1:9" x14ac:dyDescent="0.3">
      <c r="A77" s="4"/>
      <c r="B77" s="7"/>
      <c r="C77" s="10"/>
    </row>
    <row r="78" spans="1:9" x14ac:dyDescent="0.3">
      <c r="A78" s="2" t="s">
        <v>44</v>
      </c>
      <c r="B78" s="6" t="s">
        <v>26</v>
      </c>
      <c r="C78" s="9">
        <v>3</v>
      </c>
    </row>
    <row r="79" spans="1:9" x14ac:dyDescent="0.3">
      <c r="A79" s="4" t="s">
        <v>44</v>
      </c>
      <c r="B79" s="7" t="s">
        <v>27</v>
      </c>
      <c r="C79" s="10">
        <v>57</v>
      </c>
    </row>
    <row r="80" spans="1:9" x14ac:dyDescent="0.3">
      <c r="A80" s="2" t="s">
        <v>44</v>
      </c>
      <c r="B80" s="6" t="s">
        <v>28</v>
      </c>
      <c r="C80" s="9">
        <v>60</v>
      </c>
    </row>
    <row r="81" spans="1:4" x14ac:dyDescent="0.3">
      <c r="A81" s="4" t="s">
        <v>44</v>
      </c>
      <c r="B81" s="7" t="s">
        <v>8</v>
      </c>
      <c r="C81" s="10">
        <v>56.000000000000007</v>
      </c>
    </row>
    <row r="82" spans="1:4" x14ac:dyDescent="0.3">
      <c r="A82" s="2" t="s">
        <v>44</v>
      </c>
      <c r="B82" s="6" t="s">
        <v>9</v>
      </c>
      <c r="C82" s="9">
        <v>14</v>
      </c>
    </row>
    <row r="83" spans="1:4" x14ac:dyDescent="0.3">
      <c r="A83" s="4" t="s">
        <v>44</v>
      </c>
      <c r="B83" s="7" t="s">
        <v>10</v>
      </c>
      <c r="C83" s="10">
        <v>1.5714285714285714</v>
      </c>
    </row>
    <row r="84" spans="1:4" x14ac:dyDescent="0.3">
      <c r="A84" s="2" t="s">
        <v>44</v>
      </c>
      <c r="B84" s="6" t="s">
        <v>11</v>
      </c>
      <c r="C84" s="9">
        <v>12.428571428571429</v>
      </c>
    </row>
    <row r="85" spans="1:4" x14ac:dyDescent="0.3">
      <c r="A85" s="4" t="s">
        <v>44</v>
      </c>
      <c r="B85" s="7" t="s">
        <v>15</v>
      </c>
      <c r="C85" s="10">
        <v>7</v>
      </c>
    </row>
    <row r="86" spans="1:4" x14ac:dyDescent="0.3">
      <c r="A86" s="2" t="s">
        <v>44</v>
      </c>
      <c r="B86" s="6" t="s">
        <v>29</v>
      </c>
      <c r="C86" s="9">
        <v>5</v>
      </c>
      <c r="D86">
        <f>C86/C85</f>
        <v>0.7142857142857143</v>
      </c>
    </row>
    <row r="87" spans="1:4" x14ac:dyDescent="0.3">
      <c r="A87" s="4" t="s">
        <v>44</v>
      </c>
      <c r="B87" s="7" t="s">
        <v>23</v>
      </c>
      <c r="C87" s="10">
        <v>7</v>
      </c>
      <c r="D87">
        <f>C87/C85</f>
        <v>1</v>
      </c>
    </row>
    <row r="88" spans="1:4" x14ac:dyDescent="0.3">
      <c r="A88" s="4"/>
      <c r="B88" s="7"/>
      <c r="C88" s="10"/>
    </row>
    <row r="89" spans="1:4" x14ac:dyDescent="0.3">
      <c r="A89" s="2" t="s">
        <v>45</v>
      </c>
      <c r="B89" s="6" t="s">
        <v>26</v>
      </c>
      <c r="C89" s="9">
        <v>6</v>
      </c>
    </row>
    <row r="90" spans="1:4" x14ac:dyDescent="0.3">
      <c r="A90" s="4" t="s">
        <v>45</v>
      </c>
      <c r="B90" s="7" t="s">
        <v>27</v>
      </c>
      <c r="C90" s="10">
        <v>78</v>
      </c>
    </row>
    <row r="91" spans="1:4" x14ac:dyDescent="0.3">
      <c r="A91" s="2" t="s">
        <v>45</v>
      </c>
      <c r="B91" s="6" t="s">
        <v>28</v>
      </c>
      <c r="C91" s="9">
        <v>84</v>
      </c>
    </row>
    <row r="92" spans="1:4" x14ac:dyDescent="0.3">
      <c r="A92" s="4" t="s">
        <v>45</v>
      </c>
      <c r="B92" s="7" t="s">
        <v>8</v>
      </c>
      <c r="C92" s="10">
        <v>50.4</v>
      </c>
    </row>
    <row r="93" spans="1:4" x14ac:dyDescent="0.3">
      <c r="A93" s="2" t="s">
        <v>45</v>
      </c>
      <c r="B93" s="6" t="s">
        <v>9</v>
      </c>
      <c r="C93" s="9">
        <v>25.2</v>
      </c>
    </row>
    <row r="94" spans="1:4" x14ac:dyDescent="0.3">
      <c r="A94" s="4" t="s">
        <v>45</v>
      </c>
      <c r="B94" s="7" t="s">
        <v>10</v>
      </c>
      <c r="C94" s="10">
        <v>1.8</v>
      </c>
    </row>
    <row r="95" spans="1:4" x14ac:dyDescent="0.3">
      <c r="A95" s="2" t="s">
        <v>45</v>
      </c>
      <c r="B95" s="6" t="s">
        <v>11</v>
      </c>
      <c r="C95" s="9">
        <v>23.4</v>
      </c>
    </row>
    <row r="96" spans="1:4" x14ac:dyDescent="0.3">
      <c r="A96" s="4" t="s">
        <v>45</v>
      </c>
      <c r="B96" s="7" t="s">
        <v>15</v>
      </c>
      <c r="C96" s="10">
        <v>5</v>
      </c>
    </row>
    <row r="97" spans="1:4" x14ac:dyDescent="0.3">
      <c r="A97" s="2" t="s">
        <v>45</v>
      </c>
      <c r="B97" s="6" t="s">
        <v>29</v>
      </c>
      <c r="C97" s="9">
        <v>11</v>
      </c>
    </row>
    <row r="98" spans="1:4" x14ac:dyDescent="0.3">
      <c r="A98" s="4" t="s">
        <v>45</v>
      </c>
      <c r="B98" s="7" t="s">
        <v>23</v>
      </c>
      <c r="C98" s="10">
        <v>11</v>
      </c>
    </row>
    <row r="99" spans="1:4" x14ac:dyDescent="0.3">
      <c r="A99" s="4"/>
      <c r="B99" s="7"/>
      <c r="C99" s="10"/>
    </row>
    <row r="100" spans="1:4" x14ac:dyDescent="0.3">
      <c r="A100" s="2" t="s">
        <v>49</v>
      </c>
      <c r="B100" s="6" t="s">
        <v>26</v>
      </c>
      <c r="C100" s="9">
        <v>6.2</v>
      </c>
    </row>
    <row r="101" spans="1:4" x14ac:dyDescent="0.3">
      <c r="A101" s="4" t="s">
        <v>49</v>
      </c>
      <c r="B101" s="7" t="s">
        <v>27</v>
      </c>
      <c r="C101" s="10">
        <v>35.799999999999997</v>
      </c>
    </row>
    <row r="102" spans="1:4" x14ac:dyDescent="0.3">
      <c r="A102" s="2" t="s">
        <v>49</v>
      </c>
      <c r="B102" s="6" t="s">
        <v>28</v>
      </c>
      <c r="C102" s="9">
        <v>42</v>
      </c>
    </row>
    <row r="103" spans="1:4" x14ac:dyDescent="0.3">
      <c r="A103" s="4" t="s">
        <v>49</v>
      </c>
      <c r="B103" s="7" t="s">
        <v>8</v>
      </c>
      <c r="C103" s="10">
        <v>25.354838709677416</v>
      </c>
    </row>
    <row r="104" spans="1:4" x14ac:dyDescent="0.3">
      <c r="A104" s="2" t="s">
        <v>49</v>
      </c>
      <c r="B104" s="6" t="s">
        <v>9</v>
      </c>
      <c r="C104" s="9">
        <v>13.1</v>
      </c>
    </row>
    <row r="105" spans="1:4" x14ac:dyDescent="0.3">
      <c r="A105" s="4" t="s">
        <v>49</v>
      </c>
      <c r="B105" s="7" t="s">
        <v>10</v>
      </c>
      <c r="C105" s="10">
        <v>1.8</v>
      </c>
    </row>
    <row r="106" spans="1:4" x14ac:dyDescent="0.3">
      <c r="A106" s="2" t="s">
        <v>49</v>
      </c>
      <c r="B106" s="6" t="s">
        <v>11</v>
      </c>
      <c r="C106" s="9">
        <v>11.3</v>
      </c>
    </row>
    <row r="107" spans="1:4" x14ac:dyDescent="0.3">
      <c r="A107" s="4" t="s">
        <v>49</v>
      </c>
      <c r="B107" s="7" t="s">
        <v>15</v>
      </c>
      <c r="C107" s="10">
        <v>10</v>
      </c>
    </row>
    <row r="108" spans="1:4" x14ac:dyDescent="0.3">
      <c r="A108" s="2" t="s">
        <v>49</v>
      </c>
      <c r="B108" s="6" t="s">
        <v>29</v>
      </c>
      <c r="C108" s="9">
        <v>8</v>
      </c>
      <c r="D108">
        <f>C108/C107</f>
        <v>0.8</v>
      </c>
    </row>
    <row r="109" spans="1:4" x14ac:dyDescent="0.3">
      <c r="A109" s="4" t="s">
        <v>49</v>
      </c>
      <c r="B109" s="7" t="s">
        <v>23</v>
      </c>
      <c r="C109" s="10">
        <v>6</v>
      </c>
      <c r="D109">
        <f>C109/C107</f>
        <v>0.6</v>
      </c>
    </row>
    <row r="111" spans="1:4" x14ac:dyDescent="0.3">
      <c r="A111" s="2" t="s">
        <v>50</v>
      </c>
      <c r="B111" s="6" t="s">
        <v>26</v>
      </c>
      <c r="C111" s="9">
        <v>3.3333333333333335</v>
      </c>
    </row>
    <row r="112" spans="1:4" x14ac:dyDescent="0.3">
      <c r="A112" s="4" t="s">
        <v>50</v>
      </c>
      <c r="B112" s="7" t="s">
        <v>27</v>
      </c>
      <c r="C112" s="10">
        <v>66.666666666666671</v>
      </c>
    </row>
    <row r="113" spans="1:4" x14ac:dyDescent="0.3">
      <c r="A113" s="2" t="s">
        <v>50</v>
      </c>
      <c r="B113" s="6" t="s">
        <v>28</v>
      </c>
      <c r="C113" s="9">
        <v>70</v>
      </c>
    </row>
    <row r="114" spans="1:4" x14ac:dyDescent="0.3">
      <c r="A114" s="4" t="s">
        <v>50</v>
      </c>
      <c r="B114" s="7" t="s">
        <v>8</v>
      </c>
      <c r="C114" s="10">
        <v>56.400000000000006</v>
      </c>
    </row>
    <row r="115" spans="1:4" x14ac:dyDescent="0.3">
      <c r="A115" s="2" t="s">
        <v>50</v>
      </c>
      <c r="B115" s="6" t="s">
        <v>9</v>
      </c>
      <c r="C115" s="9">
        <v>15.666666666666666</v>
      </c>
    </row>
    <row r="116" spans="1:4" x14ac:dyDescent="0.3">
      <c r="A116" s="4" t="s">
        <v>50</v>
      </c>
      <c r="B116" s="7" t="s">
        <v>10</v>
      </c>
      <c r="C116" s="10">
        <v>3.6666666666666665</v>
      </c>
    </row>
    <row r="117" spans="1:4" x14ac:dyDescent="0.3">
      <c r="A117" s="2" t="s">
        <v>50</v>
      </c>
      <c r="B117" s="6" t="s">
        <v>11</v>
      </c>
      <c r="C117" s="9">
        <v>12</v>
      </c>
    </row>
    <row r="118" spans="1:4" x14ac:dyDescent="0.3">
      <c r="A118" s="4" t="s">
        <v>50</v>
      </c>
      <c r="B118" s="7" t="s">
        <v>15</v>
      </c>
      <c r="C118" s="10">
        <v>6</v>
      </c>
    </row>
    <row r="119" spans="1:4" x14ac:dyDescent="0.3">
      <c r="A119" s="2" t="s">
        <v>50</v>
      </c>
      <c r="B119" s="6" t="s">
        <v>29</v>
      </c>
      <c r="C119" s="9">
        <v>9</v>
      </c>
      <c r="D119">
        <f>C119/C118</f>
        <v>1.5</v>
      </c>
    </row>
    <row r="120" spans="1:4" x14ac:dyDescent="0.3">
      <c r="A120" s="4" t="s">
        <v>50</v>
      </c>
      <c r="B120" s="7" t="s">
        <v>23</v>
      </c>
      <c r="C120" s="10">
        <v>14</v>
      </c>
      <c r="D120">
        <f>C120/C118</f>
        <v>2.3333333333333335</v>
      </c>
    </row>
    <row r="122" spans="1:4" x14ac:dyDescent="0.3">
      <c r="A122" s="2" t="s">
        <v>51</v>
      </c>
      <c r="B122" s="6" t="s">
        <v>26</v>
      </c>
      <c r="C122" s="9">
        <v>3.25</v>
      </c>
    </row>
    <row r="123" spans="1:4" x14ac:dyDescent="0.3">
      <c r="A123" s="4" t="s">
        <v>51</v>
      </c>
      <c r="B123" s="7" t="s">
        <v>27</v>
      </c>
      <c r="C123" s="10">
        <v>101.75</v>
      </c>
    </row>
    <row r="124" spans="1:4" x14ac:dyDescent="0.3">
      <c r="A124" s="2" t="s">
        <v>51</v>
      </c>
      <c r="B124" s="6" t="s">
        <v>28</v>
      </c>
      <c r="C124" s="9">
        <v>105</v>
      </c>
    </row>
    <row r="125" spans="1:4" x14ac:dyDescent="0.3">
      <c r="A125" s="4" t="s">
        <v>51</v>
      </c>
      <c r="B125" s="7" t="s">
        <v>8</v>
      </c>
      <c r="C125" s="10">
        <v>48.92307692307692</v>
      </c>
    </row>
    <row r="126" spans="1:4" x14ac:dyDescent="0.3">
      <c r="A126" s="2" t="s">
        <v>51</v>
      </c>
      <c r="B126" s="6" t="s">
        <v>9</v>
      </c>
      <c r="C126" s="9">
        <v>13.25</v>
      </c>
    </row>
    <row r="127" spans="1:4" x14ac:dyDescent="0.3">
      <c r="A127" s="4" t="s">
        <v>51</v>
      </c>
      <c r="B127" s="7" t="s">
        <v>10</v>
      </c>
      <c r="C127" s="10">
        <v>0.75</v>
      </c>
    </row>
    <row r="128" spans="1:4" x14ac:dyDescent="0.3">
      <c r="A128" s="2" t="s">
        <v>51</v>
      </c>
      <c r="B128" s="6" t="s">
        <v>11</v>
      </c>
      <c r="C128" s="9">
        <v>12.5</v>
      </c>
    </row>
    <row r="129" spans="1:4" x14ac:dyDescent="0.3">
      <c r="A129" s="4" t="s">
        <v>51</v>
      </c>
      <c r="B129" s="7" t="s">
        <v>15</v>
      </c>
      <c r="C129" s="10">
        <v>4</v>
      </c>
    </row>
    <row r="130" spans="1:4" x14ac:dyDescent="0.3">
      <c r="A130" s="2" t="s">
        <v>51</v>
      </c>
      <c r="B130" s="6" t="s">
        <v>29</v>
      </c>
      <c r="C130" s="9">
        <v>14</v>
      </c>
      <c r="D130">
        <f>C130/C129</f>
        <v>3.5</v>
      </c>
    </row>
    <row r="131" spans="1:4" x14ac:dyDescent="0.3">
      <c r="A131" s="4" t="s">
        <v>51</v>
      </c>
      <c r="B131" s="7" t="s">
        <v>23</v>
      </c>
      <c r="C131" s="10">
        <v>7</v>
      </c>
      <c r="D131">
        <f>C131/C129</f>
        <v>1.75</v>
      </c>
    </row>
    <row r="133" spans="1:4" x14ac:dyDescent="0.3">
      <c r="A133" s="2" t="s">
        <v>52</v>
      </c>
      <c r="B133" s="6" t="s">
        <v>26</v>
      </c>
      <c r="C133" s="9">
        <v>6.7777777777777777</v>
      </c>
    </row>
    <row r="134" spans="1:4" x14ac:dyDescent="0.3">
      <c r="A134" s="4" t="s">
        <v>52</v>
      </c>
      <c r="B134" s="7" t="s">
        <v>27</v>
      </c>
      <c r="C134" s="10">
        <v>39.888888888888886</v>
      </c>
    </row>
    <row r="135" spans="1:4" x14ac:dyDescent="0.3">
      <c r="A135" s="2" t="s">
        <v>52</v>
      </c>
      <c r="B135" s="6" t="s">
        <v>28</v>
      </c>
      <c r="C135" s="9">
        <v>46.666666666666664</v>
      </c>
    </row>
    <row r="136" spans="1:4" x14ac:dyDescent="0.3">
      <c r="A136" s="4" t="s">
        <v>52</v>
      </c>
      <c r="B136" s="7" t="s">
        <v>8</v>
      </c>
      <c r="C136" s="10">
        <v>49.967213114754095</v>
      </c>
    </row>
    <row r="137" spans="1:4" x14ac:dyDescent="0.3">
      <c r="A137" s="2" t="s">
        <v>52</v>
      </c>
      <c r="B137" s="6" t="s">
        <v>9</v>
      </c>
      <c r="C137" s="9">
        <v>28.222222222222221</v>
      </c>
    </row>
    <row r="138" spans="1:4" x14ac:dyDescent="0.3">
      <c r="A138" s="4" t="s">
        <v>52</v>
      </c>
      <c r="B138" s="7" t="s">
        <v>10</v>
      </c>
      <c r="C138" s="10">
        <v>6.5555555555555554</v>
      </c>
    </row>
    <row r="139" spans="1:4" x14ac:dyDescent="0.3">
      <c r="A139" s="2" t="s">
        <v>52</v>
      </c>
      <c r="B139" s="6" t="s">
        <v>11</v>
      </c>
      <c r="C139" s="9">
        <v>21.666666666666668</v>
      </c>
    </row>
    <row r="140" spans="1:4" x14ac:dyDescent="0.3">
      <c r="A140" s="4" t="s">
        <v>52</v>
      </c>
      <c r="B140" s="7" t="s">
        <v>15</v>
      </c>
      <c r="C140" s="10">
        <v>9</v>
      </c>
    </row>
    <row r="141" spans="1:4" x14ac:dyDescent="0.3">
      <c r="A141" s="2" t="s">
        <v>52</v>
      </c>
      <c r="B141" s="6" t="s">
        <v>29</v>
      </c>
      <c r="C141" s="9">
        <v>13</v>
      </c>
      <c r="D141">
        <f>C141/C140</f>
        <v>1.4444444444444444</v>
      </c>
    </row>
    <row r="142" spans="1:4" x14ac:dyDescent="0.3">
      <c r="A142" s="4" t="s">
        <v>52</v>
      </c>
      <c r="B142" s="7" t="s">
        <v>23</v>
      </c>
      <c r="C142" s="10">
        <v>14</v>
      </c>
      <c r="D142">
        <f>C142/C140</f>
        <v>1.5555555555555556</v>
      </c>
    </row>
    <row r="144" spans="1:4" x14ac:dyDescent="0.3">
      <c r="A144" s="2" t="s">
        <v>53</v>
      </c>
      <c r="B144" s="6" t="s">
        <v>26</v>
      </c>
      <c r="C144" s="9">
        <v>3.8333333333333335</v>
      </c>
    </row>
    <row r="145" spans="1:4" x14ac:dyDescent="0.3">
      <c r="A145" s="4" t="s">
        <v>53</v>
      </c>
      <c r="B145" s="7" t="s">
        <v>27</v>
      </c>
      <c r="C145" s="10">
        <v>31.166666666666668</v>
      </c>
    </row>
    <row r="146" spans="1:4" x14ac:dyDescent="0.3">
      <c r="A146" s="2" t="s">
        <v>53</v>
      </c>
      <c r="B146" s="6" t="s">
        <v>28</v>
      </c>
      <c r="C146" s="9">
        <v>35</v>
      </c>
    </row>
    <row r="147" spans="1:4" x14ac:dyDescent="0.3">
      <c r="A147" s="4" t="s">
        <v>53</v>
      </c>
      <c r="B147" s="7" t="s">
        <v>8</v>
      </c>
      <c r="C147" s="10">
        <v>55.826086956521735</v>
      </c>
    </row>
    <row r="148" spans="1:4" x14ac:dyDescent="0.3">
      <c r="A148" s="2" t="s">
        <v>53</v>
      </c>
      <c r="B148" s="6" t="s">
        <v>9</v>
      </c>
      <c r="C148" s="9">
        <v>17.833333333333332</v>
      </c>
    </row>
    <row r="149" spans="1:4" x14ac:dyDescent="0.3">
      <c r="A149" s="4" t="s">
        <v>53</v>
      </c>
      <c r="B149" s="7" t="s">
        <v>10</v>
      </c>
      <c r="C149" s="10">
        <v>2.9166666666666665</v>
      </c>
    </row>
    <row r="150" spans="1:4" x14ac:dyDescent="0.3">
      <c r="A150" s="2" t="s">
        <v>53</v>
      </c>
      <c r="B150" s="6" t="s">
        <v>11</v>
      </c>
      <c r="C150" s="9">
        <v>14.916666666666666</v>
      </c>
    </row>
    <row r="151" spans="1:4" x14ac:dyDescent="0.3">
      <c r="A151" s="4" t="s">
        <v>53</v>
      </c>
      <c r="B151" s="7" t="s">
        <v>15</v>
      </c>
      <c r="C151" s="10">
        <v>12</v>
      </c>
    </row>
    <row r="152" spans="1:4" x14ac:dyDescent="0.3">
      <c r="A152" s="2" t="s">
        <v>53</v>
      </c>
      <c r="B152" s="6" t="s">
        <v>29</v>
      </c>
      <c r="C152" s="9">
        <v>17</v>
      </c>
      <c r="D152">
        <f>C152/C151</f>
        <v>1.4166666666666667</v>
      </c>
    </row>
    <row r="153" spans="1:4" x14ac:dyDescent="0.3">
      <c r="A153" s="4" t="s">
        <v>53</v>
      </c>
      <c r="B153" s="7" t="s">
        <v>23</v>
      </c>
      <c r="C153" s="10">
        <v>15</v>
      </c>
      <c r="D153">
        <f>C153/C151</f>
        <v>1.25</v>
      </c>
    </row>
    <row r="155" spans="1:4" x14ac:dyDescent="0.3">
      <c r="A155" s="2" t="s">
        <v>54</v>
      </c>
      <c r="B155" s="6" t="s">
        <v>26</v>
      </c>
      <c r="C155" s="9">
        <v>5.1111111111111107</v>
      </c>
    </row>
    <row r="156" spans="1:4" x14ac:dyDescent="0.3">
      <c r="A156" s="4" t="s">
        <v>54</v>
      </c>
      <c r="B156" s="7" t="s">
        <v>27</v>
      </c>
      <c r="C156" s="10">
        <v>41.555555555555557</v>
      </c>
    </row>
    <row r="157" spans="1:4" x14ac:dyDescent="0.3">
      <c r="A157" s="2" t="s">
        <v>54</v>
      </c>
      <c r="B157" s="6" t="s">
        <v>28</v>
      </c>
      <c r="C157" s="9">
        <v>46.666666666666664</v>
      </c>
    </row>
    <row r="158" spans="1:4" x14ac:dyDescent="0.3">
      <c r="A158" s="4" t="s">
        <v>54</v>
      </c>
      <c r="B158" s="7" t="s">
        <v>8</v>
      </c>
      <c r="C158" s="10">
        <v>44.347826086956516</v>
      </c>
    </row>
    <row r="159" spans="1:4" x14ac:dyDescent="0.3">
      <c r="A159" s="2" t="s">
        <v>54</v>
      </c>
      <c r="B159" s="6" t="s">
        <v>9</v>
      </c>
      <c r="C159" s="9">
        <v>18.888888888888889</v>
      </c>
    </row>
    <row r="160" spans="1:4" x14ac:dyDescent="0.3">
      <c r="A160" s="4" t="s">
        <v>54</v>
      </c>
      <c r="B160" s="7" t="s">
        <v>10</v>
      </c>
      <c r="C160" s="10">
        <v>2.2222222222222223</v>
      </c>
    </row>
    <row r="161" spans="1:4" x14ac:dyDescent="0.3">
      <c r="A161" s="2" t="s">
        <v>54</v>
      </c>
      <c r="B161" s="6" t="s">
        <v>11</v>
      </c>
      <c r="C161" s="9">
        <v>16.666666666666668</v>
      </c>
    </row>
    <row r="162" spans="1:4" x14ac:dyDescent="0.3">
      <c r="A162" s="4" t="s">
        <v>54</v>
      </c>
      <c r="B162" s="7" t="s">
        <v>15</v>
      </c>
      <c r="C162" s="10">
        <v>9</v>
      </c>
    </row>
    <row r="163" spans="1:4" x14ac:dyDescent="0.3">
      <c r="A163" s="2" t="s">
        <v>54</v>
      </c>
      <c r="B163" s="6" t="s">
        <v>29</v>
      </c>
      <c r="C163" s="9">
        <v>20</v>
      </c>
      <c r="D163">
        <f>C163/C162</f>
        <v>2.2222222222222223</v>
      </c>
    </row>
    <row r="164" spans="1:4" x14ac:dyDescent="0.3">
      <c r="A164" s="4" t="s">
        <v>54</v>
      </c>
      <c r="B164" s="7" t="s">
        <v>23</v>
      </c>
      <c r="C164" s="10">
        <v>13</v>
      </c>
      <c r="D164">
        <f>C164/C162</f>
        <v>1.4444444444444444</v>
      </c>
    </row>
    <row r="166" spans="1:4" x14ac:dyDescent="0.3">
      <c r="A166" s="2" t="s">
        <v>56</v>
      </c>
      <c r="B166" s="6" t="s">
        <v>26</v>
      </c>
      <c r="C166" s="9">
        <v>4.5384615384615383</v>
      </c>
    </row>
    <row r="167" spans="1:4" x14ac:dyDescent="0.3">
      <c r="A167" s="4" t="s">
        <v>56</v>
      </c>
      <c r="B167" s="7" t="s">
        <v>27</v>
      </c>
      <c r="C167" s="10">
        <v>27.76923076923077</v>
      </c>
    </row>
    <row r="168" spans="1:4" x14ac:dyDescent="0.3">
      <c r="A168" s="2" t="s">
        <v>56</v>
      </c>
      <c r="B168" s="6" t="s">
        <v>28</v>
      </c>
      <c r="C168" s="9">
        <v>32.307692307692307</v>
      </c>
    </row>
    <row r="169" spans="1:4" x14ac:dyDescent="0.3">
      <c r="A169" s="4" t="s">
        <v>56</v>
      </c>
      <c r="B169" s="7" t="s">
        <v>8</v>
      </c>
      <c r="C169" s="10">
        <v>36</v>
      </c>
    </row>
    <row r="170" spans="1:4" x14ac:dyDescent="0.3">
      <c r="A170" s="2" t="s">
        <v>56</v>
      </c>
      <c r="B170" s="6" t="s">
        <v>9</v>
      </c>
      <c r="C170" s="9">
        <v>13.615384615384615</v>
      </c>
    </row>
    <row r="171" spans="1:4" x14ac:dyDescent="0.3">
      <c r="A171" s="4" t="s">
        <v>56</v>
      </c>
      <c r="B171" s="7" t="s">
        <v>10</v>
      </c>
      <c r="C171" s="10">
        <v>2.4615384615384617</v>
      </c>
    </row>
    <row r="172" spans="1:4" x14ac:dyDescent="0.3">
      <c r="A172" s="2" t="s">
        <v>56</v>
      </c>
      <c r="B172" s="6" t="s">
        <v>11</v>
      </c>
      <c r="C172" s="9">
        <v>11.153846153846153</v>
      </c>
    </row>
    <row r="173" spans="1:4" x14ac:dyDescent="0.3">
      <c r="A173" s="4" t="s">
        <v>56</v>
      </c>
      <c r="B173" s="7" t="s">
        <v>15</v>
      </c>
      <c r="C173" s="10">
        <v>13</v>
      </c>
    </row>
    <row r="174" spans="1:4" x14ac:dyDescent="0.3">
      <c r="A174" s="2" t="s">
        <v>56</v>
      </c>
      <c r="B174" s="6" t="s">
        <v>29</v>
      </c>
      <c r="C174" s="9">
        <v>27</v>
      </c>
      <c r="D174">
        <f>C174/C173</f>
        <v>2.0769230769230771</v>
      </c>
    </row>
    <row r="175" spans="1:4" x14ac:dyDescent="0.3">
      <c r="A175" s="4" t="s">
        <v>56</v>
      </c>
      <c r="B175" s="7" t="s">
        <v>23</v>
      </c>
      <c r="C175" s="10">
        <v>0</v>
      </c>
      <c r="D175">
        <f>C175/C173</f>
        <v>0</v>
      </c>
    </row>
    <row r="177" spans="1:4" x14ac:dyDescent="0.3">
      <c r="A177" s="2" t="s">
        <v>57</v>
      </c>
      <c r="B177" s="6" t="s">
        <v>26</v>
      </c>
      <c r="C177" s="9">
        <v>3.8461538461538463</v>
      </c>
    </row>
    <row r="178" spans="1:4" x14ac:dyDescent="0.3">
      <c r="A178" s="4" t="s">
        <v>57</v>
      </c>
      <c r="B178" s="7" t="s">
        <v>27</v>
      </c>
      <c r="C178" s="10">
        <v>28.46153846153846</v>
      </c>
    </row>
    <row r="179" spans="1:4" x14ac:dyDescent="0.3">
      <c r="A179" s="2" t="s">
        <v>57</v>
      </c>
      <c r="B179" s="6" t="s">
        <v>28</v>
      </c>
      <c r="C179" s="9">
        <v>32.307692307692307</v>
      </c>
    </row>
    <row r="180" spans="1:4" x14ac:dyDescent="0.3">
      <c r="A180" s="4" t="s">
        <v>57</v>
      </c>
      <c r="B180" s="7" t="s">
        <v>8</v>
      </c>
      <c r="C180" s="10">
        <v>55.44</v>
      </c>
    </row>
    <row r="181" spans="1:4" x14ac:dyDescent="0.3">
      <c r="A181" s="2" t="s">
        <v>57</v>
      </c>
      <c r="B181" s="6" t="s">
        <v>9</v>
      </c>
      <c r="C181" s="9">
        <v>17.76923076923077</v>
      </c>
    </row>
    <row r="182" spans="1:4" x14ac:dyDescent="0.3">
      <c r="A182" s="4" t="s">
        <v>57</v>
      </c>
      <c r="B182" s="7" t="s">
        <v>10</v>
      </c>
      <c r="C182" s="10">
        <v>3.6923076923076925</v>
      </c>
    </row>
    <row r="183" spans="1:4" x14ac:dyDescent="0.3">
      <c r="A183" s="2" t="s">
        <v>57</v>
      </c>
      <c r="B183" s="6" t="s">
        <v>11</v>
      </c>
      <c r="C183" s="9">
        <v>14.076923076923077</v>
      </c>
    </row>
    <row r="184" spans="1:4" x14ac:dyDescent="0.3">
      <c r="A184" s="4" t="s">
        <v>57</v>
      </c>
      <c r="B184" s="7" t="s">
        <v>15</v>
      </c>
      <c r="C184" s="10">
        <v>13</v>
      </c>
    </row>
    <row r="185" spans="1:4" x14ac:dyDescent="0.3">
      <c r="A185" s="2" t="s">
        <v>57</v>
      </c>
      <c r="B185" s="6" t="s">
        <v>29</v>
      </c>
      <c r="C185" s="9">
        <v>12</v>
      </c>
      <c r="D185">
        <f>C185/C184</f>
        <v>0.92307692307692313</v>
      </c>
    </row>
    <row r="186" spans="1:4" x14ac:dyDescent="0.3">
      <c r="A186" s="4" t="s">
        <v>57</v>
      </c>
      <c r="B186" s="7" t="s">
        <v>23</v>
      </c>
      <c r="C186" s="10">
        <v>0</v>
      </c>
      <c r="D186">
        <f>C186/C184</f>
        <v>0</v>
      </c>
    </row>
    <row r="188" spans="1:4" x14ac:dyDescent="0.3">
      <c r="A188" s="2" t="s">
        <v>40</v>
      </c>
      <c r="B188" s="6" t="s">
        <v>26</v>
      </c>
      <c r="C188" s="9">
        <v>2.2999999999999998</v>
      </c>
    </row>
    <row r="189" spans="1:4" x14ac:dyDescent="0.3">
      <c r="A189" s="4" t="s">
        <v>40</v>
      </c>
      <c r="B189" s="7" t="s">
        <v>27</v>
      </c>
      <c r="C189" s="10">
        <v>39.700000000000003</v>
      </c>
    </row>
    <row r="190" spans="1:4" x14ac:dyDescent="0.3">
      <c r="A190" s="2" t="s">
        <v>40</v>
      </c>
      <c r="B190" s="6" t="s">
        <v>28</v>
      </c>
      <c r="C190" s="9">
        <v>42</v>
      </c>
    </row>
    <row r="191" spans="1:4" x14ac:dyDescent="0.3">
      <c r="A191" s="4" t="s">
        <v>40</v>
      </c>
      <c r="B191" s="7" t="s">
        <v>8</v>
      </c>
      <c r="C191" s="10">
        <v>57.91304347826086</v>
      </c>
    </row>
    <row r="192" spans="1:4" x14ac:dyDescent="0.3">
      <c r="A192" s="2" t="s">
        <v>40</v>
      </c>
      <c r="B192" s="6" t="s">
        <v>9</v>
      </c>
      <c r="C192" s="9">
        <v>11.1</v>
      </c>
    </row>
    <row r="193" spans="1:4" x14ac:dyDescent="0.3">
      <c r="A193" s="4" t="s">
        <v>40</v>
      </c>
      <c r="B193" s="7" t="s">
        <v>10</v>
      </c>
      <c r="C193" s="10">
        <v>1.1000000000000001</v>
      </c>
    </row>
    <row r="194" spans="1:4" x14ac:dyDescent="0.3">
      <c r="A194" s="2" t="s">
        <v>40</v>
      </c>
      <c r="B194" s="6" t="s">
        <v>11</v>
      </c>
      <c r="C194" s="9">
        <v>10</v>
      </c>
    </row>
    <row r="195" spans="1:4" x14ac:dyDescent="0.3">
      <c r="A195" s="4" t="s">
        <v>40</v>
      </c>
      <c r="B195" s="7" t="s">
        <v>15</v>
      </c>
      <c r="C195" s="10">
        <v>10</v>
      </c>
    </row>
    <row r="196" spans="1:4" x14ac:dyDescent="0.3">
      <c r="A196" s="2" t="s">
        <v>40</v>
      </c>
      <c r="B196" s="6" t="s">
        <v>29</v>
      </c>
      <c r="C196" s="9">
        <v>15</v>
      </c>
      <c r="D196">
        <f>C196/C195</f>
        <v>1.5</v>
      </c>
    </row>
    <row r="197" spans="1:4" x14ac:dyDescent="0.3">
      <c r="A197" s="4" t="s">
        <v>40</v>
      </c>
      <c r="B197" s="7" t="s">
        <v>23</v>
      </c>
      <c r="C197" s="10">
        <v>10</v>
      </c>
      <c r="D197">
        <f>C197/C195</f>
        <v>1</v>
      </c>
    </row>
    <row r="199" spans="1:4" x14ac:dyDescent="0.3">
      <c r="A199" s="2" t="s">
        <v>61</v>
      </c>
      <c r="B199" s="6" t="s">
        <v>26</v>
      </c>
      <c r="C199" s="9">
        <v>1.6666666666666667</v>
      </c>
    </row>
    <row r="200" spans="1:4" x14ac:dyDescent="0.3">
      <c r="A200" s="4" t="s">
        <v>61</v>
      </c>
      <c r="B200" s="7" t="s">
        <v>27</v>
      </c>
      <c r="C200" s="10">
        <v>138.33333333333334</v>
      </c>
    </row>
    <row r="201" spans="1:4" x14ac:dyDescent="0.3">
      <c r="A201" s="2" t="s">
        <v>61</v>
      </c>
      <c r="B201" s="6" t="s">
        <v>28</v>
      </c>
      <c r="C201" s="9">
        <v>140</v>
      </c>
    </row>
    <row r="202" spans="1:4" x14ac:dyDescent="0.3">
      <c r="A202" s="4" t="s">
        <v>61</v>
      </c>
      <c r="B202" s="7" t="s">
        <v>8</v>
      </c>
      <c r="C202" s="10">
        <v>43.2</v>
      </c>
    </row>
    <row r="203" spans="1:4" x14ac:dyDescent="0.3">
      <c r="A203" s="2" t="s">
        <v>61</v>
      </c>
      <c r="B203" s="6" t="s">
        <v>9</v>
      </c>
      <c r="C203" s="9">
        <v>6</v>
      </c>
    </row>
    <row r="204" spans="1:4" x14ac:dyDescent="0.3">
      <c r="A204" s="4" t="s">
        <v>61</v>
      </c>
      <c r="B204" s="7" t="s">
        <v>10</v>
      </c>
      <c r="C204" s="10">
        <v>0.33333333333333331</v>
      </c>
    </row>
    <row r="205" spans="1:4" x14ac:dyDescent="0.3">
      <c r="A205" s="2" t="s">
        <v>61</v>
      </c>
      <c r="B205" s="6" t="s">
        <v>11</v>
      </c>
      <c r="C205" s="9">
        <v>5.666666666666667</v>
      </c>
    </row>
    <row r="206" spans="1:4" x14ac:dyDescent="0.3">
      <c r="A206" s="4" t="s">
        <v>61</v>
      </c>
      <c r="B206" s="7" t="s">
        <v>15</v>
      </c>
      <c r="C206" s="10">
        <v>3</v>
      </c>
    </row>
    <row r="207" spans="1:4" x14ac:dyDescent="0.3">
      <c r="A207" s="2" t="s">
        <v>61</v>
      </c>
      <c r="B207" s="6" t="s">
        <v>29</v>
      </c>
      <c r="C207" s="9">
        <v>5</v>
      </c>
      <c r="D207">
        <f>C207/C206</f>
        <v>1.6666666666666667</v>
      </c>
    </row>
    <row r="208" spans="1:4" x14ac:dyDescent="0.3">
      <c r="A208" s="4" t="s">
        <v>61</v>
      </c>
      <c r="B208" s="7" t="s">
        <v>23</v>
      </c>
      <c r="C208" s="10">
        <v>7</v>
      </c>
      <c r="D208">
        <f>C208/C206</f>
        <v>2.3333333333333335</v>
      </c>
    </row>
    <row r="210" spans="1:4" x14ac:dyDescent="0.3">
      <c r="A210" s="2" t="s">
        <v>62</v>
      </c>
      <c r="B210" s="6" t="s">
        <v>26</v>
      </c>
      <c r="C210" s="9">
        <v>3.4</v>
      </c>
    </row>
    <row r="211" spans="1:4" x14ac:dyDescent="0.3">
      <c r="A211" s="4" t="s">
        <v>62</v>
      </c>
      <c r="B211" s="7" t="s">
        <v>27</v>
      </c>
      <c r="C211" s="10">
        <v>80.599999999999994</v>
      </c>
    </row>
    <row r="212" spans="1:4" x14ac:dyDescent="0.3">
      <c r="A212" s="2" t="s">
        <v>62</v>
      </c>
      <c r="B212" s="6" t="s">
        <v>28</v>
      </c>
      <c r="C212" s="9">
        <v>84</v>
      </c>
    </row>
    <row r="213" spans="1:4" x14ac:dyDescent="0.3">
      <c r="A213" s="4" t="s">
        <v>62</v>
      </c>
      <c r="B213" s="7" t="s">
        <v>8</v>
      </c>
      <c r="C213" s="10">
        <v>43.058823529411761</v>
      </c>
    </row>
    <row r="214" spans="1:4" x14ac:dyDescent="0.3">
      <c r="A214" s="2" t="s">
        <v>62</v>
      </c>
      <c r="B214" s="6" t="s">
        <v>9</v>
      </c>
      <c r="C214" s="9">
        <v>12.2</v>
      </c>
    </row>
    <row r="215" spans="1:4" x14ac:dyDescent="0.3">
      <c r="A215" s="4" t="s">
        <v>62</v>
      </c>
      <c r="B215" s="7" t="s">
        <v>10</v>
      </c>
      <c r="C215" s="10">
        <v>2.6</v>
      </c>
    </row>
    <row r="216" spans="1:4" x14ac:dyDescent="0.3">
      <c r="A216" s="2" t="s">
        <v>62</v>
      </c>
      <c r="B216" s="6" t="s">
        <v>11</v>
      </c>
      <c r="C216" s="9">
        <v>9.6</v>
      </c>
    </row>
    <row r="217" spans="1:4" x14ac:dyDescent="0.3">
      <c r="A217" s="4" t="s">
        <v>62</v>
      </c>
      <c r="B217" s="7" t="s">
        <v>15</v>
      </c>
      <c r="C217" s="10">
        <v>5</v>
      </c>
    </row>
    <row r="218" spans="1:4" x14ac:dyDescent="0.3">
      <c r="A218" s="2" t="s">
        <v>62</v>
      </c>
      <c r="B218" s="6" t="s">
        <v>29</v>
      </c>
      <c r="C218" s="9">
        <v>26</v>
      </c>
      <c r="D218">
        <f>C218/C217</f>
        <v>5.2</v>
      </c>
    </row>
    <row r="219" spans="1:4" x14ac:dyDescent="0.3">
      <c r="A219" s="4" t="s">
        <v>62</v>
      </c>
      <c r="B219" s="7" t="s">
        <v>23</v>
      </c>
      <c r="C219" s="10">
        <v>9</v>
      </c>
      <c r="D219">
        <f>C219/C217</f>
        <v>1.8</v>
      </c>
    </row>
    <row r="221" spans="1:4" x14ac:dyDescent="0.3">
      <c r="A221" s="2" t="s">
        <v>68</v>
      </c>
      <c r="B221" s="6" t="s">
        <v>26</v>
      </c>
      <c r="C221" s="9">
        <v>3.8888888888888888</v>
      </c>
    </row>
    <row r="222" spans="1:4" x14ac:dyDescent="0.3">
      <c r="A222" s="4" t="s">
        <v>68</v>
      </c>
      <c r="B222" s="7" t="s">
        <v>27</v>
      </c>
      <c r="C222" s="10">
        <v>42.777777777777779</v>
      </c>
    </row>
    <row r="223" spans="1:4" x14ac:dyDescent="0.3">
      <c r="A223" s="2" t="s">
        <v>68</v>
      </c>
      <c r="B223" s="6" t="s">
        <v>28</v>
      </c>
      <c r="C223" s="9">
        <v>46.666666666666664</v>
      </c>
    </row>
    <row r="224" spans="1:4" x14ac:dyDescent="0.3">
      <c r="A224" s="4" t="s">
        <v>68</v>
      </c>
      <c r="B224" s="7" t="s">
        <v>8</v>
      </c>
      <c r="C224" s="10">
        <v>55.2</v>
      </c>
    </row>
    <row r="225" spans="1:4" x14ac:dyDescent="0.3">
      <c r="A225" s="2" t="s">
        <v>68</v>
      </c>
      <c r="B225" s="6" t="s">
        <v>9</v>
      </c>
      <c r="C225" s="9">
        <v>17.888888888888889</v>
      </c>
    </row>
    <row r="226" spans="1:4" x14ac:dyDescent="0.3">
      <c r="A226" s="4" t="s">
        <v>68</v>
      </c>
      <c r="B226" s="7" t="s">
        <v>10</v>
      </c>
      <c r="C226" s="10">
        <v>3.5555555555555554</v>
      </c>
    </row>
    <row r="227" spans="1:4" x14ac:dyDescent="0.3">
      <c r="A227" s="2" t="s">
        <v>68</v>
      </c>
      <c r="B227" s="6" t="s">
        <v>11</v>
      </c>
      <c r="C227" s="9">
        <v>14.333333333333334</v>
      </c>
    </row>
    <row r="228" spans="1:4" x14ac:dyDescent="0.3">
      <c r="A228" s="4" t="s">
        <v>68</v>
      </c>
      <c r="B228" s="7" t="s">
        <v>15</v>
      </c>
      <c r="C228" s="10">
        <v>9</v>
      </c>
    </row>
    <row r="229" spans="1:4" x14ac:dyDescent="0.3">
      <c r="A229" s="2" t="s">
        <v>68</v>
      </c>
      <c r="B229" s="6" t="s">
        <v>29</v>
      </c>
      <c r="C229" s="9">
        <v>9</v>
      </c>
      <c r="D229">
        <f>C229/C228</f>
        <v>1</v>
      </c>
    </row>
    <row r="230" spans="1:4" x14ac:dyDescent="0.3">
      <c r="A230" s="4" t="s">
        <v>68</v>
      </c>
      <c r="B230" s="7" t="s">
        <v>23</v>
      </c>
      <c r="C230" s="10">
        <v>18</v>
      </c>
      <c r="D230">
        <f>C230/C228</f>
        <v>2</v>
      </c>
    </row>
    <row r="232" spans="1:4" x14ac:dyDescent="0.3">
      <c r="A232" s="2" t="s">
        <v>69</v>
      </c>
      <c r="B232" s="6" t="s">
        <v>26</v>
      </c>
      <c r="C232" s="9">
        <v>6.2666666666666666</v>
      </c>
    </row>
    <row r="233" spans="1:4" x14ac:dyDescent="0.3">
      <c r="A233" s="4" t="s">
        <v>69</v>
      </c>
      <c r="B233" s="7" t="s">
        <v>27</v>
      </c>
      <c r="C233" s="10">
        <v>21.733333333333334</v>
      </c>
    </row>
    <row r="234" spans="1:4" x14ac:dyDescent="0.3">
      <c r="A234" s="2" t="s">
        <v>69</v>
      </c>
      <c r="B234" s="6" t="s">
        <v>28</v>
      </c>
      <c r="C234" s="9">
        <v>28</v>
      </c>
    </row>
    <row r="235" spans="1:4" x14ac:dyDescent="0.3">
      <c r="A235" s="4" t="s">
        <v>69</v>
      </c>
      <c r="B235" s="7" t="s">
        <v>8</v>
      </c>
      <c r="C235" s="10">
        <v>54.510638297872347</v>
      </c>
    </row>
    <row r="236" spans="1:4" x14ac:dyDescent="0.3">
      <c r="A236" s="2" t="s">
        <v>69</v>
      </c>
      <c r="B236" s="6" t="s">
        <v>9</v>
      </c>
      <c r="C236" s="9">
        <v>28.466666666666665</v>
      </c>
    </row>
    <row r="237" spans="1:4" x14ac:dyDescent="0.3">
      <c r="A237" s="4" t="s">
        <v>69</v>
      </c>
      <c r="B237" s="7" t="s">
        <v>10</v>
      </c>
      <c r="C237" s="10">
        <v>5.8666666666666663</v>
      </c>
    </row>
    <row r="238" spans="1:4" x14ac:dyDescent="0.3">
      <c r="A238" s="2" t="s">
        <v>69</v>
      </c>
      <c r="B238" s="6" t="s">
        <v>11</v>
      </c>
      <c r="C238" s="9">
        <v>22.6</v>
      </c>
    </row>
    <row r="239" spans="1:4" x14ac:dyDescent="0.3">
      <c r="A239" s="4" t="s">
        <v>69</v>
      </c>
      <c r="B239" s="7" t="s">
        <v>15</v>
      </c>
      <c r="C239" s="10">
        <v>15</v>
      </c>
    </row>
    <row r="240" spans="1:4" x14ac:dyDescent="0.3">
      <c r="A240" s="2" t="s">
        <v>69</v>
      </c>
      <c r="B240" s="6" t="s">
        <v>29</v>
      </c>
      <c r="C240" s="9">
        <v>2</v>
      </c>
      <c r="D240">
        <f>C240/C239</f>
        <v>0.13333333333333333</v>
      </c>
    </row>
    <row r="241" spans="1:4" x14ac:dyDescent="0.3">
      <c r="A241" s="4" t="s">
        <v>69</v>
      </c>
      <c r="B241" s="7" t="s">
        <v>23</v>
      </c>
      <c r="C241" s="10">
        <v>5</v>
      </c>
      <c r="D241">
        <f>C241/C239</f>
        <v>0.33333333333333331</v>
      </c>
    </row>
    <row r="243" spans="1:4" x14ac:dyDescent="0.3">
      <c r="A243" s="2" t="s">
        <v>71</v>
      </c>
      <c r="B243" s="6" t="s">
        <v>26</v>
      </c>
      <c r="C243" s="9">
        <v>8.8571428571428577</v>
      </c>
    </row>
    <row r="244" spans="1:4" x14ac:dyDescent="0.3">
      <c r="A244" s="4" t="s">
        <v>71</v>
      </c>
      <c r="B244" s="7" t="s">
        <v>27</v>
      </c>
      <c r="C244" s="10">
        <v>51.142857142857146</v>
      </c>
    </row>
    <row r="245" spans="1:4" x14ac:dyDescent="0.3">
      <c r="A245" s="2" t="s">
        <v>71</v>
      </c>
      <c r="B245" s="6" t="s">
        <v>28</v>
      </c>
      <c r="C245" s="9">
        <v>60</v>
      </c>
    </row>
    <row r="246" spans="1:4" x14ac:dyDescent="0.3">
      <c r="A246" s="4" t="s">
        <v>71</v>
      </c>
      <c r="B246" s="7" t="s">
        <v>8</v>
      </c>
      <c r="C246" s="10">
        <v>48.967741935483865</v>
      </c>
    </row>
    <row r="247" spans="1:4" x14ac:dyDescent="0.3">
      <c r="A247" s="2" t="s">
        <v>71</v>
      </c>
      <c r="B247" s="6" t="s">
        <v>9</v>
      </c>
      <c r="C247" s="9">
        <v>36.142857142857146</v>
      </c>
    </row>
    <row r="248" spans="1:4" x14ac:dyDescent="0.3">
      <c r="A248" s="4" t="s">
        <v>71</v>
      </c>
      <c r="B248" s="7" t="s">
        <v>10</v>
      </c>
      <c r="C248" s="10">
        <v>9.1428571428571423</v>
      </c>
    </row>
    <row r="249" spans="1:4" x14ac:dyDescent="0.3">
      <c r="A249" s="2" t="s">
        <v>71</v>
      </c>
      <c r="B249" s="6" t="s">
        <v>11</v>
      </c>
      <c r="C249" s="9">
        <v>27</v>
      </c>
    </row>
    <row r="250" spans="1:4" x14ac:dyDescent="0.3">
      <c r="A250" s="4" t="s">
        <v>71</v>
      </c>
      <c r="B250" s="7" t="s">
        <v>15</v>
      </c>
      <c r="C250" s="10">
        <v>7</v>
      </c>
    </row>
    <row r="251" spans="1:4" x14ac:dyDescent="0.3">
      <c r="A251" s="2" t="s">
        <v>71</v>
      </c>
      <c r="B251" s="6" t="s">
        <v>29</v>
      </c>
      <c r="C251" s="9">
        <v>6</v>
      </c>
      <c r="D251">
        <f>C251/C250</f>
        <v>0.8571428571428571</v>
      </c>
    </row>
    <row r="252" spans="1:4" x14ac:dyDescent="0.3">
      <c r="A252" s="4" t="s">
        <v>71</v>
      </c>
      <c r="B252" s="7" t="s">
        <v>23</v>
      </c>
      <c r="C252" s="10">
        <v>12</v>
      </c>
      <c r="D252">
        <f>C252/C250</f>
        <v>1.7142857142857142</v>
      </c>
    </row>
    <row r="254" spans="1:4" x14ac:dyDescent="0.3">
      <c r="A254" s="2" t="s">
        <v>58</v>
      </c>
      <c r="B254" s="6" t="s">
        <v>26</v>
      </c>
      <c r="C254" s="9">
        <v>6.333333333333333</v>
      </c>
    </row>
    <row r="255" spans="1:4" x14ac:dyDescent="0.3">
      <c r="A255" s="4" t="s">
        <v>58</v>
      </c>
      <c r="B255" s="7" t="s">
        <v>27</v>
      </c>
      <c r="C255" s="10">
        <v>133.66666666666666</v>
      </c>
    </row>
    <row r="256" spans="1:4" x14ac:dyDescent="0.3">
      <c r="A256" s="2" t="s">
        <v>58</v>
      </c>
      <c r="B256" s="6" t="s">
        <v>28</v>
      </c>
      <c r="C256" s="9">
        <v>140</v>
      </c>
    </row>
    <row r="257" spans="1:4" x14ac:dyDescent="0.3">
      <c r="A257" s="4" t="s">
        <v>58</v>
      </c>
      <c r="B257" s="7" t="s">
        <v>8</v>
      </c>
      <c r="C257" s="10">
        <v>48</v>
      </c>
    </row>
    <row r="258" spans="1:4" x14ac:dyDescent="0.3">
      <c r="A258" s="2" t="s">
        <v>58</v>
      </c>
      <c r="B258" s="6" t="s">
        <v>9</v>
      </c>
      <c r="C258" s="9">
        <v>25.333333333333332</v>
      </c>
    </row>
    <row r="259" spans="1:4" x14ac:dyDescent="0.3">
      <c r="A259" s="4" t="s">
        <v>58</v>
      </c>
      <c r="B259" s="7" t="s">
        <v>10</v>
      </c>
      <c r="C259" s="10">
        <v>3.6666666666666665</v>
      </c>
    </row>
    <row r="260" spans="1:4" x14ac:dyDescent="0.3">
      <c r="A260" s="2" t="s">
        <v>58</v>
      </c>
      <c r="B260" s="6" t="s">
        <v>11</v>
      </c>
      <c r="C260" s="9">
        <v>21.666666666666668</v>
      </c>
    </row>
    <row r="261" spans="1:4" x14ac:dyDescent="0.3">
      <c r="A261" s="4" t="s">
        <v>58</v>
      </c>
      <c r="B261" s="7" t="s">
        <v>15</v>
      </c>
      <c r="C261" s="10">
        <v>3</v>
      </c>
    </row>
    <row r="262" spans="1:4" x14ac:dyDescent="0.3">
      <c r="A262" s="2" t="s">
        <v>58</v>
      </c>
      <c r="B262" s="6" t="s">
        <v>29</v>
      </c>
      <c r="C262" s="9">
        <v>7</v>
      </c>
      <c r="D262">
        <f>C262/C261</f>
        <v>2.3333333333333335</v>
      </c>
    </row>
    <row r="263" spans="1:4" x14ac:dyDescent="0.3">
      <c r="A263" s="4" t="s">
        <v>58</v>
      </c>
      <c r="B263" s="7" t="s">
        <v>23</v>
      </c>
      <c r="C263" s="10">
        <v>15</v>
      </c>
      <c r="D263">
        <f>C263/C261</f>
        <v>5</v>
      </c>
    </row>
    <row r="265" spans="1:4" x14ac:dyDescent="0.3">
      <c r="A265" s="2" t="s">
        <v>60</v>
      </c>
      <c r="B265" s="6" t="s">
        <v>26</v>
      </c>
      <c r="C265" s="9">
        <v>32</v>
      </c>
    </row>
    <row r="266" spans="1:4" x14ac:dyDescent="0.3">
      <c r="A266" s="4" t="s">
        <v>60</v>
      </c>
      <c r="B266" s="7" t="s">
        <v>27</v>
      </c>
      <c r="C266" s="10">
        <v>388</v>
      </c>
    </row>
    <row r="267" spans="1:4" x14ac:dyDescent="0.3">
      <c r="A267" s="2" t="s">
        <v>60</v>
      </c>
      <c r="B267" s="6" t="s">
        <v>28</v>
      </c>
      <c r="C267" s="9">
        <v>420</v>
      </c>
    </row>
    <row r="268" spans="1:4" x14ac:dyDescent="0.3">
      <c r="A268" s="4" t="s">
        <v>60</v>
      </c>
      <c r="B268" s="7" t="s">
        <v>8</v>
      </c>
      <c r="C268" s="10">
        <v>51.375</v>
      </c>
    </row>
    <row r="269" spans="1:4" x14ac:dyDescent="0.3">
      <c r="A269" s="2" t="s">
        <v>60</v>
      </c>
      <c r="B269" s="6" t="s">
        <v>9</v>
      </c>
      <c r="C269" s="9">
        <v>137</v>
      </c>
    </row>
    <row r="270" spans="1:4" x14ac:dyDescent="0.3">
      <c r="A270" s="4" t="s">
        <v>60</v>
      </c>
      <c r="B270" s="7" t="s">
        <v>10</v>
      </c>
      <c r="C270" s="10">
        <v>48</v>
      </c>
    </row>
    <row r="271" spans="1:4" x14ac:dyDescent="0.3">
      <c r="A271" s="2" t="s">
        <v>60</v>
      </c>
      <c r="B271" s="6" t="s">
        <v>11</v>
      </c>
      <c r="C271" s="9">
        <v>89</v>
      </c>
    </row>
    <row r="272" spans="1:4" x14ac:dyDescent="0.3">
      <c r="A272" s="4" t="s">
        <v>60</v>
      </c>
      <c r="B272" s="7" t="s">
        <v>15</v>
      </c>
      <c r="C272" s="10">
        <v>1</v>
      </c>
    </row>
    <row r="273" spans="1:4" x14ac:dyDescent="0.3">
      <c r="A273" s="2" t="s">
        <v>60</v>
      </c>
      <c r="B273" s="6" t="s">
        <v>29</v>
      </c>
      <c r="C273" s="9">
        <v>0</v>
      </c>
      <c r="D273">
        <f>C273/C272</f>
        <v>0</v>
      </c>
    </row>
    <row r="274" spans="1:4" x14ac:dyDescent="0.3">
      <c r="A274" s="4" t="s">
        <v>60</v>
      </c>
      <c r="B274" s="7" t="s">
        <v>23</v>
      </c>
      <c r="C274" s="10">
        <v>1</v>
      </c>
      <c r="D274">
        <f>C274/C272</f>
        <v>1</v>
      </c>
    </row>
    <row r="276" spans="1:4" x14ac:dyDescent="0.3">
      <c r="A276" s="2" t="s">
        <v>72</v>
      </c>
      <c r="B276" s="6" t="s">
        <v>26</v>
      </c>
      <c r="C276" s="9">
        <v>2.5</v>
      </c>
    </row>
    <row r="277" spans="1:4" x14ac:dyDescent="0.3">
      <c r="A277" s="4" t="s">
        <v>72</v>
      </c>
      <c r="B277" s="7" t="s">
        <v>27</v>
      </c>
      <c r="C277" s="10">
        <v>417.5</v>
      </c>
    </row>
    <row r="278" spans="1:4" x14ac:dyDescent="0.3">
      <c r="A278" s="2" t="s">
        <v>72</v>
      </c>
      <c r="B278" s="6" t="s">
        <v>28</v>
      </c>
      <c r="C278" s="9">
        <v>420</v>
      </c>
    </row>
    <row r="279" spans="1:4" x14ac:dyDescent="0.3">
      <c r="A279" s="4" t="s">
        <v>72</v>
      </c>
      <c r="B279" s="7" t="s">
        <v>8</v>
      </c>
      <c r="C279" s="10">
        <v>43</v>
      </c>
    </row>
    <row r="280" spans="1:4" x14ac:dyDescent="0.3">
      <c r="A280" s="2" t="s">
        <v>72</v>
      </c>
      <c r="B280" s="6" t="s">
        <v>9</v>
      </c>
      <c r="C280" s="9">
        <v>30</v>
      </c>
    </row>
    <row r="281" spans="1:4" x14ac:dyDescent="0.3">
      <c r="A281" s="4" t="s">
        <v>72</v>
      </c>
      <c r="B281" s="7" t="s">
        <v>10</v>
      </c>
      <c r="C281" s="10">
        <v>0</v>
      </c>
    </row>
    <row r="282" spans="1:4" x14ac:dyDescent="0.3">
      <c r="A282" s="2" t="s">
        <v>72</v>
      </c>
      <c r="B282" s="6" t="s">
        <v>11</v>
      </c>
      <c r="C282" s="9">
        <v>30</v>
      </c>
    </row>
    <row r="283" spans="1:4" x14ac:dyDescent="0.3">
      <c r="A283" s="4" t="s">
        <v>72</v>
      </c>
      <c r="B283" s="7" t="s">
        <v>15</v>
      </c>
      <c r="C283" s="10">
        <v>1</v>
      </c>
    </row>
    <row r="284" spans="1:4" x14ac:dyDescent="0.3">
      <c r="A284" s="2" t="s">
        <v>72</v>
      </c>
      <c r="B284" s="6" t="s">
        <v>29</v>
      </c>
      <c r="C284" s="9">
        <v>9</v>
      </c>
      <c r="D284">
        <f>C284/C283</f>
        <v>9</v>
      </c>
    </row>
    <row r="285" spans="1:4" x14ac:dyDescent="0.3">
      <c r="A285" s="4" t="s">
        <v>72</v>
      </c>
      <c r="B285" s="7" t="s">
        <v>23</v>
      </c>
      <c r="C285" s="10">
        <v>13</v>
      </c>
      <c r="D285">
        <f>C285/C283</f>
        <v>13</v>
      </c>
    </row>
    <row r="287" spans="1:4" x14ac:dyDescent="0.3">
      <c r="A287" s="2" t="s">
        <v>81</v>
      </c>
      <c r="B287" s="6" t="s">
        <v>26</v>
      </c>
      <c r="C287" s="3">
        <v>6.666666666666667</v>
      </c>
    </row>
    <row r="288" spans="1:4" x14ac:dyDescent="0.3">
      <c r="A288" s="4" t="s">
        <v>81</v>
      </c>
      <c r="B288" s="7" t="s">
        <v>27</v>
      </c>
      <c r="C288" s="5">
        <v>133.33333333333334</v>
      </c>
    </row>
    <row r="289" spans="1:4" x14ac:dyDescent="0.3">
      <c r="A289" s="2" t="s">
        <v>81</v>
      </c>
      <c r="B289" s="6" t="s">
        <v>28</v>
      </c>
      <c r="C289" s="3">
        <v>140</v>
      </c>
    </row>
    <row r="290" spans="1:4" x14ac:dyDescent="0.3">
      <c r="A290" s="4" t="s">
        <v>81</v>
      </c>
      <c r="B290" s="7" t="s">
        <v>8</v>
      </c>
      <c r="C290" s="5">
        <v>55.800000000000004</v>
      </c>
    </row>
    <row r="291" spans="1:4" x14ac:dyDescent="0.3">
      <c r="A291" s="2" t="s">
        <v>81</v>
      </c>
      <c r="B291" s="6" t="s">
        <v>9</v>
      </c>
      <c r="C291" s="3">
        <v>31</v>
      </c>
    </row>
    <row r="292" spans="1:4" x14ac:dyDescent="0.3">
      <c r="A292" s="4" t="s">
        <v>81</v>
      </c>
      <c r="B292" s="7" t="s">
        <v>10</v>
      </c>
      <c r="C292" s="5">
        <v>2</v>
      </c>
    </row>
    <row r="293" spans="1:4" x14ac:dyDescent="0.3">
      <c r="A293" s="2" t="s">
        <v>81</v>
      </c>
      <c r="B293" s="6" t="s">
        <v>11</v>
      </c>
      <c r="C293" s="3">
        <v>29</v>
      </c>
    </row>
    <row r="294" spans="1:4" x14ac:dyDescent="0.3">
      <c r="A294" s="4" t="s">
        <v>81</v>
      </c>
      <c r="B294" s="7" t="s">
        <v>15</v>
      </c>
      <c r="C294" s="5">
        <v>3</v>
      </c>
    </row>
    <row r="295" spans="1:4" x14ac:dyDescent="0.3">
      <c r="A295" s="2" t="s">
        <v>81</v>
      </c>
      <c r="B295" s="6" t="s">
        <v>29</v>
      </c>
      <c r="C295" s="3">
        <v>6</v>
      </c>
      <c r="D295">
        <f>C295/C294</f>
        <v>2</v>
      </c>
    </row>
    <row r="296" spans="1:4" x14ac:dyDescent="0.3">
      <c r="A296" s="4" t="s">
        <v>81</v>
      </c>
      <c r="B296" s="7" t="s">
        <v>23</v>
      </c>
      <c r="C296" s="5">
        <v>13</v>
      </c>
      <c r="D296">
        <f>C296/C294</f>
        <v>4.333333333333333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AFB3-3E54-4D39-A88A-6054A80120EE}">
  <dimension ref="A1:J120"/>
  <sheetViews>
    <sheetView topLeftCell="A39" workbookViewId="0">
      <selection activeCell="C75" sqref="C75"/>
    </sheetView>
  </sheetViews>
  <sheetFormatPr defaultRowHeight="14.4" x14ac:dyDescent="0.3"/>
  <cols>
    <col min="1" max="1" width="37.21875" customWidth="1"/>
    <col min="2" max="2" width="32" customWidth="1"/>
    <col min="5" max="5" width="34" customWidth="1"/>
    <col min="6" max="6" width="17.44140625" customWidth="1"/>
    <col min="7" max="7" width="11.21875" customWidth="1"/>
    <col min="8" max="8" width="14" customWidth="1"/>
  </cols>
  <sheetData>
    <row r="1" spans="1:10" x14ac:dyDescent="0.3">
      <c r="A1" s="2" t="s">
        <v>33</v>
      </c>
      <c r="B1" s="6" t="s">
        <v>26</v>
      </c>
      <c r="C1" s="3">
        <v>3.5</v>
      </c>
      <c r="E1" t="s">
        <v>75</v>
      </c>
      <c r="F1">
        <v>11</v>
      </c>
    </row>
    <row r="2" spans="1:10" x14ac:dyDescent="0.3">
      <c r="A2" s="4" t="s">
        <v>33</v>
      </c>
      <c r="B2" s="7" t="s">
        <v>27</v>
      </c>
      <c r="C2" s="5">
        <v>206.5</v>
      </c>
      <c r="F2" t="s">
        <v>78</v>
      </c>
      <c r="G2" t="s">
        <v>1</v>
      </c>
    </row>
    <row r="3" spans="1:10" x14ac:dyDescent="0.3">
      <c r="A3" s="2" t="s">
        <v>33</v>
      </c>
      <c r="B3" s="6" t="s">
        <v>28</v>
      </c>
      <c r="C3" s="3">
        <v>210</v>
      </c>
      <c r="E3" s="6" t="s">
        <v>26</v>
      </c>
      <c r="F3">
        <f>SUMIF(B1:B120, E3, C1:C120)</f>
        <v>31.629067011419952</v>
      </c>
      <c r="G3">
        <f>F3/F1</f>
        <v>2.8753697283109045</v>
      </c>
    </row>
    <row r="4" spans="1:10" x14ac:dyDescent="0.3">
      <c r="A4" s="4" t="s">
        <v>33</v>
      </c>
      <c r="B4" s="7" t="s">
        <v>8</v>
      </c>
      <c r="C4" s="5">
        <v>72</v>
      </c>
      <c r="E4" s="7" t="s">
        <v>27</v>
      </c>
      <c r="F4">
        <f>SUMIF(B1:B120, E4, C1:C120)</f>
        <v>758.71784098254693</v>
      </c>
      <c r="G4">
        <f>F4/F1</f>
        <v>68.974349180231542</v>
      </c>
    </row>
    <row r="5" spans="1:10" x14ac:dyDescent="0.3">
      <c r="A5" s="2" t="s">
        <v>33</v>
      </c>
      <c r="B5" s="6" t="s">
        <v>9</v>
      </c>
      <c r="C5" s="3">
        <v>21</v>
      </c>
      <c r="E5" s="6" t="s">
        <v>28</v>
      </c>
      <c r="F5">
        <f>SUMIF(B1:B120, E5, C1:C120)</f>
        <v>790.34690799396674</v>
      </c>
      <c r="G5">
        <f>F5/F1</f>
        <v>71.849718908542428</v>
      </c>
    </row>
    <row r="6" spans="1:10" x14ac:dyDescent="0.3">
      <c r="A6" s="4" t="s">
        <v>33</v>
      </c>
      <c r="B6" s="7" t="s">
        <v>10</v>
      </c>
      <c r="C6" s="5">
        <v>2.5</v>
      </c>
      <c r="E6" s="7" t="s">
        <v>8</v>
      </c>
      <c r="F6">
        <f>SUMIF(B1:B120, E6, C1:C120)</f>
        <v>802.20318756958272</v>
      </c>
      <c r="G6">
        <f>F6/F1</f>
        <v>72.9275625063257</v>
      </c>
    </row>
    <row r="7" spans="1:10" x14ac:dyDescent="0.3">
      <c r="A7" s="2" t="s">
        <v>33</v>
      </c>
      <c r="B7" s="6" t="s">
        <v>11</v>
      </c>
      <c r="C7" s="3">
        <v>18.5</v>
      </c>
      <c r="E7" s="6" t="s">
        <v>9</v>
      </c>
      <c r="F7">
        <f>SUMIF(B1:B120, E7, C1:C120)</f>
        <v>188.8759785965668</v>
      </c>
      <c r="G7">
        <f>F7/F1</f>
        <v>17.170543508778799</v>
      </c>
    </row>
    <row r="8" spans="1:10" x14ac:dyDescent="0.3">
      <c r="A8" s="4" t="s">
        <v>33</v>
      </c>
      <c r="B8" s="7" t="s">
        <v>15</v>
      </c>
      <c r="C8" s="5">
        <v>2</v>
      </c>
      <c r="E8" s="7" t="s">
        <v>10</v>
      </c>
      <c r="F8">
        <f>SUMIF(B1:B120, E8, C1:C120)</f>
        <v>20.258708611649791</v>
      </c>
      <c r="G8">
        <f>F8/F1</f>
        <v>1.8417007828772538</v>
      </c>
    </row>
    <row r="9" spans="1:10" x14ac:dyDescent="0.3">
      <c r="A9" s="2" t="s">
        <v>33</v>
      </c>
      <c r="B9" s="6" t="s">
        <v>29</v>
      </c>
      <c r="C9" s="3">
        <v>8</v>
      </c>
      <c r="D9">
        <f>C9/C8</f>
        <v>4</v>
      </c>
      <c r="E9" s="6" t="s">
        <v>11</v>
      </c>
      <c r="F9">
        <f>SUMIF(B1:B120, E9, C1:C120)</f>
        <v>168.61726998491707</v>
      </c>
      <c r="G9">
        <f>F9/F$1</f>
        <v>15.328842725901552</v>
      </c>
    </row>
    <row r="10" spans="1:10" x14ac:dyDescent="0.3">
      <c r="A10" s="4" t="s">
        <v>33</v>
      </c>
      <c r="B10" s="7" t="s">
        <v>23</v>
      </c>
      <c r="C10" s="5">
        <v>15</v>
      </c>
      <c r="D10">
        <f>C10/C8</f>
        <v>7.5</v>
      </c>
      <c r="E10" s="14" t="s">
        <v>12</v>
      </c>
      <c r="F10">
        <f>SUMIF(B1:B120, E13, D1:D120)</f>
        <v>25.735940530058183</v>
      </c>
      <c r="G10">
        <f>F10/F$1</f>
        <v>2.3396309572780165</v>
      </c>
    </row>
    <row r="11" spans="1:10" x14ac:dyDescent="0.3">
      <c r="E11" s="15" t="s">
        <v>13</v>
      </c>
      <c r="F11">
        <f>SUMIF(B1:B120, E14, D1:D120)</f>
        <v>23.863768584356823</v>
      </c>
      <c r="G11">
        <f>F11/F$1</f>
        <v>2.1694335076688023</v>
      </c>
    </row>
    <row r="12" spans="1:10" x14ac:dyDescent="0.3">
      <c r="A12" s="2" t="s">
        <v>37</v>
      </c>
      <c r="B12" s="6" t="s">
        <v>26</v>
      </c>
      <c r="C12" s="3">
        <v>1.4444444444444444</v>
      </c>
      <c r="E12" s="7" t="s">
        <v>15</v>
      </c>
      <c r="F12">
        <f>SUMIF(B1:B120, E12, C1:C120)</f>
        <v>97</v>
      </c>
      <c r="G12">
        <f>F12/F1</f>
        <v>8.8181818181818183</v>
      </c>
    </row>
    <row r="13" spans="1:10" x14ac:dyDescent="0.3">
      <c r="A13" s="4" t="s">
        <v>37</v>
      </c>
      <c r="B13" s="7" t="s">
        <v>27</v>
      </c>
      <c r="C13" s="5">
        <v>45.222222222222221</v>
      </c>
      <c r="E13" s="6" t="s">
        <v>29</v>
      </c>
      <c r="F13">
        <f>SUMIF(B1:B120, E13, C1:C120)</f>
        <v>135</v>
      </c>
      <c r="G13">
        <f>F13/F1</f>
        <v>12.272727272727273</v>
      </c>
    </row>
    <row r="14" spans="1:10" x14ac:dyDescent="0.3">
      <c r="A14" s="2" t="s">
        <v>37</v>
      </c>
      <c r="B14" s="6" t="s">
        <v>28</v>
      </c>
      <c r="C14" s="3">
        <v>46.666666666666664</v>
      </c>
      <c r="E14" s="7" t="s">
        <v>23</v>
      </c>
      <c r="F14">
        <f>SUMIF(B1:B120, E14, C1:C120)</f>
        <v>128</v>
      </c>
      <c r="G14">
        <f>F14/F1</f>
        <v>11.636363636363637</v>
      </c>
    </row>
    <row r="15" spans="1:10" x14ac:dyDescent="0.3">
      <c r="A15" s="4" t="s">
        <v>37</v>
      </c>
      <c r="B15" s="7" t="s">
        <v>8</v>
      </c>
      <c r="C15" s="5">
        <v>63.692307692307693</v>
      </c>
    </row>
    <row r="16" spans="1:10" x14ac:dyDescent="0.3">
      <c r="A16" s="2" t="s">
        <v>37</v>
      </c>
      <c r="B16" s="6" t="s">
        <v>9</v>
      </c>
      <c r="C16" s="3">
        <v>7.666666666666667</v>
      </c>
      <c r="E16" t="s">
        <v>19</v>
      </c>
      <c r="F16">
        <f>SUM(F17:F27)</f>
        <v>252</v>
      </c>
      <c r="G16">
        <f>F16/F1</f>
        <v>22.90909090909091</v>
      </c>
      <c r="H16" t="s">
        <v>94</v>
      </c>
      <c r="I16">
        <f>SUM(I17:I27)</f>
        <v>33</v>
      </c>
      <c r="J16">
        <f>I16/F1</f>
        <v>3</v>
      </c>
    </row>
    <row r="17" spans="1:9" x14ac:dyDescent="0.3">
      <c r="A17" s="4" t="s">
        <v>37</v>
      </c>
      <c r="B17" s="7" t="s">
        <v>10</v>
      </c>
      <c r="C17" s="5">
        <v>0.44444444444444442</v>
      </c>
      <c r="E17" t="s">
        <v>95</v>
      </c>
      <c r="F17">
        <v>22</v>
      </c>
      <c r="H17" t="s">
        <v>95</v>
      </c>
      <c r="I17">
        <v>2</v>
      </c>
    </row>
    <row r="18" spans="1:9" x14ac:dyDescent="0.3">
      <c r="A18" s="2" t="s">
        <v>37</v>
      </c>
      <c r="B18" s="6" t="s">
        <v>11</v>
      </c>
      <c r="C18" s="3">
        <v>7.2222222222222223</v>
      </c>
      <c r="E18" t="s">
        <v>107</v>
      </c>
      <c r="F18">
        <v>22</v>
      </c>
      <c r="H18" t="s">
        <v>107</v>
      </c>
      <c r="I18">
        <v>5</v>
      </c>
    </row>
    <row r="19" spans="1:9" x14ac:dyDescent="0.3">
      <c r="A19" s="4" t="s">
        <v>37</v>
      </c>
      <c r="B19" s="7" t="s">
        <v>15</v>
      </c>
      <c r="C19" s="5">
        <v>9</v>
      </c>
      <c r="E19" t="s">
        <v>100</v>
      </c>
      <c r="F19">
        <v>22</v>
      </c>
      <c r="H19" t="s">
        <v>100</v>
      </c>
      <c r="I19">
        <v>2</v>
      </c>
    </row>
    <row r="20" spans="1:9" x14ac:dyDescent="0.3">
      <c r="A20" s="2" t="s">
        <v>37</v>
      </c>
      <c r="B20" s="6" t="s">
        <v>29</v>
      </c>
      <c r="C20" s="3">
        <v>1</v>
      </c>
      <c r="D20">
        <f>C20/C19</f>
        <v>0.1111111111111111</v>
      </c>
      <c r="E20" t="s">
        <v>100</v>
      </c>
      <c r="F20">
        <v>22</v>
      </c>
      <c r="H20" t="s">
        <v>100</v>
      </c>
      <c r="I20">
        <v>2</v>
      </c>
    </row>
    <row r="21" spans="1:9" x14ac:dyDescent="0.3">
      <c r="A21" s="4" t="s">
        <v>37</v>
      </c>
      <c r="B21" s="7" t="s">
        <v>23</v>
      </c>
      <c r="C21" s="5">
        <v>7</v>
      </c>
      <c r="D21">
        <f>C21/C19</f>
        <v>0.77777777777777779</v>
      </c>
      <c r="E21" t="s">
        <v>108</v>
      </c>
      <c r="F21">
        <v>24</v>
      </c>
      <c r="H21" t="s">
        <v>108</v>
      </c>
      <c r="I21">
        <v>4</v>
      </c>
    </row>
    <row r="22" spans="1:9" x14ac:dyDescent="0.3">
      <c r="E22" t="s">
        <v>108</v>
      </c>
      <c r="F22">
        <v>24</v>
      </c>
      <c r="H22" t="s">
        <v>108</v>
      </c>
      <c r="I22">
        <v>2</v>
      </c>
    </row>
    <row r="23" spans="1:9" x14ac:dyDescent="0.3">
      <c r="A23" s="2" t="s">
        <v>41</v>
      </c>
      <c r="B23" s="6" t="s">
        <v>26</v>
      </c>
      <c r="C23" s="3">
        <v>4.2857142857142856</v>
      </c>
      <c r="E23" t="s">
        <v>92</v>
      </c>
      <c r="F23">
        <v>23</v>
      </c>
      <c r="H23" t="s">
        <v>92</v>
      </c>
      <c r="I23">
        <v>4</v>
      </c>
    </row>
    <row r="24" spans="1:9" x14ac:dyDescent="0.3">
      <c r="A24" s="4" t="s">
        <v>41</v>
      </c>
      <c r="B24" s="7" t="s">
        <v>27</v>
      </c>
      <c r="C24" s="5">
        <v>55.714285714285715</v>
      </c>
      <c r="E24" t="s">
        <v>102</v>
      </c>
      <c r="F24">
        <v>22</v>
      </c>
      <c r="H24" t="s">
        <v>102</v>
      </c>
      <c r="I24">
        <v>2</v>
      </c>
    </row>
    <row r="25" spans="1:9" x14ac:dyDescent="0.3">
      <c r="A25" s="2" t="s">
        <v>41</v>
      </c>
      <c r="B25" s="6" t="s">
        <v>28</v>
      </c>
      <c r="C25" s="3">
        <v>60</v>
      </c>
      <c r="E25" t="s">
        <v>103</v>
      </c>
      <c r="F25">
        <v>23</v>
      </c>
      <c r="H25" t="s">
        <v>103</v>
      </c>
      <c r="I25">
        <v>1</v>
      </c>
    </row>
    <row r="26" spans="1:9" x14ac:dyDescent="0.3">
      <c r="A26" s="4" t="s">
        <v>41</v>
      </c>
      <c r="B26" s="7" t="s">
        <v>8</v>
      </c>
      <c r="C26" s="5">
        <v>68.400000000000006</v>
      </c>
      <c r="E26" t="s">
        <v>109</v>
      </c>
      <c r="F26">
        <v>24</v>
      </c>
      <c r="H26" t="s">
        <v>109</v>
      </c>
      <c r="I26">
        <v>5</v>
      </c>
    </row>
    <row r="27" spans="1:9" x14ac:dyDescent="0.3">
      <c r="A27" s="2" t="s">
        <v>41</v>
      </c>
      <c r="B27" s="6" t="s">
        <v>9</v>
      </c>
      <c r="C27" s="3">
        <v>24.428571428571427</v>
      </c>
      <c r="E27" t="s">
        <v>109</v>
      </c>
      <c r="F27">
        <v>24</v>
      </c>
      <c r="H27" t="s">
        <v>109</v>
      </c>
      <c r="I27">
        <v>4</v>
      </c>
    </row>
    <row r="28" spans="1:9" x14ac:dyDescent="0.3">
      <c r="A28" s="4" t="s">
        <v>41</v>
      </c>
      <c r="B28" s="7" t="s">
        <v>10</v>
      </c>
      <c r="C28" s="5">
        <v>3.4285714285714284</v>
      </c>
    </row>
    <row r="29" spans="1:9" x14ac:dyDescent="0.3">
      <c r="A29" s="2" t="s">
        <v>41</v>
      </c>
      <c r="B29" s="6" t="s">
        <v>11</v>
      </c>
      <c r="C29" s="3">
        <v>21</v>
      </c>
      <c r="E29" t="s">
        <v>93</v>
      </c>
      <c r="F29">
        <f>SUM(F30:F40)</f>
        <v>36</v>
      </c>
      <c r="G29">
        <f>F29/F1</f>
        <v>3.2727272727272729</v>
      </c>
    </row>
    <row r="30" spans="1:9" x14ac:dyDescent="0.3">
      <c r="A30" s="4" t="s">
        <v>41</v>
      </c>
      <c r="B30" s="7" t="s">
        <v>15</v>
      </c>
      <c r="C30" s="5">
        <v>7</v>
      </c>
      <c r="E30" t="s">
        <v>95</v>
      </c>
      <c r="F30">
        <v>4</v>
      </c>
    </row>
    <row r="31" spans="1:9" x14ac:dyDescent="0.3">
      <c r="A31" s="2" t="s">
        <v>41</v>
      </c>
      <c r="B31" s="6" t="s">
        <v>29</v>
      </c>
      <c r="C31" s="3">
        <v>14</v>
      </c>
      <c r="D31">
        <f>C31/C30</f>
        <v>2</v>
      </c>
      <c r="E31" t="s">
        <v>107</v>
      </c>
      <c r="F31">
        <v>1</v>
      </c>
    </row>
    <row r="32" spans="1:9" x14ac:dyDescent="0.3">
      <c r="A32" s="4" t="s">
        <v>41</v>
      </c>
      <c r="B32" s="7" t="s">
        <v>23</v>
      </c>
      <c r="C32" s="5">
        <v>15</v>
      </c>
      <c r="D32">
        <f>C32/C30</f>
        <v>2.1428571428571428</v>
      </c>
      <c r="E32" t="s">
        <v>100</v>
      </c>
      <c r="F32">
        <v>4</v>
      </c>
    </row>
    <row r="33" spans="1:7" x14ac:dyDescent="0.3">
      <c r="E33" t="s">
        <v>100</v>
      </c>
      <c r="F33">
        <v>4</v>
      </c>
    </row>
    <row r="34" spans="1:7" x14ac:dyDescent="0.3">
      <c r="A34" s="2" t="s">
        <v>42</v>
      </c>
      <c r="B34" s="6" t="s">
        <v>26</v>
      </c>
      <c r="C34" s="3">
        <v>4.25</v>
      </c>
      <c r="E34" t="s">
        <v>108</v>
      </c>
      <c r="F34">
        <v>4</v>
      </c>
    </row>
    <row r="35" spans="1:7" x14ac:dyDescent="0.3">
      <c r="A35" s="4" t="s">
        <v>42</v>
      </c>
      <c r="B35" s="7" t="s">
        <v>27</v>
      </c>
      <c r="C35" s="5">
        <v>100.75</v>
      </c>
      <c r="E35" t="s">
        <v>108</v>
      </c>
      <c r="F35">
        <v>4</v>
      </c>
    </row>
    <row r="36" spans="1:7" x14ac:dyDescent="0.3">
      <c r="A36" s="2" t="s">
        <v>42</v>
      </c>
      <c r="B36" s="6" t="s">
        <v>28</v>
      </c>
      <c r="C36" s="3">
        <v>105</v>
      </c>
      <c r="E36" t="s">
        <v>92</v>
      </c>
      <c r="F36">
        <v>2</v>
      </c>
    </row>
    <row r="37" spans="1:7" x14ac:dyDescent="0.3">
      <c r="A37" s="4" t="s">
        <v>42</v>
      </c>
      <c r="B37" s="7" t="s">
        <v>8</v>
      </c>
      <c r="C37" s="5">
        <v>74.82352941176471</v>
      </c>
      <c r="E37" t="s">
        <v>102</v>
      </c>
      <c r="F37">
        <v>4</v>
      </c>
    </row>
    <row r="38" spans="1:7" x14ac:dyDescent="0.3">
      <c r="A38" s="2" t="s">
        <v>42</v>
      </c>
      <c r="B38" s="6" t="s">
        <v>9</v>
      </c>
      <c r="C38" s="3">
        <v>26.5</v>
      </c>
      <c r="E38" t="s">
        <v>103</v>
      </c>
      <c r="F38">
        <v>2</v>
      </c>
    </row>
    <row r="39" spans="1:7" x14ac:dyDescent="0.3">
      <c r="A39" s="4" t="s">
        <v>42</v>
      </c>
      <c r="B39" s="7" t="s">
        <v>10</v>
      </c>
      <c r="C39" s="5">
        <v>5.75</v>
      </c>
      <c r="E39" t="s">
        <v>109</v>
      </c>
      <c r="F39">
        <v>4</v>
      </c>
    </row>
    <row r="40" spans="1:7" x14ac:dyDescent="0.3">
      <c r="A40" s="2" t="s">
        <v>42</v>
      </c>
      <c r="B40" s="6" t="s">
        <v>11</v>
      </c>
      <c r="C40" s="3">
        <v>20.75</v>
      </c>
      <c r="E40" t="s">
        <v>109</v>
      </c>
      <c r="F40">
        <v>3</v>
      </c>
    </row>
    <row r="41" spans="1:7" x14ac:dyDescent="0.3">
      <c r="A41" s="4" t="s">
        <v>42</v>
      </c>
      <c r="B41" s="7" t="s">
        <v>15</v>
      </c>
      <c r="C41" s="5">
        <v>4</v>
      </c>
    </row>
    <row r="42" spans="1:7" x14ac:dyDescent="0.3">
      <c r="A42" s="2" t="s">
        <v>42</v>
      </c>
      <c r="B42" s="6" t="s">
        <v>29</v>
      </c>
      <c r="C42" s="3">
        <v>29</v>
      </c>
      <c r="D42">
        <f>C42/C41</f>
        <v>7.25</v>
      </c>
      <c r="E42" t="s">
        <v>110</v>
      </c>
      <c r="F42">
        <f>SUM(F43:F53)</f>
        <v>22</v>
      </c>
      <c r="G42">
        <f>F42/F1</f>
        <v>2</v>
      </c>
    </row>
    <row r="43" spans="1:7" x14ac:dyDescent="0.3">
      <c r="A43" s="4" t="s">
        <v>42</v>
      </c>
      <c r="B43" s="7" t="s">
        <v>23</v>
      </c>
      <c r="C43" s="5">
        <v>8</v>
      </c>
      <c r="D43">
        <f>C43/C41</f>
        <v>2</v>
      </c>
      <c r="E43" t="s">
        <v>95</v>
      </c>
      <c r="F43">
        <v>1</v>
      </c>
    </row>
    <row r="44" spans="1:7" x14ac:dyDescent="0.3">
      <c r="E44" t="s">
        <v>107</v>
      </c>
      <c r="F44">
        <v>1</v>
      </c>
    </row>
    <row r="45" spans="1:7" x14ac:dyDescent="0.3">
      <c r="A45" s="2" t="s">
        <v>63</v>
      </c>
      <c r="B45" s="6" t="s">
        <v>26</v>
      </c>
      <c r="C45" s="3">
        <v>1.2352941176470589</v>
      </c>
      <c r="E45" t="s">
        <v>100</v>
      </c>
      <c r="F45">
        <v>2</v>
      </c>
    </row>
    <row r="46" spans="1:7" x14ac:dyDescent="0.3">
      <c r="A46" s="4" t="s">
        <v>63</v>
      </c>
      <c r="B46" s="7" t="s">
        <v>27</v>
      </c>
      <c r="C46" s="5">
        <v>23.470588235294116</v>
      </c>
      <c r="E46" t="s">
        <v>100</v>
      </c>
      <c r="F46">
        <v>3</v>
      </c>
    </row>
    <row r="47" spans="1:7" x14ac:dyDescent="0.3">
      <c r="A47" s="2" t="s">
        <v>63</v>
      </c>
      <c r="B47" s="6" t="s">
        <v>28</v>
      </c>
      <c r="C47" s="3">
        <v>24.705882352941178</v>
      </c>
      <c r="E47" t="s">
        <v>108</v>
      </c>
      <c r="F47">
        <v>3</v>
      </c>
    </row>
    <row r="48" spans="1:7" x14ac:dyDescent="0.3">
      <c r="A48" s="4" t="s">
        <v>63</v>
      </c>
      <c r="B48" s="7" t="s">
        <v>8</v>
      </c>
      <c r="C48" s="5">
        <v>78.285714285714292</v>
      </c>
      <c r="E48" t="s">
        <v>108</v>
      </c>
      <c r="F48">
        <v>3</v>
      </c>
    </row>
    <row r="49" spans="1:6" x14ac:dyDescent="0.3">
      <c r="A49" s="2" t="s">
        <v>63</v>
      </c>
      <c r="B49" s="6" t="s">
        <v>9</v>
      </c>
      <c r="C49" s="3">
        <v>8.0588235294117645</v>
      </c>
      <c r="E49" t="s">
        <v>92</v>
      </c>
      <c r="F49">
        <v>3</v>
      </c>
    </row>
    <row r="50" spans="1:6" x14ac:dyDescent="0.3">
      <c r="A50" s="4" t="s">
        <v>63</v>
      </c>
      <c r="B50" s="7" t="s">
        <v>10</v>
      </c>
      <c r="C50" s="5">
        <v>0.29411764705882354</v>
      </c>
      <c r="E50" t="s">
        <v>102</v>
      </c>
      <c r="F50">
        <v>2</v>
      </c>
    </row>
    <row r="51" spans="1:6" x14ac:dyDescent="0.3">
      <c r="A51" s="2" t="s">
        <v>63</v>
      </c>
      <c r="B51" s="6" t="s">
        <v>11</v>
      </c>
      <c r="C51" s="3">
        <v>7.7647058823529411</v>
      </c>
      <c r="E51" t="s">
        <v>103</v>
      </c>
      <c r="F51">
        <v>1</v>
      </c>
    </row>
    <row r="52" spans="1:6" x14ac:dyDescent="0.3">
      <c r="A52" s="4" t="s">
        <v>63</v>
      </c>
      <c r="B52" s="7" t="s">
        <v>15</v>
      </c>
      <c r="C52" s="5">
        <v>17</v>
      </c>
      <c r="E52" t="s">
        <v>109</v>
      </c>
      <c r="F52">
        <v>2</v>
      </c>
    </row>
    <row r="53" spans="1:6" x14ac:dyDescent="0.3">
      <c r="A53" s="2" t="s">
        <v>63</v>
      </c>
      <c r="B53" s="6" t="s">
        <v>29</v>
      </c>
      <c r="C53" s="3">
        <v>7</v>
      </c>
      <c r="D53">
        <f>C53/C52</f>
        <v>0.41176470588235292</v>
      </c>
      <c r="E53" t="s">
        <v>109</v>
      </c>
      <c r="F53">
        <v>1</v>
      </c>
    </row>
    <row r="54" spans="1:6" x14ac:dyDescent="0.3">
      <c r="A54" s="4" t="s">
        <v>63</v>
      </c>
      <c r="B54" s="7" t="s">
        <v>23</v>
      </c>
      <c r="C54" s="5">
        <v>18</v>
      </c>
      <c r="D54">
        <f>C54/C52</f>
        <v>1.0588235294117647</v>
      </c>
    </row>
    <row r="56" spans="1:6" x14ac:dyDescent="0.3">
      <c r="A56" s="2" t="s">
        <v>65</v>
      </c>
      <c r="B56" s="6" t="s">
        <v>26</v>
      </c>
      <c r="C56" s="3">
        <v>2.5555555555555554</v>
      </c>
    </row>
    <row r="57" spans="1:6" x14ac:dyDescent="0.3">
      <c r="A57" s="4" t="s">
        <v>65</v>
      </c>
      <c r="B57" s="7" t="s">
        <v>27</v>
      </c>
      <c r="C57" s="5">
        <v>44.111111111111114</v>
      </c>
    </row>
    <row r="58" spans="1:6" x14ac:dyDescent="0.3">
      <c r="A58" s="2" t="s">
        <v>65</v>
      </c>
      <c r="B58" s="6" t="s">
        <v>28</v>
      </c>
      <c r="C58" s="3">
        <v>46.666666666666664</v>
      </c>
    </row>
    <row r="59" spans="1:6" x14ac:dyDescent="0.3">
      <c r="A59" s="4" t="s">
        <v>65</v>
      </c>
      <c r="B59" s="7" t="s">
        <v>8</v>
      </c>
      <c r="C59" s="5">
        <v>78.782608695652172</v>
      </c>
    </row>
    <row r="60" spans="1:6" x14ac:dyDescent="0.3">
      <c r="A60" s="2" t="s">
        <v>65</v>
      </c>
      <c r="B60" s="6" t="s">
        <v>9</v>
      </c>
      <c r="C60" s="3">
        <v>16.777777777777779</v>
      </c>
    </row>
    <row r="61" spans="1:6" x14ac:dyDescent="0.3">
      <c r="A61" s="4" t="s">
        <v>65</v>
      </c>
      <c r="B61" s="7" t="s">
        <v>10</v>
      </c>
      <c r="C61" s="5">
        <v>0.66666666666666663</v>
      </c>
    </row>
    <row r="62" spans="1:6" x14ac:dyDescent="0.3">
      <c r="A62" s="2" t="s">
        <v>65</v>
      </c>
      <c r="B62" s="6" t="s">
        <v>11</v>
      </c>
      <c r="C62" s="3">
        <v>16.111111111111111</v>
      </c>
    </row>
    <row r="63" spans="1:6" x14ac:dyDescent="0.3">
      <c r="A63" s="4" t="s">
        <v>65</v>
      </c>
      <c r="B63" s="7" t="s">
        <v>15</v>
      </c>
      <c r="C63" s="5">
        <v>9</v>
      </c>
    </row>
    <row r="64" spans="1:6" x14ac:dyDescent="0.3">
      <c r="A64" s="2" t="s">
        <v>65</v>
      </c>
      <c r="B64" s="6" t="s">
        <v>29</v>
      </c>
      <c r="C64" s="3">
        <v>20</v>
      </c>
      <c r="D64">
        <f>C64/C63</f>
        <v>2.2222222222222223</v>
      </c>
    </row>
    <row r="65" spans="1:4" x14ac:dyDescent="0.3">
      <c r="A65" s="4" t="s">
        <v>65</v>
      </c>
      <c r="B65" s="7" t="s">
        <v>23</v>
      </c>
      <c r="C65" s="5">
        <v>5</v>
      </c>
      <c r="D65">
        <f>C65/C63</f>
        <v>0.55555555555555558</v>
      </c>
    </row>
    <row r="67" spans="1:4" x14ac:dyDescent="0.3">
      <c r="A67" s="2" t="s">
        <v>66</v>
      </c>
      <c r="B67" s="6" t="s">
        <v>26</v>
      </c>
      <c r="C67" s="3">
        <v>2.3571428571428572</v>
      </c>
    </row>
    <row r="68" spans="1:4" x14ac:dyDescent="0.3">
      <c r="A68" s="4" t="s">
        <v>66</v>
      </c>
      <c r="B68" s="7" t="s">
        <v>27</v>
      </c>
      <c r="C68" s="5">
        <v>27.642857142857142</v>
      </c>
    </row>
    <row r="69" spans="1:4" x14ac:dyDescent="0.3">
      <c r="A69" s="2" t="s">
        <v>66</v>
      </c>
      <c r="B69" s="6" t="s">
        <v>28</v>
      </c>
      <c r="C69" s="3">
        <v>30</v>
      </c>
    </row>
    <row r="70" spans="1:4" x14ac:dyDescent="0.3">
      <c r="A70" s="4" t="s">
        <v>66</v>
      </c>
      <c r="B70" s="7" t="s">
        <v>8</v>
      </c>
      <c r="C70" s="5">
        <v>62.18181818181818</v>
      </c>
    </row>
    <row r="71" spans="1:4" x14ac:dyDescent="0.3">
      <c r="A71" s="2" t="s">
        <v>66</v>
      </c>
      <c r="B71" s="6" t="s">
        <v>9</v>
      </c>
      <c r="C71" s="3">
        <v>12.214285714285714</v>
      </c>
    </row>
    <row r="72" spans="1:4" x14ac:dyDescent="0.3">
      <c r="A72" s="4" t="s">
        <v>66</v>
      </c>
      <c r="B72" s="7" t="s">
        <v>10</v>
      </c>
      <c r="C72" s="5">
        <v>1.4285714285714286</v>
      </c>
    </row>
    <row r="73" spans="1:4" x14ac:dyDescent="0.3">
      <c r="A73" s="2" t="s">
        <v>66</v>
      </c>
      <c r="B73" s="6" t="s">
        <v>11</v>
      </c>
      <c r="C73" s="3">
        <v>10.785714285714286</v>
      </c>
    </row>
    <row r="74" spans="1:4" x14ac:dyDescent="0.3">
      <c r="A74" s="4" t="s">
        <v>66</v>
      </c>
      <c r="B74" s="7" t="s">
        <v>15</v>
      </c>
      <c r="C74" s="5">
        <v>14</v>
      </c>
    </row>
    <row r="75" spans="1:4" x14ac:dyDescent="0.3">
      <c r="A75" s="2" t="s">
        <v>66</v>
      </c>
      <c r="B75" s="6" t="s">
        <v>29</v>
      </c>
      <c r="C75" s="3">
        <v>10</v>
      </c>
      <c r="D75">
        <f>C75/C74</f>
        <v>0.7142857142857143</v>
      </c>
    </row>
    <row r="76" spans="1:4" x14ac:dyDescent="0.3">
      <c r="A76" s="4" t="s">
        <v>66</v>
      </c>
      <c r="B76" s="7" t="s">
        <v>23</v>
      </c>
      <c r="C76" s="5">
        <v>12</v>
      </c>
      <c r="D76">
        <f>C76/C74</f>
        <v>0.8571428571428571</v>
      </c>
    </row>
    <row r="78" spans="1:4" x14ac:dyDescent="0.3">
      <c r="A78" s="2" t="s">
        <v>70</v>
      </c>
      <c r="B78" s="6" t="s">
        <v>26</v>
      </c>
      <c r="C78" s="3">
        <v>3.8461538461538463</v>
      </c>
    </row>
    <row r="79" spans="1:4" x14ac:dyDescent="0.3">
      <c r="A79" s="4" t="s">
        <v>70</v>
      </c>
      <c r="B79" s="7" t="s">
        <v>27</v>
      </c>
      <c r="C79" s="5">
        <v>28.46153846153846</v>
      </c>
    </row>
    <row r="80" spans="1:4" x14ac:dyDescent="0.3">
      <c r="A80" s="2" t="s">
        <v>70</v>
      </c>
      <c r="B80" s="6" t="s">
        <v>28</v>
      </c>
      <c r="C80" s="3">
        <v>32.307692307692307</v>
      </c>
    </row>
    <row r="81" spans="1:4" x14ac:dyDescent="0.3">
      <c r="A81" s="4" t="s">
        <v>70</v>
      </c>
      <c r="B81" s="7" t="s">
        <v>8</v>
      </c>
      <c r="C81" s="5">
        <v>60.48</v>
      </c>
    </row>
    <row r="82" spans="1:4" x14ac:dyDescent="0.3">
      <c r="A82" s="2" t="s">
        <v>70</v>
      </c>
      <c r="B82" s="6" t="s">
        <v>9</v>
      </c>
      <c r="C82" s="3">
        <v>19.384615384615383</v>
      </c>
    </row>
    <row r="83" spans="1:4" x14ac:dyDescent="0.3">
      <c r="A83" s="4" t="s">
        <v>70</v>
      </c>
      <c r="B83" s="7" t="s">
        <v>10</v>
      </c>
      <c r="C83" s="5">
        <v>3.6153846153846154</v>
      </c>
    </row>
    <row r="84" spans="1:4" x14ac:dyDescent="0.3">
      <c r="A84" s="2" t="s">
        <v>70</v>
      </c>
      <c r="B84" s="6" t="s">
        <v>11</v>
      </c>
      <c r="C84" s="3">
        <v>15.76923076923077</v>
      </c>
    </row>
    <row r="85" spans="1:4" x14ac:dyDescent="0.3">
      <c r="A85" s="4" t="s">
        <v>70</v>
      </c>
      <c r="B85" s="7" t="s">
        <v>15</v>
      </c>
      <c r="C85" s="5">
        <v>13</v>
      </c>
    </row>
    <row r="86" spans="1:4" x14ac:dyDescent="0.3">
      <c r="A86" s="2" t="s">
        <v>70</v>
      </c>
      <c r="B86" s="6" t="s">
        <v>29</v>
      </c>
      <c r="C86" s="3">
        <v>7</v>
      </c>
      <c r="D86">
        <f>C86/C85</f>
        <v>0.53846153846153844</v>
      </c>
    </row>
    <row r="87" spans="1:4" x14ac:dyDescent="0.3">
      <c r="A87" s="4" t="s">
        <v>70</v>
      </c>
      <c r="B87" s="7" t="s">
        <v>23</v>
      </c>
      <c r="C87" s="5">
        <v>10</v>
      </c>
      <c r="D87">
        <f>C87/C85</f>
        <v>0.76923076923076927</v>
      </c>
    </row>
    <row r="89" spans="1:4" x14ac:dyDescent="0.3">
      <c r="A89" s="2" t="s">
        <v>59</v>
      </c>
      <c r="B89" s="6" t="s">
        <v>26</v>
      </c>
      <c r="C89" s="3">
        <v>1</v>
      </c>
    </row>
    <row r="90" spans="1:4" x14ac:dyDescent="0.3">
      <c r="A90" s="4" t="s">
        <v>59</v>
      </c>
      <c r="B90" s="7" t="s">
        <v>27</v>
      </c>
      <c r="C90" s="5">
        <v>139</v>
      </c>
    </row>
    <row r="91" spans="1:4" x14ac:dyDescent="0.3">
      <c r="A91" s="2" t="s">
        <v>59</v>
      </c>
      <c r="B91" s="6" t="s">
        <v>28</v>
      </c>
      <c r="C91" s="3">
        <v>140</v>
      </c>
    </row>
    <row r="92" spans="1:4" x14ac:dyDescent="0.3">
      <c r="A92" s="4" t="s">
        <v>59</v>
      </c>
      <c r="B92" s="7" t="s">
        <v>8</v>
      </c>
      <c r="C92" s="5">
        <v>91.999999999999986</v>
      </c>
    </row>
    <row r="93" spans="1:4" x14ac:dyDescent="0.3">
      <c r="A93" s="2" t="s">
        <v>59</v>
      </c>
      <c r="B93" s="6" t="s">
        <v>9</v>
      </c>
      <c r="C93" s="3">
        <v>7.666666666666667</v>
      </c>
    </row>
    <row r="94" spans="1:4" x14ac:dyDescent="0.3">
      <c r="A94" s="4" t="s">
        <v>59</v>
      </c>
      <c r="B94" s="7" t="s">
        <v>10</v>
      </c>
      <c r="C94" s="5">
        <v>0</v>
      </c>
    </row>
    <row r="95" spans="1:4" x14ac:dyDescent="0.3">
      <c r="A95" s="2" t="s">
        <v>59</v>
      </c>
      <c r="B95" s="6" t="s">
        <v>11</v>
      </c>
      <c r="C95" s="3">
        <v>7.666666666666667</v>
      </c>
    </row>
    <row r="96" spans="1:4" x14ac:dyDescent="0.3">
      <c r="A96" s="4" t="s">
        <v>59</v>
      </c>
      <c r="B96" s="7" t="s">
        <v>15</v>
      </c>
      <c r="C96" s="5">
        <v>3</v>
      </c>
    </row>
    <row r="97" spans="1:4" x14ac:dyDescent="0.3">
      <c r="A97" s="2" t="s">
        <v>59</v>
      </c>
      <c r="B97" s="6" t="s">
        <v>29</v>
      </c>
      <c r="C97" s="3">
        <v>20</v>
      </c>
      <c r="D97">
        <f>C97/C96</f>
        <v>6.666666666666667</v>
      </c>
    </row>
    <row r="98" spans="1:4" x14ac:dyDescent="0.3">
      <c r="A98" s="4" t="s">
        <v>59</v>
      </c>
      <c r="B98" s="7" t="s">
        <v>23</v>
      </c>
      <c r="C98" s="5">
        <v>18</v>
      </c>
      <c r="D98">
        <f>C98/C96</f>
        <v>6</v>
      </c>
    </row>
    <row r="100" spans="1:4" x14ac:dyDescent="0.3">
      <c r="A100" s="2" t="s">
        <v>79</v>
      </c>
      <c r="B100" s="6" t="s">
        <v>26</v>
      </c>
      <c r="C100" s="3">
        <v>3.5714285714285716</v>
      </c>
    </row>
    <row r="101" spans="1:4" x14ac:dyDescent="0.3">
      <c r="A101" s="4" t="s">
        <v>79</v>
      </c>
      <c r="B101" s="7" t="s">
        <v>27</v>
      </c>
      <c r="C101" s="5">
        <v>56.428571428571431</v>
      </c>
    </row>
    <row r="102" spans="1:4" x14ac:dyDescent="0.3">
      <c r="A102" s="2" t="s">
        <v>79</v>
      </c>
      <c r="B102" s="6" t="s">
        <v>28</v>
      </c>
      <c r="C102" s="3">
        <v>60</v>
      </c>
    </row>
    <row r="103" spans="1:4" x14ac:dyDescent="0.3">
      <c r="A103" s="4" t="s">
        <v>79</v>
      </c>
      <c r="B103" s="7" t="s">
        <v>8</v>
      </c>
      <c r="C103" s="5">
        <v>78.719999999999985</v>
      </c>
    </row>
    <row r="104" spans="1:4" x14ac:dyDescent="0.3">
      <c r="A104" s="2" t="s">
        <v>79</v>
      </c>
      <c r="B104" s="6" t="s">
        <v>9</v>
      </c>
      <c r="C104" s="3">
        <v>23.428571428571427</v>
      </c>
    </row>
    <row r="105" spans="1:4" x14ac:dyDescent="0.3">
      <c r="A105" s="4" t="s">
        <v>79</v>
      </c>
      <c r="B105" s="7" t="s">
        <v>10</v>
      </c>
      <c r="C105" s="5">
        <v>0.7142857142857143</v>
      </c>
    </row>
    <row r="106" spans="1:4" x14ac:dyDescent="0.3">
      <c r="A106" s="2" t="s">
        <v>79</v>
      </c>
      <c r="B106" s="6" t="s">
        <v>11</v>
      </c>
      <c r="C106" s="3">
        <v>22.714285714285715</v>
      </c>
    </row>
    <row r="107" spans="1:4" x14ac:dyDescent="0.3">
      <c r="A107" s="4" t="s">
        <v>79</v>
      </c>
      <c r="B107" s="7" t="s">
        <v>15</v>
      </c>
      <c r="C107" s="5">
        <v>7</v>
      </c>
    </row>
    <row r="108" spans="1:4" x14ac:dyDescent="0.3">
      <c r="A108" s="2" t="s">
        <v>79</v>
      </c>
      <c r="B108" s="6" t="s">
        <v>29</v>
      </c>
      <c r="C108" s="3">
        <v>4</v>
      </c>
      <c r="D108">
        <f>C108/C107</f>
        <v>0.5714285714285714</v>
      </c>
    </row>
    <row r="109" spans="1:4" x14ac:dyDescent="0.3">
      <c r="A109" s="4" t="s">
        <v>79</v>
      </c>
      <c r="B109" s="7" t="s">
        <v>23</v>
      </c>
      <c r="C109" s="5">
        <v>9</v>
      </c>
      <c r="D109">
        <f>C109/C107</f>
        <v>1.2857142857142858</v>
      </c>
    </row>
    <row r="111" spans="1:4" x14ac:dyDescent="0.3">
      <c r="A111" s="2" t="s">
        <v>80</v>
      </c>
      <c r="B111" s="6" t="s">
        <v>26</v>
      </c>
      <c r="C111" s="3">
        <v>3.5833333333333335</v>
      </c>
    </row>
    <row r="112" spans="1:4" x14ac:dyDescent="0.3">
      <c r="A112" s="4" t="s">
        <v>80</v>
      </c>
      <c r="B112" s="7" t="s">
        <v>27</v>
      </c>
      <c r="C112" s="5">
        <v>31.416666666666668</v>
      </c>
    </row>
    <row r="113" spans="1:4" x14ac:dyDescent="0.3">
      <c r="A113" s="2" t="s">
        <v>80</v>
      </c>
      <c r="B113" s="6" t="s">
        <v>28</v>
      </c>
      <c r="C113" s="3">
        <v>35</v>
      </c>
    </row>
    <row r="114" spans="1:4" x14ac:dyDescent="0.3">
      <c r="A114" s="4" t="s">
        <v>80</v>
      </c>
      <c r="B114" s="7" t="s">
        <v>8</v>
      </c>
      <c r="C114" s="5">
        <v>72.83720930232559</v>
      </c>
    </row>
    <row r="115" spans="1:4" x14ac:dyDescent="0.3">
      <c r="A115" s="2" t="s">
        <v>80</v>
      </c>
      <c r="B115" s="6" t="s">
        <v>9</v>
      </c>
      <c r="C115" s="3">
        <v>21.75</v>
      </c>
    </row>
    <row r="116" spans="1:4" x14ac:dyDescent="0.3">
      <c r="A116" s="4" t="s">
        <v>80</v>
      </c>
      <c r="B116" s="7" t="s">
        <v>10</v>
      </c>
      <c r="C116" s="5">
        <v>1.4166666666666667</v>
      </c>
    </row>
    <row r="117" spans="1:4" x14ac:dyDescent="0.3">
      <c r="A117" s="2" t="s">
        <v>80</v>
      </c>
      <c r="B117" s="6" t="s">
        <v>11</v>
      </c>
      <c r="C117" s="3">
        <v>20.333333333333332</v>
      </c>
    </row>
    <row r="118" spans="1:4" x14ac:dyDescent="0.3">
      <c r="A118" s="4" t="s">
        <v>80</v>
      </c>
      <c r="B118" s="7" t="s">
        <v>15</v>
      </c>
      <c r="C118" s="5">
        <v>12</v>
      </c>
    </row>
    <row r="119" spans="1:4" x14ac:dyDescent="0.3">
      <c r="A119" s="2" t="s">
        <v>80</v>
      </c>
      <c r="B119" s="6" t="s">
        <v>29</v>
      </c>
      <c r="C119" s="3">
        <v>15</v>
      </c>
      <c r="D119">
        <f>C119/C118</f>
        <v>1.25</v>
      </c>
    </row>
    <row r="120" spans="1:4" x14ac:dyDescent="0.3">
      <c r="A120" s="4" t="s">
        <v>80</v>
      </c>
      <c r="B120" s="7" t="s">
        <v>23</v>
      </c>
      <c r="C120" s="5">
        <v>11</v>
      </c>
      <c r="D120">
        <f>C120/C118</f>
        <v>0.91666666666666663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A9C8-49C5-487D-87B7-EF6C1378B684}">
  <dimension ref="A1:C31"/>
  <sheetViews>
    <sheetView workbookViewId="0">
      <selection activeCell="A22" sqref="A22:C31"/>
    </sheetView>
  </sheetViews>
  <sheetFormatPr defaultRowHeight="14.4" x14ac:dyDescent="0.3"/>
  <cols>
    <col min="1" max="1" width="32.2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79</v>
      </c>
      <c r="B2" t="s">
        <v>26</v>
      </c>
      <c r="C2">
        <v>3.5714285714285716</v>
      </c>
    </row>
    <row r="3" spans="1:3" x14ac:dyDescent="0.3">
      <c r="A3" t="s">
        <v>79</v>
      </c>
      <c r="B3" t="s">
        <v>27</v>
      </c>
      <c r="C3">
        <v>56.428571428571431</v>
      </c>
    </row>
    <row r="4" spans="1:3" x14ac:dyDescent="0.3">
      <c r="A4" t="s">
        <v>79</v>
      </c>
      <c r="B4" t="s">
        <v>28</v>
      </c>
      <c r="C4">
        <v>60</v>
      </c>
    </row>
    <row r="5" spans="1:3" x14ac:dyDescent="0.3">
      <c r="A5" t="s">
        <v>79</v>
      </c>
      <c r="B5" t="s">
        <v>8</v>
      </c>
      <c r="C5">
        <v>78.719999999999985</v>
      </c>
    </row>
    <row r="6" spans="1:3" x14ac:dyDescent="0.3">
      <c r="A6" t="s">
        <v>79</v>
      </c>
      <c r="B6" t="s">
        <v>9</v>
      </c>
      <c r="C6">
        <v>23.428571428571427</v>
      </c>
    </row>
    <row r="7" spans="1:3" x14ac:dyDescent="0.3">
      <c r="A7" t="s">
        <v>79</v>
      </c>
      <c r="B7" t="s">
        <v>10</v>
      </c>
      <c r="C7">
        <v>0.7142857142857143</v>
      </c>
    </row>
    <row r="8" spans="1:3" x14ac:dyDescent="0.3">
      <c r="A8" t="s">
        <v>79</v>
      </c>
      <c r="B8" t="s">
        <v>11</v>
      </c>
      <c r="C8">
        <v>22.714285714285715</v>
      </c>
    </row>
    <row r="9" spans="1:3" x14ac:dyDescent="0.3">
      <c r="A9" t="s">
        <v>79</v>
      </c>
      <c r="B9" t="s">
        <v>15</v>
      </c>
      <c r="C9">
        <v>7</v>
      </c>
    </row>
    <row r="10" spans="1:3" x14ac:dyDescent="0.3">
      <c r="A10" t="s">
        <v>79</v>
      </c>
      <c r="B10" t="s">
        <v>29</v>
      </c>
      <c r="C10">
        <v>4</v>
      </c>
    </row>
    <row r="11" spans="1:3" x14ac:dyDescent="0.3">
      <c r="A11" t="s">
        <v>79</v>
      </c>
      <c r="B11" t="s">
        <v>23</v>
      </c>
      <c r="C11">
        <v>9</v>
      </c>
    </row>
    <row r="12" spans="1:3" x14ac:dyDescent="0.3">
      <c r="A12" t="s">
        <v>80</v>
      </c>
      <c r="B12" t="s">
        <v>26</v>
      </c>
      <c r="C12">
        <v>3.5833333333333335</v>
      </c>
    </row>
    <row r="13" spans="1:3" x14ac:dyDescent="0.3">
      <c r="A13" t="s">
        <v>80</v>
      </c>
      <c r="B13" t="s">
        <v>27</v>
      </c>
      <c r="C13">
        <v>31.416666666666668</v>
      </c>
    </row>
    <row r="14" spans="1:3" x14ac:dyDescent="0.3">
      <c r="A14" t="s">
        <v>80</v>
      </c>
      <c r="B14" t="s">
        <v>28</v>
      </c>
      <c r="C14">
        <v>35</v>
      </c>
    </row>
    <row r="15" spans="1:3" x14ac:dyDescent="0.3">
      <c r="A15" t="s">
        <v>80</v>
      </c>
      <c r="B15" t="s">
        <v>8</v>
      </c>
      <c r="C15">
        <v>72.83720930232559</v>
      </c>
    </row>
    <row r="16" spans="1:3" x14ac:dyDescent="0.3">
      <c r="A16" t="s">
        <v>80</v>
      </c>
      <c r="B16" t="s">
        <v>9</v>
      </c>
      <c r="C16">
        <v>21.75</v>
      </c>
    </row>
    <row r="17" spans="1:3" x14ac:dyDescent="0.3">
      <c r="A17" t="s">
        <v>80</v>
      </c>
      <c r="B17" t="s">
        <v>10</v>
      </c>
      <c r="C17">
        <v>1.4166666666666667</v>
      </c>
    </row>
    <row r="18" spans="1:3" x14ac:dyDescent="0.3">
      <c r="A18" t="s">
        <v>80</v>
      </c>
      <c r="B18" t="s">
        <v>11</v>
      </c>
      <c r="C18">
        <v>20.333333333333332</v>
      </c>
    </row>
    <row r="19" spans="1:3" x14ac:dyDescent="0.3">
      <c r="A19" t="s">
        <v>80</v>
      </c>
      <c r="B19" t="s">
        <v>15</v>
      </c>
      <c r="C19">
        <v>12</v>
      </c>
    </row>
    <row r="20" spans="1:3" x14ac:dyDescent="0.3">
      <c r="A20" t="s">
        <v>80</v>
      </c>
      <c r="B20" t="s">
        <v>29</v>
      </c>
      <c r="C20">
        <v>15</v>
      </c>
    </row>
    <row r="21" spans="1:3" x14ac:dyDescent="0.3">
      <c r="A21" t="s">
        <v>80</v>
      </c>
      <c r="B21" t="s">
        <v>23</v>
      </c>
      <c r="C21">
        <v>11</v>
      </c>
    </row>
    <row r="22" spans="1:3" x14ac:dyDescent="0.3">
      <c r="A22" t="s">
        <v>81</v>
      </c>
      <c r="B22" t="s">
        <v>26</v>
      </c>
      <c r="C22">
        <v>6.666666666666667</v>
      </c>
    </row>
    <row r="23" spans="1:3" x14ac:dyDescent="0.3">
      <c r="A23" t="s">
        <v>81</v>
      </c>
      <c r="B23" t="s">
        <v>27</v>
      </c>
      <c r="C23">
        <v>133.33333333333334</v>
      </c>
    </row>
    <row r="24" spans="1:3" x14ac:dyDescent="0.3">
      <c r="A24" t="s">
        <v>81</v>
      </c>
      <c r="B24" t="s">
        <v>28</v>
      </c>
      <c r="C24">
        <v>140</v>
      </c>
    </row>
    <row r="25" spans="1:3" x14ac:dyDescent="0.3">
      <c r="A25" t="s">
        <v>81</v>
      </c>
      <c r="B25" t="s">
        <v>8</v>
      </c>
      <c r="C25">
        <v>55.800000000000004</v>
      </c>
    </row>
    <row r="26" spans="1:3" x14ac:dyDescent="0.3">
      <c r="A26" t="s">
        <v>81</v>
      </c>
      <c r="B26" t="s">
        <v>9</v>
      </c>
      <c r="C26">
        <v>31</v>
      </c>
    </row>
    <row r="27" spans="1:3" x14ac:dyDescent="0.3">
      <c r="A27" t="s">
        <v>81</v>
      </c>
      <c r="B27" t="s">
        <v>10</v>
      </c>
      <c r="C27">
        <v>2</v>
      </c>
    </row>
    <row r="28" spans="1:3" x14ac:dyDescent="0.3">
      <c r="A28" t="s">
        <v>81</v>
      </c>
      <c r="B28" t="s">
        <v>11</v>
      </c>
      <c r="C28">
        <v>29</v>
      </c>
    </row>
    <row r="29" spans="1:3" x14ac:dyDescent="0.3">
      <c r="A29" t="s">
        <v>81</v>
      </c>
      <c r="B29" t="s">
        <v>15</v>
      </c>
      <c r="C29">
        <v>3</v>
      </c>
    </row>
    <row r="30" spans="1:3" x14ac:dyDescent="0.3">
      <c r="A30" t="s">
        <v>81</v>
      </c>
      <c r="B30" t="s">
        <v>29</v>
      </c>
      <c r="C30">
        <v>6</v>
      </c>
    </row>
    <row r="31" spans="1:3" x14ac:dyDescent="0.3">
      <c r="A31" t="s">
        <v>81</v>
      </c>
      <c r="B31" t="s">
        <v>23</v>
      </c>
      <c r="C31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3E6F-7D85-4145-859E-115EE0C6636B}">
  <dimension ref="A1:C33"/>
  <sheetViews>
    <sheetView topLeftCell="A10" workbookViewId="0">
      <selection activeCell="G26" sqref="G26"/>
    </sheetView>
  </sheetViews>
  <sheetFormatPr defaultRowHeight="14.4" x14ac:dyDescent="0.3"/>
  <cols>
    <col min="1" max="1" width="34.8867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31</v>
      </c>
      <c r="B2" t="s">
        <v>26</v>
      </c>
      <c r="C2">
        <v>3.0769230769230771</v>
      </c>
    </row>
    <row r="3" spans="1:3" x14ac:dyDescent="0.3">
      <c r="A3" t="s">
        <v>31</v>
      </c>
      <c r="B3" t="s">
        <v>27</v>
      </c>
      <c r="C3">
        <v>29.23076923076923</v>
      </c>
    </row>
    <row r="4" spans="1:3" x14ac:dyDescent="0.3">
      <c r="A4" t="s">
        <v>31</v>
      </c>
      <c r="B4" t="s">
        <v>28</v>
      </c>
      <c r="C4">
        <v>32.307692307692307</v>
      </c>
    </row>
    <row r="5" spans="1:3" x14ac:dyDescent="0.3">
      <c r="A5" t="s">
        <v>31</v>
      </c>
      <c r="B5" t="s">
        <v>8</v>
      </c>
      <c r="C5">
        <v>47.7</v>
      </c>
    </row>
    <row r="6" spans="1:3" x14ac:dyDescent="0.3">
      <c r="A6" t="s">
        <v>31</v>
      </c>
      <c r="B6" t="s">
        <v>9</v>
      </c>
      <c r="C6">
        <v>12.23076923076923</v>
      </c>
    </row>
    <row r="7" spans="1:3" x14ac:dyDescent="0.3">
      <c r="A7" t="s">
        <v>31</v>
      </c>
      <c r="B7" t="s">
        <v>10</v>
      </c>
      <c r="C7">
        <v>1.6153846153846154</v>
      </c>
    </row>
    <row r="8" spans="1:3" x14ac:dyDescent="0.3">
      <c r="A8" t="s">
        <v>31</v>
      </c>
      <c r="B8" t="s">
        <v>11</v>
      </c>
      <c r="C8">
        <v>10.615384615384615</v>
      </c>
    </row>
    <row r="9" spans="1:3" x14ac:dyDescent="0.3">
      <c r="A9" t="s">
        <v>31</v>
      </c>
      <c r="B9" t="s">
        <v>15</v>
      </c>
      <c r="C9">
        <v>13</v>
      </c>
    </row>
    <row r="10" spans="1:3" x14ac:dyDescent="0.3">
      <c r="A10" t="s">
        <v>31</v>
      </c>
      <c r="B10" t="s">
        <v>29</v>
      </c>
      <c r="C10">
        <v>6</v>
      </c>
    </row>
    <row r="11" spans="1:3" x14ac:dyDescent="0.3">
      <c r="A11" t="s">
        <v>31</v>
      </c>
      <c r="B11" t="s">
        <v>23</v>
      </c>
      <c r="C11">
        <v>21</v>
      </c>
    </row>
    <row r="13" spans="1:3" x14ac:dyDescent="0.3">
      <c r="A13" t="s">
        <v>32</v>
      </c>
      <c r="B13" t="s">
        <v>26</v>
      </c>
      <c r="C13">
        <v>3.625</v>
      </c>
    </row>
    <row r="14" spans="1:3" x14ac:dyDescent="0.3">
      <c r="A14" t="s">
        <v>32</v>
      </c>
      <c r="B14" t="s">
        <v>27</v>
      </c>
      <c r="C14">
        <v>48.875</v>
      </c>
    </row>
    <row r="15" spans="1:3" x14ac:dyDescent="0.3">
      <c r="A15" t="s">
        <v>32</v>
      </c>
      <c r="B15" t="s">
        <v>28</v>
      </c>
      <c r="C15">
        <v>52.5</v>
      </c>
    </row>
    <row r="16" spans="1:3" x14ac:dyDescent="0.3">
      <c r="A16" t="s">
        <v>32</v>
      </c>
      <c r="B16" t="s">
        <v>8</v>
      </c>
      <c r="C16">
        <v>56.275862068965516</v>
      </c>
    </row>
    <row r="17" spans="1:3" x14ac:dyDescent="0.3">
      <c r="A17" t="s">
        <v>32</v>
      </c>
      <c r="B17" t="s">
        <v>9</v>
      </c>
      <c r="C17">
        <v>17</v>
      </c>
    </row>
    <row r="18" spans="1:3" x14ac:dyDescent="0.3">
      <c r="A18" t="s">
        <v>32</v>
      </c>
      <c r="B18" t="s">
        <v>10</v>
      </c>
      <c r="C18">
        <v>4.75</v>
      </c>
    </row>
    <row r="19" spans="1:3" x14ac:dyDescent="0.3">
      <c r="A19" t="s">
        <v>32</v>
      </c>
      <c r="B19" t="s">
        <v>11</v>
      </c>
      <c r="C19">
        <v>12.25</v>
      </c>
    </row>
    <row r="20" spans="1:3" x14ac:dyDescent="0.3">
      <c r="A20" t="s">
        <v>32</v>
      </c>
      <c r="B20" t="s">
        <v>15</v>
      </c>
      <c r="C20">
        <v>8</v>
      </c>
    </row>
    <row r="21" spans="1:3" x14ac:dyDescent="0.3">
      <c r="A21" t="s">
        <v>32</v>
      </c>
      <c r="B21" t="s">
        <v>29</v>
      </c>
      <c r="C21">
        <v>9</v>
      </c>
    </row>
    <row r="22" spans="1:3" x14ac:dyDescent="0.3">
      <c r="A22" t="s">
        <v>32</v>
      </c>
      <c r="B22" t="s">
        <v>23</v>
      </c>
      <c r="C22">
        <v>16</v>
      </c>
    </row>
    <row r="24" spans="1:3" x14ac:dyDescent="0.3">
      <c r="A24" t="s">
        <v>33</v>
      </c>
      <c r="B24" t="s">
        <v>26</v>
      </c>
      <c r="C24">
        <v>3.5</v>
      </c>
    </row>
    <row r="25" spans="1:3" x14ac:dyDescent="0.3">
      <c r="A25" t="s">
        <v>33</v>
      </c>
      <c r="B25" t="s">
        <v>27</v>
      </c>
      <c r="C25">
        <v>206.5</v>
      </c>
    </row>
    <row r="26" spans="1:3" x14ac:dyDescent="0.3">
      <c r="A26" t="s">
        <v>33</v>
      </c>
      <c r="B26" t="s">
        <v>28</v>
      </c>
      <c r="C26">
        <v>210</v>
      </c>
    </row>
    <row r="27" spans="1:3" x14ac:dyDescent="0.3">
      <c r="A27" t="s">
        <v>33</v>
      </c>
      <c r="B27" t="s">
        <v>8</v>
      </c>
      <c r="C27">
        <v>72</v>
      </c>
    </row>
    <row r="28" spans="1:3" x14ac:dyDescent="0.3">
      <c r="A28" t="s">
        <v>33</v>
      </c>
      <c r="B28" t="s">
        <v>9</v>
      </c>
      <c r="C28">
        <v>21</v>
      </c>
    </row>
    <row r="29" spans="1:3" x14ac:dyDescent="0.3">
      <c r="A29" t="s">
        <v>33</v>
      </c>
      <c r="B29" t="s">
        <v>10</v>
      </c>
      <c r="C29">
        <v>2.5</v>
      </c>
    </row>
    <row r="30" spans="1:3" x14ac:dyDescent="0.3">
      <c r="A30" t="s">
        <v>33</v>
      </c>
      <c r="B30" t="s">
        <v>11</v>
      </c>
      <c r="C30">
        <v>18.5</v>
      </c>
    </row>
    <row r="31" spans="1:3" x14ac:dyDescent="0.3">
      <c r="A31" t="s">
        <v>33</v>
      </c>
      <c r="B31" t="s">
        <v>15</v>
      </c>
      <c r="C31">
        <v>2</v>
      </c>
    </row>
    <row r="32" spans="1:3" x14ac:dyDescent="0.3">
      <c r="A32" t="s">
        <v>33</v>
      </c>
      <c r="B32" t="s">
        <v>29</v>
      </c>
      <c r="C32">
        <v>8</v>
      </c>
    </row>
    <row r="33" spans="1:3" x14ac:dyDescent="0.3">
      <c r="A33" t="s">
        <v>33</v>
      </c>
      <c r="B33" t="s">
        <v>23</v>
      </c>
      <c r="C33">
        <v>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1714-5B9B-4025-BC22-72743D8E76DE}">
  <dimension ref="A1:C33"/>
  <sheetViews>
    <sheetView topLeftCell="A10" workbookViewId="0">
      <selection activeCell="C33" sqref="A24:C33"/>
    </sheetView>
  </sheetViews>
  <sheetFormatPr defaultRowHeight="14.4" x14ac:dyDescent="0.3"/>
  <cols>
    <col min="1" max="1" width="37.5546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34</v>
      </c>
      <c r="B2" t="s">
        <v>26</v>
      </c>
      <c r="C2">
        <v>8</v>
      </c>
    </row>
    <row r="3" spans="1:3" x14ac:dyDescent="0.3">
      <c r="A3" t="s">
        <v>34</v>
      </c>
      <c r="B3" t="s">
        <v>27</v>
      </c>
      <c r="C3">
        <v>44.5</v>
      </c>
    </row>
    <row r="4" spans="1:3" x14ac:dyDescent="0.3">
      <c r="A4" t="s">
        <v>34</v>
      </c>
      <c r="B4" t="s">
        <v>28</v>
      </c>
      <c r="C4">
        <v>52.5</v>
      </c>
    </row>
    <row r="5" spans="1:3" x14ac:dyDescent="0.3">
      <c r="A5" t="s">
        <v>34</v>
      </c>
      <c r="B5" t="s">
        <v>8</v>
      </c>
      <c r="C5">
        <v>47.0625</v>
      </c>
    </row>
    <row r="6" spans="1:3" x14ac:dyDescent="0.3">
      <c r="A6" t="s">
        <v>34</v>
      </c>
      <c r="B6" t="s">
        <v>9</v>
      </c>
      <c r="C6">
        <v>31.375</v>
      </c>
    </row>
    <row r="7" spans="1:3" x14ac:dyDescent="0.3">
      <c r="A7" t="s">
        <v>34</v>
      </c>
      <c r="B7" t="s">
        <v>10</v>
      </c>
      <c r="C7">
        <v>6.625</v>
      </c>
    </row>
    <row r="8" spans="1:3" x14ac:dyDescent="0.3">
      <c r="A8" t="s">
        <v>34</v>
      </c>
      <c r="B8" t="s">
        <v>11</v>
      </c>
      <c r="C8">
        <v>24.75</v>
      </c>
    </row>
    <row r="9" spans="1:3" x14ac:dyDescent="0.3">
      <c r="A9" t="s">
        <v>34</v>
      </c>
      <c r="B9" t="s">
        <v>15</v>
      </c>
      <c r="C9">
        <v>8</v>
      </c>
    </row>
    <row r="10" spans="1:3" x14ac:dyDescent="0.3">
      <c r="A10" t="s">
        <v>34</v>
      </c>
      <c r="B10" t="s">
        <v>29</v>
      </c>
      <c r="C10">
        <v>4</v>
      </c>
    </row>
    <row r="11" spans="1:3" x14ac:dyDescent="0.3">
      <c r="A11" t="s">
        <v>34</v>
      </c>
      <c r="B11" t="s">
        <v>23</v>
      </c>
      <c r="C11">
        <v>8</v>
      </c>
    </row>
    <row r="13" spans="1:3" x14ac:dyDescent="0.3">
      <c r="A13" t="s">
        <v>35</v>
      </c>
      <c r="B13" t="s">
        <v>26</v>
      </c>
      <c r="C13">
        <v>6</v>
      </c>
    </row>
    <row r="14" spans="1:3" x14ac:dyDescent="0.3">
      <c r="A14" t="s">
        <v>35</v>
      </c>
      <c r="B14" t="s">
        <v>27</v>
      </c>
      <c r="C14">
        <v>414</v>
      </c>
    </row>
    <row r="15" spans="1:3" x14ac:dyDescent="0.3">
      <c r="A15" t="s">
        <v>35</v>
      </c>
      <c r="B15" t="s">
        <v>28</v>
      </c>
      <c r="C15">
        <v>420</v>
      </c>
    </row>
    <row r="16" spans="1:3" x14ac:dyDescent="0.3">
      <c r="A16" t="s">
        <v>35</v>
      </c>
      <c r="B16" t="s">
        <v>8</v>
      </c>
      <c r="C16">
        <v>40</v>
      </c>
    </row>
    <row r="17" spans="1:3" x14ac:dyDescent="0.3">
      <c r="A17" t="s">
        <v>35</v>
      </c>
      <c r="B17" t="s">
        <v>9</v>
      </c>
      <c r="C17">
        <v>20</v>
      </c>
    </row>
    <row r="18" spans="1:3" x14ac:dyDescent="0.3">
      <c r="A18" t="s">
        <v>35</v>
      </c>
      <c r="B18" t="s">
        <v>10</v>
      </c>
      <c r="C18">
        <v>1</v>
      </c>
    </row>
    <row r="19" spans="1:3" x14ac:dyDescent="0.3">
      <c r="A19" t="s">
        <v>35</v>
      </c>
      <c r="B19" t="s">
        <v>11</v>
      </c>
      <c r="C19">
        <v>19</v>
      </c>
    </row>
    <row r="20" spans="1:3" x14ac:dyDescent="0.3">
      <c r="A20" t="s">
        <v>35</v>
      </c>
      <c r="B20" t="s">
        <v>15</v>
      </c>
      <c r="C20">
        <v>1</v>
      </c>
    </row>
    <row r="21" spans="1:3" x14ac:dyDescent="0.3">
      <c r="A21" t="s">
        <v>35</v>
      </c>
      <c r="B21" t="s">
        <v>29</v>
      </c>
      <c r="C21">
        <v>15</v>
      </c>
    </row>
    <row r="22" spans="1:3" x14ac:dyDescent="0.3">
      <c r="A22" t="s">
        <v>35</v>
      </c>
      <c r="B22" t="s">
        <v>23</v>
      </c>
      <c r="C22">
        <v>15</v>
      </c>
    </row>
    <row r="24" spans="1:3" x14ac:dyDescent="0.3">
      <c r="A24" t="s">
        <v>36</v>
      </c>
      <c r="B24" t="s">
        <v>26</v>
      </c>
      <c r="C24">
        <v>23</v>
      </c>
    </row>
    <row r="25" spans="1:3" x14ac:dyDescent="0.3">
      <c r="A25" t="s">
        <v>36</v>
      </c>
      <c r="B25" t="s">
        <v>27</v>
      </c>
      <c r="C25">
        <v>61</v>
      </c>
    </row>
    <row r="26" spans="1:3" x14ac:dyDescent="0.3">
      <c r="A26" t="s">
        <v>36</v>
      </c>
      <c r="B26" t="s">
        <v>28</v>
      </c>
      <c r="C26">
        <v>84</v>
      </c>
    </row>
    <row r="27" spans="1:3" x14ac:dyDescent="0.3">
      <c r="A27" t="s">
        <v>36</v>
      </c>
      <c r="B27" t="s">
        <v>8</v>
      </c>
      <c r="C27">
        <v>22.53913043478261</v>
      </c>
    </row>
    <row r="28" spans="1:3" x14ac:dyDescent="0.3">
      <c r="A28" t="s">
        <v>36</v>
      </c>
      <c r="B28" t="s">
        <v>9</v>
      </c>
      <c r="C28">
        <v>43.2</v>
      </c>
    </row>
    <row r="29" spans="1:3" x14ac:dyDescent="0.3">
      <c r="A29" t="s">
        <v>36</v>
      </c>
      <c r="B29" t="s">
        <v>10</v>
      </c>
      <c r="C29">
        <v>6.2</v>
      </c>
    </row>
    <row r="30" spans="1:3" x14ac:dyDescent="0.3">
      <c r="A30" t="s">
        <v>36</v>
      </c>
      <c r="B30" t="s">
        <v>11</v>
      </c>
      <c r="C30">
        <v>37</v>
      </c>
    </row>
    <row r="31" spans="1:3" x14ac:dyDescent="0.3">
      <c r="A31" t="s">
        <v>36</v>
      </c>
      <c r="B31" t="s">
        <v>15</v>
      </c>
      <c r="C31">
        <v>5</v>
      </c>
    </row>
    <row r="32" spans="1:3" x14ac:dyDescent="0.3">
      <c r="A32" t="s">
        <v>36</v>
      </c>
      <c r="B32" t="s">
        <v>29</v>
      </c>
      <c r="C32">
        <v>19</v>
      </c>
    </row>
    <row r="33" spans="1:3" x14ac:dyDescent="0.3">
      <c r="A33" t="s">
        <v>36</v>
      </c>
      <c r="B33" t="s">
        <v>23</v>
      </c>
      <c r="C33">
        <v>11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792C-1AA2-46E5-9AD8-61B765E7A69A}">
  <dimension ref="A1:C33"/>
  <sheetViews>
    <sheetView topLeftCell="A10" workbookViewId="0">
      <selection activeCell="C33" sqref="A24:C33"/>
    </sheetView>
  </sheetViews>
  <sheetFormatPr defaultRowHeight="14.4" x14ac:dyDescent="0.3"/>
  <cols>
    <col min="1" max="1" width="32.8867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37</v>
      </c>
      <c r="B2" t="s">
        <v>26</v>
      </c>
      <c r="C2">
        <v>1.4444444444444444</v>
      </c>
    </row>
    <row r="3" spans="1:3" x14ac:dyDescent="0.3">
      <c r="A3" t="s">
        <v>37</v>
      </c>
      <c r="B3" t="s">
        <v>27</v>
      </c>
      <c r="C3">
        <v>45.222222222222221</v>
      </c>
    </row>
    <row r="4" spans="1:3" x14ac:dyDescent="0.3">
      <c r="A4" t="s">
        <v>37</v>
      </c>
      <c r="B4" t="s">
        <v>28</v>
      </c>
      <c r="C4">
        <v>46.666666666666664</v>
      </c>
    </row>
    <row r="5" spans="1:3" x14ac:dyDescent="0.3">
      <c r="A5" t="s">
        <v>37</v>
      </c>
      <c r="B5" t="s">
        <v>8</v>
      </c>
      <c r="C5">
        <v>63.692307692307693</v>
      </c>
    </row>
    <row r="6" spans="1:3" x14ac:dyDescent="0.3">
      <c r="A6" t="s">
        <v>37</v>
      </c>
      <c r="B6" t="s">
        <v>9</v>
      </c>
      <c r="C6">
        <v>7.666666666666667</v>
      </c>
    </row>
    <row r="7" spans="1:3" x14ac:dyDescent="0.3">
      <c r="A7" t="s">
        <v>37</v>
      </c>
      <c r="B7" t="s">
        <v>10</v>
      </c>
      <c r="C7">
        <v>0.44444444444444442</v>
      </c>
    </row>
    <row r="8" spans="1:3" x14ac:dyDescent="0.3">
      <c r="A8" t="s">
        <v>37</v>
      </c>
      <c r="B8" t="s">
        <v>11</v>
      </c>
      <c r="C8">
        <v>7.2222222222222223</v>
      </c>
    </row>
    <row r="9" spans="1:3" x14ac:dyDescent="0.3">
      <c r="A9" t="s">
        <v>37</v>
      </c>
      <c r="B9" t="s">
        <v>15</v>
      </c>
      <c r="C9">
        <v>9</v>
      </c>
    </row>
    <row r="10" spans="1:3" x14ac:dyDescent="0.3">
      <c r="A10" t="s">
        <v>37</v>
      </c>
      <c r="B10" t="s">
        <v>29</v>
      </c>
      <c r="C10">
        <v>1</v>
      </c>
    </row>
    <row r="11" spans="1:3" x14ac:dyDescent="0.3">
      <c r="A11" t="s">
        <v>37</v>
      </c>
      <c r="B11" t="s">
        <v>23</v>
      </c>
      <c r="C11">
        <v>7</v>
      </c>
    </row>
    <row r="13" spans="1:3" x14ac:dyDescent="0.3">
      <c r="A13" t="s">
        <v>38</v>
      </c>
      <c r="B13" t="s">
        <v>26</v>
      </c>
      <c r="C13">
        <v>2</v>
      </c>
    </row>
    <row r="14" spans="1:3" x14ac:dyDescent="0.3">
      <c r="A14" t="s">
        <v>38</v>
      </c>
      <c r="B14" t="s">
        <v>27</v>
      </c>
      <c r="C14">
        <v>103</v>
      </c>
    </row>
    <row r="15" spans="1:3" x14ac:dyDescent="0.3">
      <c r="A15" t="s">
        <v>38</v>
      </c>
      <c r="B15" t="s">
        <v>28</v>
      </c>
      <c r="C15">
        <v>105</v>
      </c>
    </row>
    <row r="16" spans="1:3" x14ac:dyDescent="0.3">
      <c r="A16" t="s">
        <v>38</v>
      </c>
      <c r="B16" t="s">
        <v>8</v>
      </c>
      <c r="C16">
        <v>52.5</v>
      </c>
    </row>
    <row r="17" spans="1:3" x14ac:dyDescent="0.3">
      <c r="A17" t="s">
        <v>38</v>
      </c>
      <c r="B17" t="s">
        <v>9</v>
      </c>
      <c r="C17">
        <v>8.75</v>
      </c>
    </row>
    <row r="18" spans="1:3" x14ac:dyDescent="0.3">
      <c r="A18" t="s">
        <v>38</v>
      </c>
      <c r="B18" t="s">
        <v>10</v>
      </c>
      <c r="C18">
        <v>1</v>
      </c>
    </row>
    <row r="19" spans="1:3" x14ac:dyDescent="0.3">
      <c r="A19" t="s">
        <v>38</v>
      </c>
      <c r="B19" t="s">
        <v>11</v>
      </c>
      <c r="C19">
        <v>7.75</v>
      </c>
    </row>
    <row r="20" spans="1:3" x14ac:dyDescent="0.3">
      <c r="A20" t="s">
        <v>38</v>
      </c>
      <c r="B20" t="s">
        <v>15</v>
      </c>
      <c r="C20">
        <v>4</v>
      </c>
    </row>
    <row r="21" spans="1:3" x14ac:dyDescent="0.3">
      <c r="A21" t="s">
        <v>38</v>
      </c>
      <c r="B21" t="s">
        <v>29</v>
      </c>
      <c r="C21">
        <v>35</v>
      </c>
    </row>
    <row r="22" spans="1:3" x14ac:dyDescent="0.3">
      <c r="A22" t="s">
        <v>38</v>
      </c>
      <c r="B22" t="s">
        <v>23</v>
      </c>
      <c r="C22">
        <v>18</v>
      </c>
    </row>
    <row r="24" spans="1:3" x14ac:dyDescent="0.3">
      <c r="A24" t="s">
        <v>39</v>
      </c>
      <c r="B24" t="s">
        <v>26</v>
      </c>
      <c r="C24">
        <v>2.5555555555555554</v>
      </c>
    </row>
    <row r="25" spans="1:3" x14ac:dyDescent="0.3">
      <c r="A25" t="s">
        <v>39</v>
      </c>
      <c r="B25" t="s">
        <v>27</v>
      </c>
      <c r="C25">
        <v>44.111111111111114</v>
      </c>
    </row>
    <row r="26" spans="1:3" x14ac:dyDescent="0.3">
      <c r="A26" t="s">
        <v>39</v>
      </c>
      <c r="B26" t="s">
        <v>28</v>
      </c>
      <c r="C26">
        <v>46.666666666666664</v>
      </c>
    </row>
    <row r="27" spans="1:3" x14ac:dyDescent="0.3">
      <c r="A27" t="s">
        <v>39</v>
      </c>
      <c r="B27" t="s">
        <v>8</v>
      </c>
      <c r="C27">
        <v>49.043478260869563</v>
      </c>
    </row>
    <row r="28" spans="1:3" x14ac:dyDescent="0.3">
      <c r="A28" t="s">
        <v>39</v>
      </c>
      <c r="B28" t="s">
        <v>9</v>
      </c>
      <c r="C28">
        <v>10.444444444444445</v>
      </c>
    </row>
    <row r="29" spans="1:3" x14ac:dyDescent="0.3">
      <c r="A29" t="s">
        <v>39</v>
      </c>
      <c r="B29" t="s">
        <v>10</v>
      </c>
      <c r="C29">
        <v>1.2222222222222223</v>
      </c>
    </row>
    <row r="30" spans="1:3" x14ac:dyDescent="0.3">
      <c r="A30" t="s">
        <v>39</v>
      </c>
      <c r="B30" t="s">
        <v>11</v>
      </c>
      <c r="C30">
        <v>9.2222222222222214</v>
      </c>
    </row>
    <row r="31" spans="1:3" x14ac:dyDescent="0.3">
      <c r="A31" t="s">
        <v>39</v>
      </c>
      <c r="B31" t="s">
        <v>15</v>
      </c>
      <c r="C31">
        <v>9</v>
      </c>
    </row>
    <row r="32" spans="1:3" x14ac:dyDescent="0.3">
      <c r="A32" t="s">
        <v>39</v>
      </c>
      <c r="B32" t="s">
        <v>29</v>
      </c>
      <c r="C32">
        <v>19</v>
      </c>
    </row>
    <row r="33" spans="1:3" x14ac:dyDescent="0.3">
      <c r="A33" t="s">
        <v>39</v>
      </c>
      <c r="B33" t="s">
        <v>23</v>
      </c>
      <c r="C33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6AAF-8C72-454C-9057-CC3561BB2261}">
  <dimension ref="A1:C31"/>
  <sheetViews>
    <sheetView workbookViewId="0">
      <selection activeCell="C31" sqref="A22:C31"/>
    </sheetView>
  </sheetViews>
  <sheetFormatPr defaultRowHeight="14.4" x14ac:dyDescent="0.3"/>
  <cols>
    <col min="1" max="1" width="37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43</v>
      </c>
      <c r="B2" t="s">
        <v>26</v>
      </c>
      <c r="C2">
        <v>5.8</v>
      </c>
    </row>
    <row r="3" spans="1:3" x14ac:dyDescent="0.3">
      <c r="A3" t="s">
        <v>43</v>
      </c>
      <c r="B3" t="s">
        <v>27</v>
      </c>
      <c r="C3">
        <v>78.2</v>
      </c>
    </row>
    <row r="4" spans="1:3" x14ac:dyDescent="0.3">
      <c r="A4" t="s">
        <v>43</v>
      </c>
      <c r="B4" t="s">
        <v>28</v>
      </c>
      <c r="C4">
        <v>84</v>
      </c>
    </row>
    <row r="5" spans="1:3" x14ac:dyDescent="0.3">
      <c r="A5" t="s">
        <v>43</v>
      </c>
      <c r="B5" t="s">
        <v>8</v>
      </c>
      <c r="C5">
        <v>40.137931034482754</v>
      </c>
    </row>
    <row r="6" spans="1:3" x14ac:dyDescent="0.3">
      <c r="A6" t="s">
        <v>43</v>
      </c>
      <c r="B6" t="s">
        <v>9</v>
      </c>
      <c r="C6">
        <v>19.399999999999999</v>
      </c>
    </row>
    <row r="7" spans="1:3" x14ac:dyDescent="0.3">
      <c r="A7" t="s">
        <v>43</v>
      </c>
      <c r="B7" t="s">
        <v>10</v>
      </c>
      <c r="C7">
        <v>1.4</v>
      </c>
    </row>
    <row r="8" spans="1:3" x14ac:dyDescent="0.3">
      <c r="A8" t="s">
        <v>43</v>
      </c>
      <c r="B8" t="s">
        <v>11</v>
      </c>
      <c r="C8">
        <v>18</v>
      </c>
    </row>
    <row r="9" spans="1:3" x14ac:dyDescent="0.3">
      <c r="A9" t="s">
        <v>43</v>
      </c>
      <c r="B9" t="s">
        <v>15</v>
      </c>
      <c r="C9">
        <v>5</v>
      </c>
    </row>
    <row r="10" spans="1:3" x14ac:dyDescent="0.3">
      <c r="A10" t="s">
        <v>43</v>
      </c>
      <c r="B10" t="s">
        <v>29</v>
      </c>
      <c r="C10">
        <v>6</v>
      </c>
    </row>
    <row r="11" spans="1:3" x14ac:dyDescent="0.3">
      <c r="A11" t="s">
        <v>43</v>
      </c>
      <c r="B11" t="s">
        <v>23</v>
      </c>
      <c r="C11">
        <v>11</v>
      </c>
    </row>
    <row r="12" spans="1:3" x14ac:dyDescent="0.3">
      <c r="A12" t="s">
        <v>44</v>
      </c>
      <c r="B12" t="s">
        <v>26</v>
      </c>
      <c r="C12">
        <v>3</v>
      </c>
    </row>
    <row r="13" spans="1:3" x14ac:dyDescent="0.3">
      <c r="A13" t="s">
        <v>44</v>
      </c>
      <c r="B13" t="s">
        <v>27</v>
      </c>
      <c r="C13">
        <v>57</v>
      </c>
    </row>
    <row r="14" spans="1:3" x14ac:dyDescent="0.3">
      <c r="A14" t="s">
        <v>44</v>
      </c>
      <c r="B14" t="s">
        <v>28</v>
      </c>
      <c r="C14">
        <v>60</v>
      </c>
    </row>
    <row r="15" spans="1:3" x14ac:dyDescent="0.3">
      <c r="A15" t="s">
        <v>44</v>
      </c>
      <c r="B15" t="s">
        <v>8</v>
      </c>
      <c r="C15">
        <v>56.000000000000007</v>
      </c>
    </row>
    <row r="16" spans="1:3" x14ac:dyDescent="0.3">
      <c r="A16" t="s">
        <v>44</v>
      </c>
      <c r="B16" t="s">
        <v>9</v>
      </c>
      <c r="C16">
        <v>14</v>
      </c>
    </row>
    <row r="17" spans="1:3" x14ac:dyDescent="0.3">
      <c r="A17" t="s">
        <v>44</v>
      </c>
      <c r="B17" t="s">
        <v>10</v>
      </c>
      <c r="C17">
        <v>1.5714285714285714</v>
      </c>
    </row>
    <row r="18" spans="1:3" x14ac:dyDescent="0.3">
      <c r="A18" t="s">
        <v>44</v>
      </c>
      <c r="B18" t="s">
        <v>11</v>
      </c>
      <c r="C18">
        <v>12.428571428571429</v>
      </c>
    </row>
    <row r="19" spans="1:3" x14ac:dyDescent="0.3">
      <c r="A19" t="s">
        <v>44</v>
      </c>
      <c r="B19" t="s">
        <v>15</v>
      </c>
      <c r="C19">
        <v>7</v>
      </c>
    </row>
    <row r="20" spans="1:3" x14ac:dyDescent="0.3">
      <c r="A20" t="s">
        <v>44</v>
      </c>
      <c r="B20" t="s">
        <v>29</v>
      </c>
      <c r="C20">
        <v>5</v>
      </c>
    </row>
    <row r="21" spans="1:3" x14ac:dyDescent="0.3">
      <c r="A21" t="s">
        <v>44</v>
      </c>
      <c r="B21" t="s">
        <v>23</v>
      </c>
      <c r="C21">
        <v>7</v>
      </c>
    </row>
    <row r="22" spans="1:3" x14ac:dyDescent="0.3">
      <c r="A22" t="s">
        <v>45</v>
      </c>
      <c r="B22" t="s">
        <v>26</v>
      </c>
      <c r="C22">
        <v>6</v>
      </c>
    </row>
    <row r="23" spans="1:3" x14ac:dyDescent="0.3">
      <c r="A23" t="s">
        <v>45</v>
      </c>
      <c r="B23" t="s">
        <v>27</v>
      </c>
      <c r="C23">
        <v>78</v>
      </c>
    </row>
    <row r="24" spans="1:3" x14ac:dyDescent="0.3">
      <c r="A24" t="s">
        <v>45</v>
      </c>
      <c r="B24" t="s">
        <v>28</v>
      </c>
      <c r="C24">
        <v>84</v>
      </c>
    </row>
    <row r="25" spans="1:3" x14ac:dyDescent="0.3">
      <c r="A25" t="s">
        <v>45</v>
      </c>
      <c r="B25" t="s">
        <v>8</v>
      </c>
      <c r="C25">
        <v>50.4</v>
      </c>
    </row>
    <row r="26" spans="1:3" x14ac:dyDescent="0.3">
      <c r="A26" t="s">
        <v>45</v>
      </c>
      <c r="B26" t="s">
        <v>9</v>
      </c>
      <c r="C26">
        <v>25.2</v>
      </c>
    </row>
    <row r="27" spans="1:3" x14ac:dyDescent="0.3">
      <c r="A27" t="s">
        <v>45</v>
      </c>
      <c r="B27" t="s">
        <v>10</v>
      </c>
      <c r="C27">
        <v>1.8</v>
      </c>
    </row>
    <row r="28" spans="1:3" x14ac:dyDescent="0.3">
      <c r="A28" t="s">
        <v>45</v>
      </c>
      <c r="B28" t="s">
        <v>11</v>
      </c>
      <c r="C28">
        <v>23.4</v>
      </c>
    </row>
    <row r="29" spans="1:3" x14ac:dyDescent="0.3">
      <c r="A29" t="s">
        <v>45</v>
      </c>
      <c r="B29" t="s">
        <v>15</v>
      </c>
      <c r="C29">
        <v>5</v>
      </c>
    </row>
    <row r="30" spans="1:3" x14ac:dyDescent="0.3">
      <c r="A30" t="s">
        <v>45</v>
      </c>
      <c r="B30" t="s">
        <v>29</v>
      </c>
      <c r="C30">
        <v>11</v>
      </c>
    </row>
    <row r="31" spans="1:3" x14ac:dyDescent="0.3">
      <c r="A31" t="s">
        <v>45</v>
      </c>
      <c r="B31" t="s">
        <v>23</v>
      </c>
      <c r="C31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K A A B Q S w M E F A A C A A g A q H 5 s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K h + b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f m x O E G Y F x J k H A A C C g A A A E w A c A E Z v c m 1 1 b G F z L 1 N l Y 3 R p b 2 4 x L m 0 g o h g A K K A U A A A A A A A A A A A A A A A A A A A A A A A A A A A A 5 Z x b b 9 s 2 F M f f A + Q 7 C M q L D b i B j 3 x V N 7 f I 0 g b N h m V r n G E P c V A w N p u o l a V U l z R B k O 8 + U n J 8 q U m X E i 1 r p P r S W B e S 5 3 + k c 3 5 0 k H + I x 5 H j e 8 Y w / R 9 + 2 d / b 3 w t v U Y A n x j t 0 d + v h T 9 c u G n / 9 d I 1 R 8 A l 5 y H 0 M n d A Y G C 6 O 9 v c M 8 m / o x 8 E Y k y P H 4 f 3 h O 3 8 c T 7 E X 1 U 4 c F x 8 e + 1 5 E P o Q 1 8 / j 1 6 J 8 Q B + E o H X P 0 c l 0 4 u j g d / Y n C C A f k J 8 N q g v 3 K a l r N 0 a n 3 2 Q + m K F n b O Y 4 C B 9 8 j d / T e u 3 H I 3 c 7 i 5 K v g 5 e S r b 9 9 x E D 2 O A h z G L h n 4 D g W R M 3 b u E J 1 l N u 3 R b P 0 j f m i H 0 U N k 1 h u X 7 7 D r T B 2 y r o H 5 2 m w Y x 7 4 b T 7 1 w Y D W M 9 9 7 Y n z j e z Q C s D v n 4 M f Y j P I w e X T x Y / H h 4 5 n v 4 q t 5 I J T o w j 2 + R d 0 M k v X i 8 w y b R 6 g J d k 4 s u A u S F N J R 0 d H o y r K V 6 N p 6 e z P Q o k N k j c s a I 8 E P 0 3 D B e j l s v x 7 1 4 e o 2 D 5 + f 6 / p 7 j M S d c T u r H G A e P w E y g a S 5 G S A 8 u 3 3 i 0 K f c n v j v B w S H N + v 8 v 2 + Y i D 2 S B Z H I S z Q d n M s G e k S w Y F h k Z Y p e 8 C O f + 9 3 k e D I z G t 8 b l U U Q m v o 4 j H F 6 9 v U x v v n p r / P r G i I I Y L 8 Y / 9 e 7 9 r 9 g 4 j s P I n x o n s Z e + V Y s J j i a T N H 0 1 7 m I a h j l / M J J j x u e A D D a P Z r a k g 8 1 X 1 S 5 n b 9 9 V f b G 8 c + y h K Z l w 9 j Q v r S s 9 M z t e 4 w d C n 7 8 z c i V d Z a r Q Y f L x e X m S q X 9 P J v k r u s U B Y 6 p U 4 8 V U a 4 u i c y y P / T N B l u Z + / 0 C e g A l 9 7 u l U x s s b N J 8 7 P Z / 8 P E 8 D Z 7 0 / T 0 M 6 Z H o D X S g N Z n N O D s w h m t 6 R 4 / S k W a / n K h D c K G n N W N W N V T e 2 X E 9 W Q 1 K 4 O J y h e + c m G Y h W x 3 T x T 8 3 n + W u 0 U G P p S q 4 S x t 8 o I D k g w S R P 3 w 8 q k R P I u D w N 5 x c l V X l A a 0 n D + M 3 x U P B 4 S i p C 5 H x 2 S A N a v b m R 5 G B g p p e R j z 8 O c 4 6 / x Q 5 Z U D L c 1 e o K F 4 / n 8 l p X n 9 K f N 3 d u p F t q m 8 w 2 d D m v Q k m U J H w 6 G m 1 b T 6 a J H z B Z E A p O S G i x i 5 L H n y x A K F 7 z 2 T S u m B q J i s M X p G 4 M 3 i x u K F N R O v e L q o t 1 b G r 4 B + a 8 5 d e s u h K v t o N j e v r L 8 u u 9 K c T k S b J y w N C y N i 1 1 t d G J i 5 J E C L F R c m V 1 + C g J t x R G m q U k K y e l + V k t i b Q C 6 c d L S h f W g r n J W u O m V C 0 J d k o G K J q f + A 1 B p O N b S j J U E n M W j u K L x B d G k q W 2 q G x 2 l k r k b k m C R l u J W n F C 0 6 4 t Y 7 S F G a N d L c Z o l 8 Y Y 7 X y M 0 V 5 n j J a e j K H G B o V T N 4 r C i x Y D L 1 q y e N H a B V 7 w 2 o B I E 2 w p i h f t r H j B E 4 k v j C R e b F H Z n H j R l s S L j h J l 4 j T A 2 v 5 q J 8 m B I F 5 0 q o U X n d L w o p M P L z r r e N H W E y / U 2 J Z w 6 k Z R e N F m 4 E V b F i / a u 8 A L X h s Q a Y J t R f G i k x U v e C L x h Z H E i y 0 q m x M v O p J 4 0 V W i T P y O x t 9 i o r P G j N E V Z o x u t R i j W x p j d P M x R n e d M T p 6 M o Y a e 5 N N x a M o 0 O g w Q K M j C x q d X Y A G r y G I t M O O o q D R z Q o a P J H 4 w k i C x h a V z Q 4 a y 7 z Q U + O V x 4 G P P W 1 Z o S f M C r 1 q s U K v N F b o 5 W O F 3 j o r d P V k B U U 2 G p z C U R Q n d B m c 0 J X l h O 4 u O I H X C E S 6 W V d R T u h l 5 Q S e S H x h J D l h i 8 r m / E K i K / m F R F + J O v E H C p y p t n z R F + a L f r X 4 o l 8 a X / T z 8 U V / n S 9 6 e v K F G h s T T t 0 o C i 9 6 D L z o y e J F b x d 4 w W s D I k 2 w p y h e 9 L P i B U 8 k v j C S e L F F Z X P i R U 8 S L 2 x F y k R 4 R 6 b Q l S 9 s Y b 6 w q 8 U X d m l 8 Y e f j C 3 u d L / p 6 8 o U q + x J 2 4 S g K M P o M w O j L A k Z / F 4 D B a w Q i b b C v K G D Y W Q G D J x J f G E n A 2 K K y O Q G j L w k Y 0 F S i U J w 5 4 6 / a 8 g X N g S B g 0 E u r R B g 0 3 p I Q I 8 1 K d s Z I U v R D i 7 D 1 h A w 1 d i f s 2 l E U Y t g M x L B l E c P e B W J w W 4 F I J 7 Q V Z Q w a d D b I 4 M r E l 0 a S M r a o b U 7 K s G U p A 5 S o F O f O G A U T X 1 / Q A H H Q g I q B B p Q H G p A T N G A d N G h x 0 p E 0 F N m m c A t I Y b 5 g T Q Z u J G J J 8 c a M f Y s G D l 5 X E H K 1 a q p K H J C Z O H g 6 b d B G 1 j N s i + r m Z A 5 o y k K H G r Y 4 Q 1 p z 9 f 3 l C V j i z G F V j D m s 8 p j D y s k c F o M 5 Q F P m U G P T w q s f h S H H u h f p T C s 5 5 I C d I A e v J w g 1 R T W 9 S d O o M y I H T 6 c N 2 s g i R 6 k + p S l y 5 L E 0 X 0 E O N V x y h v c a / 7 U J i D t 4 Q s U s P K E 8 D 0 / I a e I J D B d P 0 N T G U 5 U N C 7 N 6 F I Y b L A t P k P b w h J 2 Y e H L 7 g V B D V N X G E z L 7 e H J 1 2 q C N L G 6 U b + U J s q b h o I Z r z s W t P 0 X 6 u n m C u J 0 n V M z P E 8 o z 9 I S c j p 7 A s P Q E T T 0 9 F d m u 8 O p H Y c j B s v U E a V 9 P 2 I m x J 7 c n C D V F V a 0 9 I b O 3 J 1 e n D d r I I k f 5 9 p 4 g a x 8 O a p j o / O u 4 L p 4 6 X z T + m k P c 5 R M q Z v M J 5 f l 8 Q k 6 j T 2 A 4 f Y K m V p + K 7 F o 2 l J D C w I N l + A n S j p + w E 8 t P b m c Q a o 2 q m n 5 C Z t d P r k 4 b t J E F j / K N P 0 H W W B z U c O Q 5 c 7 D G f 6 g i 7 v o J F b P 9 h P J 8 P y G n 8 S c w n D 9 B U + t P R b Y t 7 O p R G G 6 w b D 9 B 2 v c T d m L 8 y e 0 H Q g 1 R V e t P y O z 9 y d V p g z a y u L F 7 + 8 / / A F B L A Q I t A B Q A A g A I A K h + b E 5 8 w t L c q A A A A P k A A A A S A A A A A A A A A A A A A A A A A A A A A A B D b 2 5 m a W c v U G F j a 2 F n Z S 5 4 b W x Q S w E C L Q A U A A I A C A C o f m x O D 8 r p q 6 Q A A A D p A A A A E w A A A A A A A A A A A A A A A A D 0 A A A A W 0 N v b n R l b n R f V H l w Z X N d L n h t b F B L A Q I t A B Q A A g A I A K h + b E 4 Q Z g X E m Q c A A I K A A A A T A A A A A A A A A A A A A A A A A O U B A A B G b 3 J t d W x h c y 9 T Z W N 0 a W 9 u M S 5 t U E s F B g A A A A A D A A M A w g A A A M s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r 9 A Q A A A A A A u P 0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I Z 0 F B Q U F B Q U F B Q m h X O G x z O U w y O F J h c 1 Y 1 N U k 0 Y z h n Y k h G U n l Z V z V 6 W m 0 5 e W J T Q k d h V 3 h s S U d a e W I y M G d R V z V o Y k h s e m F Y T U F B Q U F B Q U F B Q U F B Q U E r U y 9 a R 2 F D U 0 F r V z E x W G Z C d 2 N D V D d 3 e F R Z V z F 3 Y k d V Z 1 V Y V m x j b m t B Q V d G Y n l X e j B 2 Y n h G c X h Y b m t q a H p 5 Q n N B Q U F B Q U F B Q U F B S 0 9 H Y n B Q d 1 l 4 T k Z q U C 9 0 d H l N N 2 p m R W d W S E p o Y m 5 O b W I z S n R J R V p w Y k d V Z 1 p u S n Z i U 0 J C Y m 1 G c 2 V Y T n B j e U F v T X l r Q U F B S U F B Q U F B Q U F B Q S s 0 Y 1 J G S l F G Z z B L R 2 d N V H J W a E h 5 T H d 4 V F l X M X d i R 1 V n V V h W b G N u a 0 F B Y U 9 H Y n B Q d 1 l 4 T k Z q U C 9 0 d H l N N 2 p m R U F B Q U F B Q U F B Q U F G c n N B R m R n O W I x T W 9 Y O U p W Z 3 N w M U V r Z 1 Z I S m h i b k 5 t Y j N K d E l F W n B i R 1 V n W m 5 K d m J T Q k J i b U Z z Z V h O c G N 5 Q W 9 O Q 2 t B Q U F R Q U F B Q U F B Q U F B N E x F d C 9 t R V E 5 R S t k N m k 3 Z k l 4 e S t o d 3 h U W V c x d 2 J H V W d V W F Z s Y 2 5 r Q U F W c n N B R m R n O W I x T W 9 Y O U p W Z 3 N w M U V r Q U F B Q U F B Q U F B Q U h k e U t 1 a z l C S T F G b F l O T n V x e k 0 0 O G 9 n V k h K a G J u T m 1 i M 0 p 0 S U V a c G J H V W d a b k p 2 Y l N C Q m J t R n N l W E 5 w Y 3 l B b 0 5 T a 0 F B Q V l B Q U F B Q U F B Q U F P c D l B U 0 V j T G V r V 2 l x R X V C S 1 d F Q 2 F B e F R Z V z F 3 Y k d V Z 1 V Y V m x j b m t B Q V h k e U t 1 a z l C S T F G b F l O T n V x e k 0 0 O G 9 B Q U F B Q U F B Q U F B R D Q 4 c k F t M U J B U k 5 o Z X V V R 0 V T c k F G O G d W S E p o Y m 5 O b W I z S n R J R V p w Y k d V Z 1 p u S n Z i U 0 J C Y m 1 G c 2 V Y T n B j e U F v T m l r Q U F B Z 0 F B Q U F B Q U F B Q X d 1 Z T J z b G J p b l V X N 2 N G c T k 2 R 2 9 Y W W d 4 V F l X M X d i R 1 V n V V h W b G N u a 0 F B V D Q 4 c k F t M U J B U k 5 o Z X V V R 0 V T c k F G O E F B Q U F B Q U F B Q U F I M W R E M W x o N U 5 G S m l o S W l o Z 0 1 B R X F 3 Z 1 Z I S m h i b k 5 t Y j N K d E l F W n B i R 1 V n W m 5 K d m J T Q k J i b U Z z Z V h O c G N 5 Q W 9 O e W t B Q U F v Q U F B Q U F B Q U F B R G d n c D B D K z J h V X F Y c G Z Y O D B l R W Z h Q X h U W V c x d 2 J H V W d V W F Z s Y 2 5 r Q U F Y M W R E M W x o N U 5 G S m l o S W l o Z 0 1 B R X F 3 Q U F B Q U F B Q U F B Q U 9 L b D h B c 0 F 0 b G h F c E V R W m 1 1 e G R a L 1 l n V k h K a G J u T m 1 i M 0 p 0 S U V a c G J H V W d a b k p 2 Y l N C Q m J t R n N l W E 5 w Y 3 l B b 0 9 D a 0 F B Q X d B Q U F B Q U F B Q U F K d D V l T H I v S n U w a U x s Y k Q y Q U F O b E d B e F R Z V z F 3 Y k d V Z 1 V Y V m x j b m t B Q W V L b D h B c 0 F 0 b G h F c E V R W m 1 1 e G R a L 1 l B Q U F B Q U F B Q U F B S m M r S T Y 2 O D d x T k h 1 b G p h N 0 Z 3 S G t l a 2 d W S E p o Y m 5 O b W I z S n R J R V p w Y k d V Z 1 p u S n Z i U 0 J C Y m 1 G c 2 V Y T n B j e U F v T 1 N r Q U F B N E F B Q U F B Q U F B Q T V z W U 5 E T H d n W k V x d E d N a U Z K Z F F Y M k F 4 V F l X M X d i R 1 V n V V h W b G N u a 0 F B W m M r S T Y 2 O D d x T k h 1 b G p h N 0 Z 3 S G t l a 0 F B Q U F B Q U F B Q U F F T G h U e m N X R C t C R m p p W k h w d k N D S F F J a F Z I S m h i b k 5 t Y j N K d E l F W n B i R 1 V n W m 5 K d m J T Q k J i b U Z z Z V h O c G N 5 Q W 9 N V E F w Q U F B U U F B Q U F B Q U F B Q U N m e k t 5 T k J v W l J J b l V j M m N N d X p T b F V N V T J G d G N H e G x J R k Y x W l h K N U F B R k M 0 V T g z R m c v Z 1 J Z N G 1 S N m J 3 Z 2 g w Q 0 F B Q U F B Q U F B Q U F D b m t G W G V j b 1 g z U T V B c z E x O E 1 m T 0 s 0 S V Z S e V l X N X p a b T l 5 Y l N C R 2 F X e G x J R 1 p 5 Y j I w Z 1 F X N W h i S G x 6 Y V h N Z 0 t E R X h L U U F B R W d B Q U F B Q U F B Q U N F b V l v Y 3 J r Z T F U c E 5 q O F l u K 0 9 Y b E 1 E R k 5 o Y l h C c 1 p T Q l J k V 1 Z 5 Z V F B Q n A 1 Q l Y z b k t G O T B P U U x O Z G Z E S H p p d U F B Q U F B Q U F B Q U F B c F J z O G Z a N 2 p i a z Z U Q W 5 D S U 1 G V F F F a U Z V Y 2 1 G d W M y W n Z j b T B n U m 1 s c 1 p T Q m 1 j b T l 0 S U V G d V l X e D V j M m x 6 S U N n e E 1 p a 0 F B Q l F B Q U F B Q U F B Q U F q a z h v a 2 x N K 2 N V a S t S Y 2 Z T O S s 4 W U h B e F R Z V z F 3 Y k d V Z 1 V Y V m x j b m t B Q W F V Y l B I M m U 0 M j V P a 3 d K d 2 l E Q l U w Q k l B Q U F B Q U F B Q U F B S V l M S H R p S W 1 m d E 9 q a 2 9 R Q T F H b i 9 m S W h W S E p o Y m 5 O b W I z S n R J R V p w Y k d V Z 1 p u S n Z i U 0 J C Y m 1 G c 2 V Y T n B j e U F v T V R N c E F B Q V d B Q U F B Q U F B Q U F F N z k 3 T k V W Y k t w U G t X T F J y M 0 N E Z V V n T V U y R n R j R 3 h s S U Z G M V p Y S j V B Q U d H Q 3 g 3 W W l K b j d U b z V L R U F O U n A v M 3 l B Q U F B Q U F B Q U F B Q W l 3 e U l n b n N j a V N w a m E 5 M m t y R T I v Y k l W U n l Z V z V 6 W m 0 5 e W J T Q k d h V 3 h s S U d a e W I y M G d R V z V o Y k h s e m F Y T W d L R E U w S 1 F B Q U d B Q U F B Q U F B Q U F E R 0 5 y Y U M y R U 1 r U 1 p 4 Y 3 J q T W t L N F J y R E Z O a G J Y Q n N a U 0 J S Z F d W e W V R Q U J J c 0 1 p S U o 3 S E l r c V k y d m R w S 3 h O d j J 3 Q U F B Q U F B Q U F B Q W Z h S j l 5 M X B h e m t x R E V F d m l p U 3 l O d n l G V W N t R n V j M l p 2 Y 2 0 w Z 1 J t b H N a U 0 J t Y 2 0 5 d E l F R n V Z V 3 g 1 Y z J s e k l D Z 3 h O U 2 t B Q U J v Q U F B Q U F B Q U F B V W Z p T V h W Y n Z M V W 1 6 d m w 0 d H Q v W F B J Q X h U W V c x d 2 J H V W d V W F Z s Y 2 5 r Q U F Y M m l m Y 3 R h V 3 M 1 S 2 d 4 Q k w 0 b 2 t z a m I 4 Q U F B Q U F B Q U F B Q U U 3 V V Q 4 c 0 9 v Z F p F c F R L a F Z C N T l o T k 1 o V k h K a G J u T m 1 i M 0 p 0 S U V a c G J H V W d a b k p 2 Y l N C Q m J t R n N l W E 5 w Y 3 l B b 0 1 U W X B B Q U F j Q U F B Q U F B Q U F B Q X R C a m M 5 Z n U 5 e E x s Z k l U c U F N Q k 9 H O E 1 V M k Z 0 Y 0 d 4 b E l G R j F a W E o 1 Q U F G T z F F L 0 x E c U h X U k t V e W 9 W U W V m W V R U Q U F B Q U F B P T 0 i I C 8 + P C 9 T d G F i b G V F b n R y a W V z P j w v S X R l b T 4 8 S X R l b T 4 8 S X R l b U x v Y 2 F 0 a W 9 u P j x J d G V t V H l w Z T 5 G b 3 J t d W x h P C 9 J d G V t V H l w Z T 4 8 S X R l b V B h d G g + U 2 V j d G l v b j E v R G F w a G 5 l X 2 J s Y W N r X 2 J l Y X J f Y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j o 0 N D o w M i 4 x O T c 1 N j Y x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w a G 5 l X 2 J s Y W N r X 2 J l Y X J f Y W 5 h b H l z a X M v Q 2 h h b m d l Z C B U e X B l L n t D b 2 x 1 b W 4 x L D B 9 J n F 1 b 3 Q 7 L C Z x d W 9 0 O 1 N l Y 3 R p b 2 4 x L 0 R h c G h u Z V 9 i b G F j a 1 9 i Z W F y X 2 F u Y W x 5 c 2 l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B o b m V f Y m x h Y 2 t f Y m V h c l 9 h b m F s e X N p c y 9 D a G F u Z 2 V k I F R 5 c G U u e 0 N v b H V t b j E s M H 0 m c X V v d D s s J n F 1 b 3 Q 7 U 2 V j d G l v b j E v R G F w a G 5 l X 2 J s Y W N r X 2 J l Y X J f Y W 5 h b H l z a X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B o b m V f Y m x h Y 2 t f Y m V h c l 9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B o b m V f Y m x h Y 2 t f Y m V h c l 9 h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I 6 N T U 6 M z Q u O D U 2 O T Q 2 N F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y O j U 1 O j M 2 L j A y M D U z N D l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9 D a G F u Z 2 V k I F R 5 c G U u e 1 N v d X J j Z S 5 O Y W 1 l L D B 9 J n F 1 b 3 Q 7 L C Z x d W 9 0 O 1 N l Y 3 R p b 2 4 x L 0 F u Y W x 5 c 2 l z L 0 N o Y W 5 n Z W Q g V H l w Z S 5 7 Q 2 9 s d W 1 u M S w x f S Z x d W 9 0 O y w m c X V v d D t T Z W N 0 a W 9 u M S 9 B b m F s e X N p c y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v Q 2 h h b m d l Z C B U e X B l L n t T b 3 V y Y 2 U u T m F t Z S w w f S Z x d W 9 0 O y w m c X V v d D t T Z W N 0 a W 9 u M S 9 B b m F s e X N p c y 9 D a G F u Z 2 V k I F R 5 c G U u e 0 N v b H V t b j E s M X 0 m c X V v d D s s J n F 1 b 3 Q 7 U 2 V j d G l v b j E v Q W 5 h b H l z a X M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j o 1 N T o z N C 4 x M D Q 5 M T I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O W Q 5 M m Z m O S 0 5 M m E w L T Q 1 M D I t Y j V k N S 0 3 N 2 M x Y z F j M D k z Z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5 Z D k y Z m Y 5 L T k y Y T A t N D U w M i 1 i N W Q 1 L T c 3 Y z F j M W M w O T N l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y O j U 1 O j M 0 L j E y M D M y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j Y z k 1 Y j Y x L W J k Z j Q t N D V i Y y 1 h Y j E 1 L W U 3 O T I z O D c z Y z g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I 6 N T U 6 M z Q u M T I 4 O T E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Z j Y z k 1 Y j Y x L W J k Z j Q t N D V i Y y 1 h Y j E 1 L W U 3 O T I z O D c z Y z g x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y O j U 1 O j M 0 L j E z N j k x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I 6 N T Y 6 N T A u O D I 2 N z I 0 O F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F u Y W x 5 c 2 l z I C g y K S 9 T b 3 V y Y 2 U u e 0 N v b n R l b n Q s M H 0 m c X V v d D s s J n F 1 b 3 Q 7 U 2 V j d G l v b j E v Q W 5 h b H l z a X M g K D I p L 1 N v d X J j Z S 5 7 T m F t Z S w x f S Z x d W 9 0 O y w m c X V v d D t T Z W N 0 a W 9 u M S 9 B b m F s e X N p c y A o M i k v U 2 9 1 c m N l L n t F e H R l b n N p b 2 4 s M n 0 m c X V v d D s s J n F 1 b 3 Q 7 U 2 V j d G l v b j E v Q W 5 h b H l z a X M g K D I p L 1 N v d X J j Z S 5 7 R G F 0 Z S B h Y 2 N l c 3 N l Z C w z f S Z x d W 9 0 O y w m c X V v d D t T Z W N 0 a W 9 u M S 9 B b m F s e X N p c y A o M i k v U 2 9 1 c m N l L n t E Y X R l I G 1 v Z G l m a W V k L D R 9 J n F 1 b 3 Q 7 L C Z x d W 9 0 O 1 N l Y 3 R p b 2 4 x L 0 F u Y W x 5 c 2 l z I C g y K S 9 T b 3 V y Y 2 U u e 0 R h d G U g Y 3 J l Y X R l Z C w 1 f S Z x d W 9 0 O y w m c X V v d D t T Z W N 0 a W 9 u M S 9 B b m F s e X N p c y A o M i k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Q W 5 h b H l z a X M g K D I p L 1 N v d X J j Z S 5 7 Q 2 9 u d G V u d C w w f S Z x d W 9 0 O y w m c X V v d D t T Z W N 0 a W 9 u M S 9 B b m F s e X N p c y A o M i k v U 2 9 1 c m N l L n t O Y W 1 l L D F 9 J n F 1 b 3 Q 7 L C Z x d W 9 0 O 1 N l Y 3 R p b 2 4 x L 0 F u Y W x 5 c 2 l z I C g y K S 9 T b 3 V y Y 2 U u e 0 V 4 d G V u c 2 l v b i w y f S Z x d W 9 0 O y w m c X V v d D t T Z W N 0 a W 9 u M S 9 B b m F s e X N p c y A o M i k v U 2 9 1 c m N l L n t E Y X R l I G F j Y 2 V z c 2 V k L D N 9 J n F 1 b 3 Q 7 L C Z x d W 9 0 O 1 N l Y 3 R p b 2 4 x L 0 F u Y W x 5 c 2 l z I C g y K S 9 T b 3 V y Y 2 U u e 0 R h d G U g b W 9 k a W Z p Z W Q s N H 0 m c X V v d D s s J n F 1 b 3 Q 7 U 2 V j d G l v b j E v Q W 5 h b H l z a X M g K D I p L 1 N v d X J j Z S 5 7 R G F 0 Z S B j c m V h d G V k L D V 9 J n F 1 b 3 Q 7 L C Z x d W 9 0 O 1 N l Y 3 R p b 2 4 x L 0 F u Y W x 5 c 2 l z I C g y K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y O j U 4 O j E z L j M 0 M z U 4 O D h a I i A v P j x F b n R y e S B U e X B l P S J G a W x s Q 2 9 s d W 1 u V H l w Z X M i I F Z h b H V l P S J z Q m c 9 P S I g L z 4 8 R W 5 0 c n k g V H l w Z T 0 i R m l s b E N v b H V t b k 5 h b W V z I i B W Y W x 1 Z T 0 i c 1 s m c X V v d D t R d W V y e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U X V l c n k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i 9 B d X R v U m V t b 3 Z l Z E N v b H V t b n M x L n t R d W V y e T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j o 1 O D o x N C 4 0 N z I w M j A 2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M p L 0 N o Y W 5 n Z W Q g V H l w Z S 5 7 U 2 9 1 c m N l L k 5 h b W U s M H 0 m c X V v d D s s J n F 1 b 3 Q 7 U 2 V j d G l v b j E v Q W 5 h b H l z a X M g K D M p L 0 N o Y W 5 n Z W Q g V H l w Z S 5 7 Q 2 9 s d W 1 u M S w x f S Z x d W 9 0 O y w m c X V v d D t T Z W N 0 a W 9 u M S 9 B b m F s e X N p c y A o M y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z K S 9 D a G F u Z 2 V k I F R 5 c G U u e 1 N v d X J j Z S 5 O Y W 1 l L D B 9 J n F 1 b 3 Q 7 L C Z x d W 9 0 O 1 N l Y 3 R p b 2 4 x L 0 F u Y W x 5 c 2 l z I C g z K S 9 D a G F u Z 2 V k I F R 5 c G U u e 0 N v b H V t b j E s M X 0 m c X V v d D s s J n F 1 b 3 Q 7 U 2 V j d G l v b j E v Q W 5 h b H l z a X M g K D M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I 6 N T g 6 M T I u N T I 4 N z A w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T Q x M T g 3 Z m I t M D U 5 N C 0 0 M j g z L T g 2 O D A t Y z R l Y j U 2 M T F m M j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N D E x O D d m Y i 0 w N T k 0 L T Q y O D M t O D Y 4 M C 1 j N G V i N T Y x M W Y y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j o 1 O D o x M i 4 1 N D g 1 N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M z Z l O D Z h M y 0 2 M 2 Y w L T Q 1 M T M t O G N m Z i 1 l Z G I 3 M j M z Y j h k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y O j U 4 O j E y L j U 1 O D U 1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M z Z l O D Z h M y 0 2 M 2 Y w L T Q 1 M T M t O G N m Z i 1 l Z G I 3 M j M z Y j h k Z j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j o 1 O D o x M i 4 1 N j c 5 O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M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y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y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z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j o 1 O T o z M i 4 x N j I y N T E 5 W i I g L z 4 8 R W 5 0 c n k g V H l w Z T 0 i R m l s b E N v b H V t b l R 5 c G V z I i B W Y W x 1 Z T 0 i c 0 J n P T 0 i I C 8 + P E V u d H J 5 I F R 5 c G U 9 I k Z p b G x D b 2 x 1 b W 5 O Y W 1 l c y I g V m F s d W U 9 I n N b J n F 1 b 3 Q 7 U X V l c n k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z L 0 F 1 d G 9 S Z W 1 v d m V k Q 2 9 s d W 1 u c z E u e 1 F 1 Z X J 5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M v Q X V 0 b 1 J l b W 9 2 Z W R D b 2 x 1 b W 5 z M S 5 7 U X V l c n k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I 6 N T k 6 M z M u M j U y M D U 3 N V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0 K S 9 D a G F u Z 2 V k I F R 5 c G U u e 1 N v d X J j Z S 5 O Y W 1 l L D B 9 J n F 1 b 3 Q 7 L C Z x d W 9 0 O 1 N l Y 3 R p b 2 4 x L 0 F u Y W x 5 c 2 l z I C g 0 K S 9 D a G F u Z 2 V k I F R 5 c G U u e 0 N v b H V t b j E s M X 0 m c X V v d D s s J n F 1 b 3 Q 7 U 2 V j d G l v b j E v Q W 5 h b H l z a X M g K D Q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N C k v Q 2 h h b m d l Z C B U e X B l L n t T b 3 V y Y 2 U u T m F t Z S w w f S Z x d W 9 0 O y w m c X V v d D t T Z W N 0 a W 9 u M S 9 B b m F s e X N p c y A o N C k v Q 2 h h b m d l Z C B U e X B l L n t D b 2 x 1 b W 4 x L D F 9 J n F 1 b 3 Q 7 L C Z x d W 9 0 O 1 N l Y 3 R p b 2 4 x L 0 F u Y W x 5 c 2 l z I C g 0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y O j U 5 O j M x L j M w O D Y 4 N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Z l M m R i M W U w L T E w N j E t N G Z m N C 0 5 Z G V h L T J l Z G Y y M z F j Y m U 4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m U y Z G I x Z T A t M T A 2 M S 0 0 Z m Y 0 L T l k Z W E t M m V k Z j I z M W N i Z T g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I 6 N T k 6 M z E u M z I 2 M j Q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c w M G V j N W E t Z j U 2 M C 0 0 Y 2 J k L W E x N 2 Y t N D k 1 N j B i M j l k N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j o 1 O T o z M S 4 z M z U y N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N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c w M G V j N W E t Z j U 2 M C 0 0 Y 2 J k L W E x N 2 Y t N D k 1 N j B i M j l k N D Q 5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I 6 N T k 6 M z E u M z Q 2 M j Q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0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Q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Q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Q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C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D I 6 M z U u O D I 5 N j Q 4 O F o i I C 8 + P E V u d H J 5 I F R 5 c G U 9 I k Z p b G x D b 2 x 1 b W 5 U e X B l c y I g V m F s d W U 9 I n N C Z z 0 9 I i A v P j x F b n R y e S B U e X B l P S J G a W x s Q 2 9 s d W 1 u T m F t Z X M i I F Z h b H V l P S J z W y Z x d W 9 0 O 1 F 1 Z X J 5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C 9 B d X R v U m V t b 3 Z l Z E N v b H V t b n M x L n t R d W V y e T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0 L 0 F 1 d G 9 S Z W 1 v d m V k Q 2 9 s d W 1 u c z E u e 1 F 1 Z X J 5 N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y O j M 2 L j k 0 N D A w N z B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N S k v Q 2 h h b m d l Z C B U e X B l L n t T b 3 V y Y 2 U u T m F t Z S w w f S Z x d W 9 0 O y w m c X V v d D t T Z W N 0 a W 9 u M S 9 B b m F s e X N p c y A o N S k v Q 2 h h b m d l Z C B U e X B l L n t D b 2 x 1 b W 4 x L D F 9 J n F 1 b 3 Q 7 L C Z x d W 9 0 O 1 N l Y 3 R p b 2 4 x L 0 F u Y W x 5 c 2 l z I C g 1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U p L 0 N o Y W 5 n Z W Q g V H l w Z S 5 7 U 2 9 1 c m N l L k 5 h b W U s M H 0 m c X V v d D s s J n F 1 b 3 Q 7 U 2 V j d G l v b j E v Q W 5 h b H l z a X M g K D U p L 0 N o Y W 5 n Z W Q g V H l w Z S 5 7 Q 2 9 s d W 1 u M S w x f S Z x d W 9 0 O y w m c X V v d D t T Z W N 0 a W 9 u M S 9 B b m F s e X N p c y A o N S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z o w M j o z N S 4 w M z Y 0 N D k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O D Q w O W Y z Y S 0 w Y j Q 3 L T Q 1 N 2 E t Y T J h O C 0 0 Y j g x M j k 2 M T A y N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4 N D A 5 Z j N h L T B i N D c t N D U 3 Y S 1 h M m E 4 L T R i O D E y O T Y x M D I 2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y O j M 1 L j A 2 M j Q 4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N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5 M m E 3 M j c 3 L T A 0 M 2 Q t N D U 4 Z C 0 5 N T g z L T R k Y m F h Y 2 N j Z T N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I 6 M z U u M D g 3 N D c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U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U 5 M m E 3 M j c 3 L T A 0 M 2 Q t N D U 4 Z C 0 5 N T g z L T R k Y m F h Y 2 N j Z T N j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y O j M 1 L j E w N T g x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S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1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1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1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U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z O j U 5 L j g 1 N T c x O T R a I i A v P j x F b n R y e S B U e X B l P S J G a W x s Q 2 9 s d W 1 u V H l w Z X M i I F Z h b H V l P S J z Q m c 9 P S I g L z 4 8 R W 5 0 c n k g V H l w Z T 0 i R m l s b E N v b H V t b k 5 h b W V z I i B W Y W x 1 Z T 0 i c 1 s m c X V v d D t R d W V y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U v Q X V 0 b 1 J l b W 9 2 Z W R D b 2 x 1 b W 5 z M S 5 7 U X V l c n k 1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N S 9 B d X R v U m V t b 3 Z l Z E N v b H V t b n M x L n t R d W V y e T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2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w N D o w M C 4 5 N z E 5 N T U 1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Y p L 0 N o Y W 5 n Z W Q g V H l w Z S 5 7 U 2 9 1 c m N l L k 5 h b W U s M H 0 m c X V v d D s s J n F 1 b 3 Q 7 U 2 V j d G l v b j E v Q W 5 h b H l z a X M g K D Y p L 0 N o Y W 5 n Z W Q g V H l w Z S 5 7 Q 2 9 s d W 1 u M S w x f S Z x d W 9 0 O y w m c X V v d D t T Z W N 0 a W 9 u M S 9 B b m F s e X N p c y A o N i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2 K S 9 D a G F u Z 2 V k I F R 5 c G U u e 1 N v d X J j Z S 5 O Y W 1 l L D B 9 J n F 1 b 3 Q 7 L C Z x d W 9 0 O 1 N l Y 3 R p b 2 4 x L 0 F u Y W x 5 c 2 l z I C g 2 K S 9 D a G F u Z 2 V k I F R 5 c G U u e 0 N v b H V t b j E s M X 0 m c X V v d D s s J n F 1 b 3 Q 7 U 2 V j d G l v b j E v Q W 5 h b H l z a X M g K D Y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1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D M 6 N T k u M D E 2 N z A z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j J i N m U 3 Y z I t Z T I 1 N i 0 0 N T l k L W J i N z A t N W F i Z G U 4 N m E x N z Y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1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m I 2 Z T d j M i 1 l M j U 2 L T Q 1 O W Q t Y m I 3 M C 0 1 Y W J k Z T g 2 Y T E 3 N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M z o 1 O S 4 w M z Y 2 N D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Y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O W F j M 2 M z Z S 0 w N G I 1 L T R k M D Q t O D V l Y i 0 5 N D E 4 N D R h Y j A w N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z O j U 5 L j A 1 M T Y 0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2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O W F j M 2 M z Z S 0 w N G I 1 L T R k M D Q t O D V l Y i 0 5 N D E 4 N D R h Y j A w N W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M z o 1 O S 4 w N T k 2 N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Y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2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w N T o w M i 4 5 O D M 3 M T M 5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c p L 0 N o Y W 5 n Z W Q g V H l w Z S 5 7 U 2 9 1 c m N l L k 5 h b W U s M H 0 m c X V v d D s s J n F 1 b 3 Q 7 U 2 V j d G l v b j E v Q W 5 h b H l z a X M g K D c p L 0 N o Y W 5 n Z W Q g V H l w Z S 5 7 Q 2 9 s d W 1 u M S w x f S Z x d W 9 0 O y w m c X V v d D t T Z W N 0 a W 9 u M S 9 B b m F s e X N p c y A o N y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3 K S 9 D a G F u Z 2 V k I F R 5 c G U u e 1 N v d X J j Z S 5 O Y W 1 l L D B 9 J n F 1 b 3 Q 7 L C Z x d W 9 0 O 1 N l Y 3 R p b 2 4 x L 0 F u Y W x 5 c 2 l z I C g 3 K S 9 D a G F u Z 2 V k I F R 5 c G U u e 0 N v b H V t b j E s M X 0 m c X V v d D s s J n F 1 b 3 Q 7 U 2 V j d G l v b j E v Q W 5 h b H l z a X M g K D c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2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D U 6 M D A u O T M 0 N z E 0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D A y O T A 4 M G U t Y j Y y Z i 0 0 Y T Y 5 L T k 3 Y T U t Z j V m Y 2 Q x Z T E x Z j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2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M D I 5 M D g w Z S 1 i N j J m L T R h N j k t O T d h N S 1 m N W Z j Z D F l M T F m N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N T o w M C 4 5 M j E 3 M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c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O T B m N W Q 3 Z C 1 l N D Y x L T Q 5 Z D E t O G E x M i 0 y M j g 2 M D M w M D E y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1 O j A w L j k w N D c y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3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O T B m N W Q 3 Z C 1 l N D Y x L T Q 5 Z D E t O G E x M i 0 y M j g 2 M D M w M D E y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N T o w M C 4 5 N D M 5 N D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c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y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y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3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w N j o z M C 4 y N D I x O T k 1 W i I g L z 4 8 R W 5 0 c n k g V H l w Z T 0 i R m l s b E N v b H V t b l R 5 c G V z I i B W Y W x 1 Z T 0 i c 0 J n P T 0 i I C 8 + P E V u d H J 5 I F R 5 c G U 9 I k Z p b G x D b 2 x 1 b W 5 O Y W 1 l c y I g V m F s d W U 9 I n N b J n F 1 b 3 Q 7 U X V l c n k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2 L 0 F 1 d G 9 S Z W 1 v d m V k Q 2 9 s d W 1 u c z E u e 1 F 1 Z X J 5 N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Y v Q X V 0 b 1 J l b W 9 2 Z W R D b 2 x 1 b W 5 z M S 5 7 U X V l c n k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D Y 6 M z E u N D M w O T I 4 M F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4 K S 9 D a G F u Z 2 V k I F R 5 c G U u e 1 N v d X J j Z S 5 O Y W 1 l L D B 9 J n F 1 b 3 Q 7 L C Z x d W 9 0 O 1 N l Y 3 R p b 2 4 x L 0 F u Y W x 5 c 2 l z I C g 4 K S 9 D a G F u Z 2 V k I F R 5 c G U u e 0 N v b H V t b j E s M X 0 m c X V v d D s s J n F 1 b 3 Q 7 U 2 V j d G l v b j E v Q W 5 h b H l z a X M g K D g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O C k v Q 2 h h b m d l Z C B U e X B l L n t T b 3 V y Y 2 U u T m F t Z S w w f S Z x d W 9 0 O y w m c X V v d D t T Z W N 0 a W 9 u M S 9 B b m F s e X N p c y A o O C k v Q 2 h h b m d l Z C B U e X B l L n t D b 2 x 1 b W 4 x L D F 9 J n F 1 b 3 Q 7 L C Z x d W 9 0 O 1 N l Y 3 R p b 2 4 x L 0 F u Y W x 5 c 2 l z I C g 4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z O j A 2 O j I 5 L j Q y N T I z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J l N W V k Z T I 2 L W M 5 Y m Y t N D h i Y i 0 4 Y j k 1 L W I w Z j Y w M D A z N j U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N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m U 1 Z W R l M j Y t Y z l i Z i 0 0 O G J i L T h i O T U t Y j B m N j A w M D M 2 N T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Y 6 M j k u N D U w N z g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4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J m M G E 1 Z T I t Y j Y w M C 0 0 N D U 4 L W E 0 N D Q t M T k 5 Y W V j N W Q 2 N 2 Y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N j o y O S 4 0 N j M y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O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G J m M G E 1 Z T I t Y j Y w M C 0 0 N D U 4 L W E 0 N D Q t M T k 5 Y W V j N W Q 2 N 2 Y 2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Y 6 M j k u N D c 1 M j E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4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g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g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g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C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D g 6 M T U u N D I 1 N z A z M V o i I C 8 + P E V u d H J 5 I F R 5 c G U 9 I k Z p b G x D b 2 x 1 b W 5 U e X B l c y I g V m F s d W U 9 I n N C Z z 0 9 I i A v P j x F b n R y e S B U e X B l P S J G a W x s Q 2 9 s d W 1 u T m F t Z X M i I F Z h b H V l P S J z W y Z x d W 9 0 O 1 F 1 Z X J 5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y 9 B d X R v U m V t b 3 Z l Z E N v b H V t b n M x L n t R d W V y e T c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3 L 0 F 1 d G 9 S Z W 1 v d m V k Q 2 9 s d W 1 u c z E u e 1 F 1 Z X J 5 N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k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4 O j E 2 L j U 4 M z A z M T F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O S k v Q 2 h h b m d l Z C B U e X B l L n t T b 3 V y Y 2 U u T m F t Z S w w f S Z x d W 9 0 O y w m c X V v d D t T Z W N 0 a W 9 u M S 9 B b m F s e X N p c y A o O S k v Q 2 h h b m d l Z C B U e X B l L n t D b 2 x 1 b W 4 x L D F 9 J n F 1 b 3 Q 7 L C Z x d W 9 0 O 1 N l Y 3 R p b 2 4 x L 0 F u Y W x 5 c 2 l z I C g 5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k p L 0 N o Y W 5 n Z W Q g V H l w Z S 5 7 U 2 9 1 c m N l L k 5 h b W U s M H 0 m c X V v d D s s J n F 1 b 3 Q 7 U 2 V j d G l v b j E v Q W 5 h b H l z a X M g K D k p L 0 N o Y W 5 n Z W Q g V H l w Z S 5 7 Q 2 9 s d W 1 u M S w x f S Z x d W 9 0 O y w m c X V v d D t T Z W N 0 a W 9 u M S 9 B b m F s e X N p c y A o O S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g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z o w O D o x N C 4 1 M z Y 5 M T U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Y z B k Y z Z l N i 0 y M G J j L T R h N j Q t Y W Q x O C 1 j O D g 1 M j V k N D E 3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g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j M G R j N m U 2 L T I w Y m M t N G E 2 N C 1 h Z D E 4 L W M 4 O D U y N W Q 0 M T d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4 O j E 0 L j U 2 N j Y 4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O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l M j M z Z T k 3 L W V l Y m M t N D d h M y 1 i Y T U 4 L W R h Z W M 1 Y z A 3 O T F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g 6 M T Q u N T k y N j g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k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F l M j M z Z T k 3 L W V l Y m M t N D d h M y 1 i Y T U 4 L W R h Z W M 1 Y z A 3 O T F l O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4 O j E 0 L j Y w M T k 4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S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5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5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5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k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5 O j M 0 L j I y N j I z N z Z a I i A v P j x F b n R y e S B U e X B l P S J G a W x s Q 2 9 s d W 1 u V H l w Z X M i I F Z h b H V l P S J z Q m c 9 P S I g L z 4 8 R W 5 0 c n k g V H l w Z T 0 i R m l s b E N v b H V t b k 5 h b W V z I i B W Y W x 1 Z T 0 i c 1 s m c X V v d D t R d W V y e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g v Q X V 0 b 1 J l b W 9 2 Z W R D b 2 x 1 b W 5 z M S 5 7 U X V l c n k 4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O C 9 B d X R v U m V t b 3 Z l Z E N v b H V t b n M x L n t R d W V y e T g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5 O j M 1 L j Q w M T A x O T l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M T A p L 0 N o Y W 5 n Z W Q g V H l w Z S 5 7 U 2 9 1 c m N l L k 5 h b W U s M H 0 m c X V v d D s s J n F 1 b 3 Q 7 U 2 V j d G l v b j E v Q W 5 h b H l z a X M g K D E w K S 9 D a G F u Z 2 V k I F R 5 c G U u e 0 N v b H V t b j E s M X 0 m c X V v d D s s J n F 1 b 3 Q 7 U 2 V j d G l v b j E v Q W 5 h b H l z a X M g K D E w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E w K S 9 D a G F u Z 2 V k I F R 5 c G U u e 1 N v d X J j Z S 5 O Y W 1 l L D B 9 J n F 1 b 3 Q 7 L C Z x d W 9 0 O 1 N l Y 3 R p b 2 4 x L 0 F u Y W x 5 c 2 l z I C g x M C k v Q 2 h h b m d l Z C B U e X B l L n t D b 2 x 1 b W 4 x L D F 9 J n F 1 b 3 Q 7 L C Z x d W 9 0 O 1 N l Y 3 R p b 2 4 x L 0 F u Y W x 5 c 2 l z I C g x M C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5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D k 6 M z M u M z A 0 M j Q x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j M y Y m Y z M j c t Y T E 0 M S 0 0 O D k 0 L T l k N D c t M z Y 3 M G N i Y j M 0 Y T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5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M z J i Z j M y N y 1 h M T Q x L T Q 4 O T Q t O W Q 0 N y 0 z N j c w Y 2 J i M z R h N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O T o z M y 4 z N D I 1 M j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w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c 0 Z m U x N D I t M G Y x N i 0 0 N W U w L T h l M j Y t N D d h N m Y w O D I x Z D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O T o z M y 4 z N T U y N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w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N z R m Z T E 0 M i 0 w Z j E 2 L T Q 1 Z T A t O G U y N i 0 0 N 2 E 2 Z j A 4 M j F k M D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O T o z M y 4 z N j Q z O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C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C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A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w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w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T A 6 M z k u M z Y 0 O T Y z N l o i I C 8 + P E V u d H J 5 I F R 5 c G U 9 I k Z p b G x D b 2 x 1 b W 5 U e X B l c y I g V m F s d W U 9 I n N C Z z 0 9 I i A v P j x F b n R y e S B U e X B l P S J G a W x s Q 2 9 s d W 1 u T m F t Z X M i I F Z h b H V l P S J z W y Z x d W 9 0 O 1 F 1 Z X J 5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O S 9 B d X R v U m V t b 3 Z l Z E N v b H V t b n M x L n t R d W V y e T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5 L 0 F 1 d G 9 S Z W 1 v d m V k Q 2 9 s d W 1 u c z E u e 1 F 1 Z X J 5 O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x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T A 6 N D A u N D U 3 M j c 1 N V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x M S k v Q 2 h h b m d l Z C B U e X B l L n t T b 3 V y Y 2 U u T m F t Z S w w f S Z x d W 9 0 O y w m c X V v d D t T Z W N 0 a W 9 u M S 9 B b m F s e X N p c y A o M T E p L 0 N o Y W 5 n Z W Q g V H l w Z S 5 7 Q 2 9 s d W 1 u M S w x f S Z x d W 9 0 O y w m c X V v d D t T Z W N 0 a W 9 u M S 9 B b m F s e X N p c y A o M T E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M T E p L 0 N o Y W 5 n Z W Q g V H l w Z S 5 7 U 2 9 1 c m N l L k 5 h b W U s M H 0 m c X V v d D s s J n F 1 b 3 Q 7 U 2 V j d G l v b j E v Q W 5 h b H l z a X M g K D E x K S 9 D a G F u Z 2 V k I F R 5 c G U u e 0 N v b H V t b j E s M X 0 m c X V v d D s s J n F 1 b 3 Q 7 U 2 V j d G l v b j E v Q W 5 h b H l z a X M g K D E x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w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T A 6 M z g u M z g w N j Q w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W M 4 Y T k 5 O D Q t N D d h Z S 0 0 Z W I 1 L T k z N j M t Z j E 4 O W Z l M z k 3 O T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A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z h h O T k 4 N C 0 0 N 2 F l L T R l Y j U t O T M 2 M y 1 m M T g 5 Z m U z O T c 5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M D o z O C 4 0 M D g 3 O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x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G U 1 N T k w Y T c t O D U 3 M i 0 0 M 2 Y 3 L T k w M m M t Z D c 1 Z j B j N 2 N l M m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M D o z O C 4 0 M j Q 2 O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x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Z T U 1 O T B h N y 0 4 N T c y L T Q z Z j c t O T A y Y y 1 k N z V m M G M 3 Y 2 U y Y j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M D o z O C 4 0 N D I 2 O T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S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S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E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x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x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y O j U w L j I y N T I z N z B a I i A v P j x F b n R y e S B U e X B l P S J G a W x s Q 2 9 s d W 1 u V H l w Z X M i I F Z h b H V l P S J z Q m c 9 P S I g L z 4 8 R W 5 0 c n k g V H l w Z T 0 i R m l s b E N v b H V t b k 5 h b W V z I i B W Y W x 1 Z T 0 i c 1 s m c X V v d D t R d W V y e T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C 9 B d X R v U m V t b 3 Z l Z E N v b H V t b n M x L n t R d W V y e T E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T A v Q X V 0 b 1 J l b W 9 2 Z W R D b 2 x 1 b W 5 z M S 5 7 U X V l c n k x M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y O j U x L j M 5 O T E x N z R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M T I p L 0 N o Y W 5 n Z W Q g V H l w Z S 5 7 U 2 9 1 c m N l L k 5 h b W U s M H 0 m c X V v d D s s J n F 1 b 3 Q 7 U 2 V j d G l v b j E v Q W 5 h b H l z a X M g K D E y K S 9 D a G F u Z 2 V k I F R 5 c G U u e 0 N v b H V t b j E s M X 0 m c X V v d D s s J n F 1 b 3 Q 7 U 2 V j d G l v b j E v Q W 5 h b H l z a X M g K D E y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E y K S 9 D a G F u Z 2 V k I F R 5 c G U u e 1 N v d X J j Z S 5 O Y W 1 l L D B 9 J n F 1 b 3 Q 7 L C Z x d W 9 0 O 1 N l Y 3 R p b 2 4 x L 0 F u Y W x 5 c 2 l z I C g x M i k v Q 2 h h b m d l Z C B U e X B l L n t D b 2 x 1 b W 4 x L D F 9 J n F 1 b 3 Q 7 L C Z x d W 9 0 O 1 N l Y 3 R p b 2 4 x L 0 F u Y W x 5 c 2 l z I C g x M i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M S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z O j E y O j Q 5 L j M z M D A 5 N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k y M j g 0 Z j h l L T N l N T M t N D g 3 M S 1 i Z T Q 1 L W M 3 Z D J m N 2 V m M T g x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x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I y O D R m O G U t M 2 U 1 M y 0 0 O D c x L W J l N D U t Y z d k M m Y 3 Z W Y x O D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I 6 N D k u M z U 2 M D M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d k M 2 M x Y m E 1 L W U z O W U t N G U 2 Z S 0 5 M z A y L T c w O D g z M D U 0 Z D A x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I 6 N D k u M z g 4 N T k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2 Q z Y z F i Y T U t Z T M 5 Z S 0 0 Z T Z l L T k z M D I t N z A 4 O D M w N T R k M D E y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I 6 N D k u M z k 5 M D I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I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x N D o w N y 4 w N T k x N T A 3 W i I g L z 4 8 R W 5 0 c n k g V H l w Z T 0 i R m l s b E N v b H V t b l R 5 c G V z I i B W Y W x 1 Z T 0 i c 0 J n P T 0 i I C 8 + P E V u d H J 5 I F R 5 c G U 9 I k Z p b G x D b 2 x 1 b W 5 O Y W 1 l c y I g V m F s d W U 9 I n N b J n F 1 b 3 Q 7 U X V l c n k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E v Q X V 0 b 1 J l b W 9 2 Z W R D b 2 x 1 b W 5 z M S 5 7 U X V l c n k x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E x L 0 F 1 d G 9 S Z W 1 v d m V k Q 2 9 s d W 1 u c z E u e 1 F 1 Z X J 5 M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x N D o w O C 4 y M z M y M j c z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E z K S 9 D a G F u Z 2 V k I F R 5 c G U u e 1 N v d X J j Z S 5 O Y W 1 l L D B 9 J n F 1 b 3 Q 7 L C Z x d W 9 0 O 1 N l Y 3 R p b 2 4 x L 0 F u Y W x 5 c 2 l z I C g x M y k v Q 2 h h b m d l Z C B U e X B l L n t D b 2 x 1 b W 4 x L D F 9 J n F 1 b 3 Q 7 L C Z x d W 9 0 O 1 N l Y 3 R p b 2 4 x L 0 F u Y W x 5 c 2 l z I C g x M y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x M y k v Q 2 h h b m d l Z C B U e X B l L n t T b 3 V y Y 2 U u T m F t Z S w w f S Z x d W 9 0 O y w m c X V v d D t T Z W N 0 a W 9 u M S 9 B b m F s e X N p c y A o M T M p L 0 N o Y W 5 n Z W Q g V H l w Z S 5 7 Q 2 9 s d W 1 u M S w x f S Z x d W 9 0 O y w m c X V v d D t T Z W N 0 a W 9 u M S 9 B b m F s e X N p c y A o M T M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z o x N D o w N i 4 x O D g 0 N z g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M W V j Z m Q 0 Z S 0 2 Y z E 1 L T R m Y W E t O T E 2 M i 1 k M W F m N z A 4 M z c 5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T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x Z W N m Z D R l L T Z j M T U t N G Z h Y S 0 5 M T Y y L W Q x Y W Y 3 M D g z N z k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0 O j A 2 L j I w O D E 3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O D F l M G I 4 N i 0 5 O T g 4 L T R l Z m I t O G U 0 Y S 0 x M D A z N T F h N 2 Z k Z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0 O j A 2 L j I z M z E 0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4 M W U w Y j g 2 L T k 5 O D g t N G V m Y i 0 4 Z T R h L T E w M D M 1 M W E 3 Z m R m M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0 O j A 2 L j I 0 N j E 1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z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z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M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M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T U 6 M T U u N T A 5 N T k 4 N V o i I C 8 + P E V u d H J 5 I F R 5 c G U 9 I k Z p b G x D b 2 x 1 b W 5 U e X B l c y I g V m F s d W U 9 I n N C Z z 0 9 I i A v P j x F b n R y e S B U e X B l P S J G a W x s Q 2 9 s d W 1 u T m F t Z X M i I F Z h b H V l P S J z W y Z x d W 9 0 O 1 F 1 Z X J 5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y L 0 F 1 d G 9 S Z W 1 v d m V k Q 2 9 s d W 1 u c z E u e 1 F 1 Z X J 5 M T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M i 9 B d X R v U m V t b 3 Z l Z E N v b H V t b n M x L n t R d W V y e T E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T U 6 M T Y u N z I 3 O T k 5 O V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x N C k v Q 2 h h b m d l Z C B U e X B l L n t T b 3 V y Y 2 U u T m F t Z S w w f S Z x d W 9 0 O y w m c X V v d D t T Z W N 0 a W 9 u M S 9 B b m F s e X N p c y A o M T Q p L 0 N o Y W 5 n Z W Q g V H l w Z S 5 7 Q 2 9 s d W 1 u M S w x f S Z x d W 9 0 O y w m c X V v d D t T Z W N 0 a W 9 u M S 9 B b m F s e X N p c y A o M T Q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M T Q p L 0 N o Y W 5 n Z W Q g V H l w Z S 5 7 U 2 9 1 c m N l L k 5 h b W U s M H 0 m c X V v d D s s J n F 1 b 3 Q 7 U 2 V j d G l v b j E v Q W 5 h b H l z a X M g K D E 0 K S 9 D a G F u Z 2 V k I F R 5 c G U u e 0 N v b H V t b j E s M X 0 m c X V v d D s s J n F 1 b 3 Q 7 U 2 V j d G l v b j E v Q W 5 h b H l z a X M g K D E 0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z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T U 6 M T Q u N T M w N j A y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D J i N j M 2 Y z Y t N D N k O C 0 0 O T I 0 L T l j N W M t Y W U z M z I 0 M m I 4 N D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M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M m I 2 M z Z j N i 0 0 M 2 Q 4 L T Q 5 M j Q t O W M 1 Y y 1 h Z T M z M j Q y Y j g 0 N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N T o x N C 4 1 N j M 2 M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A y M m M z M j I t Y z c 5 Z S 0 0 Y T I y L T k 4 Z G E t Z j c 2 O T J i M T M 2 Z m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N T o x N C 4 1 O T M 2 M D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M D I y Y z M y M i 1 j N z l l L T R h M j I t O T h k Y S 1 m N z Y 5 M m I x M z Z m Z G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N T o x N C 4 2 M D k 2 M D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C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C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Q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0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0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2 O j I 4 L j Y x N D A 0 N z J a I i A v P j x F b n R y e S B U e X B l P S J G a W x s Q 2 9 s d W 1 u V H l w Z X M i I F Z h b H V l P S J z Q m c 9 P S I g L z 4 8 R W 5 0 c n k g V H l w Z T 0 i R m l s b E N v b H V t b k 5 h b W V z I i B W Y W x 1 Z T 0 i c 1 s m c X V v d D t R d W V y e T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y 9 B d X R v U m V t b 3 Z l Z E N v b H V t b n M x L n t R d W V y e T E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T M v Q X V 0 b 1 J l b W 9 2 Z W R D b 2 x 1 b W 5 z M S 5 7 U X V l c n k x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2 O j I 5 L j g 1 O D U x M j B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M T U p L 0 N o Y W 5 n Z W Q g V H l w Z S 5 7 U 2 9 1 c m N l L k 5 h b W U s M H 0 m c X V v d D s s J n F 1 b 3 Q 7 U 2 V j d G l v b j E v Q W 5 h b H l z a X M g K D E 1 K S 9 D a G F u Z 2 V k I F R 5 c G U u e 0 N v b H V t b j E s M X 0 m c X V v d D s s J n F 1 b 3 Q 7 U 2 V j d G l v b j E v Q W 5 h b H l z a X M g K D E 1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E 1 K S 9 D a G F u Z 2 V k I F R 5 c G U u e 1 N v d X J j Z S 5 O Y W 1 l L D B 9 J n F 1 b 3 Q 7 L C Z x d W 9 0 O 1 N l Y 3 R p b 2 4 x L 0 F u Y W x 5 c 2 l z I C g x N S k v Q 2 h h b m d l Z C B U e X B l L n t D b 2 x 1 b W 4 x L D F 9 J n F 1 b 3 Q 7 L C Z x d W 9 0 O 1 N l Y 3 R p b 2 4 x L 0 F u Y W x 5 c 2 l z I C g x N S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N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z O j E 2 O j I 3 L j c z O D A y N z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V k O G N m O D U x L W V m N T Y t N D k y Z C 1 i M 2 J l L T V l M m R i N 2 Y 1 Y 2 Y y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0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Q 4 Y 2 Y 4 N T E t Z W Y 1 N i 0 0 O T J k L W I z Y m U t N W U y Z G I 3 Z j V j Z j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Y 6 M j c u N z c 2 M j I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N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N i N 2 R h M j d k L T V h N W E t N G F j Z S 0 4 M z E w L T R i Z T I 4 O T J j O G R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Y 6 M j c u O D A w M D M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N S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2 I 3 Z G E y N 2 Q t N W E 1 Y S 0 0 Y W N l L T g z M T A t N G J l M j g 5 M m M 4 Z G J m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Y 6 M j c u O D E 4 M D I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U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U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1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S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S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N D o 1 M z o x M C 4 3 O D A 4 M z U 3 W i I g L z 4 8 R W 5 0 c n k g V H l w Z T 0 i R m l s b E N v b H V t b l R 5 c G V z I i B W Y W x 1 Z T 0 i c 0 J n P T 0 i I C 8 + P E V u d H J 5 I F R 5 c G U 9 I k Z p b G x D b 2 x 1 b W 5 O Y W 1 l c y I g V m F s d W U 9 I n N b J n F 1 b 3 Q 7 U X V l c n k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Q v Q X V 0 b 1 J l b W 9 2 Z W R D b 2 x 1 b W 5 z M S 5 7 U X V l c n k x N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E 0 L 0 F 1 d G 9 S Z W 1 v d m V k Q 2 9 s d W 1 u c z E u e 1 F 1 Z X J 5 M T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Y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N D o 1 M z o x M i 4 x M j U 2 O D E 1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E 2 K S 9 D a G F u Z 2 V k I F R 5 c G U u e 1 N v d X J j Z S 5 O Y W 1 l L D B 9 J n F 1 b 3 Q 7 L C Z x d W 9 0 O 1 N l Y 3 R p b 2 4 x L 0 F u Y W x 5 c 2 l z I C g x N i k v Q 2 h h b m d l Z C B U e X B l L n t D b 2 x 1 b W 4 x L D F 9 J n F 1 b 3 Q 7 L C Z x d W 9 0 O 1 N l Y 3 R p b 2 4 x L 0 F u Y W x 5 c 2 l z I C g x N i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x N i k v Q 2 h h b m d l Z C B U e X B l L n t T b 3 V y Y 2 U u T m F t Z S w w f S Z x d W 9 0 O y w m c X V v d D t T Z W N 0 a W 9 u M S 9 B b m F s e X N p c y A o M T Y p L 0 N o Y W 5 n Z W Q g V H l w Z S 5 7 Q 2 9 s d W 1 u M S w x f S Z x d W 9 0 O y w m c X V v d D t T Z W N 0 a W 9 u M S 9 B b m F s e X N p c y A o M T Y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U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N D o 1 M z o x M C 4 y O T I 2 N j Y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Z j h k N D E w Y i 1 i Y j V m L T R i Z G M t O T V m M i 0 x M 2 E 4 M D M w M T M 4 N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N S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T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N m O G Q 0 M T B i L W J i N W Y t N G J k Y y 0 5 N W Y y L T E z Y T g w M z A x M z g 2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0 O j U z O j E w L j M z O T Y 3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Y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Y j R m Z D Q 0 Z S 1 h M T B l L T Q 0 Z D Y t Y T U z M i 1 h M T U 0 M W U 3 Z D g 0 Z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0 O j U z O j E w L j M 3 N j Y 2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Y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N i N G Z k N D R l L W E x M G U t N D R k N i 1 h N T M y L W E x N T Q x Z T d k O D R k M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0 O j U z O j E w L j M 5 M z Y 2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2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2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Y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Y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E n r G I r Y N L o r 4 r S 2 R 7 m p 8 A A A A A A g A A A A A A E G Y A A A A B A A A g A A A A 5 6 f O g F u j n 2 J 8 y n 1 G 9 w c v H 5 t t D A L 7 G f z 6 Q g y E J r O F c x U A A A A A D o A A A A A C A A A g A A A A S W Z + t Q U p V Q 6 Q f m v 5 7 T U i y x Y G N j / z j L G j q Z 0 i 5 y M 2 Q A t Q A A A A k o w O v b p n S F K C 9 3 / O w E p J a 5 8 f G T / c z O I l g U y R l p K U 7 + 0 0 7 v N k 6 R Y Z L O Y e o U 0 z w y O 4 a g n X c 1 a 5 l g Y w Q / i r p U / g e t x W h Y 7 z X j C o + m c j C e b l s F V A A A A A R 7 x J z t D F O b Q 6 k l V M M P t d R r P K 3 j M 2 R N F X l o o A t k A 0 Z d V D n / y a e D 3 r w C V t H 4 H E s 4 D c T I v X a + z m o g r 3 u K d Z C 1 Z 9 E w = = < / D a t a M a s h u p > 
</file>

<file path=customXml/itemProps1.xml><?xml version="1.0" encoding="utf-8"?>
<ds:datastoreItem xmlns:ds="http://schemas.openxmlformats.org/officeDocument/2006/customXml" ds:itemID="{9589655E-2E6C-4BD6-AF32-1727B2A5F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 table</vt:lpstr>
      <vt:lpstr>A_slow</vt:lpstr>
      <vt:lpstr>A_average</vt:lpstr>
      <vt:lpstr>A_fast</vt:lpstr>
      <vt:lpstr>Niek</vt:lpstr>
      <vt:lpstr>Daphne</vt:lpstr>
      <vt:lpstr>Dieuwertje</vt:lpstr>
      <vt:lpstr>Frans</vt:lpstr>
      <vt:lpstr>Jacqueline</vt:lpstr>
      <vt:lpstr>Karim</vt:lpstr>
      <vt:lpstr>Jeroen</vt:lpstr>
      <vt:lpstr>Kasper</vt:lpstr>
      <vt:lpstr>Nick</vt:lpstr>
      <vt:lpstr>Sander</vt:lpstr>
      <vt:lpstr>Irene</vt:lpstr>
      <vt:lpstr>Sven</vt:lpstr>
      <vt:lpstr>Thomas</vt:lpstr>
      <vt:lpstr>Willemijn</vt:lpstr>
      <vt:lpstr>Ricardo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</dc:creator>
  <cp:lastModifiedBy>Niek van der Laan</cp:lastModifiedBy>
  <dcterms:created xsi:type="dcterms:W3CDTF">2019-03-10T10:19:06Z</dcterms:created>
  <dcterms:modified xsi:type="dcterms:W3CDTF">2019-03-12T18:44:30Z</dcterms:modified>
</cp:coreProperties>
</file>