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E21" i="1"/>
  <c r="D20" i="1"/>
  <c r="E20" i="1" s="1"/>
  <c r="D19" i="1"/>
  <c r="E19" i="1" s="1"/>
  <c r="D18" i="1"/>
  <c r="E18" i="1" s="1"/>
  <c r="D29" i="1" l="1"/>
  <c r="E29" i="1" s="1"/>
  <c r="D28" i="1"/>
  <c r="E28" i="1" s="1"/>
  <c r="D27" i="1"/>
  <c r="E27" i="1" s="1"/>
  <c r="E30" i="1" l="1"/>
  <c r="D17" i="1"/>
  <c r="E17" i="1" s="1"/>
  <c r="D16" i="1"/>
  <c r="E16" i="1" s="1"/>
  <c r="D15" i="1"/>
  <c r="E15" i="1" s="1"/>
  <c r="D9" i="1" l="1"/>
  <c r="E9" i="1" s="1"/>
  <c r="D8" i="1"/>
  <c r="E8" i="1" s="1"/>
  <c r="D7" i="1"/>
  <c r="E7" i="1" s="1"/>
  <c r="E10" i="1" s="1"/>
</calcChain>
</file>

<file path=xl/sharedStrings.xml><?xml version="1.0" encoding="utf-8"?>
<sst xmlns="http://schemas.openxmlformats.org/spreadsheetml/2006/main" count="38" uniqueCount="15">
  <si>
    <t>Volume of gas</t>
  </si>
  <si>
    <t>Time</t>
  </si>
  <si>
    <t>ml</t>
  </si>
  <si>
    <t>s</t>
  </si>
  <si>
    <t>min</t>
  </si>
  <si>
    <t>Flow</t>
  </si>
  <si>
    <t>ml/min</t>
  </si>
  <si>
    <t>Average</t>
  </si>
  <si>
    <t>Room temperature: 22°C</t>
  </si>
  <si>
    <t>kg/cm^2</t>
  </si>
  <si>
    <t>FID flow shut off (valve fully clockwise)</t>
  </si>
  <si>
    <t>Total FID hydrogen flow</t>
  </si>
  <si>
    <t>Inlet Pressure:</t>
  </si>
  <si>
    <t>FID air flow</t>
  </si>
  <si>
    <t>FID flow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</si>
</sst>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6" workbookViewId="0">
      <selection activeCell="B30" sqref="B30"/>
    </sheetView>
  </sheetViews>
  <sheetFormatPr defaultRowHeight="15" x14ac:dyDescent="0.25"/>
  <cols>
    <col min="1" max="1" width="15.85546875" style="2" bestFit="1" customWidth="1"/>
  </cols>
  <sheetData>
    <row r="1" spans="1:6" x14ac:dyDescent="0.25">
      <c r="A1" s="2">
        <v>43869.806250000001</v>
      </c>
      <c r="B1" s="1" t="s">
        <v>10</v>
      </c>
      <c r="C1" s="1"/>
      <c r="D1" s="1"/>
      <c r="E1" s="1"/>
    </row>
    <row r="2" spans="1:6" x14ac:dyDescent="0.25">
      <c r="B2" s="1" t="s">
        <v>8</v>
      </c>
      <c r="C2" s="1"/>
      <c r="D2" s="1"/>
      <c r="E2" s="1"/>
    </row>
    <row r="3" spans="1:6" x14ac:dyDescent="0.25">
      <c r="B3" s="1" t="s">
        <v>12</v>
      </c>
      <c r="C3" s="1">
        <v>0</v>
      </c>
      <c r="D3" s="1" t="s">
        <v>9</v>
      </c>
      <c r="E3" s="1"/>
    </row>
    <row r="4" spans="1:6" x14ac:dyDescent="0.25">
      <c r="B4" s="1" t="s">
        <v>14</v>
      </c>
      <c r="C4" s="1"/>
      <c r="D4" s="1"/>
      <c r="E4" s="1"/>
    </row>
    <row r="5" spans="1:6" x14ac:dyDescent="0.25">
      <c r="B5" t="s">
        <v>0</v>
      </c>
      <c r="C5" t="s">
        <v>1</v>
      </c>
      <c r="D5" t="s">
        <v>1</v>
      </c>
      <c r="E5" t="s">
        <v>5</v>
      </c>
    </row>
    <row r="6" spans="1:6" x14ac:dyDescent="0.25">
      <c r="B6" t="s">
        <v>2</v>
      </c>
      <c r="C6" t="s">
        <v>3</v>
      </c>
      <c r="D6" t="s">
        <v>4</v>
      </c>
      <c r="E6" t="s">
        <v>6</v>
      </c>
    </row>
    <row r="7" spans="1:6" x14ac:dyDescent="0.25">
      <c r="B7">
        <v>2</v>
      </c>
      <c r="C7">
        <v>4.24</v>
      </c>
      <c r="D7">
        <f>C7/60</f>
        <v>7.0666666666666669E-2</v>
      </c>
      <c r="E7">
        <f>B7/D7</f>
        <v>28.30188679245283</v>
      </c>
    </row>
    <row r="8" spans="1:6" x14ac:dyDescent="0.25">
      <c r="B8">
        <v>2</v>
      </c>
      <c r="C8">
        <v>4.25</v>
      </c>
      <c r="D8">
        <f t="shared" ref="D8:D9" si="0">C8/60</f>
        <v>7.0833333333333331E-2</v>
      </c>
      <c r="E8">
        <f t="shared" ref="E8:E9" si="1">B8/D8</f>
        <v>28.235294117647058</v>
      </c>
    </row>
    <row r="9" spans="1:6" x14ac:dyDescent="0.25">
      <c r="B9">
        <v>2</v>
      </c>
      <c r="C9">
        <v>4.26</v>
      </c>
      <c r="D9">
        <f t="shared" si="0"/>
        <v>7.0999999999999994E-2</v>
      </c>
      <c r="E9">
        <f t="shared" si="1"/>
        <v>28.169014084507044</v>
      </c>
    </row>
    <row r="10" spans="1:6" x14ac:dyDescent="0.25">
      <c r="E10">
        <f>AVERAGE(E7:E9)</f>
        <v>28.235398331535645</v>
      </c>
      <c r="F10" t="s">
        <v>7</v>
      </c>
    </row>
    <row r="11" spans="1:6" x14ac:dyDescent="0.25">
      <c r="B11" t="s">
        <v>11</v>
      </c>
    </row>
    <row r="12" spans="1:6" x14ac:dyDescent="0.25">
      <c r="B12" s="1" t="s">
        <v>12</v>
      </c>
      <c r="C12" s="1">
        <v>0.7</v>
      </c>
      <c r="D12" s="1" t="s">
        <v>9</v>
      </c>
      <c r="E12" s="1"/>
    </row>
    <row r="13" spans="1:6" x14ac:dyDescent="0.25">
      <c r="B13" t="s">
        <v>0</v>
      </c>
      <c r="C13" t="s">
        <v>1</v>
      </c>
      <c r="D13" t="s">
        <v>1</v>
      </c>
      <c r="E13" t="s">
        <v>5</v>
      </c>
    </row>
    <row r="14" spans="1:6" x14ac:dyDescent="0.25">
      <c r="B14" t="s">
        <v>2</v>
      </c>
      <c r="C14" t="s">
        <v>3</v>
      </c>
      <c r="D14" t="s">
        <v>4</v>
      </c>
      <c r="E14" t="s">
        <v>6</v>
      </c>
    </row>
    <row r="15" spans="1:6" x14ac:dyDescent="0.25">
      <c r="B15">
        <v>10</v>
      </c>
      <c r="C15">
        <v>9.56</v>
      </c>
      <c r="D15">
        <f>C15/60</f>
        <v>0.15933333333333335</v>
      </c>
      <c r="E15">
        <f>B15/D15</f>
        <v>62.761506276150619</v>
      </c>
    </row>
    <row r="16" spans="1:6" x14ac:dyDescent="0.25">
      <c r="B16">
        <v>10</v>
      </c>
      <c r="C16">
        <v>12.71</v>
      </c>
      <c r="D16">
        <f t="shared" ref="D16:D17" si="2">C16/60</f>
        <v>0.21183333333333335</v>
      </c>
      <c r="E16">
        <f t="shared" ref="E16:E17" si="3">B16/D16</f>
        <v>47.206923682140044</v>
      </c>
    </row>
    <row r="17" spans="2:6" x14ac:dyDescent="0.25">
      <c r="B17">
        <v>10</v>
      </c>
      <c r="C17">
        <v>14.13</v>
      </c>
      <c r="D17">
        <f t="shared" si="2"/>
        <v>0.23550000000000001</v>
      </c>
      <c r="E17">
        <f t="shared" si="3"/>
        <v>42.462845010615709</v>
      </c>
    </row>
    <row r="18" spans="2:6" x14ac:dyDescent="0.25">
      <c r="B18">
        <v>10</v>
      </c>
      <c r="C18">
        <v>15.14</v>
      </c>
      <c r="D18">
        <f t="shared" ref="D18:D20" si="4">C18/60</f>
        <v>0.25233333333333335</v>
      </c>
      <c r="E18">
        <f t="shared" ref="E18:E20" si="5">B18/D18</f>
        <v>39.63011889035667</v>
      </c>
    </row>
    <row r="19" spans="2:6" x14ac:dyDescent="0.25">
      <c r="B19">
        <v>10</v>
      </c>
      <c r="C19">
        <v>15.01</v>
      </c>
      <c r="D19">
        <f t="shared" si="4"/>
        <v>0.25016666666666665</v>
      </c>
      <c r="E19">
        <f t="shared" si="5"/>
        <v>39.973351099267155</v>
      </c>
    </row>
    <row r="20" spans="2:6" x14ac:dyDescent="0.25">
      <c r="B20">
        <v>10</v>
      </c>
      <c r="C20">
        <v>14.95</v>
      </c>
      <c r="D20">
        <f t="shared" si="4"/>
        <v>0.24916666666666665</v>
      </c>
      <c r="E20">
        <f t="shared" si="5"/>
        <v>40.133779264214049</v>
      </c>
    </row>
    <row r="21" spans="2:6" x14ac:dyDescent="0.25">
      <c r="E21">
        <f>AVERAGE(E18:E20)</f>
        <v>39.912416417945956</v>
      </c>
      <c r="F21" t="s">
        <v>7</v>
      </c>
    </row>
    <row r="23" spans="2:6" x14ac:dyDescent="0.25">
      <c r="B23" t="s">
        <v>13</v>
      </c>
    </row>
    <row r="24" spans="2:6" x14ac:dyDescent="0.25">
      <c r="B24" s="1" t="s">
        <v>12</v>
      </c>
      <c r="C24" s="1">
        <v>0</v>
      </c>
      <c r="D24" s="1" t="s">
        <v>9</v>
      </c>
      <c r="E24" s="1"/>
    </row>
    <row r="25" spans="2:6" x14ac:dyDescent="0.25">
      <c r="B25" t="s">
        <v>0</v>
      </c>
      <c r="C25" t="s">
        <v>1</v>
      </c>
      <c r="D25" t="s">
        <v>1</v>
      </c>
      <c r="E25" t="s">
        <v>5</v>
      </c>
    </row>
    <row r="26" spans="2:6" x14ac:dyDescent="0.25">
      <c r="B26" t="s">
        <v>2</v>
      </c>
      <c r="C26" t="s">
        <v>3</v>
      </c>
      <c r="D26" t="s">
        <v>4</v>
      </c>
      <c r="E26" t="s">
        <v>6</v>
      </c>
    </row>
    <row r="27" spans="2:6" x14ac:dyDescent="0.25">
      <c r="B27">
        <v>50</v>
      </c>
      <c r="C27">
        <v>9.99</v>
      </c>
      <c r="D27">
        <f>C27/60</f>
        <v>0.16650000000000001</v>
      </c>
      <c r="E27">
        <f>B27/D27</f>
        <v>300.30030030030031</v>
      </c>
    </row>
    <row r="28" spans="2:6" x14ac:dyDescent="0.25">
      <c r="B28">
        <v>50</v>
      </c>
      <c r="C28">
        <f>19.81-9.99</f>
        <v>9.8199999999999985</v>
      </c>
      <c r="D28">
        <f t="shared" ref="D28:D29" si="6">C28/60</f>
        <v>0.16366666666666665</v>
      </c>
      <c r="E28">
        <f t="shared" ref="E28:E29" si="7">B28/D28</f>
        <v>305.49898167006114</v>
      </c>
    </row>
    <row r="29" spans="2:6" x14ac:dyDescent="0.25">
      <c r="B29">
        <v>50</v>
      </c>
      <c r="C29">
        <v>9.7200000000000006</v>
      </c>
      <c r="D29">
        <f t="shared" si="6"/>
        <v>0.16200000000000001</v>
      </c>
      <c r="E29">
        <f t="shared" si="7"/>
        <v>308.64197530864197</v>
      </c>
    </row>
    <row r="30" spans="2:6" x14ac:dyDescent="0.25">
      <c r="E30">
        <f>AVERAGE(E27:E29)</f>
        <v>304.81375242633447</v>
      </c>
      <c r="F3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Daniel Malan</cp:lastModifiedBy>
  <dcterms:created xsi:type="dcterms:W3CDTF">2019-12-04T15:16:11Z</dcterms:created>
  <dcterms:modified xsi:type="dcterms:W3CDTF">2020-02-09T18:01:06Z</dcterms:modified>
</cp:coreProperties>
</file>