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6" i="1" l="1"/>
  <c r="E56" i="1" s="1"/>
  <c r="F56" i="1" s="1"/>
  <c r="E59" i="1"/>
  <c r="F59" i="1" s="1"/>
  <c r="E58" i="1"/>
  <c r="F58" i="1" s="1"/>
  <c r="E57" i="1"/>
  <c r="F57" i="1" s="1"/>
  <c r="E55" i="1"/>
  <c r="F55" i="1" s="1"/>
  <c r="E50" i="1"/>
  <c r="F50" i="1" s="1"/>
  <c r="E49" i="1"/>
  <c r="F49" i="1" s="1"/>
  <c r="E48" i="1"/>
  <c r="F48" i="1" s="1"/>
  <c r="E47" i="1"/>
  <c r="F47" i="1" s="1"/>
  <c r="E46" i="1"/>
  <c r="F46" i="1" s="1"/>
  <c r="D40" i="1"/>
  <c r="E40" i="1" s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D22" i="1"/>
  <c r="E22" i="1" s="1"/>
  <c r="F22" i="1" s="1"/>
  <c r="E23" i="1"/>
  <c r="F23" i="1" s="1"/>
  <c r="E21" i="1"/>
  <c r="F21" i="1" s="1"/>
  <c r="E20" i="1"/>
  <c r="F20" i="1" s="1"/>
  <c r="E13" i="1"/>
  <c r="F13" i="1" s="1"/>
  <c r="F24" i="1" l="1"/>
  <c r="F27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</calcChain>
</file>

<file path=xl/sharedStrings.xml><?xml version="1.0" encoding="utf-8"?>
<sst xmlns="http://schemas.openxmlformats.org/spreadsheetml/2006/main" count="50" uniqueCount="16">
  <si>
    <t>Volume of gas</t>
  </si>
  <si>
    <t>Time</t>
  </si>
  <si>
    <t>ml</t>
  </si>
  <si>
    <t>s</t>
  </si>
  <si>
    <t>min</t>
  </si>
  <si>
    <t>Flow</t>
  </si>
  <si>
    <t>ml/min</t>
  </si>
  <si>
    <t>FID flows</t>
  </si>
  <si>
    <t>Hydrogen: FID + Column</t>
  </si>
  <si>
    <t>Hydrogen: Column 10 psi, FID = 0</t>
  </si>
  <si>
    <t>Preferred hydrogen flow:</t>
  </si>
  <si>
    <t>Average</t>
  </si>
  <si>
    <t>Target combined FID + Column flow</t>
  </si>
  <si>
    <t>Preferred air flow:</t>
  </si>
  <si>
    <t>Hydrogen flow: head pressure off</t>
  </si>
  <si>
    <t>300 ml/min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</si>
</sst>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6" workbookViewId="0">
      <selection activeCell="D26" sqref="D26"/>
    </sheetView>
  </sheetViews>
  <sheetFormatPr defaultRowHeight="15" x14ac:dyDescent="0.25"/>
  <cols>
    <col min="1" max="1" width="10.7109375" bestFit="1" customWidth="1"/>
  </cols>
  <sheetData>
    <row r="1" spans="1:6" x14ac:dyDescent="0.25">
      <c r="A1" s="3">
        <v>43846</v>
      </c>
      <c r="B1" s="2">
        <v>0.68125000000000002</v>
      </c>
      <c r="C1" s="1" t="s">
        <v>7</v>
      </c>
      <c r="D1" s="1"/>
      <c r="E1" s="1"/>
      <c r="F1" s="1"/>
    </row>
    <row r="2" spans="1:6" x14ac:dyDescent="0.25">
      <c r="C2" s="1" t="s">
        <v>8</v>
      </c>
      <c r="D2" s="1"/>
      <c r="E2" s="1"/>
      <c r="F2" s="1"/>
    </row>
    <row r="3" spans="1:6" x14ac:dyDescent="0.25">
      <c r="C3" t="s">
        <v>0</v>
      </c>
      <c r="D3" t="s">
        <v>1</v>
      </c>
      <c r="E3" t="s">
        <v>1</v>
      </c>
      <c r="F3" t="s">
        <v>5</v>
      </c>
    </row>
    <row r="4" spans="1:6" x14ac:dyDescent="0.25">
      <c r="C4" t="s">
        <v>2</v>
      </c>
      <c r="D4" t="s">
        <v>3</v>
      </c>
      <c r="E4" t="s">
        <v>4</v>
      </c>
      <c r="F4" t="s">
        <v>6</v>
      </c>
    </row>
    <row r="5" spans="1:6" x14ac:dyDescent="0.25">
      <c r="C5">
        <v>10</v>
      </c>
      <c r="D5">
        <v>6.43</v>
      </c>
      <c r="E5">
        <f>D5/60</f>
        <v>0.10716666666666666</v>
      </c>
      <c r="F5">
        <f>C5/E5</f>
        <v>93.312597200622093</v>
      </c>
    </row>
    <row r="6" spans="1:6" x14ac:dyDescent="0.25">
      <c r="C6">
        <v>10</v>
      </c>
      <c r="D6">
        <v>6.33</v>
      </c>
      <c r="E6">
        <f t="shared" ref="E6:E13" si="0">D6/60</f>
        <v>0.1055</v>
      </c>
      <c r="F6">
        <f t="shared" ref="F6:F13" si="1">C6/E6</f>
        <v>94.786729857819907</v>
      </c>
    </row>
    <row r="7" spans="1:6" x14ac:dyDescent="0.25">
      <c r="C7">
        <v>10</v>
      </c>
      <c r="D7">
        <v>6.45</v>
      </c>
      <c r="E7">
        <f t="shared" si="0"/>
        <v>0.1075</v>
      </c>
      <c r="F7">
        <f t="shared" si="1"/>
        <v>93.023255813953483</v>
      </c>
    </row>
    <row r="8" spans="1:6" x14ac:dyDescent="0.25">
      <c r="C8">
        <v>10</v>
      </c>
      <c r="D8">
        <v>7.1</v>
      </c>
      <c r="E8">
        <f t="shared" si="0"/>
        <v>0.11833333333333333</v>
      </c>
      <c r="F8">
        <f t="shared" si="1"/>
        <v>84.507042253521121</v>
      </c>
    </row>
    <row r="9" spans="1:6" x14ac:dyDescent="0.25">
      <c r="C9">
        <v>10</v>
      </c>
      <c r="D9">
        <v>7.1</v>
      </c>
      <c r="E9">
        <f t="shared" si="0"/>
        <v>0.11833333333333333</v>
      </c>
      <c r="F9">
        <f t="shared" si="1"/>
        <v>84.507042253521121</v>
      </c>
    </row>
    <row r="10" spans="1:6" x14ac:dyDescent="0.25">
      <c r="C10">
        <v>10</v>
      </c>
      <c r="D10">
        <v>6.98</v>
      </c>
      <c r="E10">
        <f t="shared" si="0"/>
        <v>0.11633333333333334</v>
      </c>
      <c r="F10">
        <f t="shared" si="1"/>
        <v>85.959885386819479</v>
      </c>
    </row>
    <row r="11" spans="1:6" x14ac:dyDescent="0.25">
      <c r="C11">
        <v>10</v>
      </c>
      <c r="D11">
        <v>7.81</v>
      </c>
      <c r="E11">
        <f t="shared" si="0"/>
        <v>0.13016666666666665</v>
      </c>
      <c r="F11">
        <f t="shared" si="1"/>
        <v>76.824583866837401</v>
      </c>
    </row>
    <row r="12" spans="1:6" x14ac:dyDescent="0.25">
      <c r="C12">
        <v>10</v>
      </c>
      <c r="D12">
        <v>7.77</v>
      </c>
      <c r="E12">
        <f t="shared" si="0"/>
        <v>0.1295</v>
      </c>
      <c r="F12">
        <f t="shared" si="1"/>
        <v>77.220077220077215</v>
      </c>
    </row>
    <row r="13" spans="1:6" x14ac:dyDescent="0.25">
      <c r="C13">
        <v>10</v>
      </c>
      <c r="D13">
        <v>1.66</v>
      </c>
      <c r="E13">
        <f t="shared" si="0"/>
        <v>2.7666666666666666E-2</v>
      </c>
      <c r="F13">
        <f t="shared" si="1"/>
        <v>361.44578313253015</v>
      </c>
    </row>
    <row r="16" spans="1:6" x14ac:dyDescent="0.25">
      <c r="A16" s="3">
        <v>43846</v>
      </c>
      <c r="B16" s="2">
        <v>0.68125000000000002</v>
      </c>
      <c r="C16" s="1" t="s">
        <v>7</v>
      </c>
      <c r="D16" s="1"/>
      <c r="E16" s="1"/>
      <c r="F16" s="1"/>
    </row>
    <row r="17" spans="3:7" x14ac:dyDescent="0.25">
      <c r="C17" s="1" t="s">
        <v>9</v>
      </c>
      <c r="D17" s="1"/>
      <c r="E17" s="1"/>
      <c r="F17" s="1"/>
    </row>
    <row r="18" spans="3:7" x14ac:dyDescent="0.25">
      <c r="C18" t="s">
        <v>0</v>
      </c>
      <c r="D18" t="s">
        <v>1</v>
      </c>
      <c r="E18" t="s">
        <v>1</v>
      </c>
      <c r="F18" t="s">
        <v>5</v>
      </c>
    </row>
    <row r="19" spans="3:7" x14ac:dyDescent="0.25">
      <c r="C19" t="s">
        <v>2</v>
      </c>
      <c r="D19" t="s">
        <v>3</v>
      </c>
      <c r="E19" t="s">
        <v>4</v>
      </c>
      <c r="F19" t="s">
        <v>6</v>
      </c>
    </row>
    <row r="20" spans="3:7" x14ac:dyDescent="0.25">
      <c r="C20">
        <v>2</v>
      </c>
      <c r="D20">
        <v>8.81</v>
      </c>
      <c r="E20">
        <f>D20/60</f>
        <v>0.14683333333333334</v>
      </c>
      <c r="F20">
        <f>C20/E20</f>
        <v>13.620885357548239</v>
      </c>
    </row>
    <row r="21" spans="3:7" x14ac:dyDescent="0.25">
      <c r="C21">
        <v>2</v>
      </c>
      <c r="D21">
        <v>8.82</v>
      </c>
      <c r="E21">
        <f t="shared" ref="E21:E23" si="2">D21/60</f>
        <v>0.14699999999999999</v>
      </c>
      <c r="F21">
        <f t="shared" ref="F21:F23" si="3">C21/E21</f>
        <v>13.605442176870749</v>
      </c>
    </row>
    <row r="22" spans="3:7" x14ac:dyDescent="0.25">
      <c r="C22">
        <v>2</v>
      </c>
      <c r="D22">
        <f>17.59-D21</f>
        <v>8.77</v>
      </c>
      <c r="E22">
        <f t="shared" si="2"/>
        <v>0.14616666666666667</v>
      </c>
      <c r="F22">
        <f t="shared" si="3"/>
        <v>13.683010262257696</v>
      </c>
    </row>
    <row r="23" spans="3:7" x14ac:dyDescent="0.25">
      <c r="C23">
        <v>2</v>
      </c>
      <c r="D23">
        <v>8.76</v>
      </c>
      <c r="E23">
        <f t="shared" si="2"/>
        <v>0.14599999999999999</v>
      </c>
      <c r="F23">
        <f t="shared" si="3"/>
        <v>13.698630136986303</v>
      </c>
    </row>
    <row r="24" spans="3:7" x14ac:dyDescent="0.25">
      <c r="F24">
        <f>AVERAGE(F20:F23)</f>
        <v>13.651991983415746</v>
      </c>
      <c r="G24" t="s">
        <v>11</v>
      </c>
    </row>
    <row r="26" spans="3:7" x14ac:dyDescent="0.25">
      <c r="C26" t="s">
        <v>10</v>
      </c>
      <c r="F26">
        <v>30</v>
      </c>
    </row>
    <row r="27" spans="3:7" x14ac:dyDescent="0.25">
      <c r="C27" t="s">
        <v>12</v>
      </c>
      <c r="F27">
        <f>F26+F24</f>
        <v>43.651991983415748</v>
      </c>
    </row>
    <row r="28" spans="3:7" x14ac:dyDescent="0.25">
      <c r="C28" t="s">
        <v>0</v>
      </c>
      <c r="D28" t="s">
        <v>1</v>
      </c>
      <c r="E28" t="s">
        <v>1</v>
      </c>
      <c r="F28" t="s">
        <v>5</v>
      </c>
    </row>
    <row r="29" spans="3:7" x14ac:dyDescent="0.25">
      <c r="C29" t="s">
        <v>2</v>
      </c>
      <c r="D29" t="s">
        <v>3</v>
      </c>
      <c r="E29" t="s">
        <v>4</v>
      </c>
      <c r="F29" t="s">
        <v>6</v>
      </c>
    </row>
    <row r="30" spans="3:7" x14ac:dyDescent="0.25">
      <c r="C30">
        <v>10</v>
      </c>
      <c r="D30">
        <v>13</v>
      </c>
      <c r="E30">
        <f>D30/60</f>
        <v>0.21666666666666667</v>
      </c>
      <c r="F30">
        <f>C30/E30</f>
        <v>46.153846153846153</v>
      </c>
    </row>
    <row r="31" spans="3:7" x14ac:dyDescent="0.25">
      <c r="C31">
        <v>1</v>
      </c>
      <c r="D31">
        <v>1.38</v>
      </c>
      <c r="E31">
        <f>D31/60</f>
        <v>2.3E-2</v>
      </c>
      <c r="F31">
        <f>C31/E31</f>
        <v>43.478260869565219</v>
      </c>
    </row>
    <row r="32" spans="3:7" x14ac:dyDescent="0.25">
      <c r="C32">
        <v>10</v>
      </c>
      <c r="D32">
        <v>12.92</v>
      </c>
      <c r="E32">
        <f>D32/60</f>
        <v>0.21533333333333332</v>
      </c>
      <c r="F32">
        <f>C32/E32</f>
        <v>46.43962848297214</v>
      </c>
    </row>
    <row r="33" spans="3:6" x14ac:dyDescent="0.25">
      <c r="C33">
        <v>10</v>
      </c>
      <c r="D33">
        <v>14.02</v>
      </c>
      <c r="E33">
        <f>D33/60</f>
        <v>0.23366666666666666</v>
      </c>
      <c r="F33">
        <f>C33/E33</f>
        <v>42.796005706134096</v>
      </c>
    </row>
    <row r="34" spans="3:6" x14ac:dyDescent="0.25">
      <c r="C34">
        <v>10</v>
      </c>
      <c r="D34">
        <v>13</v>
      </c>
      <c r="E34">
        <f>D34/60</f>
        <v>0.21666666666666667</v>
      </c>
      <c r="F34">
        <f>C34/E34</f>
        <v>46.153846153846153</v>
      </c>
    </row>
    <row r="35" spans="3:6" x14ac:dyDescent="0.25">
      <c r="C35">
        <v>10</v>
      </c>
      <c r="D35">
        <v>13.88</v>
      </c>
      <c r="E35">
        <f>D35/60</f>
        <v>0.23133333333333334</v>
      </c>
      <c r="F35">
        <f>C35/E35</f>
        <v>43.227665706051873</v>
      </c>
    </row>
    <row r="36" spans="3:6" x14ac:dyDescent="0.25">
      <c r="C36">
        <v>10</v>
      </c>
      <c r="D36">
        <v>14.38</v>
      </c>
      <c r="E36">
        <f>D36/60</f>
        <v>0.23966666666666667</v>
      </c>
      <c r="F36">
        <f>C36/E36</f>
        <v>41.724617524339358</v>
      </c>
    </row>
    <row r="37" spans="3:6" x14ac:dyDescent="0.25">
      <c r="C37">
        <v>10</v>
      </c>
      <c r="D37">
        <v>14.06</v>
      </c>
      <c r="E37">
        <f>D37/60</f>
        <v>0.23433333333333334</v>
      </c>
      <c r="F37">
        <f>C37/E37</f>
        <v>42.674253200568991</v>
      </c>
    </row>
    <row r="38" spans="3:6" x14ac:dyDescent="0.25">
      <c r="C38">
        <v>10</v>
      </c>
      <c r="D38">
        <v>13.99</v>
      </c>
      <c r="E38">
        <f>D38/60</f>
        <v>0.23316666666666666</v>
      </c>
      <c r="F38">
        <f>C38/E38</f>
        <v>42.887776983559689</v>
      </c>
    </row>
    <row r="39" spans="3:6" x14ac:dyDescent="0.25">
      <c r="C39">
        <v>8</v>
      </c>
      <c r="D39">
        <v>11.38</v>
      </c>
      <c r="E39">
        <f>D39/60</f>
        <v>0.18966666666666668</v>
      </c>
      <c r="F39">
        <f>C39/E39</f>
        <v>42.179261862917393</v>
      </c>
    </row>
    <row r="40" spans="3:6" x14ac:dyDescent="0.25">
      <c r="C40">
        <v>10</v>
      </c>
      <c r="D40">
        <f>25.52-11.38</f>
        <v>14.139999999999999</v>
      </c>
      <c r="E40">
        <f>D40/60</f>
        <v>0.23566666666666664</v>
      </c>
      <c r="F40">
        <f>C40/E40</f>
        <v>42.432814710042436</v>
      </c>
    </row>
    <row r="43" spans="3:6" x14ac:dyDescent="0.25">
      <c r="C43" t="s">
        <v>14</v>
      </c>
    </row>
    <row r="44" spans="3:6" x14ac:dyDescent="0.25">
      <c r="C44" t="s">
        <v>0</v>
      </c>
      <c r="D44" t="s">
        <v>1</v>
      </c>
      <c r="E44" t="s">
        <v>1</v>
      </c>
      <c r="F44" t="s">
        <v>5</v>
      </c>
    </row>
    <row r="45" spans="3:6" x14ac:dyDescent="0.25">
      <c r="C45" t="s">
        <v>2</v>
      </c>
      <c r="D45" t="s">
        <v>3</v>
      </c>
      <c r="E45" t="s">
        <v>4</v>
      </c>
      <c r="F45" t="s">
        <v>6</v>
      </c>
    </row>
    <row r="46" spans="3:6" x14ac:dyDescent="0.25">
      <c r="C46">
        <v>2</v>
      </c>
      <c r="D46">
        <v>4.28</v>
      </c>
      <c r="E46">
        <f>D46/60</f>
        <v>7.1333333333333332E-2</v>
      </c>
      <c r="F46">
        <f>C46/E46</f>
        <v>28.037383177570096</v>
      </c>
    </row>
    <row r="47" spans="3:6" x14ac:dyDescent="0.25">
      <c r="C47">
        <v>2</v>
      </c>
      <c r="D47">
        <v>4.49</v>
      </c>
      <c r="E47">
        <f>D47/60</f>
        <v>7.4833333333333335E-2</v>
      </c>
      <c r="F47">
        <f>C47/E47</f>
        <v>26.726057906458795</v>
      </c>
    </row>
    <row r="48" spans="3:6" x14ac:dyDescent="0.25">
      <c r="C48">
        <v>2</v>
      </c>
      <c r="D48">
        <v>4.32</v>
      </c>
      <c r="E48">
        <f>D48/60</f>
        <v>7.2000000000000008E-2</v>
      </c>
      <c r="F48">
        <f>C48/E48</f>
        <v>27.777777777777775</v>
      </c>
    </row>
    <row r="49" spans="3:6" x14ac:dyDescent="0.25">
      <c r="C49">
        <v>2</v>
      </c>
      <c r="D49">
        <v>4.2699999999999996</v>
      </c>
      <c r="E49">
        <f>D49/60</f>
        <v>7.1166666666666656E-2</v>
      </c>
      <c r="F49">
        <f>C49/E49</f>
        <v>28.103044496487122</v>
      </c>
    </row>
    <row r="50" spans="3:6" x14ac:dyDescent="0.25">
      <c r="C50">
        <v>2</v>
      </c>
      <c r="D50">
        <v>4.34</v>
      </c>
      <c r="E50">
        <f>D50/60</f>
        <v>7.2333333333333333E-2</v>
      </c>
      <c r="F50">
        <f>C50/E50</f>
        <v>27.649769585253456</v>
      </c>
    </row>
    <row r="52" spans="3:6" x14ac:dyDescent="0.25">
      <c r="C52" t="s">
        <v>13</v>
      </c>
      <c r="E52" t="s">
        <v>15</v>
      </c>
    </row>
    <row r="53" spans="3:6" x14ac:dyDescent="0.25">
      <c r="C53" t="s">
        <v>0</v>
      </c>
      <c r="D53" t="s">
        <v>1</v>
      </c>
      <c r="E53" t="s">
        <v>1</v>
      </c>
      <c r="F53" t="s">
        <v>5</v>
      </c>
    </row>
    <row r="54" spans="3:6" x14ac:dyDescent="0.25">
      <c r="C54" t="s">
        <v>2</v>
      </c>
      <c r="D54" t="s">
        <v>3</v>
      </c>
      <c r="E54" t="s">
        <v>4</v>
      </c>
      <c r="F54" t="s">
        <v>6</v>
      </c>
    </row>
    <row r="55" spans="3:6" x14ac:dyDescent="0.25">
      <c r="C55">
        <v>20</v>
      </c>
      <c r="D55">
        <v>4.37</v>
      </c>
      <c r="E55">
        <f>D55/60</f>
        <v>7.2833333333333333E-2</v>
      </c>
      <c r="F55">
        <f>C55/E55</f>
        <v>274.5995423340961</v>
      </c>
    </row>
    <row r="56" spans="3:6" x14ac:dyDescent="0.25">
      <c r="C56">
        <v>30</v>
      </c>
      <c r="D56">
        <f>10.91-D55</f>
        <v>6.54</v>
      </c>
      <c r="E56">
        <f>D56/60</f>
        <v>0.109</v>
      </c>
      <c r="F56">
        <f>C56/E56</f>
        <v>275.22935779816515</v>
      </c>
    </row>
    <row r="57" spans="3:6" x14ac:dyDescent="0.25">
      <c r="C57">
        <v>30</v>
      </c>
      <c r="D57">
        <v>6.59</v>
      </c>
      <c r="E57">
        <f>D57/60</f>
        <v>0.10983333333333332</v>
      </c>
      <c r="F57">
        <f>C57/E57</f>
        <v>273.14112291350534</v>
      </c>
    </row>
    <row r="58" spans="3:6" x14ac:dyDescent="0.25">
      <c r="C58">
        <v>40</v>
      </c>
      <c r="D58">
        <v>8.6999999999999993</v>
      </c>
      <c r="E58">
        <f>D58/60</f>
        <v>0.14499999999999999</v>
      </c>
      <c r="F58">
        <f>C58/E58</f>
        <v>275.86206896551727</v>
      </c>
    </row>
    <row r="59" spans="3:6" x14ac:dyDescent="0.25">
      <c r="C59">
        <v>50</v>
      </c>
      <c r="D59">
        <v>10.79</v>
      </c>
      <c r="E59">
        <f>D59/60</f>
        <v>0.17983333333333332</v>
      </c>
      <c r="F59">
        <f>C59/E59</f>
        <v>278.03521779425398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Malan</dc:creator>
  <cp:lastModifiedBy>Daniel Malan</cp:lastModifiedBy>
  <dcterms:created xsi:type="dcterms:W3CDTF">2019-12-04T15:16:11Z</dcterms:created>
  <dcterms:modified xsi:type="dcterms:W3CDTF">2020-01-16T16:56:53Z</dcterms:modified>
</cp:coreProperties>
</file>