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yectos Alura\"/>
    </mc:Choice>
  </mc:AlternateContent>
  <xr:revisionPtr revIDLastSave="0" documentId="8_{8001793E-8F4F-4645-9342-BD3C806A660A}" xr6:coauthVersionLast="47" xr6:coauthVersionMax="47" xr10:uidLastSave="{00000000-0000-0000-0000-000000000000}"/>
  <bookViews>
    <workbookView xWindow="38280" yWindow="-120" windowWidth="20640" windowHeight="11760" firstSheet="1" activeTab="1" xr2:uid="{1CACB706-85D2-475F-96EB-85EC17CEF3C0}"/>
  </bookViews>
  <sheets>
    <sheet name="SIPOC (AS IS)" sheetId="2" r:id="rId1"/>
    <sheet name="VSM (AS IS)" sheetId="1" r:id="rId2"/>
    <sheet name="SIPOC (TO BE)" sheetId="3" r:id="rId3"/>
    <sheet name="VSM (TO BE)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5" l="1"/>
  <c r="L28" i="5"/>
  <c r="J28" i="5"/>
  <c r="H28" i="5"/>
  <c r="F28" i="5"/>
  <c r="D28" i="5"/>
  <c r="B28" i="5"/>
  <c r="N27" i="5"/>
  <c r="L27" i="5"/>
  <c r="J27" i="5"/>
  <c r="H27" i="5"/>
  <c r="F27" i="5"/>
  <c r="D27" i="5"/>
  <c r="B27" i="5"/>
  <c r="N25" i="5"/>
  <c r="L25" i="5"/>
  <c r="J25" i="5"/>
  <c r="H25" i="5"/>
  <c r="F25" i="5"/>
  <c r="D25" i="5"/>
  <c r="B25" i="5"/>
  <c r="N24" i="5"/>
  <c r="L24" i="5"/>
  <c r="J24" i="5"/>
  <c r="H24" i="5"/>
  <c r="F24" i="5"/>
  <c r="D24" i="5"/>
  <c r="B24" i="5"/>
  <c r="N23" i="5"/>
  <c r="L23" i="5"/>
  <c r="J23" i="5"/>
  <c r="H23" i="5"/>
  <c r="F23" i="5"/>
  <c r="D23" i="5"/>
  <c r="B23" i="5"/>
  <c r="N22" i="5"/>
  <c r="L22" i="5"/>
  <c r="J22" i="5"/>
  <c r="H22" i="5"/>
  <c r="F22" i="5"/>
  <c r="D22" i="5"/>
  <c r="B22" i="5"/>
  <c r="N10" i="5"/>
  <c r="L10" i="5"/>
  <c r="J10" i="5"/>
  <c r="H10" i="5"/>
  <c r="F10" i="5"/>
  <c r="D10" i="5"/>
  <c r="B10" i="5"/>
  <c r="N9" i="5"/>
  <c r="L9" i="5"/>
  <c r="J9" i="5"/>
  <c r="H9" i="5"/>
  <c r="F9" i="5"/>
  <c r="D9" i="5"/>
  <c r="B9" i="5"/>
  <c r="N8" i="5"/>
  <c r="L8" i="5"/>
  <c r="J8" i="5"/>
  <c r="H8" i="5"/>
  <c r="F8" i="5"/>
  <c r="D8" i="5"/>
  <c r="B8" i="5"/>
  <c r="N7" i="5"/>
  <c r="L7" i="5"/>
  <c r="J7" i="5"/>
  <c r="H7" i="5"/>
  <c r="F7" i="5"/>
  <c r="D7" i="5"/>
  <c r="B7" i="5"/>
  <c r="N6" i="5"/>
  <c r="L6" i="5"/>
  <c r="J6" i="5"/>
  <c r="H6" i="5"/>
  <c r="F6" i="5"/>
  <c r="D6" i="5"/>
  <c r="B6" i="5"/>
  <c r="N4" i="5"/>
  <c r="L4" i="5"/>
  <c r="J4" i="5"/>
  <c r="H4" i="5"/>
  <c r="F4" i="5"/>
  <c r="D4" i="5"/>
  <c r="B4" i="5"/>
  <c r="N3" i="5"/>
  <c r="L3" i="5"/>
  <c r="J3" i="5"/>
  <c r="H3" i="5"/>
  <c r="F3" i="5"/>
  <c r="D3" i="5"/>
  <c r="B3" i="5"/>
  <c r="P18" i="5"/>
  <c r="M14" i="5"/>
  <c r="K14" i="5"/>
  <c r="I14" i="5"/>
  <c r="G14" i="5"/>
  <c r="E14" i="5"/>
  <c r="C14" i="5"/>
  <c r="N25" i="1"/>
  <c r="N24" i="1"/>
  <c r="N23" i="1"/>
  <c r="N22" i="1"/>
  <c r="L25" i="1"/>
  <c r="L24" i="1"/>
  <c r="L23" i="1"/>
  <c r="L22" i="1"/>
  <c r="J25" i="1"/>
  <c r="J24" i="1"/>
  <c r="J23" i="1"/>
  <c r="J22" i="1"/>
  <c r="H25" i="1"/>
  <c r="H24" i="1"/>
  <c r="H23" i="1"/>
  <c r="H22" i="1"/>
  <c r="F25" i="1"/>
  <c r="F24" i="1"/>
  <c r="F23" i="1"/>
  <c r="F22" i="1"/>
  <c r="D25" i="1"/>
  <c r="D24" i="1"/>
  <c r="D23" i="1"/>
  <c r="D22" i="1"/>
  <c r="B25" i="1"/>
  <c r="B24" i="1"/>
  <c r="B23" i="1"/>
  <c r="B22" i="1"/>
  <c r="N28" i="1"/>
  <c r="N27" i="1"/>
  <c r="L28" i="1"/>
  <c r="L27" i="1"/>
  <c r="J28" i="1"/>
  <c r="J27" i="1"/>
  <c r="H28" i="1"/>
  <c r="H27" i="1"/>
  <c r="F28" i="1"/>
  <c r="F27" i="1"/>
  <c r="D28" i="1"/>
  <c r="D27" i="1"/>
  <c r="B27" i="1"/>
  <c r="B28" i="1"/>
  <c r="N9" i="1"/>
  <c r="N8" i="1"/>
  <c r="N7" i="1"/>
  <c r="N6" i="1"/>
  <c r="L9" i="1"/>
  <c r="L8" i="1"/>
  <c r="L7" i="1"/>
  <c r="L6" i="1"/>
  <c r="J9" i="1"/>
  <c r="J8" i="1"/>
  <c r="J7" i="1"/>
  <c r="J6" i="1"/>
  <c r="H9" i="1"/>
  <c r="H8" i="1"/>
  <c r="H7" i="1"/>
  <c r="H6" i="1"/>
  <c r="F9" i="1"/>
  <c r="F8" i="1"/>
  <c r="F7" i="1"/>
  <c r="F6" i="1"/>
  <c r="D9" i="1"/>
  <c r="N4" i="1"/>
  <c r="N3" i="1"/>
  <c r="L4" i="1"/>
  <c r="L3" i="1"/>
  <c r="J4" i="1"/>
  <c r="J3" i="1"/>
  <c r="H4" i="1"/>
  <c r="H3" i="1"/>
  <c r="F3" i="1"/>
  <c r="F4" i="1"/>
  <c r="D8" i="1"/>
  <c r="D7" i="1"/>
  <c r="D6" i="1"/>
  <c r="D4" i="1"/>
  <c r="D3" i="1"/>
  <c r="B9" i="1"/>
  <c r="B8" i="1"/>
  <c r="B7" i="1"/>
  <c r="B6" i="1"/>
  <c r="B4" i="1"/>
  <c r="B3" i="1"/>
  <c r="M14" i="1"/>
  <c r="K14" i="1"/>
  <c r="I14" i="1"/>
  <c r="G14" i="1"/>
  <c r="E14" i="1"/>
  <c r="C14" i="1"/>
  <c r="N10" i="1"/>
  <c r="L10" i="1"/>
  <c r="J10" i="1"/>
  <c r="H10" i="1"/>
  <c r="F10" i="1"/>
  <c r="D10" i="1"/>
  <c r="B10" i="1"/>
  <c r="P18" i="1"/>
  <c r="P15" i="5"/>
  <c r="P21" i="5"/>
  <c r="P15" i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tc={282E4057-58F0-4FAF-9EEB-E89C949B563E}</author>
    <author>tc={6856C12E-7601-4855-9CF0-208ED1B70747}</author>
    <author>tc={7510887B-D0B7-4974-B920-E10F7084EE9A}</author>
    <author>tc={F524ED49-12AD-4B81-B10A-F0F0999CBBDD}</author>
    <author>tc={7C08C8FE-937C-4A9A-A5E1-701E8C83E88D}</author>
  </authors>
  <commentList>
    <comment ref="C17" authorId="0" shapeId="0" xr:uid="{282E4057-58F0-4FAF-9EEB-E89C949B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Etapa Desnecessária: receber e-mails de notificação (área de benefícios)</t>
      </text>
    </comment>
    <comment ref="C19" authorId="1" shapeId="0" xr:uid="{6856C12E-7601-4855-9CF0-208ED1B70747}">
      <text>
        <t>[Threaded comment]
Your version of Excel allows you to read this threaded comment; however, any edits to it will get removed if the file is opened in a newer version of Excel. Learn more: https://go.microsoft.com/fwlink/?linkid=870924
Comment:
    Necessidade de Redigitar a Solicitação</t>
      </text>
    </comment>
    <comment ref="C21" authorId="2" shapeId="0" xr:uid="{7510887B-D0B7-4974-B920-E10F7084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Documentação de validação da solicitação desatualizada</t>
      </text>
    </comment>
    <comment ref="C23" authorId="3" shapeId="0" xr:uid="{F524ED49-12AD-4B81-B10A-F0F0999CBBDD}">
      <text>
        <t>[Threaded comment]
Your version of Excel allows you to read this threaded comment; however, any edits to it will get removed if the file is opened in a newer version of Excel. Learn more: https://go.microsoft.com/fwlink/?linkid=870924
Comment:
    Grande quantidade de e-mails dificulta a leitura</t>
      </text>
    </comment>
    <comment ref="C25" authorId="4" shapeId="0" xr:uid="{7C08C8FE-937C-4A9A-A5E1-701E8C83E88D}">
      <text>
        <t>[Threaded comment]
Your version of Excel allows you to read this threaded comment; however, any edits to it will get removed if the file is opened in a newer version of Excel. Learn more: https://go.microsoft.com/fwlink/?linkid=870924
Comment:
    Necessidade de enviar e-mail para a área gestora do programa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tc={CEBF57DD-CB92-4660-B4FE-97029F0BBC47}</author>
  </authors>
  <commentList>
    <comment ref="C17" authorId="0" shapeId="0" xr:uid="{CEBF57DD-CB92-4660-B4FE-97029F0BBC47}">
      <text>
        <t>[Threaded comment]
Your version of Excel allows you to read this threaded comment; however, any edits to it will get removed if the file is opened in a newer version of Excel. Learn more: https://go.microsoft.com/fwlink/?linkid=870924
Comment:
    Aguardar o validador (10 em 10 minutos)</t>
      </text>
    </comment>
  </commentList>
</comments>
</file>

<file path=xl/sharedStrings.xml><?xml version="1.0" encoding="utf-8"?>
<sst xmlns="http://schemas.openxmlformats.org/spreadsheetml/2006/main" count="185" uniqueCount="51">
  <si>
    <r>
      <t xml:space="preserve">S
</t>
    </r>
    <r>
      <rPr>
        <b/>
        <sz val="11"/>
        <color theme="1"/>
        <rFont val="Calibri"/>
        <family val="2"/>
        <scheme val="minor"/>
      </rPr>
      <t>(Supplier - Fornecedor)</t>
    </r>
  </si>
  <si>
    <r>
      <t xml:space="preserve">I
</t>
    </r>
    <r>
      <rPr>
        <b/>
        <sz val="11"/>
        <color theme="1"/>
        <rFont val="Calibri"/>
        <family val="2"/>
        <scheme val="minor"/>
      </rPr>
      <t>(Inputs - Entradas)</t>
    </r>
  </si>
  <si>
    <r>
      <t xml:space="preserve">P
</t>
    </r>
    <r>
      <rPr>
        <b/>
        <sz val="11"/>
        <color theme="1"/>
        <rFont val="Calibri"/>
        <family val="2"/>
        <scheme val="minor"/>
      </rPr>
      <t>(Process - Processos)</t>
    </r>
  </si>
  <si>
    <r>
      <t xml:space="preserve">O
</t>
    </r>
    <r>
      <rPr>
        <b/>
        <sz val="11"/>
        <color theme="1"/>
        <rFont val="Calibri"/>
        <family val="2"/>
        <scheme val="minor"/>
      </rPr>
      <t>(Outputs - Saídas)</t>
    </r>
  </si>
  <si>
    <r>
      <t xml:space="preserve">C
</t>
    </r>
    <r>
      <rPr>
        <b/>
        <sz val="11"/>
        <color theme="1"/>
        <rFont val="Calibri"/>
        <family val="2"/>
        <scheme val="minor"/>
      </rPr>
      <t>(Customers - Clientes)</t>
    </r>
  </si>
  <si>
    <t>Cliente</t>
  </si>
  <si>
    <t>Solicitação de Troca Pontos</t>
  </si>
  <si>
    <t>Solicitar Troca de Pontos por Milhas</t>
  </si>
  <si>
    <t>Solicitação Validada</t>
  </si>
  <si>
    <t>Área de Benefícios Bytebank</t>
  </si>
  <si>
    <t>Quantidade de Pontos</t>
  </si>
  <si>
    <t>Solicitação de Troca Milhas</t>
  </si>
  <si>
    <t>Solicitar Crédito de Milhas para Cliente</t>
  </si>
  <si>
    <t>Solicitação Troca Validada</t>
  </si>
  <si>
    <t>Empresa Gestora do Programa</t>
  </si>
  <si>
    <t>Quantidade de Milhas</t>
  </si>
  <si>
    <t>Solicitação de Troca Validada</t>
  </si>
  <si>
    <t>Validar Perfil Cliente no Programa</t>
  </si>
  <si>
    <t>Perfil Validado</t>
  </si>
  <si>
    <t>Quantidade De Milhas</t>
  </si>
  <si>
    <t>Perfil Cliente Beneficiário</t>
  </si>
  <si>
    <t>Creditar Milhas - Debitar Pontos</t>
  </si>
  <si>
    <t>Quantidade de Milhas Cred</t>
  </si>
  <si>
    <t>Quantidade Pontos Deb</t>
  </si>
  <si>
    <t>Avisar Cliente</t>
  </si>
  <si>
    <t>Perfil Atualizado</t>
  </si>
  <si>
    <t>Milhas Atualizadas</t>
  </si>
  <si>
    <t>Quantidade Pontos Atualizada</t>
  </si>
  <si>
    <t>Pontos Atualizados</t>
  </si>
  <si>
    <t>Fornecedor</t>
  </si>
  <si>
    <t>Entradas</t>
  </si>
  <si>
    <t>Desperdícios</t>
  </si>
  <si>
    <t>Espera</t>
  </si>
  <si>
    <t>Valor</t>
  </si>
  <si>
    <t>Movimentação</t>
  </si>
  <si>
    <t>Lead Time</t>
  </si>
  <si>
    <t>Saídas</t>
  </si>
  <si>
    <t>Defeito</t>
  </si>
  <si>
    <t>Processamento</t>
  </si>
  <si>
    <t>Estoque</t>
  </si>
  <si>
    <t>Transporte</t>
  </si>
  <si>
    <t>Solicitar Troca por Milhas no APP</t>
  </si>
  <si>
    <t>Validador Automático no App</t>
  </si>
  <si>
    <t>Validador Automático</t>
  </si>
  <si>
    <t>Validar Troca com Gestora</t>
  </si>
  <si>
    <t>Perfil Cliente</t>
  </si>
  <si>
    <t>API - Gestora do Benefício</t>
  </si>
  <si>
    <t>Confirmar Crédito de Milhas</t>
  </si>
  <si>
    <t>Orquestrador App</t>
  </si>
  <si>
    <t>Qtd de Milhas Creditadas</t>
  </si>
  <si>
    <t>Serviço Aviso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</si>
</sst>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0" xfId="0" applyFont="1" applyAlignment="1">
      <alignment vertical="center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2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3" borderId="0" xfId="0" applyFill="1"/>
    <xf numFmtId="0" fontId="0" fillId="0" borderId="2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7" fillId="3" borderId="19" xfId="0" applyFont="1" applyFill="1" applyBorder="1" applyAlignment="1" applyProtection="1">
      <alignment horizontal="center" vertical="center"/>
      <protection locked="0"/>
    </xf>
    <xf numFmtId="0" fontId="7" fillId="3" borderId="20" xfId="0" applyFont="1" applyFill="1" applyBorder="1" applyAlignment="1" applyProtection="1">
      <alignment horizontal="center" vertical="center"/>
      <protection locked="0"/>
    </xf>
    <xf numFmtId="0" fontId="7" fillId="3" borderId="23" xfId="0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219069</xdr:rowOff>
    </xdr:from>
    <xdr:to>
      <xdr:col>2</xdr:col>
      <xdr:colOff>942975</xdr:colOff>
      <xdr:row>13</xdr:row>
      <xdr:rowOff>81485</xdr:rowOff>
    </xdr:to>
    <xdr:pic>
      <xdr:nvPicPr>
        <xdr:cNvPr id="3" name="Gráfico 2" descr="Seta: reta com preenchimento sólido">
          <a:extLst>
            <a:ext uri="{FF2B5EF4-FFF2-40B4-BE49-F238E27FC236}">
              <a16:creationId xmlns:a16="http://schemas.microsoft.com/office/drawing/2014/main" id="{C701A318-66A7-9ABC-220B-FBAEC2E7A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086908" y="2515652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</xdr:colOff>
      <xdr:row>8</xdr:row>
      <xdr:rowOff>219069</xdr:rowOff>
    </xdr:from>
    <xdr:to>
      <xdr:col>4</xdr:col>
      <xdr:colOff>950595</xdr:colOff>
      <xdr:row>13</xdr:row>
      <xdr:rowOff>81485</xdr:rowOff>
    </xdr:to>
    <xdr:pic>
      <xdr:nvPicPr>
        <xdr:cNvPr id="4" name="Gráfico 3" descr="Seta: reta com preenchimento sólido">
          <a:extLst>
            <a:ext uri="{FF2B5EF4-FFF2-40B4-BE49-F238E27FC236}">
              <a16:creationId xmlns:a16="http://schemas.microsoft.com/office/drawing/2014/main" id="{4D68651E-91CC-432A-B0E8-39BAD6B0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3052445" y="2515652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</xdr:colOff>
      <xdr:row>8</xdr:row>
      <xdr:rowOff>219070</xdr:rowOff>
    </xdr:from>
    <xdr:to>
      <xdr:col>6</xdr:col>
      <xdr:colOff>958215</xdr:colOff>
      <xdr:row>13</xdr:row>
      <xdr:rowOff>81486</xdr:rowOff>
    </xdr:to>
    <xdr:pic>
      <xdr:nvPicPr>
        <xdr:cNvPr id="5" name="Gráfico 4" descr="Seta: reta com preenchimento sólido">
          <a:extLst>
            <a:ext uri="{FF2B5EF4-FFF2-40B4-BE49-F238E27FC236}">
              <a16:creationId xmlns:a16="http://schemas.microsoft.com/office/drawing/2014/main" id="{F94C24E1-211C-4A54-8147-973F0FD4F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5017982" y="2515653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</xdr:colOff>
      <xdr:row>8</xdr:row>
      <xdr:rowOff>219069</xdr:rowOff>
    </xdr:from>
    <xdr:to>
      <xdr:col>8</xdr:col>
      <xdr:colOff>965835</xdr:colOff>
      <xdr:row>13</xdr:row>
      <xdr:rowOff>81485</xdr:rowOff>
    </xdr:to>
    <xdr:pic>
      <xdr:nvPicPr>
        <xdr:cNvPr id="6" name="Gráfico 5" descr="Seta: reta com preenchimento sólido">
          <a:extLst>
            <a:ext uri="{FF2B5EF4-FFF2-40B4-BE49-F238E27FC236}">
              <a16:creationId xmlns:a16="http://schemas.microsoft.com/office/drawing/2014/main" id="{B4C27CF8-CA55-40A6-AB1C-C84DF0BB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6983518" y="2515652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</xdr:colOff>
      <xdr:row>8</xdr:row>
      <xdr:rowOff>219069</xdr:rowOff>
    </xdr:from>
    <xdr:to>
      <xdr:col>10</xdr:col>
      <xdr:colOff>973455</xdr:colOff>
      <xdr:row>13</xdr:row>
      <xdr:rowOff>81485</xdr:rowOff>
    </xdr:to>
    <xdr:pic>
      <xdr:nvPicPr>
        <xdr:cNvPr id="7" name="Gráfico 6" descr="Seta: reta com preenchimento sólido">
          <a:extLst>
            <a:ext uri="{FF2B5EF4-FFF2-40B4-BE49-F238E27FC236}">
              <a16:creationId xmlns:a16="http://schemas.microsoft.com/office/drawing/2014/main" id="{2064928D-9390-460D-8FCD-003C332C7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8949055" y="2515652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8</xdr:row>
      <xdr:rowOff>219069</xdr:rowOff>
    </xdr:from>
    <xdr:to>
      <xdr:col>13</xdr:col>
      <xdr:colOff>0</xdr:colOff>
      <xdr:row>13</xdr:row>
      <xdr:rowOff>81485</xdr:rowOff>
    </xdr:to>
    <xdr:pic>
      <xdr:nvPicPr>
        <xdr:cNvPr id="8" name="Gráfico 7" descr="Seta: reta com preenchimento sólido">
          <a:extLst>
            <a:ext uri="{FF2B5EF4-FFF2-40B4-BE49-F238E27FC236}">
              <a16:creationId xmlns:a16="http://schemas.microsoft.com/office/drawing/2014/main" id="{9F16CA99-4499-4BD1-8BA5-80777D01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0914592" y="2515652"/>
          <a:ext cx="917575" cy="984250"/>
        </a:xfrm>
        <a:prstGeom prst="rect">
          <a:avLst/>
        </a:prstGeom>
      </xdr:spPr>
    </xdr:pic>
    <xdr:clientData/>
  </xdr:twoCellAnchor>
  <xdr:twoCellAnchor editAs="oneCell">
    <xdr:from>
      <xdr:col>13</xdr:col>
      <xdr:colOff>876300</xdr:colOff>
      <xdr:row>8</xdr:row>
      <xdr:rowOff>314319</xdr:rowOff>
    </xdr:from>
    <xdr:to>
      <xdr:col>15</xdr:col>
      <xdr:colOff>676275</xdr:colOff>
      <xdr:row>13</xdr:row>
      <xdr:rowOff>110060</xdr:rowOff>
    </xdr:to>
    <xdr:pic>
      <xdr:nvPicPr>
        <xdr:cNvPr id="9" name="Gráfico 8" descr="Seta: girar para a direita com preenchimento sólido">
          <a:extLst>
            <a:ext uri="{FF2B5EF4-FFF2-40B4-BE49-F238E27FC236}">
              <a16:creationId xmlns:a16="http://schemas.microsoft.com/office/drawing/2014/main" id="{96AE412E-88E3-FDA9-5FCD-9EB4EE5D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08467" y="2610902"/>
          <a:ext cx="921808" cy="917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229652</xdr:rowOff>
    </xdr:from>
    <xdr:to>
      <xdr:col>2</xdr:col>
      <xdr:colOff>942975</xdr:colOff>
      <xdr:row>13</xdr:row>
      <xdr:rowOff>92068</xdr:rowOff>
    </xdr:to>
    <xdr:pic>
      <xdr:nvPicPr>
        <xdr:cNvPr id="2" name="Gráfico 1" descr="Seta: reta com preenchimento sólido">
          <a:extLst>
            <a:ext uri="{FF2B5EF4-FFF2-40B4-BE49-F238E27FC236}">
              <a16:creationId xmlns:a16="http://schemas.microsoft.com/office/drawing/2014/main" id="{43C9E091-E54F-425E-BB14-CCFEF8B0D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086908" y="2526235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</xdr:colOff>
      <xdr:row>8</xdr:row>
      <xdr:rowOff>229652</xdr:rowOff>
    </xdr:from>
    <xdr:to>
      <xdr:col>4</xdr:col>
      <xdr:colOff>950595</xdr:colOff>
      <xdr:row>13</xdr:row>
      <xdr:rowOff>92068</xdr:rowOff>
    </xdr:to>
    <xdr:pic>
      <xdr:nvPicPr>
        <xdr:cNvPr id="3" name="Gráfico 2" descr="Seta: reta com preenchimento sólido">
          <a:extLst>
            <a:ext uri="{FF2B5EF4-FFF2-40B4-BE49-F238E27FC236}">
              <a16:creationId xmlns:a16="http://schemas.microsoft.com/office/drawing/2014/main" id="{438DA3DF-229B-4BF6-9385-C90F11B2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3052445" y="2526235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</xdr:colOff>
      <xdr:row>8</xdr:row>
      <xdr:rowOff>229653</xdr:rowOff>
    </xdr:from>
    <xdr:to>
      <xdr:col>6</xdr:col>
      <xdr:colOff>958215</xdr:colOff>
      <xdr:row>13</xdr:row>
      <xdr:rowOff>92069</xdr:rowOff>
    </xdr:to>
    <xdr:pic>
      <xdr:nvPicPr>
        <xdr:cNvPr id="4" name="Gráfico 3" descr="Seta: reta com preenchimento sólido">
          <a:extLst>
            <a:ext uri="{FF2B5EF4-FFF2-40B4-BE49-F238E27FC236}">
              <a16:creationId xmlns:a16="http://schemas.microsoft.com/office/drawing/2014/main" id="{3C139263-77EC-4DA1-A6C8-4C99094BE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5017982" y="2526236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</xdr:colOff>
      <xdr:row>8</xdr:row>
      <xdr:rowOff>229652</xdr:rowOff>
    </xdr:from>
    <xdr:to>
      <xdr:col>8</xdr:col>
      <xdr:colOff>965835</xdr:colOff>
      <xdr:row>13</xdr:row>
      <xdr:rowOff>92068</xdr:rowOff>
    </xdr:to>
    <xdr:pic>
      <xdr:nvPicPr>
        <xdr:cNvPr id="5" name="Gráfico 4" descr="Seta: reta com preenchimento sólido">
          <a:extLst>
            <a:ext uri="{FF2B5EF4-FFF2-40B4-BE49-F238E27FC236}">
              <a16:creationId xmlns:a16="http://schemas.microsoft.com/office/drawing/2014/main" id="{742E60BF-300D-4899-BF0B-02E3855F2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6983518" y="2526235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</xdr:colOff>
      <xdr:row>8</xdr:row>
      <xdr:rowOff>229652</xdr:rowOff>
    </xdr:from>
    <xdr:to>
      <xdr:col>10</xdr:col>
      <xdr:colOff>973455</xdr:colOff>
      <xdr:row>13</xdr:row>
      <xdr:rowOff>92068</xdr:rowOff>
    </xdr:to>
    <xdr:pic>
      <xdr:nvPicPr>
        <xdr:cNvPr id="6" name="Gráfico 5" descr="Seta: reta com preenchimento sólido">
          <a:extLst>
            <a:ext uri="{FF2B5EF4-FFF2-40B4-BE49-F238E27FC236}">
              <a16:creationId xmlns:a16="http://schemas.microsoft.com/office/drawing/2014/main" id="{1781275D-6D0E-48FB-AF90-06D27D55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8949055" y="2526235"/>
          <a:ext cx="914400" cy="98425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8</xdr:row>
      <xdr:rowOff>229652</xdr:rowOff>
    </xdr:from>
    <xdr:to>
      <xdr:col>13</xdr:col>
      <xdr:colOff>0</xdr:colOff>
      <xdr:row>13</xdr:row>
      <xdr:rowOff>92068</xdr:rowOff>
    </xdr:to>
    <xdr:pic>
      <xdr:nvPicPr>
        <xdr:cNvPr id="7" name="Gráfico 6" descr="Seta: reta com preenchimento sólido">
          <a:extLst>
            <a:ext uri="{FF2B5EF4-FFF2-40B4-BE49-F238E27FC236}">
              <a16:creationId xmlns:a16="http://schemas.microsoft.com/office/drawing/2014/main" id="{14113DF9-E04F-41BA-A4DB-772C8A29A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0914592" y="2526235"/>
          <a:ext cx="917575" cy="984250"/>
        </a:xfrm>
        <a:prstGeom prst="rect">
          <a:avLst/>
        </a:prstGeom>
      </xdr:spPr>
    </xdr:pic>
    <xdr:clientData/>
  </xdr:twoCellAnchor>
  <xdr:twoCellAnchor editAs="oneCell">
    <xdr:from>
      <xdr:col>13</xdr:col>
      <xdr:colOff>876300</xdr:colOff>
      <xdr:row>8</xdr:row>
      <xdr:rowOff>324902</xdr:rowOff>
    </xdr:from>
    <xdr:to>
      <xdr:col>15</xdr:col>
      <xdr:colOff>676275</xdr:colOff>
      <xdr:row>13</xdr:row>
      <xdr:rowOff>120643</xdr:rowOff>
    </xdr:to>
    <xdr:pic>
      <xdr:nvPicPr>
        <xdr:cNvPr id="8" name="Gráfico 7" descr="Seta: girar para a direita com preenchimento sólido">
          <a:extLst>
            <a:ext uri="{FF2B5EF4-FFF2-40B4-BE49-F238E27FC236}">
              <a16:creationId xmlns:a16="http://schemas.microsoft.com/office/drawing/2014/main" id="{0E9E0B8F-C23F-4B3D-8349-51CB51AE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08467" y="2621485"/>
          <a:ext cx="921808" cy="9175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erto Sabino" id="{6661E4BE-AAD9-4C57-894F-F307305B2421}" userId="Roberto Sabin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2-07-13T01:46:48.01" personId="{6661E4BE-AAD9-4C57-894F-F307305B2421}" id="{282E4057-58F0-4FAF-9EEB-E89C949B563E}">
    <text>Etapa Desnecessária: receber e-mails de notificação (área de benefícios)</text>
  </threadedComment>
  <threadedComment ref="C19" dT="2022-07-13T01:44:56.17" personId="{6661E4BE-AAD9-4C57-894F-F307305B2421}" id="{6856C12E-7601-4855-9CF0-208ED1B70747}">
    <text>Necessidade de Redigitar a Solicitação</text>
  </threadedComment>
  <threadedComment ref="C21" dT="2022-07-13T01:53:12.56" personId="{6661E4BE-AAD9-4C57-894F-F307305B2421}" id="{7510887B-D0B7-4974-B920-E10F7084EE9A}">
    <text>Documentação de validação da solicitação desatualizada</text>
  </threadedComment>
  <threadedComment ref="C23" dT="2022-07-13T01:49:33.97" personId="{6661E4BE-AAD9-4C57-894F-F307305B2421}" id="{F524ED49-12AD-4B81-B10A-F0F0999CBBDD}">
    <text>Grande quantidade de e-mails dificulta a leitura</text>
  </threadedComment>
  <threadedComment ref="C25" dT="2022-07-13T01:51:45.77" personId="{6661E4BE-AAD9-4C57-894F-F307305B2421}" id="{7C08C8FE-937C-4A9A-A5E1-701E8C83E88D}">
    <text>Necessidade de enviar e-mail para a área gestora do programa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7" dT="2022-07-13T01:55:42.97" personId="{6661E4BE-AAD9-4C57-894F-F307305B2421}" id="{CEBF57DD-CB92-4660-B4FE-97029F0BBC47}">
    <text>Aguardar o validador (10 em 10 minutos)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A074-8271-499C-BD98-96CDDADEDB13}">
  <sheetPr codeName="Planilha1"/>
  <dimension ref="B1:F29"/>
  <sheetViews>
    <sheetView zoomScale="110" zoomScaleNormal="110" workbookViewId="0">
      <pane xSplit="6" ySplit="1" topLeftCell="G2" activePane="bottomRight" state="frozen"/>
      <selection pane="bottomRight" activeCell="C4" sqref="C4"/>
      <selection pane="bottomLeft" activeCell="A2" sqref="A2"/>
      <selection pane="topRight" activeCell="G1" sqref="G1"/>
    </sheetView>
  </sheetViews>
  <sheetFormatPr defaultRowHeight="15"/>
  <cols>
    <col min="1" max="1" width="2.28515625" customWidth="1"/>
    <col min="2" max="3" width="30.42578125" customWidth="1"/>
    <col min="4" max="4" width="47.85546875" customWidth="1"/>
    <col min="5" max="6" width="30.42578125" customWidth="1"/>
  </cols>
  <sheetData>
    <row r="1" spans="2:6" s="1" customFormat="1" ht="51.75" thickBot="1"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2:6" ht="18.75" customHeight="1">
      <c r="B2" s="27" t="s">
        <v>5</v>
      </c>
      <c r="C2" s="10" t="s">
        <v>6</v>
      </c>
      <c r="D2" s="22" t="s">
        <v>7</v>
      </c>
      <c r="E2" s="10" t="s">
        <v>8</v>
      </c>
      <c r="F2" s="18" t="s">
        <v>9</v>
      </c>
    </row>
    <row r="3" spans="2:6" ht="18.75" customHeight="1">
      <c r="B3" s="28"/>
      <c r="C3" s="11" t="s">
        <v>10</v>
      </c>
      <c r="D3" s="23"/>
      <c r="E3" s="11" t="s">
        <v>10</v>
      </c>
      <c r="F3" s="19"/>
    </row>
    <row r="4" spans="2:6" ht="18.75" customHeight="1">
      <c r="B4" s="25"/>
      <c r="C4" s="11"/>
      <c r="D4" s="23"/>
      <c r="E4" s="11"/>
      <c r="F4" s="20"/>
    </row>
    <row r="5" spans="2:6" ht="18.75" customHeight="1" thickBot="1">
      <c r="B5" s="26"/>
      <c r="C5" s="12"/>
      <c r="D5" s="24"/>
      <c r="E5" s="12"/>
      <c r="F5" s="21"/>
    </row>
    <row r="6" spans="2:6" ht="18.75" customHeight="1">
      <c r="B6" s="27" t="s">
        <v>9</v>
      </c>
      <c r="C6" s="10" t="s">
        <v>11</v>
      </c>
      <c r="D6" s="22" t="s">
        <v>12</v>
      </c>
      <c r="E6" s="10" t="s">
        <v>13</v>
      </c>
      <c r="F6" s="18" t="s">
        <v>14</v>
      </c>
    </row>
    <row r="7" spans="2:6" ht="18.75" customHeight="1">
      <c r="B7" s="28"/>
      <c r="C7" s="11" t="s">
        <v>15</v>
      </c>
      <c r="D7" s="23"/>
      <c r="E7" s="11" t="s">
        <v>15</v>
      </c>
      <c r="F7" s="19"/>
    </row>
    <row r="8" spans="2:6" ht="18.75" customHeight="1">
      <c r="B8" s="25"/>
      <c r="C8" s="11"/>
      <c r="D8" s="23"/>
      <c r="E8" s="11"/>
      <c r="F8" s="20"/>
    </row>
    <row r="9" spans="2:6" ht="18.75" customHeight="1" thickBot="1">
      <c r="B9" s="26"/>
      <c r="C9" s="12"/>
      <c r="D9" s="24"/>
      <c r="E9" s="12"/>
      <c r="F9" s="21"/>
    </row>
    <row r="10" spans="2:6" ht="18.75" customHeight="1">
      <c r="B10" s="27" t="s">
        <v>14</v>
      </c>
      <c r="C10" s="10" t="s">
        <v>16</v>
      </c>
      <c r="D10" s="22" t="s">
        <v>17</v>
      </c>
      <c r="E10" s="10" t="s">
        <v>18</v>
      </c>
      <c r="F10" s="18" t="s">
        <v>9</v>
      </c>
    </row>
    <row r="11" spans="2:6" ht="18.75" customHeight="1">
      <c r="B11" s="28"/>
      <c r="C11" s="11" t="s">
        <v>19</v>
      </c>
      <c r="D11" s="23"/>
      <c r="E11" s="11" t="s">
        <v>15</v>
      </c>
      <c r="F11" s="19"/>
    </row>
    <row r="12" spans="2:6" ht="18.75" customHeight="1">
      <c r="B12" s="25"/>
      <c r="C12" s="11" t="s">
        <v>20</v>
      </c>
      <c r="D12" s="23"/>
      <c r="E12" s="11"/>
      <c r="F12" s="20"/>
    </row>
    <row r="13" spans="2:6" ht="18.75" customHeight="1" thickBot="1">
      <c r="B13" s="26"/>
      <c r="C13" s="12"/>
      <c r="D13" s="24"/>
      <c r="E13" s="12"/>
      <c r="F13" s="21"/>
    </row>
    <row r="14" spans="2:6" ht="18.75" customHeight="1">
      <c r="B14" s="27" t="s">
        <v>14</v>
      </c>
      <c r="C14" s="10" t="s">
        <v>18</v>
      </c>
      <c r="D14" s="22" t="s">
        <v>21</v>
      </c>
      <c r="E14" s="10" t="s">
        <v>22</v>
      </c>
      <c r="F14" s="18" t="s">
        <v>9</v>
      </c>
    </row>
    <row r="15" spans="2:6" ht="18.75" customHeight="1">
      <c r="B15" s="28"/>
      <c r="C15" s="11" t="s">
        <v>15</v>
      </c>
      <c r="D15" s="23"/>
      <c r="E15" s="11" t="s">
        <v>23</v>
      </c>
      <c r="F15" s="19"/>
    </row>
    <row r="16" spans="2:6" ht="18.75" customHeight="1">
      <c r="B16" s="25"/>
      <c r="C16" s="11"/>
      <c r="D16" s="23"/>
      <c r="E16" s="11"/>
      <c r="F16" s="20"/>
    </row>
    <row r="17" spans="2:6" ht="18.75" customHeight="1" thickBot="1">
      <c r="B17" s="26"/>
      <c r="C17" s="12"/>
      <c r="D17" s="24"/>
      <c r="E17" s="12"/>
      <c r="F17" s="21"/>
    </row>
    <row r="18" spans="2:6" ht="18.75" customHeight="1">
      <c r="B18" s="27" t="s">
        <v>9</v>
      </c>
      <c r="C18" s="10" t="s">
        <v>18</v>
      </c>
      <c r="D18" s="22" t="s">
        <v>24</v>
      </c>
      <c r="E18" s="10" t="s">
        <v>25</v>
      </c>
      <c r="F18" s="18" t="s">
        <v>5</v>
      </c>
    </row>
    <row r="19" spans="2:6" ht="18.75" customHeight="1">
      <c r="B19" s="28"/>
      <c r="C19" s="11" t="s">
        <v>15</v>
      </c>
      <c r="D19" s="23"/>
      <c r="E19" s="11" t="s">
        <v>26</v>
      </c>
      <c r="F19" s="19"/>
    </row>
    <row r="20" spans="2:6" ht="18.75" customHeight="1">
      <c r="B20" s="25"/>
      <c r="C20" s="11" t="s">
        <v>27</v>
      </c>
      <c r="D20" s="23"/>
      <c r="E20" s="11" t="s">
        <v>28</v>
      </c>
      <c r="F20" s="20"/>
    </row>
    <row r="21" spans="2:6" ht="18.75" customHeight="1" thickBot="1">
      <c r="B21" s="26"/>
      <c r="C21" s="12"/>
      <c r="D21" s="24"/>
      <c r="E21" s="12"/>
      <c r="F21" s="21"/>
    </row>
    <row r="22" spans="2:6" ht="18.75" customHeight="1">
      <c r="B22" s="27"/>
      <c r="C22" s="10"/>
      <c r="D22" s="22"/>
      <c r="E22" s="10"/>
      <c r="F22" s="18"/>
    </row>
    <row r="23" spans="2:6" ht="18.75" customHeight="1">
      <c r="B23" s="28"/>
      <c r="C23" s="11"/>
      <c r="D23" s="23"/>
      <c r="E23" s="11"/>
      <c r="F23" s="19"/>
    </row>
    <row r="24" spans="2:6" ht="18.75" customHeight="1">
      <c r="B24" s="25"/>
      <c r="C24" s="11"/>
      <c r="D24" s="23"/>
      <c r="E24" s="11"/>
      <c r="F24" s="20"/>
    </row>
    <row r="25" spans="2:6" ht="18.75" customHeight="1" thickBot="1">
      <c r="B25" s="26"/>
      <c r="C25" s="12"/>
      <c r="D25" s="24"/>
      <c r="E25" s="12"/>
      <c r="F25" s="21"/>
    </row>
    <row r="26" spans="2:6" ht="18.75" customHeight="1">
      <c r="B26" s="27"/>
      <c r="C26" s="10"/>
      <c r="D26" s="23"/>
      <c r="E26" s="10"/>
      <c r="F26" s="18"/>
    </row>
    <row r="27" spans="2:6" ht="18.75" customHeight="1">
      <c r="B27" s="28"/>
      <c r="C27" s="11"/>
      <c r="D27" s="23"/>
      <c r="E27" s="11"/>
      <c r="F27" s="19"/>
    </row>
    <row r="28" spans="2:6" ht="18.75" customHeight="1">
      <c r="B28" s="25"/>
      <c r="C28" s="11"/>
      <c r="D28" s="23"/>
      <c r="E28" s="11"/>
      <c r="F28" s="20"/>
    </row>
    <row r="29" spans="2:6" ht="18.75" customHeight="1" thickBot="1">
      <c r="B29" s="26"/>
      <c r="C29" s="12"/>
      <c r="D29" s="24"/>
      <c r="E29" s="12"/>
      <c r="F29" s="21"/>
    </row>
  </sheetData>
  <sheetProtection sheet="1" objects="1" scenarios="1" selectLockedCells="1"/>
  <mergeCells count="35">
    <mergeCell ref="D26:D29"/>
    <mergeCell ref="F28:F29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B2:B3"/>
    <mergeCell ref="B4:B5"/>
    <mergeCell ref="D18:D21"/>
    <mergeCell ref="D22:D25"/>
    <mergeCell ref="B18:B19"/>
    <mergeCell ref="B20:B21"/>
    <mergeCell ref="B22:B23"/>
    <mergeCell ref="B28:B29"/>
    <mergeCell ref="B6:B7"/>
    <mergeCell ref="B8:B9"/>
    <mergeCell ref="B10:B11"/>
    <mergeCell ref="B12:B13"/>
    <mergeCell ref="B24:B25"/>
    <mergeCell ref="B26:B27"/>
    <mergeCell ref="B14:B15"/>
    <mergeCell ref="B16:B17"/>
    <mergeCell ref="F2:F3"/>
    <mergeCell ref="F4:F5"/>
    <mergeCell ref="D6:D9"/>
    <mergeCell ref="D10:D13"/>
    <mergeCell ref="D14:D17"/>
    <mergeCell ref="D2:D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6D8C-88FD-45E4-9320-04139AE897F6}">
  <sheetPr codeName="Planilha2"/>
  <dimension ref="B1:P28"/>
  <sheetViews>
    <sheetView showGridLines="0" tabSelected="1" zoomScale="70" zoomScaleNormal="70" workbookViewId="0">
      <selection activeCell="E20" sqref="E20"/>
    </sheetView>
  </sheetViews>
  <sheetFormatPr defaultColWidth="9.140625" defaultRowHeight="15"/>
  <cols>
    <col min="1" max="1" width="1.28515625" customWidth="1"/>
    <col min="2" max="2" width="14.5703125" customWidth="1"/>
    <col min="3" max="3" width="14.7109375" customWidth="1"/>
    <col min="4" max="4" width="14.5703125" customWidth="1"/>
    <col min="5" max="5" width="14.7109375" customWidth="1"/>
    <col min="6" max="6" width="14.5703125" customWidth="1"/>
    <col min="7" max="7" width="14.7109375" customWidth="1"/>
    <col min="8" max="8" width="14.5703125" customWidth="1"/>
    <col min="9" max="9" width="14.7109375" customWidth="1"/>
    <col min="10" max="10" width="14.5703125" customWidth="1"/>
    <col min="11" max="11" width="14.7109375" customWidth="1"/>
    <col min="12" max="12" width="14.5703125" customWidth="1"/>
    <col min="13" max="13" width="14.7109375" customWidth="1"/>
    <col min="14" max="14" width="14.5703125" customWidth="1"/>
    <col min="15" max="15" width="2.140625" customWidth="1"/>
    <col min="16" max="16" width="12.42578125" customWidth="1"/>
  </cols>
  <sheetData>
    <row r="1" spans="2:16" ht="15.75" thickBot="1"/>
    <row r="2" spans="2:16" ht="15.75" thickBot="1">
      <c r="B2" s="13" t="s">
        <v>29</v>
      </c>
      <c r="D2" s="13" t="s">
        <v>29</v>
      </c>
      <c r="F2" s="13" t="s">
        <v>29</v>
      </c>
      <c r="H2" s="13" t="s">
        <v>29</v>
      </c>
      <c r="J2" s="13" t="s">
        <v>29</v>
      </c>
      <c r="L2" s="13" t="s">
        <v>29</v>
      </c>
      <c r="N2" s="13" t="s">
        <v>29</v>
      </c>
    </row>
    <row r="3" spans="2:16" ht="27" customHeight="1">
      <c r="B3" s="14" t="str">
        <f>IF('SIPOC (AS IS)'!B2&lt;&gt;"",'SIPOC (AS IS)'!B2,"")</f>
        <v>Cliente</v>
      </c>
      <c r="D3" s="14" t="str">
        <f>IF('SIPOC (AS IS)'!B6&lt;&gt;"",'SIPOC (AS IS)'!B6,"")</f>
        <v>Área de Benefícios Bytebank</v>
      </c>
      <c r="F3" s="14" t="str">
        <f>IF('SIPOC (AS IS)'!B10&lt;&gt;"",'SIPOC (AS IS)'!B10,"")</f>
        <v>Empresa Gestora do Programa</v>
      </c>
      <c r="H3" s="14" t="str">
        <f>IF('SIPOC (AS IS)'!B14&lt;&gt;"",'SIPOC (AS IS)'!B14,"")</f>
        <v>Empresa Gestora do Programa</v>
      </c>
      <c r="J3" s="14" t="str">
        <f>IF('SIPOC (AS IS)'!B18&lt;&gt;"",'SIPOC (AS IS)'!B18,"")</f>
        <v>Área de Benefícios Bytebank</v>
      </c>
      <c r="L3" s="14" t="str">
        <f>IF('SIPOC (AS IS)'!B22&lt;&gt;"",'SIPOC (AS IS)'!B22,"")</f>
        <v/>
      </c>
      <c r="N3" s="14" t="str">
        <f>IF('SIPOC (AS IS)'!B26&lt;&gt;"",'SIPOC (AS IS)'!B26,"")</f>
        <v/>
      </c>
    </row>
    <row r="4" spans="2:16" ht="27" customHeight="1" thickBot="1">
      <c r="B4" s="16" t="str">
        <f>IF('SIPOC (AS IS)'!B4&lt;&gt;"",'SIPOC (AS IS)'!B4,"")</f>
        <v/>
      </c>
      <c r="D4" s="16" t="str">
        <f>IF('SIPOC (AS IS)'!B8&lt;&gt;"",'SIPOC (AS IS)'!B8,"")</f>
        <v/>
      </c>
      <c r="F4" s="16" t="str">
        <f>IF('SIPOC (AS IS)'!B12&lt;&gt;"",'SIPOC (AS IS)'!B12,"")</f>
        <v/>
      </c>
      <c r="H4" s="16" t="str">
        <f>IF('SIPOC (AS IS)'!B16&lt;&gt;"",'SIPOC (AS IS)'!B16,"")</f>
        <v/>
      </c>
      <c r="J4" s="16" t="str">
        <f>IF('SIPOC (AS IS)'!B20&lt;&gt;"",'SIPOC (AS IS)'!B20,"")</f>
        <v/>
      </c>
      <c r="L4" s="16" t="str">
        <f>IF('SIPOC (AS IS)'!B24&lt;&gt;"",'SIPOC (AS IS)'!B24,"")</f>
        <v/>
      </c>
      <c r="N4" s="16" t="str">
        <f>IF('SIPOC (AS IS)'!B28&lt;&gt;"",'SIPOC (AS IS)'!B28,"")</f>
        <v/>
      </c>
    </row>
    <row r="5" spans="2:16" ht="15.75" thickBot="1">
      <c r="B5" s="13" t="s">
        <v>30</v>
      </c>
      <c r="D5" s="13" t="s">
        <v>30</v>
      </c>
      <c r="F5" s="13" t="s">
        <v>30</v>
      </c>
      <c r="H5" s="13" t="s">
        <v>30</v>
      </c>
      <c r="J5" s="13" t="s">
        <v>30</v>
      </c>
      <c r="L5" s="13" t="s">
        <v>30</v>
      </c>
      <c r="N5" s="13" t="s">
        <v>30</v>
      </c>
    </row>
    <row r="6" spans="2:16" ht="27" customHeight="1">
      <c r="B6" s="14" t="str">
        <f>IF('SIPOC (AS IS)'!C2&lt;&gt;"",'SIPOC (AS IS)'!C2,"")</f>
        <v>Solicitação de Troca Pontos</v>
      </c>
      <c r="D6" s="14" t="str">
        <f>IF('SIPOC (AS IS)'!C6&lt;&gt;"",'SIPOC (AS IS)'!C6,"")</f>
        <v>Solicitação de Troca Milhas</v>
      </c>
      <c r="F6" s="14" t="str">
        <f>IF('SIPOC (AS IS)'!C10&lt;&gt;"",'SIPOC (AS IS)'!C10,"")</f>
        <v>Solicitação de Troca Validada</v>
      </c>
      <c r="H6" s="14" t="str">
        <f>IF('SIPOC (AS IS)'!C14&lt;&gt;"",'SIPOC (AS IS)'!C14,"")</f>
        <v>Perfil Validado</v>
      </c>
      <c r="J6" s="14" t="str">
        <f>IF('SIPOC (AS IS)'!C18&lt;&gt;"",'SIPOC (AS IS)'!C18,"")</f>
        <v>Perfil Validado</v>
      </c>
      <c r="L6" s="14" t="str">
        <f>IF('SIPOC (AS IS)'!C22&lt;&gt;"",'SIPOC (AS IS)'!C22,"")</f>
        <v/>
      </c>
      <c r="N6" s="14" t="str">
        <f>IF('SIPOC (AS IS)'!C26&lt;&gt;"",'SIPOC (AS IS)'!C26,"")</f>
        <v/>
      </c>
    </row>
    <row r="7" spans="2:16" ht="27" customHeight="1">
      <c r="B7" s="14" t="str">
        <f>IF('SIPOC (AS IS)'!C3&lt;&gt;"",'SIPOC (AS IS)'!C3,"")</f>
        <v>Quantidade de Pontos</v>
      </c>
      <c r="D7" s="14" t="str">
        <f>IF('SIPOC (AS IS)'!C7&lt;&gt;"",'SIPOC (AS IS)'!C7,"")</f>
        <v>Quantidade de Milhas</v>
      </c>
      <c r="F7" s="14" t="str">
        <f>IF('SIPOC (AS IS)'!C11&lt;&gt;"",'SIPOC (AS IS)'!C11,"")</f>
        <v>Quantidade De Milhas</v>
      </c>
      <c r="H7" s="14" t="str">
        <f>IF('SIPOC (AS IS)'!C15&lt;&gt;"",'SIPOC (AS IS)'!C15,"")</f>
        <v>Quantidade de Milhas</v>
      </c>
      <c r="J7" s="14" t="str">
        <f>IF('SIPOC (AS IS)'!C19&lt;&gt;"",'SIPOC (AS IS)'!C19,"")</f>
        <v>Quantidade de Milhas</v>
      </c>
      <c r="L7" s="14" t="str">
        <f>IF('SIPOC (AS IS)'!C23&lt;&gt;"",'SIPOC (AS IS)'!C23,"")</f>
        <v/>
      </c>
      <c r="N7" s="14" t="str">
        <f>IF('SIPOC (AS IS)'!C27&lt;&gt;"",'SIPOC (AS IS)'!C27,"")</f>
        <v/>
      </c>
    </row>
    <row r="8" spans="2:16" ht="27" customHeight="1">
      <c r="B8" s="14" t="str">
        <f>IF('SIPOC (AS IS)'!C4&lt;&gt;"",'SIPOC (AS IS)'!C4,"")</f>
        <v/>
      </c>
      <c r="D8" s="14" t="str">
        <f>IF('SIPOC (AS IS)'!C8&lt;&gt;"",'SIPOC (AS IS)'!C8,"")</f>
        <v/>
      </c>
      <c r="F8" s="14" t="str">
        <f>IF('SIPOC (AS IS)'!C12&lt;&gt;"",'SIPOC (AS IS)'!C12,"")</f>
        <v>Perfil Cliente Beneficiário</v>
      </c>
      <c r="H8" s="14" t="str">
        <f>IF('SIPOC (AS IS)'!C16&lt;&gt;"",'SIPOC (AS IS)'!C16,"")</f>
        <v/>
      </c>
      <c r="J8" s="14" t="str">
        <f>IF('SIPOC (AS IS)'!C20&lt;&gt;"",'SIPOC (AS IS)'!C20,"")</f>
        <v>Quantidade Pontos Atualizada</v>
      </c>
      <c r="L8" s="14" t="str">
        <f>IF('SIPOC (AS IS)'!C24&lt;&gt;"",'SIPOC (AS IS)'!C24,"")</f>
        <v/>
      </c>
      <c r="N8" s="14" t="str">
        <f>IF('SIPOC (AS IS)'!C28&lt;&gt;"",'SIPOC (AS IS)'!C28,"")</f>
        <v/>
      </c>
    </row>
    <row r="9" spans="2:16" ht="27" customHeight="1" thickBot="1">
      <c r="B9" s="15" t="str">
        <f>IF('SIPOC (AS IS)'!C5&lt;&gt;"",'SIPOC (AS IS)'!C5,"")</f>
        <v/>
      </c>
      <c r="D9" s="15" t="str">
        <f>IF('SIPOC (AS IS)'!C9&lt;&gt;"",'SIPOC (AS IS)'!C9,"")</f>
        <v/>
      </c>
      <c r="F9" s="15" t="str">
        <f>IF('SIPOC (AS IS)'!C13&lt;&gt;"",'SIPOC (AS IS)'!C13,"")</f>
        <v/>
      </c>
      <c r="H9" s="15" t="str">
        <f>IF('SIPOC (AS IS)'!C17&lt;&gt;"",'SIPOC (AS IS)'!C17,"")</f>
        <v/>
      </c>
      <c r="J9" s="15" t="str">
        <f>IF('SIPOC (AS IS)'!C21&lt;&gt;"",'SIPOC (AS IS)'!C21,"")</f>
        <v/>
      </c>
      <c r="L9" s="15" t="str">
        <f>IF('SIPOC (AS IS)'!C25&lt;&gt;"",'SIPOC (AS IS)'!C25,"")</f>
        <v/>
      </c>
      <c r="N9" s="15" t="str">
        <f>IF('SIPOC (AS IS)'!C29&lt;&gt;"",'SIPOC (AS IS)'!C29,"")</f>
        <v/>
      </c>
    </row>
    <row r="10" spans="2:16" ht="15" customHeight="1">
      <c r="B10" s="33" t="str">
        <f>'SIPOC (AS IS)'!D2</f>
        <v>Solicitar Troca de Pontos por Milhas</v>
      </c>
      <c r="C10" s="17"/>
      <c r="D10" s="33" t="str">
        <f>'SIPOC (AS IS)'!D6</f>
        <v>Solicitar Crédito de Milhas para Cliente</v>
      </c>
      <c r="E10" s="17"/>
      <c r="F10" s="33" t="str">
        <f>'SIPOC (AS IS)'!D10</f>
        <v>Validar Perfil Cliente no Programa</v>
      </c>
      <c r="G10" s="17"/>
      <c r="H10" s="33" t="str">
        <f>'SIPOC (AS IS)'!D14</f>
        <v>Creditar Milhas - Debitar Pontos</v>
      </c>
      <c r="I10" s="17"/>
      <c r="J10" s="33" t="str">
        <f>'SIPOC (AS IS)'!D18</f>
        <v>Avisar Cliente</v>
      </c>
      <c r="K10" s="17"/>
      <c r="L10" s="33">
        <f>'SIPOC (AS IS)'!D22</f>
        <v>0</v>
      </c>
      <c r="M10" s="17"/>
      <c r="N10" s="33">
        <f>'SIPOC (AS IS)'!D26</f>
        <v>0</v>
      </c>
    </row>
    <row r="11" spans="2:16" ht="15" customHeight="1">
      <c r="B11" s="34"/>
      <c r="C11" s="17"/>
      <c r="D11" s="34"/>
      <c r="E11" s="17"/>
      <c r="F11" s="34"/>
      <c r="G11" s="17"/>
      <c r="H11" s="34"/>
      <c r="I11" s="17"/>
      <c r="J11" s="34"/>
      <c r="K11" s="17"/>
      <c r="L11" s="34"/>
      <c r="M11" s="17"/>
      <c r="N11" s="34"/>
    </row>
    <row r="12" spans="2:16" ht="15.75" customHeight="1">
      <c r="B12" s="34"/>
      <c r="C12" s="17"/>
      <c r="D12" s="34"/>
      <c r="E12" s="17"/>
      <c r="F12" s="34"/>
      <c r="G12" s="17"/>
      <c r="H12" s="34"/>
      <c r="I12" s="17"/>
      <c r="J12" s="34"/>
      <c r="K12" s="17"/>
      <c r="L12" s="34"/>
      <c r="M12" s="17"/>
      <c r="N12" s="34"/>
    </row>
    <row r="13" spans="2:16" ht="15.75" customHeight="1" thickBot="1">
      <c r="B13" s="34"/>
      <c r="C13" s="17"/>
      <c r="D13" s="34"/>
      <c r="E13" s="17"/>
      <c r="F13" s="34"/>
      <c r="G13" s="17"/>
      <c r="H13" s="34"/>
      <c r="I13" s="17"/>
      <c r="J13" s="34"/>
      <c r="K13" s="17"/>
      <c r="L13" s="34"/>
      <c r="M13" s="17"/>
      <c r="N13" s="34"/>
    </row>
    <row r="14" spans="2:16" ht="15.75" customHeight="1" thickBot="1">
      <c r="B14" s="34"/>
      <c r="C14" s="38">
        <f>SUM(C17:C28)</f>
        <v>180</v>
      </c>
      <c r="D14" s="34"/>
      <c r="E14" s="38">
        <f>SUM(E17:E28)</f>
        <v>210</v>
      </c>
      <c r="F14" s="34"/>
      <c r="G14" s="38">
        <f>SUM(G17:G28)</f>
        <v>35</v>
      </c>
      <c r="H14" s="34"/>
      <c r="I14" s="38">
        <f>SUM(I17:I28)</f>
        <v>60</v>
      </c>
      <c r="J14" s="34"/>
      <c r="K14" s="38">
        <f>SUM(K17:K28)</f>
        <v>0</v>
      </c>
      <c r="L14" s="34"/>
      <c r="M14" s="38">
        <f>SUM(M17:M28)</f>
        <v>0</v>
      </c>
      <c r="N14" s="34"/>
      <c r="P14" s="5" t="s">
        <v>31</v>
      </c>
    </row>
    <row r="15" spans="2:16" ht="15" customHeight="1" thickBot="1">
      <c r="B15" s="35"/>
      <c r="C15" s="38"/>
      <c r="D15" s="35"/>
      <c r="E15" s="38"/>
      <c r="F15" s="35"/>
      <c r="G15" s="38"/>
      <c r="H15" s="35"/>
      <c r="I15" s="38"/>
      <c r="J15" s="35"/>
      <c r="K15" s="38"/>
      <c r="L15" s="35"/>
      <c r="M15" s="38"/>
      <c r="N15" s="35"/>
      <c r="P15" s="29">
        <f>SUM(M14,K14,I14,G14,E14,C14)</f>
        <v>485</v>
      </c>
    </row>
    <row r="16" spans="2:16" ht="15.75" customHeight="1" thickBot="1">
      <c r="B16" s="17"/>
      <c r="C16" s="39"/>
      <c r="D16" s="17"/>
      <c r="E16" s="39"/>
      <c r="F16" s="17"/>
      <c r="G16" s="39"/>
      <c r="H16" s="17"/>
      <c r="I16" s="39"/>
      <c r="J16" s="17"/>
      <c r="K16" s="39"/>
      <c r="L16" s="17"/>
      <c r="M16" s="39"/>
      <c r="N16" s="17"/>
      <c r="P16" s="30"/>
    </row>
    <row r="17" spans="2:16" ht="15.75" customHeight="1" thickBot="1">
      <c r="B17" s="31">
        <v>10</v>
      </c>
      <c r="C17" s="7" t="s">
        <v>32</v>
      </c>
      <c r="D17" s="31">
        <v>5</v>
      </c>
      <c r="E17" s="7" t="s">
        <v>32</v>
      </c>
      <c r="F17" s="31">
        <v>20</v>
      </c>
      <c r="G17" s="7" t="s">
        <v>32</v>
      </c>
      <c r="H17" s="31">
        <v>2</v>
      </c>
      <c r="I17" s="7" t="s">
        <v>32</v>
      </c>
      <c r="J17" s="31">
        <v>120</v>
      </c>
      <c r="K17" s="7" t="s">
        <v>32</v>
      </c>
      <c r="L17" s="31">
        <v>0</v>
      </c>
      <c r="M17" s="7" t="s">
        <v>32</v>
      </c>
      <c r="N17" s="36">
        <v>0</v>
      </c>
      <c r="O17" s="6"/>
      <c r="P17" s="5" t="s">
        <v>33</v>
      </c>
    </row>
    <row r="18" spans="2:16" ht="15" customHeight="1">
      <c r="B18" s="31"/>
      <c r="C18" s="8">
        <v>120</v>
      </c>
      <c r="D18" s="31"/>
      <c r="E18" s="8">
        <v>200</v>
      </c>
      <c r="F18" s="31"/>
      <c r="G18" s="8">
        <v>20</v>
      </c>
      <c r="H18" s="31"/>
      <c r="I18" s="8">
        <v>60</v>
      </c>
      <c r="J18" s="31"/>
      <c r="K18" s="8">
        <v>0</v>
      </c>
      <c r="L18" s="31"/>
      <c r="M18" s="8">
        <v>0</v>
      </c>
      <c r="N18" s="36"/>
      <c r="O18" s="6"/>
      <c r="P18" s="29">
        <f>SUM(N17,L17,J17,H17,F17,D17,A18,B17)</f>
        <v>157</v>
      </c>
    </row>
    <row r="19" spans="2:16" ht="15.75" customHeight="1" thickBot="1">
      <c r="B19" s="32"/>
      <c r="C19" s="8" t="s">
        <v>34</v>
      </c>
      <c r="D19" s="32"/>
      <c r="E19" s="8" t="s">
        <v>34</v>
      </c>
      <c r="F19" s="32"/>
      <c r="G19" s="8" t="s">
        <v>34</v>
      </c>
      <c r="H19" s="32"/>
      <c r="I19" s="8" t="s">
        <v>34</v>
      </c>
      <c r="J19" s="32"/>
      <c r="K19" s="8" t="s">
        <v>34</v>
      </c>
      <c r="L19" s="32"/>
      <c r="M19" s="8" t="s">
        <v>34</v>
      </c>
      <c r="N19" s="37"/>
      <c r="O19" s="6"/>
      <c r="P19" s="30"/>
    </row>
    <row r="20" spans="2:16" ht="15.75" thickBot="1">
      <c r="C20" s="9">
        <v>10</v>
      </c>
      <c r="E20" s="9">
        <v>10</v>
      </c>
      <c r="G20" s="9">
        <v>10</v>
      </c>
      <c r="I20" s="9">
        <v>0</v>
      </c>
      <c r="K20" s="9">
        <v>0</v>
      </c>
      <c r="M20" s="9">
        <v>0</v>
      </c>
      <c r="P20" s="5" t="s">
        <v>35</v>
      </c>
    </row>
    <row r="21" spans="2:16" ht="15.75" thickBot="1">
      <c r="B21" s="13" t="s">
        <v>36</v>
      </c>
      <c r="C21" s="9" t="s">
        <v>37</v>
      </c>
      <c r="D21" s="13" t="s">
        <v>36</v>
      </c>
      <c r="E21" s="9" t="s">
        <v>38</v>
      </c>
      <c r="F21" s="13" t="s">
        <v>36</v>
      </c>
      <c r="G21" s="9" t="s">
        <v>38</v>
      </c>
      <c r="H21" s="13" t="s">
        <v>36</v>
      </c>
      <c r="I21" s="9" t="s">
        <v>38</v>
      </c>
      <c r="J21" s="13" t="s">
        <v>36</v>
      </c>
      <c r="K21" s="9" t="s">
        <v>38</v>
      </c>
      <c r="L21" s="13" t="s">
        <v>36</v>
      </c>
      <c r="M21" s="9" t="s">
        <v>38</v>
      </c>
      <c r="N21" s="13" t="s">
        <v>36</v>
      </c>
      <c r="P21" s="29">
        <f>SUM(P18,P15)</f>
        <v>642</v>
      </c>
    </row>
    <row r="22" spans="2:16" ht="25.5" customHeight="1" thickBot="1">
      <c r="B22" s="14" t="str">
        <f>IF('SIPOC (AS IS)'!E2&lt;&gt;"",'SIPOC (AS IS)'!E2,"")</f>
        <v>Solicitação Validada</v>
      </c>
      <c r="C22" s="9">
        <v>35</v>
      </c>
      <c r="D22" s="14" t="str">
        <f>IF('SIPOC (AS IS)'!E6&lt;&gt;"",'SIPOC (AS IS)'!E6,"")</f>
        <v>Solicitação Troca Validada</v>
      </c>
      <c r="E22" s="9">
        <v>0</v>
      </c>
      <c r="F22" s="14" t="str">
        <f>IF('SIPOC (AS IS)'!E10&lt;&gt;"",'SIPOC (AS IS)'!E10,"")</f>
        <v>Perfil Validado</v>
      </c>
      <c r="G22" s="9">
        <v>5</v>
      </c>
      <c r="H22" s="14" t="str">
        <f>IF('SIPOC (AS IS)'!E14&lt;&gt;"",'SIPOC (AS IS)'!E14,"")</f>
        <v>Quantidade de Milhas Cred</v>
      </c>
      <c r="I22" s="9">
        <v>0</v>
      </c>
      <c r="J22" s="14" t="str">
        <f>IF('SIPOC (AS IS)'!E18&lt;&gt;"",'SIPOC (AS IS)'!E18,"")</f>
        <v>Perfil Atualizado</v>
      </c>
      <c r="K22" s="9">
        <v>0</v>
      </c>
      <c r="L22" s="14" t="str">
        <f>IF('SIPOC (AS IS)'!E22&lt;&gt;"",'SIPOC (AS IS)'!E22,"")</f>
        <v/>
      </c>
      <c r="M22" s="9">
        <v>0</v>
      </c>
      <c r="N22" s="14" t="str">
        <f>IF('SIPOC (AS IS)'!E26&lt;&gt;"",'SIPOC (AS IS)'!E26,"")</f>
        <v/>
      </c>
      <c r="P22" s="30"/>
    </row>
    <row r="23" spans="2:16" ht="25.5" customHeight="1">
      <c r="B23" s="14" t="str">
        <f>IF('SIPOC (AS IS)'!E3&lt;&gt;"",'SIPOC (AS IS)'!E3,"")</f>
        <v>Quantidade de Pontos</v>
      </c>
      <c r="C23" s="9" t="s">
        <v>39</v>
      </c>
      <c r="D23" s="14" t="str">
        <f>IF('SIPOC (AS IS)'!E7&lt;&gt;"",'SIPOC (AS IS)'!E7,"")</f>
        <v>Quantidade de Milhas</v>
      </c>
      <c r="E23" s="9"/>
      <c r="F23" s="14" t="str">
        <f>IF('SIPOC (AS IS)'!E11&lt;&gt;"",'SIPOC (AS IS)'!E11,"")</f>
        <v>Quantidade de Milhas</v>
      </c>
      <c r="G23" s="9"/>
      <c r="H23" s="14" t="str">
        <f>IF('SIPOC (AS IS)'!E15&lt;&gt;"",'SIPOC (AS IS)'!E15,"")</f>
        <v>Quantidade Pontos Deb</v>
      </c>
      <c r="I23" s="9"/>
      <c r="J23" s="14" t="str">
        <f>IF('SIPOC (AS IS)'!E19&lt;&gt;"",'SIPOC (AS IS)'!E19,"")</f>
        <v>Milhas Atualizadas</v>
      </c>
      <c r="K23" s="9"/>
      <c r="L23" s="14" t="str">
        <f>IF('SIPOC (AS IS)'!E23&lt;&gt;"",'SIPOC (AS IS)'!E23,"")</f>
        <v/>
      </c>
      <c r="M23" s="9"/>
      <c r="N23" s="14" t="str">
        <f>IF('SIPOC (AS IS)'!E27&lt;&gt;"",'SIPOC (AS IS)'!E27,"")</f>
        <v/>
      </c>
    </row>
    <row r="24" spans="2:16" ht="25.5" customHeight="1">
      <c r="B24" s="14" t="str">
        <f>IF('SIPOC (AS IS)'!E4&lt;&gt;"",'SIPOC (AS IS)'!E4,"")</f>
        <v/>
      </c>
      <c r="C24" s="9">
        <v>10</v>
      </c>
      <c r="D24" s="14" t="str">
        <f>IF('SIPOC (AS IS)'!E8&lt;&gt;"",'SIPOC (AS IS)'!E8,"")</f>
        <v/>
      </c>
      <c r="E24" s="9"/>
      <c r="F24" s="14" t="str">
        <f>IF('SIPOC (AS IS)'!E12&lt;&gt;"",'SIPOC (AS IS)'!E12,"")</f>
        <v/>
      </c>
      <c r="G24" s="9"/>
      <c r="H24" s="14" t="str">
        <f>IF('SIPOC (AS IS)'!E16&lt;&gt;"",'SIPOC (AS IS)'!E16,"")</f>
        <v/>
      </c>
      <c r="I24" s="9"/>
      <c r="J24" s="14" t="str">
        <f>IF('SIPOC (AS IS)'!E20&lt;&gt;"",'SIPOC (AS IS)'!E20,"")</f>
        <v>Pontos Atualizados</v>
      </c>
      <c r="K24" s="9"/>
      <c r="L24" s="14" t="str">
        <f>IF('SIPOC (AS IS)'!E24&lt;&gt;"",'SIPOC (AS IS)'!E24,"")</f>
        <v/>
      </c>
      <c r="M24" s="9"/>
      <c r="N24" s="14" t="str">
        <f>IF('SIPOC (AS IS)'!E28&lt;&gt;"",'SIPOC (AS IS)'!E28,"")</f>
        <v/>
      </c>
    </row>
    <row r="25" spans="2:16" ht="25.5" customHeight="1" thickBot="1">
      <c r="B25" s="15" t="str">
        <f>IF('SIPOC (AS IS)'!E5&lt;&gt;"",'SIPOC (AS IS)'!E5,"")</f>
        <v/>
      </c>
      <c r="C25" s="9" t="s">
        <v>40</v>
      </c>
      <c r="D25" s="15" t="str">
        <f>IF('SIPOC (AS IS)'!E9&lt;&gt;"",'SIPOC (AS IS)'!E9,"")</f>
        <v/>
      </c>
      <c r="E25" s="9"/>
      <c r="F25" s="15" t="str">
        <f>IF('SIPOC (AS IS)'!E13&lt;&gt;"",'SIPOC (AS IS)'!E13,"")</f>
        <v/>
      </c>
      <c r="G25" s="9"/>
      <c r="H25" s="15" t="str">
        <f>IF('SIPOC (AS IS)'!E17&lt;&gt;"",'SIPOC (AS IS)'!E17,"")</f>
        <v/>
      </c>
      <c r="I25" s="9"/>
      <c r="J25" s="15" t="str">
        <f>IF('SIPOC (AS IS)'!E21&lt;&gt;"",'SIPOC (AS IS)'!E21,"")</f>
        <v/>
      </c>
      <c r="K25" s="9"/>
      <c r="L25" s="15" t="str">
        <f>IF('SIPOC (AS IS)'!E25&lt;&gt;"",'SIPOC (AS IS)'!E25,"")</f>
        <v/>
      </c>
      <c r="M25" s="9"/>
      <c r="N25" s="15" t="str">
        <f>IF('SIPOC (AS IS)'!E29&lt;&gt;"",'SIPOC (AS IS)'!E29,"")</f>
        <v/>
      </c>
    </row>
    <row r="26" spans="2:16" ht="15.75" thickBot="1">
      <c r="B26" s="13" t="s">
        <v>5</v>
      </c>
      <c r="C26" s="9">
        <v>5</v>
      </c>
      <c r="D26" s="13" t="s">
        <v>5</v>
      </c>
      <c r="E26" s="9"/>
      <c r="F26" s="13" t="s">
        <v>5</v>
      </c>
      <c r="G26" s="9"/>
      <c r="H26" s="13" t="s">
        <v>5</v>
      </c>
      <c r="I26" s="9"/>
      <c r="J26" s="13" t="s">
        <v>5</v>
      </c>
      <c r="K26" s="9"/>
      <c r="L26" s="13" t="s">
        <v>5</v>
      </c>
      <c r="M26" s="9"/>
      <c r="N26" s="13" t="s">
        <v>5</v>
      </c>
    </row>
    <row r="27" spans="2:16" ht="25.5" customHeight="1">
      <c r="B27" s="14" t="str">
        <f>IF('SIPOC (AS IS)'!F2&lt;&gt;"",'SIPOC (AS IS)'!F2,"")</f>
        <v>Área de Benefícios Bytebank</v>
      </c>
      <c r="C27" s="9"/>
      <c r="D27" s="14" t="str">
        <f>IF('SIPOC (AS IS)'!F6&lt;&gt;"",'SIPOC (AS IS)'!F6,"")</f>
        <v>Empresa Gestora do Programa</v>
      </c>
      <c r="E27" s="9"/>
      <c r="F27" s="14" t="str">
        <f>IF('SIPOC (AS IS)'!F10&lt;&gt;"",'SIPOC (AS IS)'!F10,"")</f>
        <v>Área de Benefícios Bytebank</v>
      </c>
      <c r="G27" s="9"/>
      <c r="H27" s="14" t="str">
        <f>IF('SIPOC (AS IS)'!F14&lt;&gt;"",'SIPOC (AS IS)'!F14,"")</f>
        <v>Área de Benefícios Bytebank</v>
      </c>
      <c r="I27" s="9"/>
      <c r="J27" s="14" t="str">
        <f>IF('SIPOC (AS IS)'!F18&lt;&gt;"",'SIPOC (AS IS)'!F18,"")</f>
        <v>Cliente</v>
      </c>
      <c r="K27" s="9"/>
      <c r="L27" s="14" t="str">
        <f>IF('SIPOC (AS IS)'!F22&lt;&gt;"",'SIPOC (AS IS)'!F22,"")</f>
        <v/>
      </c>
      <c r="M27" s="9"/>
      <c r="N27" s="14" t="str">
        <f>IF('SIPOC (AS IS)'!F26&lt;&gt;"",'SIPOC (AS IS)'!F26,"")</f>
        <v/>
      </c>
    </row>
    <row r="28" spans="2:16" ht="25.5" customHeight="1" thickBot="1">
      <c r="B28" s="15" t="str">
        <f>IF('SIPOC (AS IS)'!F4&lt;&gt;"",'SIPOC (AS IS)'!F4,"")</f>
        <v/>
      </c>
      <c r="C28" s="9"/>
      <c r="D28" s="15" t="str">
        <f>IF('SIPOC (AS IS)'!F8&lt;&gt;"",'SIPOC (AS IS)'!F8,"")</f>
        <v/>
      </c>
      <c r="E28" s="9"/>
      <c r="F28" s="15" t="str">
        <f>IF('SIPOC (AS IS)'!F12&lt;&gt;"",'SIPOC (AS IS)'!F12,"")</f>
        <v/>
      </c>
      <c r="G28" s="9"/>
      <c r="H28" s="15" t="str">
        <f>IF('SIPOC (AS IS)'!F16&lt;&gt;"",'SIPOC (AS IS)'!F16,"")</f>
        <v/>
      </c>
      <c r="I28" s="9"/>
      <c r="J28" s="15" t="str">
        <f>IF('SIPOC (AS IS)'!F20&lt;&gt;"",'SIPOC (AS IS)'!F20,"")</f>
        <v/>
      </c>
      <c r="K28" s="9"/>
      <c r="L28" s="15" t="str">
        <f>IF('SIPOC (AS IS)'!F24&lt;&gt;"",'SIPOC (AS IS)'!F24,"")</f>
        <v/>
      </c>
      <c r="M28" s="9"/>
      <c r="N28" s="15" t="str">
        <f>IF('SIPOC (AS IS)'!F28&lt;&gt;"",'SIPOC (AS IS)'!F28,"")</f>
        <v/>
      </c>
    </row>
  </sheetData>
  <sheetProtection sheet="1" objects="1" scenarios="1" selectLockedCells="1"/>
  <mergeCells count="23">
    <mergeCell ref="P21:P22"/>
    <mergeCell ref="B17:B19"/>
    <mergeCell ref="D17:D19"/>
    <mergeCell ref="F17:F19"/>
    <mergeCell ref="B10:B15"/>
    <mergeCell ref="N17:N19"/>
    <mergeCell ref="C14:C16"/>
    <mergeCell ref="E14:E16"/>
    <mergeCell ref="G14:G16"/>
    <mergeCell ref="I14:I16"/>
    <mergeCell ref="K14:K16"/>
    <mergeCell ref="M14:M16"/>
    <mergeCell ref="D10:D15"/>
    <mergeCell ref="F10:F15"/>
    <mergeCell ref="H10:H15"/>
    <mergeCell ref="H17:H19"/>
    <mergeCell ref="P15:P16"/>
    <mergeCell ref="P18:P19"/>
    <mergeCell ref="J17:J19"/>
    <mergeCell ref="L17:L19"/>
    <mergeCell ref="J10:J15"/>
    <mergeCell ref="L10:L15"/>
    <mergeCell ref="N10:N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34DB-99C5-4073-A4CA-29D898F13491}">
  <dimension ref="B1:F29"/>
  <sheetViews>
    <sheetView zoomScaleNormal="100" workbookViewId="0">
      <pane xSplit="6" ySplit="1" topLeftCell="G2" activePane="bottomRight" state="frozen"/>
      <selection pane="bottomRight" activeCell="C12" sqref="C12"/>
      <selection pane="bottomLeft" activeCell="A2" sqref="A2"/>
      <selection pane="topRight" activeCell="G1" sqref="G1"/>
    </sheetView>
  </sheetViews>
  <sheetFormatPr defaultRowHeight="15"/>
  <cols>
    <col min="1" max="1" width="2.28515625" customWidth="1"/>
    <col min="2" max="3" width="30.42578125" customWidth="1"/>
    <col min="4" max="4" width="47.85546875" customWidth="1"/>
    <col min="5" max="6" width="30.42578125" customWidth="1"/>
  </cols>
  <sheetData>
    <row r="1" spans="2:6" s="1" customFormat="1" ht="51.75" thickBot="1"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2:6" ht="18.75" customHeight="1">
      <c r="B2" s="27" t="s">
        <v>5</v>
      </c>
      <c r="C2" s="10" t="s">
        <v>6</v>
      </c>
      <c r="D2" s="22" t="s">
        <v>41</v>
      </c>
      <c r="E2" s="10" t="s">
        <v>8</v>
      </c>
      <c r="F2" s="18" t="s">
        <v>42</v>
      </c>
    </row>
    <row r="3" spans="2:6" ht="18.75" customHeight="1">
      <c r="B3" s="28"/>
      <c r="C3" s="11" t="s">
        <v>10</v>
      </c>
      <c r="D3" s="23"/>
      <c r="E3" s="11" t="s">
        <v>10</v>
      </c>
      <c r="F3" s="19"/>
    </row>
    <row r="4" spans="2:6" ht="18.75" customHeight="1">
      <c r="B4" s="25"/>
      <c r="C4" s="11"/>
      <c r="D4" s="23"/>
      <c r="E4" s="11"/>
      <c r="F4" s="20"/>
    </row>
    <row r="5" spans="2:6" ht="18.75" customHeight="1" thickBot="1">
      <c r="B5" s="26"/>
      <c r="C5" s="12"/>
      <c r="D5" s="24"/>
      <c r="E5" s="12"/>
      <c r="F5" s="21"/>
    </row>
    <row r="6" spans="2:6" ht="18.75" customHeight="1">
      <c r="B6" s="27" t="s">
        <v>43</v>
      </c>
      <c r="C6" s="10" t="s">
        <v>8</v>
      </c>
      <c r="D6" s="22" t="s">
        <v>44</v>
      </c>
      <c r="E6" s="10" t="s">
        <v>45</v>
      </c>
      <c r="F6" s="18" t="s">
        <v>46</v>
      </c>
    </row>
    <row r="7" spans="2:6" ht="18.75" customHeight="1">
      <c r="B7" s="28"/>
      <c r="C7" s="11" t="s">
        <v>15</v>
      </c>
      <c r="D7" s="23"/>
      <c r="E7" s="11" t="s">
        <v>15</v>
      </c>
      <c r="F7" s="19"/>
    </row>
    <row r="8" spans="2:6" ht="18.75" customHeight="1">
      <c r="B8" s="25"/>
      <c r="C8" s="11"/>
      <c r="D8" s="23"/>
      <c r="E8" s="11"/>
      <c r="F8" s="20"/>
    </row>
    <row r="9" spans="2:6" ht="18.75" customHeight="1" thickBot="1">
      <c r="B9" s="26"/>
      <c r="C9" s="12"/>
      <c r="D9" s="24"/>
      <c r="E9" s="12"/>
      <c r="F9" s="21"/>
    </row>
    <row r="10" spans="2:6" ht="18.75" customHeight="1">
      <c r="B10" s="27" t="s">
        <v>46</v>
      </c>
      <c r="C10" s="10" t="s">
        <v>18</v>
      </c>
      <c r="D10" s="22" t="s">
        <v>47</v>
      </c>
      <c r="E10" s="10" t="s">
        <v>18</v>
      </c>
      <c r="F10" s="18" t="s">
        <v>48</v>
      </c>
    </row>
    <row r="11" spans="2:6" ht="18.75" customHeight="1">
      <c r="B11" s="28"/>
      <c r="C11" s="11" t="s">
        <v>15</v>
      </c>
      <c r="D11" s="23"/>
      <c r="E11" s="11" t="s">
        <v>49</v>
      </c>
      <c r="F11" s="19"/>
    </row>
    <row r="12" spans="2:6" ht="18.75" customHeight="1">
      <c r="B12" s="25"/>
      <c r="C12" s="11"/>
      <c r="D12" s="23"/>
      <c r="E12" s="11"/>
      <c r="F12" s="20"/>
    </row>
    <row r="13" spans="2:6" ht="18.75" customHeight="1" thickBot="1">
      <c r="B13" s="26"/>
      <c r="C13" s="12"/>
      <c r="D13" s="24"/>
      <c r="E13" s="12"/>
      <c r="F13" s="21"/>
    </row>
    <row r="14" spans="2:6" ht="18.75" customHeight="1">
      <c r="B14" s="27" t="s">
        <v>48</v>
      </c>
      <c r="C14" s="10" t="s">
        <v>18</v>
      </c>
      <c r="D14" s="22" t="s">
        <v>21</v>
      </c>
      <c r="E14" s="10" t="s">
        <v>22</v>
      </c>
      <c r="F14" s="18" t="s">
        <v>50</v>
      </c>
    </row>
    <row r="15" spans="2:6" ht="18.75" customHeight="1">
      <c r="B15" s="28"/>
      <c r="C15" s="11" t="s">
        <v>15</v>
      </c>
      <c r="D15" s="23"/>
      <c r="E15" s="11" t="s">
        <v>23</v>
      </c>
      <c r="F15" s="19"/>
    </row>
    <row r="16" spans="2:6" ht="18.75" customHeight="1">
      <c r="B16" s="25"/>
      <c r="C16" s="11"/>
      <c r="D16" s="23"/>
      <c r="E16" s="11"/>
      <c r="F16" s="20"/>
    </row>
    <row r="17" spans="2:6" ht="18.75" customHeight="1" thickBot="1">
      <c r="B17" s="26"/>
      <c r="C17" s="12"/>
      <c r="D17" s="24"/>
      <c r="E17" s="12"/>
      <c r="F17" s="21"/>
    </row>
    <row r="18" spans="2:6" ht="18.75" customHeight="1">
      <c r="B18" s="27" t="s">
        <v>50</v>
      </c>
      <c r="C18" s="10" t="s">
        <v>18</v>
      </c>
      <c r="D18" s="22" t="s">
        <v>24</v>
      </c>
      <c r="E18" s="10" t="s">
        <v>25</v>
      </c>
      <c r="F18" s="18" t="s">
        <v>5</v>
      </c>
    </row>
    <row r="19" spans="2:6" ht="18.75" customHeight="1">
      <c r="B19" s="28"/>
      <c r="C19" s="11" t="s">
        <v>15</v>
      </c>
      <c r="D19" s="23"/>
      <c r="E19" s="11" t="s">
        <v>26</v>
      </c>
      <c r="F19" s="19"/>
    </row>
    <row r="20" spans="2:6" ht="18.75" customHeight="1">
      <c r="B20" s="25"/>
      <c r="C20" s="11" t="s">
        <v>27</v>
      </c>
      <c r="D20" s="23"/>
      <c r="E20" s="11" t="s">
        <v>28</v>
      </c>
      <c r="F20" s="20"/>
    </row>
    <row r="21" spans="2:6" ht="18.75" customHeight="1" thickBot="1">
      <c r="B21" s="26"/>
      <c r="C21" s="12"/>
      <c r="D21" s="24"/>
      <c r="E21" s="12"/>
      <c r="F21" s="21"/>
    </row>
    <row r="22" spans="2:6" ht="18.75" customHeight="1">
      <c r="B22" s="27"/>
      <c r="C22" s="10"/>
      <c r="D22" s="22"/>
      <c r="E22" s="10"/>
      <c r="F22" s="18"/>
    </row>
    <row r="23" spans="2:6" ht="18.75" customHeight="1">
      <c r="B23" s="28"/>
      <c r="C23" s="11"/>
      <c r="D23" s="23"/>
      <c r="E23" s="11"/>
      <c r="F23" s="19"/>
    </row>
    <row r="24" spans="2:6" ht="18.75" customHeight="1">
      <c r="B24" s="25"/>
      <c r="C24" s="11"/>
      <c r="D24" s="23"/>
      <c r="E24" s="11"/>
      <c r="F24" s="20"/>
    </row>
    <row r="25" spans="2:6" ht="18.75" customHeight="1" thickBot="1">
      <c r="B25" s="26"/>
      <c r="C25" s="12"/>
      <c r="D25" s="24"/>
      <c r="E25" s="12"/>
      <c r="F25" s="21"/>
    </row>
    <row r="26" spans="2:6" ht="18.75" customHeight="1">
      <c r="B26" s="27"/>
      <c r="C26" s="10"/>
      <c r="D26" s="23"/>
      <c r="E26" s="10"/>
      <c r="F26" s="18"/>
    </row>
    <row r="27" spans="2:6" ht="18.75" customHeight="1">
      <c r="B27" s="28"/>
      <c r="C27" s="11"/>
      <c r="D27" s="23"/>
      <c r="E27" s="11"/>
      <c r="F27" s="19"/>
    </row>
    <row r="28" spans="2:6" ht="18.75" customHeight="1">
      <c r="B28" s="25"/>
      <c r="C28" s="11"/>
      <c r="D28" s="23"/>
      <c r="E28" s="11"/>
      <c r="F28" s="20"/>
    </row>
    <row r="29" spans="2:6" ht="18.75" customHeight="1" thickBot="1">
      <c r="B29" s="26"/>
      <c r="C29" s="12"/>
      <c r="D29" s="24"/>
      <c r="E29" s="12"/>
      <c r="F29" s="21"/>
    </row>
  </sheetData>
  <sheetProtection sheet="1" objects="1" scenarios="1" selectLockedCells="1"/>
  <mergeCells count="35">
    <mergeCell ref="B26:B27"/>
    <mergeCell ref="D26:D29"/>
    <mergeCell ref="F26:F27"/>
    <mergeCell ref="B28:B29"/>
    <mergeCell ref="F28:F29"/>
    <mergeCell ref="B18:B19"/>
    <mergeCell ref="D18:D21"/>
    <mergeCell ref="F18:F19"/>
    <mergeCell ref="B20:B21"/>
    <mergeCell ref="F20:F21"/>
    <mergeCell ref="B22:B23"/>
    <mergeCell ref="D22:D25"/>
    <mergeCell ref="F22:F23"/>
    <mergeCell ref="B24:B25"/>
    <mergeCell ref="F24:F25"/>
    <mergeCell ref="B10:B11"/>
    <mergeCell ref="D10:D13"/>
    <mergeCell ref="F10:F11"/>
    <mergeCell ref="B12:B13"/>
    <mergeCell ref="F12:F13"/>
    <mergeCell ref="B14:B15"/>
    <mergeCell ref="D14:D17"/>
    <mergeCell ref="F14:F15"/>
    <mergeCell ref="B16:B17"/>
    <mergeCell ref="F16:F17"/>
    <mergeCell ref="B2:B3"/>
    <mergeCell ref="D2:D5"/>
    <mergeCell ref="F2:F3"/>
    <mergeCell ref="B4:B5"/>
    <mergeCell ref="F4:F5"/>
    <mergeCell ref="B6:B7"/>
    <mergeCell ref="D6:D9"/>
    <mergeCell ref="F6:F7"/>
    <mergeCell ref="B8:B9"/>
    <mergeCell ref="F8:F9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6EE9970-4EC2-4AE7-AB93-8D7FDFBFFAFD}">
            <xm:f>B2&lt;&gt;'SIPOC (AS IS)'!B2</xm:f>
            <x14:dxf>
              <fill>
                <patternFill>
                  <bgColor rgb="FFFFFF00"/>
                </patternFill>
              </fill>
            </x14:dxf>
          </x14:cfRule>
          <xm:sqref>B2:F29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DF5B-97B9-4F55-8765-95E1F1B8B5A2}">
  <dimension ref="B1:P28"/>
  <sheetViews>
    <sheetView showGridLines="0" zoomScale="70" zoomScaleNormal="70" workbookViewId="0">
      <selection activeCell="C21" sqref="C21"/>
    </sheetView>
  </sheetViews>
  <sheetFormatPr defaultColWidth="9.140625" defaultRowHeight="15"/>
  <cols>
    <col min="1" max="1" width="1.28515625" customWidth="1"/>
    <col min="2" max="2" width="14.5703125" customWidth="1"/>
    <col min="3" max="3" width="14.7109375" customWidth="1"/>
    <col min="4" max="4" width="14.5703125" customWidth="1"/>
    <col min="5" max="5" width="14.7109375" customWidth="1"/>
    <col min="6" max="6" width="14.5703125" customWidth="1"/>
    <col min="7" max="7" width="14.7109375" customWidth="1"/>
    <col min="8" max="8" width="14.5703125" customWidth="1"/>
    <col min="9" max="9" width="14.7109375" customWidth="1"/>
    <col min="10" max="10" width="14.5703125" customWidth="1"/>
    <col min="11" max="11" width="14.7109375" customWidth="1"/>
    <col min="12" max="12" width="14.5703125" customWidth="1"/>
    <col min="13" max="13" width="14.7109375" customWidth="1"/>
    <col min="14" max="14" width="14.5703125" customWidth="1"/>
    <col min="15" max="15" width="2.140625" customWidth="1"/>
    <col min="16" max="16" width="12.42578125" customWidth="1"/>
  </cols>
  <sheetData>
    <row r="1" spans="2:16" ht="15.75" thickBot="1"/>
    <row r="2" spans="2:16" ht="15.75" thickBot="1">
      <c r="B2" s="13" t="s">
        <v>29</v>
      </c>
      <c r="D2" s="13" t="s">
        <v>29</v>
      </c>
      <c r="F2" s="13" t="s">
        <v>29</v>
      </c>
      <c r="H2" s="13" t="s">
        <v>29</v>
      </c>
      <c r="J2" s="13" t="s">
        <v>29</v>
      </c>
      <c r="L2" s="13" t="s">
        <v>29</v>
      </c>
      <c r="N2" s="13" t="s">
        <v>29</v>
      </c>
    </row>
    <row r="3" spans="2:16" ht="27" customHeight="1">
      <c r="B3" s="14" t="str">
        <f>IF('SIPOC (TO BE)'!B2&lt;&gt;"",'SIPOC (TO BE)'!B2,"")</f>
        <v>Cliente</v>
      </c>
      <c r="D3" s="14" t="str">
        <f>IF('SIPOC (TO BE)'!B6&lt;&gt;"",'SIPOC (TO BE)'!B6,"")</f>
        <v>Validador Automático</v>
      </c>
      <c r="F3" s="14" t="str">
        <f>IF('SIPOC (TO BE)'!B10&lt;&gt;"",'SIPOC (TO BE)'!B10,"")</f>
        <v>API - Gestora do Benefício</v>
      </c>
      <c r="H3" s="14" t="str">
        <f>IF('SIPOC (TO BE)'!B14&lt;&gt;"",'SIPOC (TO BE)'!B14,"")</f>
        <v>Orquestrador App</v>
      </c>
      <c r="J3" s="14" t="str">
        <f>IF('SIPOC (TO BE)'!B18&lt;&gt;"",'SIPOC (TO BE)'!B18,"")</f>
        <v>Serviço Aviso App</v>
      </c>
      <c r="L3" s="14" t="str">
        <f>IF('SIPOC (TO BE)'!B22&lt;&gt;"",'SIPOC (TO BE)'!B22,"")</f>
        <v/>
      </c>
      <c r="N3" s="14" t="str">
        <f>IF('SIPOC (TO BE)'!B26&lt;&gt;"",'SIPOC (TO BE)'!B26,"")</f>
        <v/>
      </c>
    </row>
    <row r="4" spans="2:16" ht="27" customHeight="1" thickBot="1">
      <c r="B4" s="16" t="str">
        <f>IF('SIPOC (TO BE)'!B4&lt;&gt;"",'SIPOC (TO BE)'!B4,"")</f>
        <v/>
      </c>
      <c r="D4" s="16" t="str">
        <f>IF('SIPOC (TO BE)'!B8&lt;&gt;"",'SIPOC (TO BE)'!B8,"")</f>
        <v/>
      </c>
      <c r="F4" s="16" t="str">
        <f>IF('SIPOC (TO BE)'!B12&lt;&gt;"",'SIPOC (TO BE)'!B12,"")</f>
        <v/>
      </c>
      <c r="H4" s="16" t="str">
        <f>IF('SIPOC (TO BE)'!B16&lt;&gt;"",'SIPOC (TO BE)'!B16,"")</f>
        <v/>
      </c>
      <c r="J4" s="16" t="str">
        <f>IF('SIPOC (TO BE)'!B20&lt;&gt;"",'SIPOC (TO BE)'!B20,"")</f>
        <v/>
      </c>
      <c r="L4" s="16" t="str">
        <f>IF('SIPOC (TO BE)'!B24&lt;&gt;"",'SIPOC (TO BE)'!B24,"")</f>
        <v/>
      </c>
      <c r="N4" s="16" t="str">
        <f>IF('SIPOC (TO BE)'!B28&lt;&gt;"",'SIPOC (TO BE)'!B28,"")</f>
        <v/>
      </c>
    </row>
    <row r="5" spans="2:16" ht="15.75" thickBot="1">
      <c r="B5" s="13" t="s">
        <v>30</v>
      </c>
      <c r="D5" s="13" t="s">
        <v>30</v>
      </c>
      <c r="F5" s="13" t="s">
        <v>30</v>
      </c>
      <c r="H5" s="13" t="s">
        <v>30</v>
      </c>
      <c r="J5" s="13" t="s">
        <v>30</v>
      </c>
      <c r="L5" s="13" t="s">
        <v>30</v>
      </c>
      <c r="N5" s="13" t="s">
        <v>30</v>
      </c>
    </row>
    <row r="6" spans="2:16" ht="27" customHeight="1">
      <c r="B6" s="14" t="str">
        <f>IF('SIPOC (TO BE)'!C2&lt;&gt;"",'SIPOC (TO BE)'!C2,"")</f>
        <v>Solicitação de Troca Pontos</v>
      </c>
      <c r="D6" s="14" t="str">
        <f>IF('SIPOC (TO BE)'!C6&lt;&gt;"",'SIPOC (TO BE)'!C6,"")</f>
        <v>Solicitação Validada</v>
      </c>
      <c r="F6" s="14" t="str">
        <f>IF('SIPOC (TO BE)'!C10&lt;&gt;"",'SIPOC (TO BE)'!C10,"")</f>
        <v>Perfil Validado</v>
      </c>
      <c r="H6" s="14" t="str">
        <f>IF('SIPOC (TO BE)'!C14&lt;&gt;"",'SIPOC (TO BE)'!C14,"")</f>
        <v>Perfil Validado</v>
      </c>
      <c r="J6" s="14" t="str">
        <f>IF('SIPOC (TO BE)'!C18&lt;&gt;"",'SIPOC (TO BE)'!C18,"")</f>
        <v>Perfil Validado</v>
      </c>
      <c r="L6" s="14" t="str">
        <f>IF('SIPOC (TO BE)'!C22&lt;&gt;"",'SIPOC (TO BE)'!C22,"")</f>
        <v/>
      </c>
      <c r="N6" s="14" t="str">
        <f>IF('SIPOC (TO BE)'!C26&lt;&gt;"",'SIPOC (TO BE)'!C26,"")</f>
        <v/>
      </c>
    </row>
    <row r="7" spans="2:16" ht="27" customHeight="1">
      <c r="B7" s="14" t="str">
        <f>IF('SIPOC (TO BE)'!C3&lt;&gt;"",'SIPOC (TO BE)'!C3,"")</f>
        <v>Quantidade de Pontos</v>
      </c>
      <c r="D7" s="14" t="str">
        <f>IF('SIPOC (TO BE)'!C7&lt;&gt;"",'SIPOC (TO BE)'!C7,"")</f>
        <v>Quantidade de Milhas</v>
      </c>
      <c r="F7" s="14" t="str">
        <f>IF('SIPOC (TO BE)'!C11&lt;&gt;"",'SIPOC (TO BE)'!C11,"")</f>
        <v>Quantidade de Milhas</v>
      </c>
      <c r="H7" s="14" t="str">
        <f>IF('SIPOC (TO BE)'!C15&lt;&gt;"",'SIPOC (TO BE)'!C15,"")</f>
        <v>Quantidade de Milhas</v>
      </c>
      <c r="J7" s="14" t="str">
        <f>IF('SIPOC (TO BE)'!C19&lt;&gt;"",'SIPOC (TO BE)'!C19,"")</f>
        <v>Quantidade de Milhas</v>
      </c>
      <c r="L7" s="14" t="str">
        <f>IF('SIPOC (TO BE)'!C23&lt;&gt;"",'SIPOC (TO BE)'!C23,"")</f>
        <v/>
      </c>
      <c r="N7" s="14" t="str">
        <f>IF('SIPOC (TO BE)'!C27&lt;&gt;"",'SIPOC (TO BE)'!C27,"")</f>
        <v/>
      </c>
    </row>
    <row r="8" spans="2:16" ht="27" customHeight="1">
      <c r="B8" s="14" t="str">
        <f>IF('SIPOC (TO BE)'!C4&lt;&gt;"",'SIPOC (TO BE)'!C4,"")</f>
        <v/>
      </c>
      <c r="D8" s="14" t="str">
        <f>IF('SIPOC (TO BE)'!C8&lt;&gt;"",'SIPOC (TO BE)'!C8,"")</f>
        <v/>
      </c>
      <c r="F8" s="14" t="str">
        <f>IF('SIPOC (TO BE)'!C12&lt;&gt;"",'SIPOC (TO BE)'!C12,"")</f>
        <v/>
      </c>
      <c r="H8" s="14" t="str">
        <f>IF('SIPOC (TO BE)'!C16&lt;&gt;"",'SIPOC (TO BE)'!C16,"")</f>
        <v/>
      </c>
      <c r="J8" s="14" t="str">
        <f>IF('SIPOC (TO BE)'!C20&lt;&gt;"",'SIPOC (TO BE)'!C20,"")</f>
        <v>Quantidade Pontos Atualizada</v>
      </c>
      <c r="L8" s="14" t="str">
        <f>IF('SIPOC (TO BE)'!C24&lt;&gt;"",'SIPOC (TO BE)'!C24,"")</f>
        <v/>
      </c>
      <c r="N8" s="14" t="str">
        <f>IF('SIPOC (TO BE)'!C28&lt;&gt;"",'SIPOC (TO BE)'!C28,"")</f>
        <v/>
      </c>
    </row>
    <row r="9" spans="2:16" ht="27" customHeight="1" thickBot="1">
      <c r="B9" s="15" t="str">
        <f>IF('SIPOC (TO BE)'!C5&lt;&gt;"",'SIPOC (TO BE)'!C5,"")</f>
        <v/>
      </c>
      <c r="D9" s="15" t="str">
        <f>IF('SIPOC (TO BE)'!C9&lt;&gt;"",'SIPOC (TO BE)'!C9,"")</f>
        <v/>
      </c>
      <c r="F9" s="15" t="str">
        <f>IF('SIPOC (TO BE)'!C13&lt;&gt;"",'SIPOC (TO BE)'!C13,"")</f>
        <v/>
      </c>
      <c r="H9" s="15" t="str">
        <f>IF('SIPOC (TO BE)'!C17&lt;&gt;"",'SIPOC (TO BE)'!C17,"")</f>
        <v/>
      </c>
      <c r="J9" s="15" t="str">
        <f>IF('SIPOC (TO BE)'!C21&lt;&gt;"",'SIPOC (TO BE)'!C21,"")</f>
        <v/>
      </c>
      <c r="L9" s="15" t="str">
        <f>IF('SIPOC (TO BE)'!C25&lt;&gt;"",'SIPOC (TO BE)'!C25,"")</f>
        <v/>
      </c>
      <c r="N9" s="15" t="str">
        <f>IF('SIPOC (TO BE)'!C29&lt;&gt;"",'SIPOC (TO BE)'!C29,"")</f>
        <v/>
      </c>
    </row>
    <row r="10" spans="2:16" ht="15" customHeight="1">
      <c r="B10" s="33" t="str">
        <f>'SIPOC (TO BE)'!D2</f>
        <v>Solicitar Troca por Milhas no APP</v>
      </c>
      <c r="C10" s="17"/>
      <c r="D10" s="33" t="str">
        <f>'SIPOC (TO BE)'!D6</f>
        <v>Validar Troca com Gestora</v>
      </c>
      <c r="E10" s="17"/>
      <c r="F10" s="33" t="str">
        <f>'SIPOC (TO BE)'!D10</f>
        <v>Confirmar Crédito de Milhas</v>
      </c>
      <c r="G10" s="17"/>
      <c r="H10" s="33" t="str">
        <f>'SIPOC (TO BE)'!D14</f>
        <v>Creditar Milhas - Debitar Pontos</v>
      </c>
      <c r="I10" s="17"/>
      <c r="J10" s="33" t="str">
        <f>'SIPOC (TO BE)'!D18</f>
        <v>Avisar Cliente</v>
      </c>
      <c r="K10" s="17"/>
      <c r="L10" s="33">
        <f>'SIPOC (TO BE)'!D22</f>
        <v>0</v>
      </c>
      <c r="M10" s="17"/>
      <c r="N10" s="33">
        <f>'SIPOC (TO BE)'!D26</f>
        <v>0</v>
      </c>
    </row>
    <row r="11" spans="2:16" ht="15" customHeight="1">
      <c r="B11" s="34"/>
      <c r="C11" s="17"/>
      <c r="D11" s="34"/>
      <c r="E11" s="17"/>
      <c r="F11" s="34"/>
      <c r="G11" s="17"/>
      <c r="H11" s="34"/>
      <c r="I11" s="17"/>
      <c r="J11" s="34"/>
      <c r="K11" s="17"/>
      <c r="L11" s="34"/>
      <c r="M11" s="17"/>
      <c r="N11" s="34"/>
    </row>
    <row r="12" spans="2:16" ht="15.75" customHeight="1">
      <c r="B12" s="34"/>
      <c r="C12" s="17"/>
      <c r="D12" s="34"/>
      <c r="E12" s="17"/>
      <c r="F12" s="34"/>
      <c r="G12" s="17"/>
      <c r="H12" s="34"/>
      <c r="I12" s="17"/>
      <c r="J12" s="34"/>
      <c r="K12" s="17"/>
      <c r="L12" s="34"/>
      <c r="M12" s="17"/>
      <c r="N12" s="34"/>
    </row>
    <row r="13" spans="2:16" ht="15.75" customHeight="1" thickBot="1">
      <c r="B13" s="34"/>
      <c r="C13" s="17"/>
      <c r="D13" s="34"/>
      <c r="E13" s="17"/>
      <c r="F13" s="34"/>
      <c r="G13" s="17"/>
      <c r="H13" s="34"/>
      <c r="I13" s="17"/>
      <c r="J13" s="34"/>
      <c r="K13" s="17"/>
      <c r="L13" s="34"/>
      <c r="M13" s="17"/>
      <c r="N13" s="34"/>
    </row>
    <row r="14" spans="2:16" ht="15.75" customHeight="1" thickBot="1">
      <c r="B14" s="34"/>
      <c r="C14" s="38">
        <f>SUM(C17:C28)</f>
        <v>5</v>
      </c>
      <c r="D14" s="34"/>
      <c r="E14" s="38">
        <f>SUM(E17:E28)</f>
        <v>55</v>
      </c>
      <c r="F14" s="34"/>
      <c r="G14" s="38">
        <f>SUM(G17:G28)</f>
        <v>5</v>
      </c>
      <c r="H14" s="34"/>
      <c r="I14" s="38">
        <f>SUM(I17:I28)</f>
        <v>5</v>
      </c>
      <c r="J14" s="34"/>
      <c r="K14" s="38">
        <f>SUM(K17:K28)</f>
        <v>0</v>
      </c>
      <c r="L14" s="34"/>
      <c r="M14" s="38">
        <f>SUM(M17:M28)</f>
        <v>0</v>
      </c>
      <c r="N14" s="34"/>
      <c r="P14" s="5" t="s">
        <v>31</v>
      </c>
    </row>
    <row r="15" spans="2:16" ht="15" customHeight="1" thickBot="1">
      <c r="B15" s="35"/>
      <c r="C15" s="38"/>
      <c r="D15" s="35"/>
      <c r="E15" s="38"/>
      <c r="F15" s="35"/>
      <c r="G15" s="38"/>
      <c r="H15" s="35"/>
      <c r="I15" s="38"/>
      <c r="J15" s="35"/>
      <c r="K15" s="38"/>
      <c r="L15" s="35"/>
      <c r="M15" s="38"/>
      <c r="N15" s="35"/>
      <c r="P15" s="29">
        <f>SUM(M14,K14,I14,G14,E14,C14)</f>
        <v>70</v>
      </c>
    </row>
    <row r="16" spans="2:16" ht="15.75" customHeight="1" thickBot="1">
      <c r="B16" s="17"/>
      <c r="C16" s="39"/>
      <c r="D16" s="17"/>
      <c r="E16" s="39"/>
      <c r="F16" s="17"/>
      <c r="G16" s="39"/>
      <c r="H16" s="17"/>
      <c r="I16" s="39"/>
      <c r="J16" s="17"/>
      <c r="K16" s="39"/>
      <c r="L16" s="17"/>
      <c r="M16" s="39"/>
      <c r="N16" s="17"/>
      <c r="P16" s="30"/>
    </row>
    <row r="17" spans="2:16" ht="15.75" customHeight="1" thickBot="1">
      <c r="B17" s="31">
        <v>10</v>
      </c>
      <c r="C17" s="7" t="s">
        <v>32</v>
      </c>
      <c r="D17" s="31">
        <v>2</v>
      </c>
      <c r="E17" s="7" t="s">
        <v>32</v>
      </c>
      <c r="F17" s="31">
        <v>5</v>
      </c>
      <c r="G17" s="7" t="s">
        <v>32</v>
      </c>
      <c r="H17" s="31">
        <v>2</v>
      </c>
      <c r="I17" s="7" t="s">
        <v>32</v>
      </c>
      <c r="J17" s="31">
        <v>5</v>
      </c>
      <c r="K17" s="7" t="s">
        <v>32</v>
      </c>
      <c r="L17" s="31">
        <v>0</v>
      </c>
      <c r="M17" s="7" t="s">
        <v>32</v>
      </c>
      <c r="N17" s="36">
        <v>0</v>
      </c>
      <c r="O17" s="6"/>
      <c r="P17" s="5" t="s">
        <v>33</v>
      </c>
    </row>
    <row r="18" spans="2:16" ht="15" customHeight="1">
      <c r="B18" s="31"/>
      <c r="C18" s="8">
        <v>5</v>
      </c>
      <c r="D18" s="31"/>
      <c r="E18" s="8">
        <v>55</v>
      </c>
      <c r="F18" s="31"/>
      <c r="G18" s="8">
        <v>5</v>
      </c>
      <c r="H18" s="31"/>
      <c r="I18" s="8">
        <v>5</v>
      </c>
      <c r="J18" s="31"/>
      <c r="K18" s="8">
        <v>0</v>
      </c>
      <c r="L18" s="31"/>
      <c r="M18" s="8">
        <v>0</v>
      </c>
      <c r="N18" s="36"/>
      <c r="O18" s="6"/>
      <c r="P18" s="29">
        <f>SUM(N17,L17,J17,H17,F17,D17,A18,B17)</f>
        <v>24</v>
      </c>
    </row>
    <row r="19" spans="2:16" ht="15.75" customHeight="1" thickBot="1">
      <c r="B19" s="32"/>
      <c r="C19" s="8" t="s">
        <v>34</v>
      </c>
      <c r="D19" s="32"/>
      <c r="E19" s="8" t="s">
        <v>34</v>
      </c>
      <c r="F19" s="32"/>
      <c r="G19" s="8" t="s">
        <v>34</v>
      </c>
      <c r="H19" s="32"/>
      <c r="I19" s="8" t="s">
        <v>34</v>
      </c>
      <c r="J19" s="32"/>
      <c r="K19" s="8" t="s">
        <v>34</v>
      </c>
      <c r="L19" s="32"/>
      <c r="M19" s="8" t="s">
        <v>34</v>
      </c>
      <c r="N19" s="37"/>
      <c r="O19" s="6"/>
      <c r="P19" s="30"/>
    </row>
    <row r="20" spans="2:16" ht="15.75" thickBot="1">
      <c r="C20" s="9">
        <v>0</v>
      </c>
      <c r="E20" s="9">
        <v>0</v>
      </c>
      <c r="G20" s="9">
        <v>0</v>
      </c>
      <c r="I20" s="9">
        <v>0</v>
      </c>
      <c r="K20" s="9">
        <v>0</v>
      </c>
      <c r="M20" s="9">
        <v>0</v>
      </c>
      <c r="P20" s="5" t="s">
        <v>35</v>
      </c>
    </row>
    <row r="21" spans="2:16" ht="15.75" thickBot="1">
      <c r="B21" s="13" t="s">
        <v>36</v>
      </c>
      <c r="C21" s="9" t="s">
        <v>38</v>
      </c>
      <c r="D21" s="13" t="s">
        <v>36</v>
      </c>
      <c r="E21" s="9" t="s">
        <v>38</v>
      </c>
      <c r="F21" s="13" t="s">
        <v>36</v>
      </c>
      <c r="G21" s="9" t="s">
        <v>38</v>
      </c>
      <c r="H21" s="13" t="s">
        <v>36</v>
      </c>
      <c r="I21" s="9" t="s">
        <v>38</v>
      </c>
      <c r="J21" s="13" t="s">
        <v>36</v>
      </c>
      <c r="K21" s="9" t="s">
        <v>38</v>
      </c>
      <c r="L21" s="13" t="s">
        <v>36</v>
      </c>
      <c r="M21" s="9" t="s">
        <v>38</v>
      </c>
      <c r="N21" s="13" t="s">
        <v>36</v>
      </c>
      <c r="P21" s="29">
        <f>SUM(P18,P15)</f>
        <v>94</v>
      </c>
    </row>
    <row r="22" spans="2:16" ht="25.5" customHeight="1" thickBot="1">
      <c r="B22" s="14" t="str">
        <f>IF('SIPOC (TO BE)'!E2&lt;&gt;"",'SIPOC (TO BE)'!E2,"")</f>
        <v>Solicitação Validada</v>
      </c>
      <c r="C22" s="9">
        <v>0</v>
      </c>
      <c r="D22" s="14" t="str">
        <f>IF('SIPOC (TO BE)'!E6&lt;&gt;"",'SIPOC (TO BE)'!E6,"")</f>
        <v>Perfil Cliente</v>
      </c>
      <c r="E22" s="9">
        <v>0</v>
      </c>
      <c r="F22" s="14" t="str">
        <f>IF('SIPOC (TO BE)'!E10&lt;&gt;"",'SIPOC (TO BE)'!E10,"")</f>
        <v>Perfil Validado</v>
      </c>
      <c r="G22" s="9">
        <v>0</v>
      </c>
      <c r="H22" s="14" t="str">
        <f>IF('SIPOC (TO BE)'!E14&lt;&gt;"",'SIPOC (TO BE)'!E14,"")</f>
        <v>Quantidade de Milhas Cred</v>
      </c>
      <c r="I22" s="9">
        <v>0</v>
      </c>
      <c r="J22" s="14" t="str">
        <f>IF('SIPOC (TO BE)'!E18&lt;&gt;"",'SIPOC (TO BE)'!E18,"")</f>
        <v>Perfil Atualizado</v>
      </c>
      <c r="K22" s="9">
        <v>0</v>
      </c>
      <c r="L22" s="14" t="str">
        <f>IF('SIPOC (TO BE)'!E22&lt;&gt;"",'SIPOC (TO BE)'!E22,"")</f>
        <v/>
      </c>
      <c r="M22" s="9">
        <v>0</v>
      </c>
      <c r="N22" s="14" t="str">
        <f>IF('SIPOC (TO BE)'!E26&lt;&gt;"",'SIPOC (TO BE)'!E26,"")</f>
        <v/>
      </c>
      <c r="P22" s="30"/>
    </row>
    <row r="23" spans="2:16" ht="25.5" customHeight="1">
      <c r="B23" s="14" t="str">
        <f>IF('SIPOC (TO BE)'!E3&lt;&gt;"",'SIPOC (TO BE)'!E3,"")</f>
        <v>Quantidade de Pontos</v>
      </c>
      <c r="C23" s="9"/>
      <c r="D23" s="14" t="str">
        <f>IF('SIPOC (TO BE)'!E7&lt;&gt;"",'SIPOC (TO BE)'!E7,"")</f>
        <v>Quantidade de Milhas</v>
      </c>
      <c r="E23" s="9"/>
      <c r="F23" s="14" t="str">
        <f>IF('SIPOC (TO BE)'!E11&lt;&gt;"",'SIPOC (TO BE)'!E11,"")</f>
        <v>Qtd de Milhas Creditadas</v>
      </c>
      <c r="G23" s="9"/>
      <c r="H23" s="14" t="str">
        <f>IF('SIPOC (TO BE)'!E15&lt;&gt;"",'SIPOC (TO BE)'!E15,"")</f>
        <v>Quantidade Pontos Deb</v>
      </c>
      <c r="I23" s="9"/>
      <c r="J23" s="14" t="str">
        <f>IF('SIPOC (TO BE)'!E19&lt;&gt;"",'SIPOC (TO BE)'!E19,"")</f>
        <v>Milhas Atualizadas</v>
      </c>
      <c r="K23" s="9"/>
      <c r="L23" s="14" t="str">
        <f>IF('SIPOC (TO BE)'!E23&lt;&gt;"",'SIPOC (TO BE)'!E23,"")</f>
        <v/>
      </c>
      <c r="M23" s="9"/>
      <c r="N23" s="14" t="str">
        <f>IF('SIPOC (TO BE)'!E27&lt;&gt;"",'SIPOC (TO BE)'!E27,"")</f>
        <v/>
      </c>
    </row>
    <row r="24" spans="2:16" ht="25.5" customHeight="1">
      <c r="B24" s="14" t="str">
        <f>IF('SIPOC (TO BE)'!E4&lt;&gt;"",'SIPOC (TO BE)'!E4,"")</f>
        <v/>
      </c>
      <c r="C24" s="9"/>
      <c r="D24" s="14" t="str">
        <f>IF('SIPOC (TO BE)'!E8&lt;&gt;"",'SIPOC (TO BE)'!E8,"")</f>
        <v/>
      </c>
      <c r="E24" s="9"/>
      <c r="F24" s="14" t="str">
        <f>IF('SIPOC (TO BE)'!E12&lt;&gt;"",'SIPOC (TO BE)'!E12,"")</f>
        <v/>
      </c>
      <c r="G24" s="9"/>
      <c r="H24" s="14" t="str">
        <f>IF('SIPOC (TO BE)'!E16&lt;&gt;"",'SIPOC (TO BE)'!E16,"")</f>
        <v/>
      </c>
      <c r="I24" s="9"/>
      <c r="J24" s="14" t="str">
        <f>IF('SIPOC (TO BE)'!E20&lt;&gt;"",'SIPOC (TO BE)'!E20,"")</f>
        <v>Pontos Atualizados</v>
      </c>
      <c r="K24" s="9"/>
      <c r="L24" s="14" t="str">
        <f>IF('SIPOC (TO BE)'!E24&lt;&gt;"",'SIPOC (TO BE)'!E24,"")</f>
        <v/>
      </c>
      <c r="M24" s="9"/>
      <c r="N24" s="14" t="str">
        <f>IF('SIPOC (TO BE)'!E28&lt;&gt;"",'SIPOC (TO BE)'!E28,"")</f>
        <v/>
      </c>
    </row>
    <row r="25" spans="2:16" ht="25.5" customHeight="1" thickBot="1">
      <c r="B25" s="15" t="str">
        <f>IF('SIPOC (TO BE)'!E5&lt;&gt;"",'SIPOC (TO BE)'!E5,"")</f>
        <v/>
      </c>
      <c r="C25" s="9"/>
      <c r="D25" s="15" t="str">
        <f>IF('SIPOC (TO BE)'!E9&lt;&gt;"",'SIPOC (TO BE)'!E9,"")</f>
        <v/>
      </c>
      <c r="E25" s="9"/>
      <c r="F25" s="15" t="str">
        <f>IF('SIPOC (TO BE)'!E13&lt;&gt;"",'SIPOC (TO BE)'!E13,"")</f>
        <v/>
      </c>
      <c r="G25" s="9"/>
      <c r="H25" s="15" t="str">
        <f>IF('SIPOC (TO BE)'!E17&lt;&gt;"",'SIPOC (TO BE)'!E17,"")</f>
        <v/>
      </c>
      <c r="I25" s="9"/>
      <c r="J25" s="15" t="str">
        <f>IF('SIPOC (TO BE)'!E21&lt;&gt;"",'SIPOC (TO BE)'!E21,"")</f>
        <v/>
      </c>
      <c r="K25" s="9"/>
      <c r="L25" s="15" t="str">
        <f>IF('SIPOC (TO BE)'!E25&lt;&gt;"",'SIPOC (TO BE)'!E25,"")</f>
        <v/>
      </c>
      <c r="M25" s="9"/>
      <c r="N25" s="15" t="str">
        <f>IF('SIPOC (TO BE)'!E29&lt;&gt;"",'SIPOC (TO BE)'!E29,"")</f>
        <v/>
      </c>
    </row>
    <row r="26" spans="2:16" ht="15.75" thickBot="1">
      <c r="B26" s="13" t="s">
        <v>5</v>
      </c>
      <c r="C26" s="9"/>
      <c r="D26" s="13" t="s">
        <v>5</v>
      </c>
      <c r="E26" s="9"/>
      <c r="F26" s="13" t="s">
        <v>5</v>
      </c>
      <c r="G26" s="9"/>
      <c r="H26" s="13" t="s">
        <v>5</v>
      </c>
      <c r="I26" s="9"/>
      <c r="J26" s="13" t="s">
        <v>5</v>
      </c>
      <c r="K26" s="9"/>
      <c r="L26" s="13" t="s">
        <v>5</v>
      </c>
      <c r="M26" s="9"/>
      <c r="N26" s="13" t="s">
        <v>5</v>
      </c>
    </row>
    <row r="27" spans="2:16" ht="25.5" customHeight="1">
      <c r="B27" s="14" t="str">
        <f>IF('SIPOC (TO BE)'!F2&lt;&gt;"",'SIPOC (TO BE)'!F2,"")</f>
        <v>Validador Automático no App</v>
      </c>
      <c r="C27" s="9"/>
      <c r="D27" s="14" t="str">
        <f>IF('SIPOC (TO BE)'!F6&lt;&gt;"",'SIPOC (TO BE)'!F6,"")</f>
        <v>API - Gestora do Benefício</v>
      </c>
      <c r="E27" s="9"/>
      <c r="F27" s="14" t="str">
        <f>IF('SIPOC (TO BE)'!F10&lt;&gt;"",'SIPOC (TO BE)'!F10,"")</f>
        <v>Orquestrador App</v>
      </c>
      <c r="G27" s="9"/>
      <c r="H27" s="14" t="str">
        <f>IF('SIPOC (TO BE)'!F14&lt;&gt;"",'SIPOC (TO BE)'!F14,"")</f>
        <v>Serviço Aviso App</v>
      </c>
      <c r="I27" s="9"/>
      <c r="J27" s="14" t="str">
        <f>IF('SIPOC (TO BE)'!F18&lt;&gt;"",'SIPOC (TO BE)'!F18,"")</f>
        <v>Cliente</v>
      </c>
      <c r="K27" s="9"/>
      <c r="L27" s="14" t="str">
        <f>IF('SIPOC (TO BE)'!F22&lt;&gt;"",'SIPOC (TO BE)'!F22,"")</f>
        <v/>
      </c>
      <c r="M27" s="9"/>
      <c r="N27" s="14" t="str">
        <f>IF('SIPOC (TO BE)'!F26&lt;&gt;"",'SIPOC (TO BE)'!F26,"")</f>
        <v/>
      </c>
    </row>
    <row r="28" spans="2:16" ht="25.5" customHeight="1" thickBot="1">
      <c r="B28" s="15" t="str">
        <f>IF('SIPOC (TO BE)'!F4&lt;&gt;"",'SIPOC (TO BE)'!F4,"")</f>
        <v/>
      </c>
      <c r="C28" s="9"/>
      <c r="D28" s="15" t="str">
        <f>IF('SIPOC (TO BE)'!F8&lt;&gt;"",'SIPOC (TO BE)'!F8,"")</f>
        <v/>
      </c>
      <c r="E28" s="9"/>
      <c r="F28" s="15" t="str">
        <f>IF('SIPOC (TO BE)'!F12&lt;&gt;"",'SIPOC (TO BE)'!F12,"")</f>
        <v/>
      </c>
      <c r="G28" s="9"/>
      <c r="H28" s="15" t="str">
        <f>IF('SIPOC (TO BE)'!F16&lt;&gt;"",'SIPOC (TO BE)'!F16,"")</f>
        <v/>
      </c>
      <c r="I28" s="9"/>
      <c r="J28" s="15" t="str">
        <f>IF('SIPOC (TO BE)'!F20&lt;&gt;"",'SIPOC (TO BE)'!F20,"")</f>
        <v/>
      </c>
      <c r="K28" s="9"/>
      <c r="L28" s="15" t="str">
        <f>IF('SIPOC (TO BE)'!F24&lt;&gt;"",'SIPOC (TO BE)'!F24,"")</f>
        <v/>
      </c>
      <c r="M28" s="9"/>
      <c r="N28" s="15" t="str">
        <f>IF('SIPOC (TO BE)'!F28&lt;&gt;"",'SIPOC (TO BE)'!F28,"")</f>
        <v/>
      </c>
    </row>
  </sheetData>
  <sheetProtection sheet="1" objects="1" scenarios="1" selectLockedCells="1"/>
  <mergeCells count="23">
    <mergeCell ref="P21:P22"/>
    <mergeCell ref="P15:P16"/>
    <mergeCell ref="B17:B19"/>
    <mergeCell ref="D17:D19"/>
    <mergeCell ref="F17:F19"/>
    <mergeCell ref="H17:H19"/>
    <mergeCell ref="J17:J19"/>
    <mergeCell ref="L17:L19"/>
    <mergeCell ref="N17:N19"/>
    <mergeCell ref="P18:P19"/>
    <mergeCell ref="N10:N15"/>
    <mergeCell ref="C14:C16"/>
    <mergeCell ref="E14:E16"/>
    <mergeCell ref="G14:G16"/>
    <mergeCell ref="I14:I16"/>
    <mergeCell ref="K14:K16"/>
    <mergeCell ref="M14:M16"/>
    <mergeCell ref="B10:B15"/>
    <mergeCell ref="D10:D15"/>
    <mergeCell ref="F10:F15"/>
    <mergeCell ref="H10:H15"/>
    <mergeCell ref="J10:J15"/>
    <mergeCell ref="L10:L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6BD7C7A-F2E7-46FE-8030-759030F782F5}">
            <xm:f>B2&lt;&gt;'VSM (AS IS)'!B2</xm:f>
            <x14:dxf>
              <fill>
                <patternFill>
                  <bgColor rgb="FFFFFF00"/>
                </patternFill>
              </fill>
            </x14:dxf>
          </x14:cfRule>
          <xm:sqref>B2:P28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DF4077-DF89-4801-955F-B24EAD24EE81}"/>
</file>

<file path=customXml/itemProps2.xml><?xml version="1.0" encoding="utf-8"?>
<ds:datastoreItem xmlns:ds="http://schemas.openxmlformats.org/officeDocument/2006/customXml" ds:itemID="{6A78EC89-B494-4DA5-BC8C-7A48113307E6}"/>
</file>

<file path=customXml/itemProps3.xml><?xml version="1.0" encoding="utf-8"?>
<ds:datastoreItem xmlns:ds="http://schemas.openxmlformats.org/officeDocument/2006/customXml" ds:itemID="{BA4730DA-EFBB-4DF2-A8FD-B0B75234E0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/>
  <cp:revision/>
  <dcterms:created xsi:type="dcterms:W3CDTF">2022-06-21T15:17:26Z</dcterms:created>
  <dcterms:modified xsi:type="dcterms:W3CDTF">2022-07-15T11:55:42Z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