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5" visibility="visible"/>
  </bookViews>
  <sheets>
    <sheet name="FRONT" sheetId="1" r:id="rId4"/>
    <sheet name="BACK" sheetId="2" r:id="rId5"/>
  </sheets>
  <definedNames>
    <definedName name="data">#REF!</definedName>
    <definedName name="_xlnm.Print_Area" localSheetId="0">'FRONT'!$A$3:$U$41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<sst xmlns="http://schemas.openxmlformats.org/spreadsheetml/2006/main" uniqueCount="130">
  <si>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</si>
  <si>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</si>
  <si>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</si>
  <si>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</si>
  <si>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</si>
  <si>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</si>
  <si>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</si>
  <si>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</si>
  <si>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</si>
  <si>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</si>
  <si>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</si>
  <si>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</si>
  <si>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</si>
  <si>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</si>
  <si>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</si>
  <si>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Region ________________________</t>
  </si>
  <si>
    <t>No.  of School Days</t>
  </si>
  <si>
    <t>Division of _____________________</t>
  </si>
  <si>
    <t>____________________</t>
  </si>
  <si>
    <t>No.  of  Days Present</t>
  </si>
  <si>
    <t>District</t>
  </si>
  <si>
    <t>____________________________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</si>
  <si>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</si>
  <si>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</si>
  <si>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</si>
  <si>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</si>
  <si>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</si>
  <si>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</si>
  <si>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</si>
  <si>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Name: Sheridan McKenzie</t>
  </si>
  <si>
    <t>4th Quarter</t>
  </si>
  <si>
    <t>Learner's Reference Number: 30016551228</t>
  </si>
  <si>
    <t>Age:</t>
  </si>
  <si>
    <t>Sex:</t>
  </si>
  <si>
    <t>Certificate of Transfer</t>
  </si>
  <si>
    <t>Sex: Male</t>
  </si>
  <si>
    <t>Grade:</t>
  </si>
  <si>
    <t>Section</t>
  </si>
  <si>
    <t>Admitted to Grade: _________      Section: __________________________</t>
  </si>
  <si>
    <t>Grade: 7 Section: Section 1</t>
  </si>
  <si>
    <t>School Year:</t>
  </si>
  <si>
    <t>2020-2021</t>
  </si>
  <si>
    <t>Eligibility for Admission to Grade:_________________________________</t>
  </si>
  <si>
    <t>Principal:</t>
  </si>
  <si>
    <t>School Year: 2024-2025</t>
  </si>
  <si>
    <t>Adviser:</t>
  </si>
  <si>
    <t>Approved:</t>
  </si>
  <si>
    <t xml:space="preserve">  ______________________________</t>
  </si>
  <si>
    <t xml:space="preserve">    __________________________</t>
  </si>
  <si>
    <t>Dear Parent,</t>
  </si>
  <si>
    <t>Principal</t>
  </si>
  <si>
    <t>Teacher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</si>
  <si>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</si>
  <si>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</si>
  <si>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rFont val="Aparajita"/>
        <b val="true"/>
        <i val="false"/>
        <strike val="false"/>
        <color rgb="FF000000"/>
        <sz val="12"/>
        <u val="none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</si>
  <si>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</si>
  <si>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</si>
  <si>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</si>
  <si>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</si>
  <si>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Admitted in: ___________________</t>
  </si>
  <si>
    <t xml:space="preserve">Date: _________________________ </t>
  </si>
  <si>
    <t xml:space="preserve">      _________________________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</si>
  <si>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</si>
  <si>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</si>
  <si>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</si>
  <si>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</si>
  <si>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</si>
  <si>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</si>
  <si>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</si>
  <si>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Remarks</t>
  </si>
  <si>
    <t>Core Values</t>
  </si>
  <si>
    <t>Behavior Statements</t>
  </si>
  <si>
    <t>school</t>
  </si>
  <si>
    <t>school id</t>
  </si>
  <si>
    <t>district</t>
  </si>
  <si>
    <t>division</t>
  </si>
  <si>
    <t>region</t>
  </si>
  <si>
    <t>grade</t>
  </si>
  <si>
    <t>section</t>
  </si>
  <si>
    <t>school year</t>
  </si>
  <si>
    <t>adviser</t>
  </si>
  <si>
    <t>Filipino</t>
  </si>
  <si>
    <t>PASSED</t>
  </si>
  <si>
    <t xml:space="preserve">1. Maka- Diyos               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</si>
  <si>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</si>
  <si>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</si>
  <si>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</si>
  <si>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</si>
  <si>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</si>
  <si>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</si>
  <si>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</si>
  <si>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</si>
  <si>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</si>
  <si>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</si>
  <si>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</si>
  <si>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MAPEH</t>
  </si>
  <si>
    <t>Music</t>
  </si>
  <si>
    <t>3. Maka-Kalikasan</t>
  </si>
  <si>
    <t xml:space="preserve">Cares for environment and utilizes resources wisely, judiciosly and economically. </t>
  </si>
  <si>
    <t>Arts</t>
  </si>
  <si>
    <t>Physical Education</t>
  </si>
  <si>
    <t>4. Maka-Bansa</t>
  </si>
  <si>
    <t>Demonstrates pride in being a Filipino;exercises the rights and responsibilities of a Filipino citizen.</t>
  </si>
  <si>
    <t>Health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</si>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</sst>
</file>

<file path=xl/styles.xml><?xml version="1.0" encoding="utf-8"?>
<styleSheet xmlns="http://schemas.openxmlformats.org/spreadsheetml/2006/main" xml:space="preserve">
  <numFmts count="0"/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parajita"/>
    </font>
    <font>
      <b val="0"/>
      <i val="0"/>
      <strike val="0"/>
      <u val="none"/>
      <sz val="10"/>
      <color rgb="FF000000"/>
      <name val="Aparajita"/>
    </font>
    <font>
      <b val="1"/>
      <i val="0"/>
      <strike val="0"/>
      <u val="none"/>
      <sz val="14"/>
      <color rgb="FF000000"/>
      <name val="Aparajita"/>
    </font>
    <font>
      <b val="1"/>
      <i val="0"/>
      <strike val="0"/>
      <u val="none"/>
      <sz val="11"/>
      <color rgb="FF000000"/>
      <name val="Aparajita"/>
    </font>
    <font>
      <b val="1"/>
      <i val="0"/>
      <strike val="0"/>
      <u val="none"/>
      <sz val="12"/>
      <color rgb="FF000000"/>
      <name val="Aparajita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Aparajita"/>
    </font>
    <font>
      <b val="0"/>
      <i val="0"/>
      <strike val="0"/>
      <u val="none"/>
      <sz val="14"/>
      <color rgb="FF000000"/>
      <name val="Aparajita"/>
    </font>
    <font>
      <b val="0"/>
      <i val="0"/>
      <strike val="0"/>
      <u val="none"/>
      <sz val="9"/>
      <color rgb="FF000000"/>
      <name val="Aparajita"/>
    </font>
    <font>
      <b val="0"/>
      <i val="0"/>
      <strike val="0"/>
      <u val="none"/>
      <sz val="10.5"/>
      <color rgb="FF000000"/>
      <name val="Aparajita"/>
    </font>
    <font>
      <b val="1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none"/>
      <sz val="7"/>
      <color rgb="FF000000"/>
      <name val="Arial Narrow"/>
    </font>
    <font>
      <b val="0"/>
      <i val="0"/>
      <strike val="0"/>
      <u val="none"/>
      <sz val="8"/>
      <color rgb="FF000000"/>
      <name val="Aparajita"/>
    </font>
    <font>
      <b val="1"/>
      <i val="0"/>
      <strike val="0"/>
      <u val="none"/>
      <sz val="7"/>
      <color rgb="FF000000"/>
      <name val="Arial Narrow"/>
    </font>
    <font>
      <b val="1"/>
      <i val="0"/>
      <strike val="0"/>
      <u val="none"/>
      <sz val="16"/>
      <color rgb="FF000000"/>
      <name val="Aparajita"/>
    </font>
    <font>
      <b val="1"/>
      <i val="0"/>
      <strike val="0"/>
      <u val="none"/>
      <sz val="8"/>
      <color rgb="FF000000"/>
      <name val="Aparajita"/>
    </font>
    <font>
      <b val="1"/>
      <i val="0"/>
      <strike val="0"/>
      <u val="single"/>
      <sz val="12"/>
      <color rgb="FF000000"/>
      <name val="Aparajit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0"/>
    <xf xfId="0" fontId="4" numFmtId="0" fillId="0" borderId="0" applyFont="1" applyNumberFormat="0" applyFill="0" applyBorder="0" applyAlignment="0"/>
    <xf xfId="0" fontId="0" numFmtId="0" fillId="0" borderId="1" applyFont="0" applyNumberFormat="0" applyFill="0" applyBorder="1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0" applyFont="1" applyNumberFormat="0" applyFill="0" applyBorder="0" applyAlignment="1">
      <alignment vertical="top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3" applyFont="1" applyNumberFormat="0" applyFill="0" applyBorder="1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right" vertical="center" textRotation="0" wrapText="false" shrinkToFit="false"/>
    </xf>
    <xf xfId="0" fontId="7" numFmtId="0" fillId="0" borderId="2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horizontal="left" vertical="center" textRotation="0" wrapText="true" shrinkToFit="false"/>
    </xf>
    <xf xfId="0" fontId="7" numFmtId="0" fillId="0" borderId="3" applyFont="1" applyNumberFormat="0" applyFill="0" applyBorder="1" applyAlignment="1">
      <alignment horizontal="left" vertical="bottom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7" numFmtId="0" fillId="0" borderId="0" applyFont="1" applyNumberFormat="0" applyFill="0" applyBorder="0" applyAlignment="0" applyProtection="true">
      <protection locked="false"/>
    </xf>
    <xf xfId="0" fontId="0" numFmtId="1" fillId="0" borderId="0" applyFont="0" applyNumberFormat="1" applyFill="0" applyBorder="0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" fillId="0" borderId="3" applyFont="1" applyNumberFormat="1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0"/>
    <xf xfId="0" fontId="12" numFmtId="0" fillId="0" borderId="6" applyFont="1" applyNumberFormat="0" applyFill="0" applyBorder="1" applyAlignment="1" applyProtection="true">
      <alignment horizontal="center" vertical="bottom" textRotation="90" wrapText="false" shrinkToFit="false"/>
      <protection locked="false"/>
    </xf>
    <xf xfId="0" fontId="12" numFmtId="0" fillId="0" borderId="7" applyFont="1" applyNumberFormat="0" applyFill="0" applyBorder="1" applyAlignment="1" applyProtection="true">
      <alignment horizontal="center" vertical="bottom" textRotation="90" wrapText="false" shrinkToFit="false"/>
      <protection locked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13" numFmtId="0" fillId="0" borderId="5" applyFont="1" applyNumberFormat="0" applyFill="0" applyBorder="1" applyAlignment="1">
      <alignment horizontal="center" vertical="center" textRotation="90" wrapText="false" shrinkToFit="false"/>
    </xf>
    <xf xfId="0" fontId="13" numFmtId="0" fillId="0" borderId="6" applyFont="1" applyNumberFormat="0" applyFill="0" applyBorder="1" applyAlignment="1">
      <alignment horizontal="center" vertical="center" textRotation="90" wrapText="false" shrinkToFit="false"/>
    </xf>
    <xf xfId="0" fontId="13" numFmtId="0" fillId="0" borderId="7" applyFont="1" applyNumberFormat="0" applyFill="0" applyBorder="1" applyAlignment="1">
      <alignment horizontal="center" vertical="center" textRotation="9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3" applyFont="1" applyNumberFormat="0" applyFill="0" applyBorder="1" applyAlignment="1">
      <alignment horizontal="center" vertical="bottom" textRotation="0" wrapText="true" shrinkToFit="false"/>
    </xf>
    <xf xfId="0" fontId="15" numFmtId="0" fillId="0" borderId="5" applyFont="1" applyNumberFormat="0" applyFill="0" applyBorder="1" applyAlignment="1">
      <alignment horizontal="center" vertical="center" textRotation="90" wrapText="false" shrinkToFit="false"/>
    </xf>
    <xf xfId="0" fontId="15" numFmtId="0" fillId="0" borderId="6" applyFont="1" applyNumberFormat="0" applyFill="0" applyBorder="1" applyAlignment="1">
      <alignment horizontal="center" vertical="center" textRotation="90" wrapText="false" shrinkToFit="false"/>
    </xf>
    <xf xfId="0" fontId="15" numFmtId="0" fillId="0" borderId="7" applyFont="1" applyNumberFormat="0" applyFill="0" applyBorder="1" applyAlignment="1">
      <alignment horizontal="center" vertical="center" textRotation="9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6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4" numFmtId="0" fillId="0" borderId="5" applyFont="1" applyNumberFormat="0" applyFill="0" applyBorder="1" applyAlignment="1">
      <alignment horizontal="center" vertical="distributed" textRotation="0" wrapText="true" shrinkToFit="false"/>
    </xf>
    <xf xfId="0" fontId="14" numFmtId="0" fillId="0" borderId="6" applyFont="1" applyNumberFormat="0" applyFill="0" applyBorder="1" applyAlignment="1">
      <alignment horizontal="center" vertical="distributed" textRotation="0" wrapText="true" shrinkToFit="false"/>
    </xf>
    <xf xfId="0" fontId="14" numFmtId="0" fillId="0" borderId="7" applyFont="1" applyNumberFormat="0" applyFill="0" applyBorder="1" applyAlignment="1">
      <alignment horizontal="center" vertical="distributed" textRotation="0" wrapText="true" shrinkToFit="false"/>
    </xf>
    <xf xfId="0" fontId="0" numFmtId="0" fillId="0" borderId="5" applyFont="0" applyNumberFormat="0" applyFill="0" applyBorder="1" applyAlignment="1" applyProtection="true">
      <alignment horizontal="center" vertical="bottom" textRotation="0" wrapText="true" shrinkToFit="false"/>
      <protection locked="false"/>
    </xf>
    <xf xfId="0" fontId="0" numFmtId="0" fillId="0" borderId="6" applyFont="0" applyNumberFormat="0" applyFill="0" applyBorder="1" applyAlignment="1" applyProtection="true">
      <alignment horizontal="center" vertical="bottom" textRotation="0" wrapText="true" shrinkToFit="false"/>
      <protection locked="false"/>
    </xf>
    <xf xfId="0" fontId="0" numFmtId="0" fillId="0" borderId="7" applyFont="0" applyNumberFormat="0" applyFill="0" applyBorder="1" applyAlignment="1" applyProtection="true">
      <alignment horizontal="center" vertical="bottom" textRotation="0" wrapText="true" shrinkToFit="false"/>
      <protection locked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0" fillId="0" borderId="3" applyFont="1" applyNumberFormat="0" applyFill="0" applyBorder="1" applyAlignment="1">
      <alignment horizontal="left" vertical="bottom" textRotation="0" wrapText="false" shrinkToFit="false"/>
    </xf>
    <xf xfId="0" fontId="17" numFmtId="0" fillId="0" borderId="5" applyFont="1" applyNumberFormat="0" applyFill="0" applyBorder="1" applyAlignment="1">
      <alignment horizontal="left" vertical="center" textRotation="0" wrapText="true" shrinkToFit="false"/>
    </xf>
    <xf xfId="0" fontId="14" numFmtId="0" fillId="0" borderId="6" applyFont="1" applyNumberFormat="0" applyFill="0" applyBorder="1" applyAlignment="1">
      <alignment horizontal="left" vertical="center" textRotation="0" wrapText="true" shrinkToFit="false"/>
    </xf>
    <xf xfId="0" fontId="14" numFmtId="0" fillId="0" borderId="7" applyFont="1" applyNumberFormat="0" applyFill="0" applyBorder="1" applyAlignment="1">
      <alignment horizontal="left" vertical="center" textRotation="0" wrapText="true" shrinkToFit="false"/>
    </xf>
    <xf xfId="0" fontId="2" numFmtId="0" fillId="0" borderId="8" applyFont="1" applyNumberFormat="0" applyFill="0" applyBorder="1" applyAlignment="1">
      <alignment horizontal="left" vertical="top" textRotation="0" wrapText="true" shrinkToFit="false"/>
    </xf>
    <xf xfId="0" fontId="2" numFmtId="0" fillId="0" borderId="9" applyFont="1" applyNumberFormat="0" applyFill="0" applyBorder="1" applyAlignment="1">
      <alignment horizontal="left" vertical="top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2" numFmtId="0" fillId="0" borderId="11" applyFont="1" applyNumberFormat="0" applyFill="0" applyBorder="1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12" applyFont="1" applyNumberFormat="0" applyFill="0" applyBorder="1" applyAlignment="1">
      <alignment horizontal="left" vertical="top" textRotation="0" wrapText="true" shrinkToFit="false"/>
    </xf>
    <xf xfId="0" fontId="2" numFmtId="0" fillId="0" borderId="13" applyFont="1" applyNumberFormat="0" applyFill="0" applyBorder="1" applyAlignment="1">
      <alignment horizontal="left" vertical="top" textRotation="0" wrapText="true" shrinkToFit="false"/>
    </xf>
    <xf xfId="0" fontId="2" numFmtId="0" fillId="0" borderId="1" applyFont="1" applyNumberFormat="0" applyFill="0" applyBorder="1" applyAlignment="1">
      <alignment horizontal="left" vertical="top" textRotation="0" wrapText="true" shrinkToFit="false"/>
    </xf>
    <xf xfId="0" fontId="2" numFmtId="0" fillId="0" borderId="14" applyFont="1" applyNumberFormat="0" applyFill="0" applyBorder="1" applyAlignment="1">
      <alignment horizontal="left" vertical="top" textRotation="0" wrapText="true" shrinkToFit="false"/>
    </xf>
    <xf xfId="0" fontId="8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8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8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5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true" shrinkToFit="false"/>
    </xf>
    <xf xfId="0" fontId="5" numFmtId="0" fillId="0" borderId="7" applyFont="1" applyNumberFormat="0" applyFill="0" applyBorder="1" applyAlignment="1">
      <alignment horizontal="center" vertical="bottom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3" applyFont="1" applyNumberFormat="0" applyFill="0" applyBorder="1" applyAlignment="0"/>
    <xf xfId="0" fontId="7" numFmtId="0" fillId="0" borderId="5" applyFont="1" applyNumberFormat="0" applyFill="0" applyBorder="1" applyAlignment="1">
      <alignment horizontal="left" vertical="bottom" textRotation="0" wrapText="false" shrinkToFit="false"/>
    </xf>
    <xf xfId="0" fontId="7" numFmtId="0" fillId="0" borderId="7" applyFont="1" applyNumberFormat="0" applyFill="0" applyBorder="1" applyAlignment="1">
      <alignment horizontal="left" vertical="bottom" textRotation="0" wrapText="false" shrinkToFit="false"/>
    </xf>
    <xf xfId="0" fontId="7" numFmtId="0" fillId="0" borderId="5" applyFont="1" applyNumberFormat="0" applyFill="0" applyBorder="1" applyAlignment="1">
      <alignment horizontal="left" vertical="center" textRotation="0" wrapText="true" shrinkToFit="false"/>
    </xf>
    <xf xfId="0" fontId="7" numFmtId="0" fillId="0" borderId="7" applyFont="1" applyNumberFormat="0" applyFill="0" applyBorder="1" applyAlignment="1">
      <alignment horizontal="left" vertical="center" textRotation="0" wrapText="tru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8" applyFont="1" applyNumberFormat="0" applyFill="0" applyBorder="1" applyAlignment="1">
      <alignment horizontal="left" vertical="bottom" textRotation="0" wrapText="false" shrinkToFit="false"/>
    </xf>
    <xf xfId="0" fontId="7" numFmtId="0" fillId="0" borderId="9" applyFont="1" applyNumberFormat="0" applyFill="0" applyBorder="1" applyAlignment="1">
      <alignment horizontal="left" vertical="bottom" textRotation="0" wrapText="false" shrinkToFit="false"/>
    </xf>
    <xf xfId="0" fontId="7" numFmtId="0" fillId="0" borderId="10" applyFont="1" applyNumberFormat="0" applyFill="0" applyBorder="1" applyAlignment="1">
      <alignment horizontal="left" vertical="bottom" textRotation="0" wrapText="false" shrinkToFit="false"/>
    </xf>
    <xf xfId="0" fontId="7" numFmtId="0" fillId="0" borderId="13" applyFont="1" applyNumberFormat="0" applyFill="0" applyBorder="1" applyAlignment="1">
      <alignment horizontal="left" vertical="bottom" textRotation="0" wrapText="false" shrinkToFit="false"/>
    </xf>
    <xf xfId="0" fontId="7" numFmtId="0" fillId="0" borderId="1" applyFont="1" applyNumberFormat="0" applyFill="0" applyBorder="1" applyAlignment="1">
      <alignment horizontal="left" vertical="bottom" textRotation="0" wrapText="false" shrinkToFit="false"/>
    </xf>
    <xf xfId="0" fontId="7" numFmtId="0" fillId="0" borderId="14" applyFont="1" applyNumberFormat="0" applyFill="0" applyBorder="1" applyAlignment="1">
      <alignment horizontal="left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left" vertical="bottom" textRotation="0" wrapText="true" shrinkToFit="false"/>
    </xf>
    <xf xfId="0" fontId="2" numFmtId="0" fillId="0" borderId="9" applyFont="1" applyNumberFormat="0" applyFill="0" applyBorder="1" applyAlignment="1">
      <alignment horizontal="left" vertical="bottom" textRotation="0" wrapText="true" shrinkToFit="false"/>
    </xf>
    <xf xfId="0" fontId="2" numFmtId="0" fillId="0" borderId="10" applyFont="1" applyNumberFormat="0" applyFill="0" applyBorder="1" applyAlignment="1">
      <alignment horizontal="left" vertical="bottom" textRotation="0" wrapText="true" shrinkToFit="false"/>
    </xf>
    <xf xfId="0" fontId="2" numFmtId="0" fillId="0" borderId="11" applyFont="1" applyNumberFormat="0" applyFill="0" applyBorder="1" applyAlignment="1">
      <alignment horizontal="left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true" shrinkToFit="false"/>
    </xf>
    <xf xfId="0" fontId="2" numFmtId="0" fillId="0" borderId="12" applyFont="1" applyNumberFormat="0" applyFill="0" applyBorder="1" applyAlignment="1">
      <alignment horizontal="left" vertical="bottom" textRotation="0" wrapText="true" shrinkToFit="false"/>
    </xf>
    <xf xfId="0" fontId="2" numFmtId="0" fillId="0" borderId="13" applyFont="1" applyNumberFormat="0" applyFill="0" applyBorder="1" applyAlignment="1">
      <alignment horizontal="left" vertical="bottom" textRotation="0" wrapText="true" shrinkToFit="false"/>
    </xf>
    <xf xfId="0" fontId="2" numFmtId="0" fillId="0" borderId="1" applyFont="1" applyNumberFormat="0" applyFill="0" applyBorder="1" applyAlignment="1">
      <alignment horizontal="left" vertical="bottom" textRotation="0" wrapText="true" shrinkToFit="false"/>
    </xf>
    <xf xfId="0" fontId="2" numFmtId="0" fillId="0" borderId="14" applyFont="1" applyNumberFormat="0" applyFill="0" applyBorder="1" applyAlignment="1">
      <alignment horizontal="left" vertical="bottom" textRotation="0" wrapText="true" shrinkToFit="false"/>
    </xf>
    <xf xfId="0" fontId="7" numFmtId="0" fillId="0" borderId="2" applyFont="1" applyNumberFormat="0" applyFill="0" applyBorder="1" applyAlignment="1">
      <alignment horizontal="left" vertical="center" textRotation="0" wrapText="true" shrinkToFit="false"/>
    </xf>
    <xf xfId="0" fontId="7" numFmtId="0" fillId="0" borderId="15" applyFont="1" applyNumberFormat="0" applyFill="0" applyBorder="1" applyAlignment="1">
      <alignment horizontal="left" vertical="center" textRotation="0" wrapText="true" shrinkToFit="false"/>
    </xf>
    <xf xfId="0" fontId="7" numFmtId="0" fillId="0" borderId="4" applyFont="1" applyNumberFormat="0" applyFill="0" applyBorder="1" applyAlignment="1">
      <alignment horizontal="left" vertical="center" textRotation="0" wrapText="true" shrinkToFit="false"/>
    </xf>
    <xf xfId="0" fontId="7" numFmtId="0" fillId="0" borderId="5" applyFont="1" applyNumberFormat="0" applyFill="0" applyBorder="1" applyAlignment="1">
      <alignment horizontal="left" vertical="top" textRotation="0" wrapText="true" shrinkToFit="false"/>
    </xf>
    <xf xfId="0" fontId="7" numFmtId="0" fillId="0" borderId="7" applyFont="1" applyNumberFormat="0" applyFill="0" applyBorder="1" applyAlignment="1">
      <alignment horizontal="left" vertical="top" textRotation="0" wrapText="true" shrinkToFit="false"/>
    </xf>
    <xf xfId="0" fontId="7" numFmtId="0" fillId="0" borderId="5" applyFont="1" applyNumberFormat="0" applyFill="0" applyBorder="1" applyAlignment="1">
      <alignment horizontal="center" vertical="center" textRotation="0" wrapText="true" shrinkToFit="false"/>
    </xf>
    <xf xfId="0" fontId="7" numFmtId="0" fillId="0" borderId="7" applyFont="1" applyNumberFormat="0" applyFill="0" applyBorder="1" applyAlignment="1">
      <alignment horizontal="center" vertical="center" textRotation="0" wrapText="true" shrinkToFit="false"/>
    </xf>
    <xf xfId="0" fontId="7" numFmtId="0" fillId="0" borderId="5" applyFont="1" applyNumberFormat="0" applyFill="0" applyBorder="1" applyAlignment="1">
      <alignment horizontal="center" vertical="top" textRotation="0" wrapText="true" shrinkToFit="false"/>
    </xf>
    <xf xfId="0" fontId="7" numFmtId="0" fillId="0" borderId="7" applyFont="1" applyNumberFormat="0" applyFill="0" applyBorder="1" applyAlignment="1">
      <alignment horizontal="center" vertical="top" textRotation="0" wrapText="true" shrinkToFit="false"/>
    </xf>
    <xf xfId="0" fontId="7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left" vertical="top" textRotation="0" wrapText="true" shrinkToFit="false"/>
    </xf>
    <xf xfId="0" fontId="17" numFmtId="0" fillId="0" borderId="6" applyFont="1" applyNumberFormat="0" applyFill="0" applyBorder="1" applyAlignment="1">
      <alignment horizontal="left" vertical="center" textRotation="0" wrapText="true" shrinkToFit="false"/>
    </xf>
    <xf xfId="0" fontId="17" numFmtId="0" fillId="0" borderId="7" applyFont="1" applyNumberFormat="0" applyFill="0" applyBorder="1" applyAlignment="1">
      <alignment horizontal="left" vertical="center" textRotation="0" wrapText="true" shrinkToFit="false"/>
    </xf>
    <xf xfId="0" fontId="1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8" applyFont="1" applyNumberFormat="0" applyFill="0" applyBorder="1" applyAlignment="1">
      <alignment horizontal="left" vertical="center" textRotation="0" wrapText="true" shrinkToFit="false"/>
    </xf>
    <xf xfId="0" fontId="2" numFmtId="0" fillId="0" borderId="9" applyFont="1" applyNumberFormat="0" applyFill="0" applyBorder="1" applyAlignment="1">
      <alignment horizontal="left" vertical="center" textRotation="0" wrapText="true" shrinkToFit="false"/>
    </xf>
    <xf xfId="0" fontId="2" numFmtId="0" fillId="0" borderId="10" applyFont="1" applyNumberFormat="0" applyFill="0" applyBorder="1" applyAlignment="1">
      <alignment horizontal="left" vertical="center" textRotation="0" wrapText="true" shrinkToFit="false"/>
    </xf>
    <xf xfId="0" fontId="2" numFmtId="0" fillId="0" borderId="11" applyFont="1" applyNumberFormat="0" applyFill="0" applyBorder="1" applyAlignment="1">
      <alignment horizontal="left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12" applyFont="1" applyNumberFormat="0" applyFill="0" applyBorder="1" applyAlignment="1">
      <alignment horizontal="left" vertical="center" textRotation="0" wrapText="true" shrinkToFit="false"/>
    </xf>
    <xf xfId="0" fontId="2" numFmtId="0" fillId="0" borderId="13" applyFont="1" applyNumberFormat="0" applyFill="0" applyBorder="1" applyAlignment="1">
      <alignment horizontal="left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left" vertical="center" textRotation="0" wrapText="true" shrinkToFit="false"/>
    </xf>
    <xf xfId="0" fontId="7" numFmtId="0" fillId="0" borderId="15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horizontal="left" vertical="center" textRotation="0" wrapText="false" shrinkToFit="false"/>
    </xf>
    <xf xfId="0" fontId="10" numFmtId="0" fillId="0" borderId="15" applyFont="1" applyNumberFormat="0" applyFill="0" applyBorder="1" applyAlignment="1">
      <alignment horizontal="center" vertical="center" textRotation="0" wrapText="fals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ml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41"/>
  <sheetViews>
    <sheetView tabSelected="1" workbookViewId="0" zoomScale="130" zoomScaleNormal="130" zoomScaleSheetLayoutView="130" view="pageBreakPreview" showGridLines="false" showRowColHeaders="0">
      <selection activeCell="P30" sqref="P30"/>
    </sheetView>
  </sheetViews>
  <sheetFormatPr defaultRowHeight="14.4" outlineLevelRow="0" outlineLevelCol="0"/>
  <cols>
    <col min="1" max="1" width="7.3828125" customWidth="true" style="0"/>
    <col min="2" max="2" width="3.84375" customWidth="true" style="0"/>
    <col min="3" max="3" width="3.84375" customWidth="true" style="0"/>
    <col min="4" max="4" width="3.84375" customWidth="true" style="0"/>
    <col min="5" max="5" width="3.84375" customWidth="true" style="0"/>
    <col min="6" max="6" width="3.84375" customWidth="true" style="0"/>
    <col min="7" max="7" width="3.84375" customWidth="true" style="0"/>
    <col min="8" max="8" width="3.84375" customWidth="true" style="0"/>
    <col min="9" max="9" width="3.84375" customWidth="true" style="0"/>
    <col min="10" max="10" width="3.84375" customWidth="true" style="0"/>
    <col min="11" max="11" width="3.84375" customWidth="true" style="0"/>
    <col min="12" max="12" width="3.84375" customWidth="true" style="0"/>
    <col min="13" max="13" width="3.84375" customWidth="true" style="0"/>
    <col min="14" max="14" width="3.84375" customWidth="true" style="0"/>
    <col min="15" max="15" width="10.69140625" customWidth="true" style="0"/>
    <col min="16" max="16" width="10" customWidth="true" style="0"/>
    <col min="23" max="23" width="11" customWidth="true" style="0"/>
    <col min="24" max="24" width="10.84375" hidden="true" customWidth="true" style="0"/>
    <col min="25" max="25" width="12.3046875" hidden="true" customWidth="true" style="0"/>
    <col min="26" max="26" width="4.53515625" customWidth="true" style="0"/>
    <col min="27" max="27" width="9.15234375" customWidth="true" style="0"/>
    <col min="28" max="28" width="7.3828125" customWidth="true" style="0"/>
    <col min="29" max="29" width="12.15234375" customWidth="true" style="0"/>
    <col min="30" max="30" width="10" customWidth="true" style="0"/>
    <col min="31" max="31" width="7" customWidth="true" style="0"/>
    <col min="32" max="32" width="9.3046875" customWidth="true" style="0"/>
    <col min="33" max="33" width="9" customWidth="true" style="0"/>
  </cols>
  <sheetData>
    <row r="3" spans="1:33" customHeight="1" ht="12.75">
      <c r="A3" s="43" t="s">
        <v>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"/>
      <c r="P3" s="2"/>
      <c r="Q3" s="1"/>
    </row>
    <row r="4" spans="1:33" customHeight="1" ht="15">
      <c r="A4" s="44"/>
      <c r="B4" s="46" t="s">
        <v>1</v>
      </c>
      <c r="C4" s="46" t="s">
        <v>2</v>
      </c>
      <c r="D4" s="46" t="s">
        <v>3</v>
      </c>
      <c r="E4" s="46" t="s">
        <v>4</v>
      </c>
      <c r="F4" s="46" t="s">
        <v>5</v>
      </c>
      <c r="G4" s="46" t="s">
        <v>6</v>
      </c>
      <c r="H4" s="46" t="s">
        <v>7</v>
      </c>
      <c r="I4" s="46" t="s">
        <v>8</v>
      </c>
      <c r="J4" s="46" t="s">
        <v>9</v>
      </c>
      <c r="K4" s="46" t="s">
        <v>10</v>
      </c>
      <c r="L4" s="46" t="s">
        <v>11</v>
      </c>
      <c r="M4" s="52" t="s">
        <v>12</v>
      </c>
      <c r="N4" s="55"/>
      <c r="O4" s="55"/>
      <c r="Q4" s="49" t="s">
        <v>13</v>
      </c>
      <c r="R4" s="49"/>
      <c r="S4" s="49"/>
      <c r="T4" s="49"/>
    </row>
    <row r="5" spans="1:33" customHeight="1" ht="15">
      <c r="A5" s="45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53"/>
      <c r="N5" s="55"/>
      <c r="O5" s="55"/>
      <c r="Q5" s="49" t="s">
        <v>14</v>
      </c>
      <c r="R5" s="49"/>
      <c r="S5" s="49"/>
      <c r="T5" s="49"/>
    </row>
    <row r="6" spans="1:33" customHeight="1" ht="12.75" s="3" customFormat="1">
      <c r="A6" s="45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54"/>
      <c r="N6" s="55"/>
      <c r="O6" s="55"/>
      <c r="Q6" s="50" t="s">
        <v>15</v>
      </c>
      <c r="R6" s="50"/>
      <c r="S6" s="50"/>
      <c r="T6" s="50"/>
    </row>
    <row r="7" spans="1:33" customHeight="1" ht="17.6">
      <c r="A7" s="51" t="s">
        <v>16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55"/>
      <c r="O7" s="55"/>
      <c r="P7" s="58"/>
      <c r="Q7" s="49" t="s">
        <v>17</v>
      </c>
      <c r="R7" s="49"/>
      <c r="S7" s="49"/>
      <c r="T7" s="49"/>
    </row>
    <row r="8" spans="1:33" customHeight="1" ht="11.25">
      <c r="A8" s="5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55"/>
      <c r="O8" s="55"/>
      <c r="P8" s="58"/>
      <c r="Q8" s="55" t="s">
        <v>18</v>
      </c>
      <c r="R8" s="55"/>
      <c r="S8" s="55"/>
      <c r="T8" s="55"/>
    </row>
    <row r="9" spans="1:33" customHeight="1" ht="3.75">
      <c r="A9" s="59" t="s">
        <v>19</v>
      </c>
      <c r="B9" s="56"/>
      <c r="C9" s="62"/>
      <c r="D9" s="56"/>
      <c r="E9" s="56"/>
      <c r="F9" s="56"/>
      <c r="G9" s="56"/>
      <c r="H9" s="56"/>
      <c r="I9" s="56"/>
      <c r="J9" s="56"/>
      <c r="K9" s="56"/>
      <c r="L9" s="56"/>
      <c r="M9" s="56"/>
      <c r="P9" s="58"/>
      <c r="Q9" s="55"/>
      <c r="R9" s="55"/>
      <c r="S9" s="55"/>
      <c r="T9" s="55"/>
    </row>
    <row r="10" spans="1:33" customHeight="1" ht="16.5">
      <c r="A10" s="60"/>
      <c r="B10" s="57"/>
      <c r="C10" s="63"/>
      <c r="D10" s="57"/>
      <c r="E10" s="57"/>
      <c r="F10" s="57"/>
      <c r="G10" s="57"/>
      <c r="H10" s="57"/>
      <c r="I10" s="57"/>
      <c r="J10" s="57"/>
      <c r="K10" s="57"/>
      <c r="L10" s="57"/>
      <c r="M10" s="57"/>
      <c r="P10" s="5"/>
      <c r="Q10" s="66" t="s">
        <v>20</v>
      </c>
      <c r="R10" s="66"/>
      <c r="S10" s="66"/>
      <c r="T10" s="66"/>
    </row>
    <row r="11" spans="1:33" customHeight="1" ht="10.5">
      <c r="A11" s="61"/>
      <c r="B11" s="57"/>
      <c r="C11" s="64"/>
      <c r="D11" s="57"/>
      <c r="E11" s="57"/>
      <c r="F11" s="57"/>
      <c r="G11" s="57"/>
      <c r="H11" s="57"/>
      <c r="I11" s="57"/>
      <c r="J11" s="57"/>
      <c r="K11" s="57"/>
      <c r="L11" s="57"/>
      <c r="M11" s="57"/>
      <c r="Q11" s="55" t="s">
        <v>21</v>
      </c>
      <c r="R11" s="55"/>
      <c r="S11" s="55"/>
      <c r="T11" s="55"/>
    </row>
    <row r="12" spans="1:33" customHeight="1" ht="19.5">
      <c r="A12" s="59" t="s">
        <v>22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P12" s="6"/>
      <c r="Q12" s="65" t="s">
        <v>23</v>
      </c>
      <c r="R12" s="65"/>
      <c r="S12" s="65"/>
      <c r="T12" s="65"/>
    </row>
    <row r="13" spans="1:33" customHeight="1" ht="16.5">
      <c r="A13" s="61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W13" s="38"/>
    </row>
    <row r="14" spans="1:33" customHeight="1" ht="10.5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customHeight="1" ht="11.25">
      <c r="A15" s="6"/>
      <c r="P15" s="6"/>
      <c r="Q15" s="7"/>
    </row>
    <row r="16" spans="1:33" customHeight="1" ht="12" s="3" customFormat="1">
      <c r="A16" s="68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33" customHeight="1" ht="15">
      <c r="P17" s="69" t="s">
        <v>25</v>
      </c>
      <c r="Q17" s="69"/>
      <c r="R17" s="69"/>
      <c r="S17" s="69"/>
      <c r="T17" s="69"/>
      <c r="U17" s="69"/>
    </row>
    <row r="18" spans="1:33" customHeight="1" ht="11.25">
      <c r="B18" s="8" t="s">
        <v>26</v>
      </c>
      <c r="E18" s="9"/>
      <c r="F18" s="9"/>
      <c r="G18" s="9"/>
      <c r="H18" s="9"/>
      <c r="I18" s="9"/>
      <c r="J18" s="9"/>
      <c r="P18" s="10"/>
      <c r="Q18" s="10"/>
      <c r="R18" s="10"/>
      <c r="S18" s="10"/>
      <c r="T18" s="10"/>
    </row>
    <row r="19" spans="1:33" customHeight="1" ht="11.25">
      <c r="B19" s="8"/>
      <c r="P19" s="10"/>
      <c r="Q19" s="10"/>
      <c r="R19" s="10"/>
      <c r="S19" s="10"/>
      <c r="T19" s="10"/>
    </row>
    <row r="20" spans="1:33" customHeight="1" ht="11.25">
      <c r="B20" s="8" t="s">
        <v>27</v>
      </c>
      <c r="E20" s="9"/>
      <c r="F20" s="9"/>
      <c r="G20" s="9"/>
      <c r="H20" s="9"/>
      <c r="I20" s="9"/>
      <c r="J20" s="9"/>
      <c r="P20" s="10"/>
      <c r="Q20" s="10"/>
      <c r="R20" s="10"/>
      <c r="S20" s="10"/>
      <c r="T20" s="10"/>
    </row>
    <row r="21" spans="1:33" customHeight="1" ht="11.25">
      <c r="B21" s="8"/>
      <c r="P21" s="10"/>
      <c r="Q21" s="10"/>
      <c r="R21" s="10"/>
      <c r="S21" s="10"/>
      <c r="T21" s="10"/>
    </row>
    <row r="22" spans="1:33" customHeight="1" ht="11.25" s="3" customFormat="1">
      <c r="B22" s="8" t="s">
        <v>28</v>
      </c>
      <c r="E22" s="11"/>
      <c r="F22" s="11"/>
      <c r="G22" s="11"/>
      <c r="H22" s="11"/>
      <c r="I22" s="11"/>
      <c r="J22" s="11"/>
      <c r="P22" s="153" t="s">
        <v>29</v>
      </c>
      <c r="Q22" s="12"/>
      <c r="R22" s="12"/>
      <c r="S22" s="12"/>
      <c r="T22" s="12"/>
      <c r="U22" s="13"/>
    </row>
    <row r="23" spans="1:33" customHeight="1" ht="11.25">
      <c r="B23" s="8"/>
      <c r="P23" s="14"/>
      <c r="Q23" s="14"/>
      <c r="R23" s="14"/>
      <c r="S23" s="14"/>
      <c r="T23" s="14"/>
      <c r="U23" s="15"/>
      <c r="Y23" s="36"/>
    </row>
    <row r="24" spans="1:33" customHeight="1" ht="11.25" s="3" customFormat="1">
      <c r="B24" s="8" t="s">
        <v>30</v>
      </c>
      <c r="E24" s="11"/>
      <c r="F24" s="11"/>
      <c r="G24" s="11"/>
      <c r="H24" s="11"/>
      <c r="I24" s="11"/>
      <c r="J24" s="11"/>
      <c r="P24" s="153" t="s">
        <v>31</v>
      </c>
      <c r="Q24" s="12"/>
      <c r="R24" s="12"/>
      <c r="S24" s="12"/>
      <c r="T24" s="12"/>
      <c r="U24" s="13"/>
      <c r="X24" s="3" t="s">
        <v>32</v>
      </c>
      <c r="Y24" s="3" t="str">
        <f>IFERROR(VLOOKUP(W13,data,8,FALSE),"not found")</f>
        <v>not found</v>
      </c>
    </row>
    <row r="25" spans="1:33" customHeight="1" ht="7.5">
      <c r="B25" s="8"/>
      <c r="P25" s="14"/>
      <c r="Q25" s="14"/>
      <c r="R25" s="14"/>
      <c r="S25" s="14"/>
      <c r="T25" s="14"/>
      <c r="U25" s="15"/>
      <c r="X25" t="s">
        <v>33</v>
      </c>
      <c r="Y25" s="3" t="str">
        <f>IFERROR(VLOOKUP(W13,data,10,FALSE),"not found")</f>
        <v>not found</v>
      </c>
    </row>
    <row r="26" spans="1:33" customHeight="1" ht="18">
      <c r="B26" s="70" t="s">
        <v>34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P26" s="154" t="s">
        <v>35</v>
      </c>
      <c r="Q26" s="15"/>
      <c r="R26" s="15"/>
      <c r="S26" s="15"/>
      <c r="T26" s="15"/>
      <c r="U26" s="15"/>
      <c r="X26" s="3" t="s">
        <v>36</v>
      </c>
      <c r="Y26" t="e">
        <f>#REF!</f>
        <v>#REF!</v>
      </c>
    </row>
    <row r="27" spans="1:33" customHeight="1" ht="12.75" s="16" customFormat="1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P27" s="17"/>
      <c r="Q27" s="18"/>
      <c r="R27" s="18"/>
      <c r="S27" s="18"/>
      <c r="T27" s="18"/>
      <c r="U27" s="18"/>
      <c r="X27" s="16" t="s">
        <v>37</v>
      </c>
      <c r="Y27" s="16" t="e">
        <f>#REF!</f>
        <v>#REF!</v>
      </c>
    </row>
    <row r="28" spans="1:33" customHeight="1" ht="15">
      <c r="A28" s="34" t="s">
        <v>38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P28" s="154" t="s">
        <v>39</v>
      </c>
      <c r="Q28" s="15"/>
      <c r="R28" s="15"/>
      <c r="S28" s="15"/>
      <c r="T28" s="15"/>
      <c r="U28" s="15"/>
      <c r="X28" t="s">
        <v>40</v>
      </c>
      <c r="Y28" t="s">
        <v>41</v>
      </c>
    </row>
    <row r="29" spans="1:33" customHeight="1" ht="13.5" s="3" customFormat="1">
      <c r="A29" s="34" t="s">
        <v>42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8"/>
      <c r="P29" s="12"/>
      <c r="Q29" s="13"/>
      <c r="R29" s="13"/>
      <c r="S29" s="13"/>
      <c r="T29" s="13"/>
      <c r="U29" s="13"/>
      <c r="X29" s="3" t="s">
        <v>43</v>
      </c>
      <c r="Y29" s="3" t="e">
        <f>#REF!</f>
        <v>#REF!</v>
      </c>
    </row>
    <row r="30" spans="1:33" customHeight="1" ht="11.25" s="3" customForma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53" t="s">
        <v>44</v>
      </c>
      <c r="Q30" s="13"/>
      <c r="R30" s="13"/>
      <c r="S30" s="13"/>
      <c r="T30" s="13"/>
      <c r="U30" s="13"/>
      <c r="X30" s="3" t="s">
        <v>45</v>
      </c>
      <c r="Y30" s="3" t="e">
        <f>#REF!</f>
        <v>#REF!</v>
      </c>
    </row>
    <row r="31" spans="1:33" customHeight="1" ht="15" s="3" customFormat="1">
      <c r="A31" s="1" t="s">
        <v>46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3"/>
      <c r="R31" s="13"/>
      <c r="S31" s="13"/>
      <c r="T31" s="13"/>
      <c r="U31" s="13"/>
    </row>
    <row r="32" spans="1:33" customHeight="1" ht="18">
      <c r="A32" s="1" t="s">
        <v>47</v>
      </c>
      <c r="B32" s="1"/>
      <c r="C32" s="1"/>
      <c r="D32" s="1"/>
      <c r="E32" s="1"/>
      <c r="F32" s="1"/>
      <c r="G32" s="1"/>
      <c r="H32" s="1" t="s">
        <v>48</v>
      </c>
      <c r="I32" s="1"/>
      <c r="J32" s="1"/>
      <c r="K32" s="1"/>
      <c r="L32" s="1"/>
      <c r="M32" s="1"/>
      <c r="N32" s="1"/>
      <c r="O32" s="1"/>
      <c r="P32" s="14" t="s">
        <v>49</v>
      </c>
      <c r="Q32" s="15"/>
      <c r="R32" s="15"/>
      <c r="S32" s="15"/>
      <c r="T32" s="15"/>
      <c r="U32" s="15"/>
    </row>
    <row r="33" spans="1:33" customHeight="1" ht="18">
      <c r="A33" s="1"/>
      <c r="B33" s="49" t="s">
        <v>50</v>
      </c>
      <c r="C33" s="49"/>
      <c r="D33" s="49"/>
      <c r="E33" s="1"/>
      <c r="F33" s="1"/>
      <c r="G33" s="1"/>
      <c r="H33" s="1"/>
      <c r="I33" s="1"/>
      <c r="J33" s="49" t="s">
        <v>51</v>
      </c>
      <c r="K33" s="49"/>
      <c r="L33" s="49"/>
      <c r="M33" s="1"/>
      <c r="N33" s="1"/>
      <c r="O33" s="1"/>
      <c r="P33" s="14" t="s">
        <v>52</v>
      </c>
      <c r="Q33" s="15"/>
      <c r="R33" s="15"/>
      <c r="S33" s="15"/>
      <c r="T33" s="15"/>
      <c r="U33" s="15"/>
    </row>
    <row r="34" spans="1:33" customHeight="1" ht="14.25" hidden="true" s="3" customFormat="1">
      <c r="A34" s="72" t="s">
        <v>50</v>
      </c>
      <c r="B34" s="72"/>
      <c r="C34" s="72"/>
      <c r="D34" s="72"/>
      <c r="E34" s="72"/>
      <c r="F34" s="72"/>
      <c r="G34" s="8"/>
      <c r="H34" s="72" t="s">
        <v>51</v>
      </c>
      <c r="I34" s="72"/>
      <c r="J34" s="72"/>
      <c r="K34" s="72"/>
      <c r="L34" s="72"/>
      <c r="M34" s="72"/>
      <c r="N34" s="72"/>
      <c r="O34" s="8"/>
      <c r="P34" s="73" t="s">
        <v>53</v>
      </c>
      <c r="Q34" s="73"/>
      <c r="R34" s="13"/>
      <c r="S34" s="13"/>
      <c r="T34" s="13"/>
      <c r="U34" s="13"/>
    </row>
    <row r="35" spans="1:33" customHeight="1" ht="15" hidden="true">
      <c r="P35" s="20" t="s">
        <v>54</v>
      </c>
      <c r="Q35" s="15"/>
      <c r="R35" s="15"/>
      <c r="S35" s="15"/>
      <c r="T35" s="15"/>
      <c r="U35" s="15"/>
    </row>
    <row r="36" spans="1:33" customHeight="1" ht="1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P36" s="12" t="s">
        <v>55</v>
      </c>
      <c r="Q36" s="14"/>
      <c r="R36" s="14"/>
      <c r="S36" s="14"/>
      <c r="T36" s="14"/>
      <c r="U36" s="15"/>
    </row>
    <row r="37" spans="1:33" customHeight="1" ht="14.25">
      <c r="A37" s="70" t="s">
        <v>56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P37" s="14" t="s">
        <v>57</v>
      </c>
      <c r="Q37" s="15"/>
      <c r="R37" s="15"/>
      <c r="S37" s="15"/>
      <c r="T37" s="15"/>
      <c r="U37" s="15"/>
    </row>
    <row r="38" spans="1:33" customHeight="1" ht="13.5">
      <c r="P38" s="14" t="s">
        <v>58</v>
      </c>
      <c r="Q38" s="15"/>
      <c r="R38" s="15"/>
      <c r="S38" s="15"/>
      <c r="T38" s="15"/>
      <c r="U38" s="15"/>
    </row>
    <row r="39" spans="1:33" customHeight="1" ht="15">
      <c r="A39" s="35" t="s">
        <v>59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15"/>
      <c r="Q39" s="15"/>
      <c r="R39" s="15"/>
      <c r="S39" s="15"/>
      <c r="T39" s="15"/>
      <c r="U39" s="15"/>
    </row>
    <row r="40" spans="1:33" customHeight="1" ht="12" s="3" customFormat="1">
      <c r="A40" s="34" t="s">
        <v>60</v>
      </c>
      <c r="B40" s="19"/>
      <c r="C40" s="19"/>
      <c r="D40" s="19"/>
      <c r="E40" s="19"/>
      <c r="F40" s="19"/>
      <c r="G40" s="19"/>
      <c r="H40" s="19" t="s">
        <v>61</v>
      </c>
      <c r="I40" s="19"/>
      <c r="J40" s="19"/>
      <c r="K40" s="19"/>
      <c r="L40" s="19"/>
      <c r="M40" s="19"/>
      <c r="N40" s="19"/>
      <c r="P40" s="68" t="s">
        <v>62</v>
      </c>
      <c r="Q40" s="68"/>
      <c r="R40" s="68"/>
      <c r="S40" s="68" t="s">
        <v>63</v>
      </c>
      <c r="T40" s="68"/>
      <c r="U40" s="68"/>
    </row>
    <row r="41" spans="1:33" customHeight="1" ht="17.6">
      <c r="A41" s="20"/>
      <c r="B41" s="20"/>
      <c r="C41" s="20"/>
      <c r="D41" s="20"/>
      <c r="E41" s="20"/>
      <c r="F41" s="20"/>
      <c r="G41" s="20"/>
      <c r="H41" s="21"/>
      <c r="I41" s="21"/>
      <c r="J41" s="20"/>
      <c r="K41" s="21" t="s">
        <v>50</v>
      </c>
      <c r="L41" s="21"/>
      <c r="M41" s="21"/>
      <c r="N41" s="21"/>
      <c r="P41" s="70" t="s">
        <v>50</v>
      </c>
      <c r="Q41" s="70"/>
      <c r="R41" s="70"/>
      <c r="S41" s="70" t="s">
        <v>51</v>
      </c>
      <c r="T41" s="70"/>
      <c r="U41" s="70"/>
    </row>
  </sheetData>
  <sheetProtection selectLockedCells="1"/>
  <mergeCells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  <mergeCell ref="A16:M16"/>
    <mergeCell ref="P17:U17"/>
    <mergeCell ref="B26:M26"/>
    <mergeCell ref="B27:M27"/>
    <mergeCell ref="B33:D33"/>
    <mergeCell ref="J33:L33"/>
    <mergeCell ref="I12:I13"/>
    <mergeCell ref="J12:J13"/>
    <mergeCell ref="K12:K13"/>
    <mergeCell ref="L12:L13"/>
    <mergeCell ref="M12:M13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rintOptions gridLines="false" gridLinesSet="true" horizontalCentered="true" verticalCentered="true"/>
  <pageMargins left="0.5" right="0.5" top="0.5" bottom="0.5" header="0" footer="0"/>
  <pageSetup paperSize="1" orientation="landscape" scale="100" fitToHeight="1" fitToWidth="1" pageOrder="downThenOver" r:id="rId1ps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29"/>
  <sheetViews>
    <sheetView tabSelected="0" workbookViewId="0" zoomScale="124" zoomScaleNormal="124" zoomScaleSheetLayoutView="124" view="pageBreakPreview" showGridLines="false" showRowColHeaders="0">
      <selection activeCell="S18" sqref="S18"/>
    </sheetView>
  </sheetViews>
  <sheetFormatPr defaultRowHeight="14.4" defaultColWidth="9.15234375" outlineLevelRow="0" outlineLevelCol="0"/>
  <cols>
    <col min="1" max="1" width="8" customWidth="true" style="1"/>
    <col min="2" max="2" width="9.15234375" style="1"/>
    <col min="3" max="3" width="4" customWidth="true" style="1"/>
    <col min="4" max="4" width="17.84375" hidden="true" customWidth="true" style="1"/>
    <col min="5" max="5" width="10.84375" hidden="true" customWidth="true" style="1"/>
    <col min="6" max="6" width="10.84375" hidden="true" customWidth="true" style="1"/>
    <col min="7" max="7" width="10.84375" hidden="true" customWidth="true" style="1"/>
    <col min="8" max="8" width="10.84375" hidden="true" customWidth="true" style="1"/>
    <col min="9" max="9" width="10.84375" hidden="true" customWidth="true" style="1"/>
    <col min="10" max="10" width="10.84375" hidden="true" customWidth="true" style="1"/>
    <col min="11" max="11" width="10.84375" hidden="true" customWidth="true" style="1"/>
    <col min="12" max="12" width="10.84375" hidden="true" customWidth="true" style="1"/>
    <col min="13" max="13" width="10.84375" hidden="true" customWidth="true" style="1"/>
    <col min="14" max="14" width="4.84375" customWidth="true" style="1"/>
    <col min="15" max="15" width="4.84375" customWidth="true" style="1"/>
    <col min="16" max="16" width="4.84375" customWidth="true" style="1"/>
    <col min="17" max="17" width="4.84375" customWidth="true" style="1"/>
    <col min="18" max="18" width="7" customWidth="true" style="1"/>
    <col min="19" max="19" width="7.3828125" customWidth="true" style="1"/>
    <col min="20" max="20" width="10.69140625" customWidth="true" style="1"/>
    <col min="21" max="21" width="11.53515625" customWidth="true" style="1"/>
    <col min="22" max="22" width="7.53515625" customWidth="true" style="1"/>
    <col min="23" max="23" width="8" customWidth="true" style="1"/>
    <col min="24" max="24" width="6" customWidth="true" style="1"/>
    <col min="25" max="25" width="5.69140625" customWidth="true" style="1"/>
    <col min="26" max="26" width="5.69140625" customWidth="true" style="1"/>
    <col min="27" max="27" width="5.69140625" customWidth="true" style="1"/>
    <col min="28" max="28" width="5.69140625" customWidth="true" style="1"/>
    <col min="29" max="29" width="9.15234375" style="1"/>
    <col min="30" max="30" width="9.15234375" style="1"/>
    <col min="31" max="31" width="9.15234375" style="1"/>
    <col min="32" max="32" width="9.15234375" style="1"/>
    <col min="33" max="33" width="9.15234375" style="1"/>
    <col min="34" max="34" width="9.15234375" style="1"/>
    <col min="35" max="35" width="9.15234375" style="1"/>
    <col min="36" max="36" width="9.15234375" style="1"/>
    <col min="37" max="37" width="9.15234375" style="1"/>
  </cols>
  <sheetData>
    <row r="3" spans="1:37" customHeight="1" ht="18" s="20" customFormat="1">
      <c r="A3" s="70" t="s">
        <v>64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14"/>
      <c r="U3" s="70" t="s">
        <v>65</v>
      </c>
      <c r="V3" s="70"/>
      <c r="W3" s="70"/>
      <c r="X3" s="70"/>
      <c r="Y3" s="70"/>
      <c r="Z3" s="70"/>
      <c r="AA3" s="70"/>
      <c r="AB3" s="70"/>
    </row>
    <row r="4" spans="1:37" customHeight="1" ht="17.6">
      <c r="S4" s="20"/>
    </row>
    <row r="5" spans="1:37" customHeight="1" ht="15">
      <c r="A5" s="90" t="s">
        <v>66</v>
      </c>
      <c r="B5" s="90"/>
      <c r="C5" s="90"/>
      <c r="D5" s="32"/>
      <c r="E5" s="32"/>
      <c r="F5" s="32"/>
      <c r="G5" s="32"/>
      <c r="H5" s="32"/>
      <c r="I5" s="32"/>
      <c r="J5" s="32"/>
      <c r="K5" s="32"/>
      <c r="L5" s="32"/>
      <c r="M5" s="32"/>
      <c r="N5" s="91" t="s">
        <v>67</v>
      </c>
      <c r="O5" s="91"/>
      <c r="P5" s="91"/>
      <c r="Q5" s="92"/>
      <c r="R5" s="93" t="s">
        <v>68</v>
      </c>
      <c r="S5" s="95" t="s">
        <v>69</v>
      </c>
      <c r="U5" s="97" t="s">
        <v>70</v>
      </c>
      <c r="V5" s="91" t="s">
        <v>71</v>
      </c>
      <c r="W5" s="91"/>
      <c r="X5" s="91"/>
      <c r="Y5" s="91" t="s">
        <v>67</v>
      </c>
      <c r="Z5" s="91"/>
      <c r="AA5" s="91"/>
      <c r="AB5" s="91"/>
    </row>
    <row r="6" spans="1:37" customHeight="1" ht="20.6">
      <c r="A6" s="90"/>
      <c r="B6" s="90"/>
      <c r="C6" s="90"/>
      <c r="D6" s="32"/>
      <c r="E6" s="32" t="s">
        <v>72</v>
      </c>
      <c r="F6" s="32" t="s">
        <v>73</v>
      </c>
      <c r="G6" s="32" t="s">
        <v>74</v>
      </c>
      <c r="H6" s="32" t="s">
        <v>75</v>
      </c>
      <c r="I6" s="32" t="s">
        <v>76</v>
      </c>
      <c r="J6" s="32" t="s">
        <v>77</v>
      </c>
      <c r="K6" s="32" t="s">
        <v>78</v>
      </c>
      <c r="L6" s="32" t="s">
        <v>79</v>
      </c>
      <c r="M6" s="32" t="s">
        <v>80</v>
      </c>
      <c r="N6" s="24">
        <v>1</v>
      </c>
      <c r="O6" s="24">
        <v>2</v>
      </c>
      <c r="P6" s="24">
        <v>3</v>
      </c>
      <c r="Q6" s="22">
        <v>4</v>
      </c>
      <c r="R6" s="94"/>
      <c r="S6" s="96"/>
      <c r="U6" s="97"/>
      <c r="V6" s="91"/>
      <c r="W6" s="91"/>
      <c r="X6" s="91"/>
      <c r="Y6" s="24">
        <v>1</v>
      </c>
      <c r="Z6" s="24">
        <v>2</v>
      </c>
      <c r="AA6" s="24">
        <v>3</v>
      </c>
      <c r="AB6" s="24">
        <v>4</v>
      </c>
    </row>
    <row r="7" spans="1:37" customHeight="1" ht="17.25">
      <c r="A7" s="74" t="s">
        <v>81</v>
      </c>
      <c r="B7" s="74"/>
      <c r="C7" s="74"/>
      <c r="D7" s="31" t="str">
        <f>IF(#REF!="GRADE-7","FILIPINO7",IF(#REF!="GRADE-8","FILIPINO8",IF(#REF!="GRADE-9","FILIPINO9",IF(#REF!="GRADE-10","FILIPINO10",""))))</f>
        <v/>
      </c>
      <c r="E7" s="31" t="e">
        <f>#REF!</f>
        <v>#REF!</v>
      </c>
      <c r="F7" s="31" t="e">
        <f>#REF!</f>
        <v>#REF!</v>
      </c>
      <c r="G7" s="31" t="e">
        <f>#REF!</f>
        <v>#REF!</v>
      </c>
      <c r="H7" s="31" t="e">
        <f>#REF!</f>
        <v>#REF!</v>
      </c>
      <c r="I7" s="31" t="e">
        <f>#REF!</f>
        <v>#REF!</v>
      </c>
      <c r="J7" s="31" t="str">
        <f>IF(#REF!="GRADE-7","7",IF(#REF!="GRADE-8","8",IF(#REF!="GRADE-9","9",IF(#REF!="GRADE-10","10",""))))</f>
        <v/>
      </c>
      <c r="K7" s="31" t="e">
        <f>#REF!</f>
        <v>#REF!</v>
      </c>
      <c r="L7" s="31" t="e">
        <f>#REF!</f>
        <v>#REF!</v>
      </c>
      <c r="M7" s="31" t="e">
        <f>#REF!</f>
        <v>#REF!</v>
      </c>
      <c r="N7" s="26">
        <v>72</v>
      </c>
      <c r="O7" s="26">
        <v>74</v>
      </c>
      <c r="P7" s="26">
        <v>64</v>
      </c>
      <c r="Q7" s="26">
        <v>67</v>
      </c>
      <c r="R7" s="26">
        <v>80.0</v>
      </c>
      <c r="S7" s="37" t="s">
        <v>82</v>
      </c>
      <c r="T7" s="23"/>
      <c r="U7" s="75" t="s">
        <v>83</v>
      </c>
      <c r="V7" s="78" t="s">
        <v>84</v>
      </c>
      <c r="W7" s="79"/>
      <c r="X7" s="80"/>
      <c r="Y7" s="87"/>
      <c r="Z7" s="87"/>
      <c r="AA7" s="87"/>
      <c r="AB7" s="87"/>
    </row>
    <row r="8" spans="1:37" customHeight="1" ht="17.25">
      <c r="A8" s="99" t="s">
        <v>85</v>
      </c>
      <c r="B8" s="99"/>
      <c r="C8" s="99"/>
      <c r="D8" s="31" t="str">
        <f>IF(#REF!="GRADE-7","ENGLISH7",IF(#REF!="GRADE-8","ENGLISH8",IF(#REF!="GRADE-9","ENGLISH9",IF(#REF!="GRADE-10","ENGLISH10",""))))</f>
        <v/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1" t="e">
        <f>#REF!</f>
        <v>#REF!</v>
      </c>
      <c r="I8" s="31" t="e">
        <f>#REF!</f>
        <v>#REF!</v>
      </c>
      <c r="J8" s="31" t="str">
        <f>IF(#REF!="GRADE-7","7",IF(#REF!="GRADE-8","8",IF(#REF!="GRADE-9","9",IF(#REF!="GRADE-10","10",""))))</f>
        <v/>
      </c>
      <c r="K8" s="31" t="e">
        <f>#REF!</f>
        <v>#REF!</v>
      </c>
      <c r="L8" s="31" t="e">
        <f>#REF!</f>
        <v>#REF!</v>
      </c>
      <c r="M8" s="31" t="e">
        <f>#REF!</f>
        <v>#REF!</v>
      </c>
      <c r="N8" s="26">
        <v>67</v>
      </c>
      <c r="O8" s="26">
        <v>82</v>
      </c>
      <c r="P8" s="26">
        <v>75</v>
      </c>
      <c r="Q8" s="26">
        <v>70</v>
      </c>
      <c r="R8" s="26">
        <v>83.0</v>
      </c>
      <c r="S8" s="26" t="s">
        <v>82</v>
      </c>
      <c r="T8" s="23"/>
      <c r="U8" s="76"/>
      <c r="V8" s="81"/>
      <c r="W8" s="82"/>
      <c r="X8" s="83"/>
      <c r="Y8" s="88"/>
      <c r="Z8" s="88"/>
      <c r="AA8" s="88"/>
      <c r="AB8" s="88"/>
    </row>
    <row r="9" spans="1:37" customHeight="1" ht="8.25">
      <c r="A9" s="106" t="s">
        <v>86</v>
      </c>
      <c r="B9" s="107"/>
      <c r="C9" s="108"/>
      <c r="D9" s="100" t="str">
        <f>IF(#REF!="GRADE-7","MATHEMATICS7",IF(#REF!="GRADE-8","MATHEMATICS8",IF(#REF!="GRADE-9","MATHEMATICS9",IF(#REF!="GRADE-10","MATHEMATICS10",""))))</f>
        <v/>
      </c>
      <c r="E9" s="104" t="e">
        <f>#REF!</f>
        <v>#REF!</v>
      </c>
      <c r="F9" s="104" t="e">
        <f>#REF!</f>
        <v>#REF!</v>
      </c>
      <c r="G9" s="104" t="e">
        <f>#REF!</f>
        <v>#REF!</v>
      </c>
      <c r="H9" s="104" t="e">
        <f>#REF!</f>
        <v>#REF!</v>
      </c>
      <c r="I9" s="104" t="e">
        <f>#REF!</f>
        <v>#REF!</v>
      </c>
      <c r="J9" s="104" t="str">
        <f>IF(#REF!="GRADE-7","7",IF(#REF!="GRADE-8","8",IF(#REF!="GRADE-9","9",IF(#REF!="GRADE-10","10",""))))</f>
        <v/>
      </c>
      <c r="K9" s="104" t="e">
        <f>#REF!</f>
        <v>#REF!</v>
      </c>
      <c r="L9" s="104" t="e">
        <f>#REF!</f>
        <v>#REF!</v>
      </c>
      <c r="M9" s="104" t="e">
        <f>#REF!</f>
        <v>#REF!</v>
      </c>
      <c r="N9" s="112">
        <v>70</v>
      </c>
      <c r="O9" s="112">
        <v>71</v>
      </c>
      <c r="P9" s="112">
        <v>72</v>
      </c>
      <c r="Q9" s="112">
        <v>76</v>
      </c>
      <c r="R9" s="112">
        <v>82.0</v>
      </c>
      <c r="S9" s="112" t="s">
        <v>82</v>
      </c>
      <c r="T9" s="23"/>
      <c r="U9" s="76"/>
      <c r="V9" s="84"/>
      <c r="W9" s="85"/>
      <c r="X9" s="86"/>
      <c r="Y9" s="89"/>
      <c r="Z9" s="89"/>
      <c r="AA9" s="89"/>
      <c r="AB9" s="89"/>
    </row>
    <row r="10" spans="1:37" customHeight="1" ht="6.75">
      <c r="A10" s="109"/>
      <c r="B10" s="110"/>
      <c r="C10" s="111"/>
      <c r="D10" s="101"/>
      <c r="E10" s="105"/>
      <c r="F10" s="105"/>
      <c r="G10" s="105"/>
      <c r="H10" s="105"/>
      <c r="I10" s="105"/>
      <c r="J10" s="105"/>
      <c r="K10" s="105"/>
      <c r="L10" s="105"/>
      <c r="M10" s="105"/>
      <c r="N10" s="113"/>
      <c r="O10" s="113"/>
      <c r="P10" s="113"/>
      <c r="Q10" s="113"/>
      <c r="R10" s="113"/>
      <c r="S10" s="113"/>
      <c r="T10" s="23"/>
      <c r="U10" s="76"/>
      <c r="V10" s="114" t="s">
        <v>87</v>
      </c>
      <c r="W10" s="115"/>
      <c r="X10" s="116"/>
      <c r="Y10" s="98"/>
      <c r="Z10" s="98"/>
      <c r="AA10" s="98"/>
      <c r="AB10" s="98"/>
    </row>
    <row r="11" spans="1:37" customHeight="1" ht="17.25">
      <c r="A11" s="99" t="s">
        <v>88</v>
      </c>
      <c r="B11" s="99"/>
      <c r="C11" s="99"/>
      <c r="D11" s="31" t="str">
        <f>IF(#REF!="GRADE-7","SCIENCE7",IF(#REF!="GRADE-8","SCIENCE8",IF(#REF!="GRADE-9","SCIENCE9",IF(#REF!="GRADE-10","SCIENCE10",""))))</f>
        <v/>
      </c>
      <c r="E11" s="31" t="e">
        <f>#REF!</f>
        <v>#REF!</v>
      </c>
      <c r="F11" s="31" t="e">
        <f>#REF!</f>
        <v>#REF!</v>
      </c>
      <c r="G11" s="31" t="e">
        <f>#REF!</f>
        <v>#REF!</v>
      </c>
      <c r="H11" s="31" t="e">
        <f>#REF!</f>
        <v>#REF!</v>
      </c>
      <c r="I11" s="31" t="e">
        <f>#REF!</f>
        <v>#REF!</v>
      </c>
      <c r="J11" s="31" t="str">
        <f>IF(#REF!="GRADE-7","7",IF(#REF!="GRADE-8","8",IF(#REF!="GRADE-9","9",IF(#REF!="GRADE-10","10",""))))</f>
        <v/>
      </c>
      <c r="K11" s="31" t="e">
        <f>#REF!</f>
        <v>#REF!</v>
      </c>
      <c r="L11" s="31" t="e">
        <f>#REF!</f>
        <v>#REF!</v>
      </c>
      <c r="M11" s="31" t="e">
        <f>#REF!</f>
        <v>#REF!</v>
      </c>
      <c r="N11" s="26">
        <v>69</v>
      </c>
      <c r="O11" s="26">
        <v>74</v>
      </c>
      <c r="P11" s="26">
        <v>67</v>
      </c>
      <c r="Q11" s="26">
        <v>71</v>
      </c>
      <c r="R11" s="26">
        <v>81.0</v>
      </c>
      <c r="S11" s="26" t="s">
        <v>82</v>
      </c>
      <c r="T11" s="23"/>
      <c r="U11" s="76"/>
      <c r="V11" s="117"/>
      <c r="W11" s="118"/>
      <c r="X11" s="119"/>
      <c r="Y11" s="98"/>
      <c r="Z11" s="98"/>
      <c r="AA11" s="98"/>
      <c r="AB11" s="98"/>
    </row>
    <row r="12" spans="1:37" customHeight="1" ht="20.25">
      <c r="A12" s="99" t="s">
        <v>89</v>
      </c>
      <c r="B12" s="99"/>
      <c r="C12" s="99"/>
      <c r="D12" s="31" t="str">
        <f>IF(#REF!="GRADE-7","AP7",IF(#REF!="GRADE-8","AP8",IF(#REF!="GRADE-9","AP9",IF(#REF!="GRADE-10","AP10",""))))</f>
        <v/>
      </c>
      <c r="E12" s="31" t="e">
        <f>#REF!</f>
        <v>#REF!</v>
      </c>
      <c r="F12" s="31" t="e">
        <f>#REF!</f>
        <v>#REF!</v>
      </c>
      <c r="G12" s="31" t="e">
        <f>#REF!</f>
        <v>#REF!</v>
      </c>
      <c r="H12" s="31" t="e">
        <f>#REF!</f>
        <v>#REF!</v>
      </c>
      <c r="I12" s="31" t="e">
        <f>#REF!</f>
        <v>#REF!</v>
      </c>
      <c r="J12" s="31" t="str">
        <f>IF(#REF!="GRADE-7","7",IF(#REF!="GRADE-8","8",IF(#REF!="GRADE-9","9",IF(#REF!="GRADE-10","10",""))))</f>
        <v/>
      </c>
      <c r="K12" s="31" t="e">
        <f>#REF!</f>
        <v>#REF!</v>
      </c>
      <c r="L12" s="31" t="e">
        <f>#REF!</f>
        <v>#REF!</v>
      </c>
      <c r="M12" s="31" t="e">
        <f>#REF!</f>
        <v>#REF!</v>
      </c>
      <c r="N12" s="26">
        <v>74</v>
      </c>
      <c r="O12" s="26">
        <v>68</v>
      </c>
      <c r="P12" s="26">
        <v>73</v>
      </c>
      <c r="Q12" s="26">
        <v>75</v>
      </c>
      <c r="R12" s="26">
        <v>82.0</v>
      </c>
      <c r="S12" s="26" t="s">
        <v>82</v>
      </c>
      <c r="T12" s="23"/>
      <c r="U12" s="77"/>
      <c r="V12" s="120"/>
      <c r="W12" s="121"/>
      <c r="X12" s="122"/>
      <c r="Y12" s="98"/>
      <c r="Z12" s="98"/>
      <c r="AA12" s="98"/>
      <c r="AB12" s="98"/>
    </row>
    <row r="13" spans="1:37" customHeight="1" ht="16.5">
      <c r="A13" s="132" t="s">
        <v>90</v>
      </c>
      <c r="B13" s="132"/>
      <c r="C13" s="123"/>
      <c r="D13" s="102" t="str">
        <f>IF(#REF!="GRADE-7","ESP7",IF(#REF!="GRADE-8","ESP8",IF(#REF!="GRADE-9","ESP9",IF(#REF!="GRADE-10","ESP10",""))))</f>
        <v/>
      </c>
      <c r="E13" s="128" t="e">
        <f>#REF!</f>
        <v>#REF!</v>
      </c>
      <c r="F13" s="128" t="e">
        <f>#REF!</f>
        <v>#REF!</v>
      </c>
      <c r="G13" s="128" t="e">
        <f>#REF!</f>
        <v>#REF!</v>
      </c>
      <c r="H13" s="128" t="e">
        <f>#REF!</f>
        <v>#REF!</v>
      </c>
      <c r="I13" s="128" t="e">
        <f>#REF!</f>
        <v>#REF!</v>
      </c>
      <c r="J13" s="128" t="str">
        <f>IF(#REF!="GRADE-7","7",IF(#REF!="GRADE-8","8",IF(#REF!="GRADE-9","9",IF(#REF!="GRADE-10","10",""))))</f>
        <v/>
      </c>
      <c r="K13" s="128" t="e">
        <f>#REF!</f>
        <v>#REF!</v>
      </c>
      <c r="L13" s="128" t="e">
        <f>#REF!</f>
        <v>#REF!</v>
      </c>
      <c r="M13" s="128" t="e">
        <f>#REF!</f>
        <v>#REF!</v>
      </c>
      <c r="N13" s="133">
        <v>68</v>
      </c>
      <c r="O13" s="133">
        <v>71</v>
      </c>
      <c r="P13" s="133">
        <v>73</v>
      </c>
      <c r="Q13" s="133">
        <v>68</v>
      </c>
      <c r="R13" s="112">
        <v>81.0</v>
      </c>
      <c r="S13" s="112" t="s">
        <v>82</v>
      </c>
      <c r="U13" s="75" t="s">
        <v>91</v>
      </c>
      <c r="V13" s="138" t="s">
        <v>92</v>
      </c>
      <c r="W13" s="139"/>
      <c r="X13" s="140"/>
      <c r="Y13" s="87"/>
      <c r="Z13" s="87"/>
      <c r="AA13" s="87"/>
      <c r="AB13" s="87"/>
    </row>
    <row r="14" spans="1:37" customHeight="1" ht="20.25">
      <c r="A14" s="132"/>
      <c r="B14" s="132"/>
      <c r="C14" s="123"/>
      <c r="D14" s="103"/>
      <c r="E14" s="129"/>
      <c r="F14" s="129"/>
      <c r="G14" s="129"/>
      <c r="H14" s="129"/>
      <c r="I14" s="129"/>
      <c r="J14" s="129"/>
      <c r="K14" s="129"/>
      <c r="L14" s="129"/>
      <c r="M14" s="129"/>
      <c r="N14" s="133"/>
      <c r="O14" s="133"/>
      <c r="P14" s="133"/>
      <c r="Q14" s="133"/>
      <c r="R14" s="113"/>
      <c r="S14" s="113"/>
      <c r="U14" s="135"/>
      <c r="V14" s="141"/>
      <c r="W14" s="142"/>
      <c r="X14" s="143"/>
      <c r="Y14" s="88"/>
      <c r="Z14" s="88"/>
      <c r="AA14" s="88"/>
      <c r="AB14" s="88"/>
    </row>
    <row r="15" spans="1:37" customHeight="1" ht="13.5">
      <c r="A15" s="134" t="s">
        <v>93</v>
      </c>
      <c r="B15" s="134"/>
      <c r="C15" s="134"/>
      <c r="D15" s="126" t="str">
        <f>IF(#REF!="GRADE-7","TLE7",IF(#REF!="GRADE-8","TLE8",IF(#REF!="GRADE-9","TLE9",IF(#REF!="GRADE-10","TLE10",""))))</f>
        <v/>
      </c>
      <c r="E15" s="130" t="e">
        <f>#REF!</f>
        <v>#REF!</v>
      </c>
      <c r="F15" s="130" t="e">
        <f>#REF!</f>
        <v>#REF!</v>
      </c>
      <c r="G15" s="130" t="e">
        <f>#REF!</f>
        <v>#REF!</v>
      </c>
      <c r="H15" s="130" t="e">
        <f>#REF!</f>
        <v>#REF!</v>
      </c>
      <c r="I15" s="130" t="e">
        <f>#REF!</f>
        <v>#REF!</v>
      </c>
      <c r="J15" s="130" t="str">
        <f>IF(#REF!="GRADE-7","7",IF(#REF!="GRADE-8","8",IF(#REF!="GRADE-9","9",IF(#REF!="GRADE-10","10",""))))</f>
        <v/>
      </c>
      <c r="K15" s="130" t="e">
        <f>#REF!</f>
        <v>#REF!</v>
      </c>
      <c r="L15" s="130" t="e">
        <f>#REF!</f>
        <v>#REF!</v>
      </c>
      <c r="M15" s="130" t="e">
        <f>#REF!</f>
        <v>#REF!</v>
      </c>
      <c r="N15" s="133">
        <v>71</v>
      </c>
      <c r="O15" s="133">
        <v>68</v>
      </c>
      <c r="P15" s="133">
        <v>67</v>
      </c>
      <c r="Q15" s="133">
        <v>71</v>
      </c>
      <c r="R15" s="112">
        <v>80.0</v>
      </c>
      <c r="S15" s="112" t="s">
        <v>82</v>
      </c>
      <c r="U15" s="135"/>
      <c r="V15" s="144"/>
      <c r="W15" s="145"/>
      <c r="X15" s="146"/>
      <c r="Y15" s="89"/>
      <c r="Z15" s="89"/>
      <c r="AA15" s="89"/>
      <c r="AB15" s="89"/>
    </row>
    <row r="16" spans="1:37" customHeight="1" ht="21">
      <c r="A16" s="134"/>
      <c r="B16" s="134"/>
      <c r="C16" s="134"/>
      <c r="D16" s="127"/>
      <c r="E16" s="131"/>
      <c r="F16" s="131"/>
      <c r="G16" s="131"/>
      <c r="H16" s="131"/>
      <c r="I16" s="131"/>
      <c r="J16" s="131"/>
      <c r="K16" s="131"/>
      <c r="L16" s="131"/>
      <c r="M16" s="131"/>
      <c r="N16" s="133"/>
      <c r="O16" s="133"/>
      <c r="P16" s="133"/>
      <c r="Q16" s="133"/>
      <c r="R16" s="113"/>
      <c r="S16" s="113"/>
      <c r="U16" s="135"/>
      <c r="V16" s="114" t="s">
        <v>94</v>
      </c>
      <c r="W16" s="115"/>
      <c r="X16" s="116"/>
      <c r="Y16" s="98"/>
      <c r="Z16" s="98"/>
      <c r="AA16" s="98"/>
      <c r="AB16" s="98"/>
    </row>
    <row r="17" spans="1:37" customHeight="1" ht="19.5">
      <c r="A17" s="123" t="s">
        <v>95</v>
      </c>
      <c r="B17" s="124"/>
      <c r="C17" s="125"/>
      <c r="D17" s="30" t="str">
        <f>IF(#REF!="GRADE-7","MAPEH7",IF(#REF!="GRADE-8","MAPEH8",IF(#REF!="GRADE-9","MAPEH9",IF(#REF!="GRADE-10","MAPEH10",""))))</f>
        <v/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str">
        <f>IF(#REF!="GRADE-7","7",IF(#REF!="GRADE-8","8",IF(#REF!="GRADE-9","9",IF(#REF!="GRADE-10","10",""))))</f>
        <v/>
      </c>
      <c r="K17" s="30" t="e">
        <f>#REF!</f>
        <v>#REF!</v>
      </c>
      <c r="L17" s="30" t="e">
        <f>#REF!</f>
        <v>#REF!</v>
      </c>
      <c r="M17" s="30" t="e">
        <f>#REF!</f>
        <v>#REF!</v>
      </c>
      <c r="N17" s="26">
        <f>SUM(N18:N21)/4</f>
        <v>71.75</v>
      </c>
      <c r="O17" s="26">
        <f>SUM(O18:O21)/4</f>
        <v>80.5</v>
      </c>
      <c r="P17" s="26">
        <f>SUM(P18:P21)/4</f>
        <v>79.25</v>
      </c>
      <c r="Q17" s="26">
        <f>SUM(Q18:Q21)/4</f>
        <v>67.25</v>
      </c>
      <c r="R17" s="37">
        <f>SUM(N17:Q17)/4</f>
        <v>74.6875</v>
      </c>
      <c r="S17" s="37" t="str">
        <f>IF(R17&gt;=74, "PASSED", "FAILED")</f>
        <v>PASSED</v>
      </c>
      <c r="U17" s="136"/>
      <c r="V17" s="120"/>
      <c r="W17" s="121"/>
      <c r="X17" s="122"/>
      <c r="Y17" s="98"/>
      <c r="Z17" s="98"/>
      <c r="AA17" s="98"/>
      <c r="AB17" s="98"/>
    </row>
    <row r="18" spans="1:37" customHeight="1" ht="17.25">
      <c r="A18" s="27"/>
      <c r="B18" s="147" t="s">
        <v>96</v>
      </c>
      <c r="C18" s="148"/>
      <c r="D18" s="29" t="str">
        <f>IF(#REF!="GRADE-7","MUSIC7",IF(#REF!="GRADE-8","MUSIC8",IF(#REF!="GRADE-9","MUSIC9",IF(#REF!="GRADE-10","MUSIC10",""))))</f>
        <v/>
      </c>
      <c r="E18" s="30" t="e">
        <f>#REF!</f>
        <v>#REF!</v>
      </c>
      <c r="F18" s="29" t="e">
        <f>#REF!</f>
        <v>#REF!</v>
      </c>
      <c r="G18" s="29" t="e">
        <f>#REF!</f>
        <v>#REF!</v>
      </c>
      <c r="H18" s="29" t="e">
        <f>#REF!</f>
        <v>#REF!</v>
      </c>
      <c r="I18" s="29" t="e">
        <f>#REF!</f>
        <v>#REF!</v>
      </c>
      <c r="J18" s="29" t="str">
        <f>IF(#REF!="GRADE-7","7",IF(#REF!="GRADE-8","8",IF(#REF!="GRADE-9","9",IF(#REF!="GRADE-10","10",""))))</f>
        <v/>
      </c>
      <c r="K18" s="29" t="e">
        <f>#REF!</f>
        <v>#REF!</v>
      </c>
      <c r="L18" s="29" t="e">
        <f>#REF!</f>
        <v>#REF!</v>
      </c>
      <c r="M18" s="29" t="e">
        <f>#REF!</f>
        <v>#REF!</v>
      </c>
      <c r="N18" s="26">
        <v>67</v>
      </c>
      <c r="O18" s="26">
        <v>88</v>
      </c>
      <c r="P18" s="26">
        <v>92</v>
      </c>
      <c r="Q18" s="26">
        <v>73</v>
      </c>
      <c r="R18" s="37">
        <v>87.0</v>
      </c>
      <c r="S18" s="37" t="s">
        <v>82</v>
      </c>
      <c r="U18" s="75" t="s">
        <v>97</v>
      </c>
      <c r="V18" s="114" t="s">
        <v>98</v>
      </c>
      <c r="W18" s="115"/>
      <c r="X18" s="116"/>
      <c r="Y18" s="98"/>
      <c r="Z18" s="98"/>
      <c r="AA18" s="98"/>
      <c r="AB18" s="98"/>
    </row>
    <row r="19" spans="1:37" customHeight="1" ht="27">
      <c r="A19" s="27"/>
      <c r="B19" s="147" t="s">
        <v>99</v>
      </c>
      <c r="C19" s="148"/>
      <c r="D19" s="29" t="str">
        <f>IF(#REF!="GRADE-7","ARTS7",IF(#REF!="GRADE-8","ARTS8",IF(#REF!="GRADE-9","ARTS9",IF(#REF!="GRADE-10","ARTS10",""))))</f>
        <v/>
      </c>
      <c r="E19" s="30" t="e">
        <f>#REF!</f>
        <v>#REF!</v>
      </c>
      <c r="F19" s="29" t="e">
        <f>#REF!</f>
        <v>#REF!</v>
      </c>
      <c r="G19" s="29" t="e">
        <f>#REF!</f>
        <v>#REF!</v>
      </c>
      <c r="H19" s="29" t="e">
        <f>#REF!</f>
        <v>#REF!</v>
      </c>
      <c r="I19" s="29" t="e">
        <f>#REF!</f>
        <v>#REF!</v>
      </c>
      <c r="J19" s="29" t="str">
        <f>IF(#REF!="GRADE-7","7",IF(#REF!="GRADE-8","8",IF(#REF!="GRADE-9","9",IF(#REF!="GRADE-10","10",""))))</f>
        <v/>
      </c>
      <c r="K19" s="29" t="e">
        <f>#REF!</f>
        <v>#REF!</v>
      </c>
      <c r="L19" s="29" t="e">
        <f>#REF!</f>
        <v>#REF!</v>
      </c>
      <c r="M19" s="29" t="e">
        <f>#REF!</f>
        <v>#REF!</v>
      </c>
      <c r="N19" s="26">
        <v>82</v>
      </c>
      <c r="O19" s="26">
        <v>83</v>
      </c>
      <c r="P19" s="26">
        <v>68</v>
      </c>
      <c r="Q19" s="26">
        <v>66</v>
      </c>
      <c r="R19" s="37">
        <v>84.0</v>
      </c>
      <c r="S19" s="37" t="s">
        <v>82</v>
      </c>
      <c r="U19" s="136"/>
      <c r="V19" s="120"/>
      <c r="W19" s="121"/>
      <c r="X19" s="122"/>
      <c r="Y19" s="98"/>
      <c r="Z19" s="98"/>
      <c r="AA19" s="98"/>
      <c r="AB19" s="98"/>
    </row>
    <row r="20" spans="1:37" customHeight="1" ht="17.25">
      <c r="A20" s="28"/>
      <c r="B20" s="149" t="s">
        <v>100</v>
      </c>
      <c r="C20" s="150"/>
      <c r="D20" s="33" t="str">
        <f>IF(#REF!="GRADE-7","PE7",IF(#REF!="GRADE-8","PE8",IF(#REF!="GRADE-9","PE9",IF(#REF!="GRADE-10","PE10",""))))</f>
        <v/>
      </c>
      <c r="E20" s="30" t="e">
        <f>#REF!</f>
        <v>#REF!</v>
      </c>
      <c r="F20" s="33" t="e">
        <f>#REF!</f>
        <v>#REF!</v>
      </c>
      <c r="G20" s="33" t="e">
        <f>#REF!</f>
        <v>#REF!</v>
      </c>
      <c r="H20" s="33" t="e">
        <f>#REF!</f>
        <v>#REF!</v>
      </c>
      <c r="I20" s="33" t="e">
        <f>#REF!</f>
        <v>#REF!</v>
      </c>
      <c r="J20" s="33" t="str">
        <f>IF(#REF!="GRADE-7","7",IF(#REF!="GRADE-8","8",IF(#REF!="GRADE-9","9",IF(#REF!="GRADE-10","10",""))))</f>
        <v/>
      </c>
      <c r="K20" s="33" t="e">
        <f>#REF!</f>
        <v>#REF!</v>
      </c>
      <c r="L20" s="33" t="e">
        <f>#REF!</f>
        <v>#REF!</v>
      </c>
      <c r="M20" s="33" t="e">
        <f>#REF!</f>
        <v>#REF!</v>
      </c>
      <c r="N20" s="26">
        <v>70</v>
      </c>
      <c r="O20" s="26">
        <v>72</v>
      </c>
      <c r="P20" s="26">
        <v>63</v>
      </c>
      <c r="Q20" s="26">
        <v>68</v>
      </c>
      <c r="R20" s="37">
        <v>80.0</v>
      </c>
      <c r="S20" s="37" t="s">
        <v>82</v>
      </c>
      <c r="U20" s="75" t="s">
        <v>101</v>
      </c>
      <c r="V20" s="114" t="s">
        <v>102</v>
      </c>
      <c r="W20" s="115"/>
      <c r="X20" s="116"/>
      <c r="Y20" s="98"/>
      <c r="Z20" s="98"/>
      <c r="AA20" s="98"/>
      <c r="AB20" s="98"/>
    </row>
    <row r="21" spans="1:37" customHeight="1" ht="28.5">
      <c r="A21" s="28"/>
      <c r="B21" s="147" t="s">
        <v>103</v>
      </c>
      <c r="C21" s="148"/>
      <c r="D21" s="29" t="str">
        <f>IF(#REF!="GRADE-7","HEALTH7",IF(#REF!="GRADE-8","HEALTH8",IF(#REF!="GRADE-9","HEALTH9",IF(#REF!="GRADE-10","HEALTH10",""))))</f>
        <v/>
      </c>
      <c r="E21" s="30" t="e">
        <f>#REF!</f>
        <v>#REF!</v>
      </c>
      <c r="F21" s="29" t="e">
        <f>#REF!</f>
        <v>#REF!</v>
      </c>
      <c r="G21" s="29" t="e">
        <f>#REF!</f>
        <v>#REF!</v>
      </c>
      <c r="H21" s="29" t="e">
        <f>#REF!</f>
        <v>#REF!</v>
      </c>
      <c r="I21" s="29" t="e">
        <f>#REF!</f>
        <v>#REF!</v>
      </c>
      <c r="J21" s="29" t="str">
        <f>IF(#REF!="GRADE-7","7",IF(#REF!="GRADE-8","8",IF(#REF!="GRADE-9","9",IF(#REF!="GRADE-10","10",""))))</f>
        <v/>
      </c>
      <c r="K21" s="29" t="e">
        <f>#REF!</f>
        <v>#REF!</v>
      </c>
      <c r="L21" s="29" t="e">
        <f>#REF!</f>
        <v>#REF!</v>
      </c>
      <c r="M21" s="29" t="e">
        <f>#REF!</f>
        <v>#REF!</v>
      </c>
      <c r="N21" s="26">
        <v>68</v>
      </c>
      <c r="O21" s="26">
        <v>79</v>
      </c>
      <c r="P21" s="26">
        <v>94</v>
      </c>
      <c r="Q21" s="26">
        <v>62</v>
      </c>
      <c r="R21" s="37">
        <v>84.0</v>
      </c>
      <c r="S21" s="37" t="s">
        <v>82</v>
      </c>
      <c r="U21" s="135"/>
      <c r="V21" s="120"/>
      <c r="W21" s="121"/>
      <c r="X21" s="122"/>
      <c r="Y21" s="98"/>
      <c r="Z21" s="98"/>
      <c r="AA21" s="98"/>
      <c r="AB21" s="98"/>
    </row>
    <row r="22" spans="1:37">
      <c r="D22" s="1" t="str">
        <f>IF(#REF!="GRADE-7","GEN7",IF(#REF!="GRADE-8","GEN8",IF(#REF!="GRADE-9","GEN9",IF(#REF!="GRADE-10","GEN10",""))))</f>
        <v/>
      </c>
      <c r="N22" s="151" t="s">
        <v>104</v>
      </c>
      <c r="O22" s="151"/>
      <c r="P22" s="151"/>
      <c r="Q22" s="152"/>
      <c r="R22" s="39">
        <f>(R7+R8+R9+R11+R12+R13+R15)/7</f>
        <v>81.285714285714</v>
      </c>
      <c r="S22" s="40" t="str">
        <f>IF(R22&gt;=74, "PASSED", "FAILED")</f>
        <v>PASSED</v>
      </c>
      <c r="U22" s="135"/>
      <c r="V22" s="114" t="s">
        <v>105</v>
      </c>
      <c r="W22" s="115"/>
      <c r="X22" s="116"/>
      <c r="Y22" s="137"/>
      <c r="Z22" s="137"/>
      <c r="AA22" s="137"/>
      <c r="AB22" s="137"/>
    </row>
    <row r="23" spans="1:37" customHeight="1" ht="27">
      <c r="U23" s="136"/>
      <c r="V23" s="120"/>
      <c r="W23" s="121"/>
      <c r="X23" s="122"/>
      <c r="Y23" s="137"/>
      <c r="Z23" s="137"/>
      <c r="AA23" s="137"/>
      <c r="AB23" s="137"/>
    </row>
    <row r="24" spans="1:37" customHeight="1" ht="15">
      <c r="A24" s="14" t="s">
        <v>106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70" t="s">
        <v>107</v>
      </c>
      <c r="O24" s="70"/>
      <c r="P24" s="70"/>
      <c r="Q24" s="70"/>
      <c r="R24" s="70" t="s">
        <v>69</v>
      </c>
      <c r="S24" s="70"/>
      <c r="T24" s="20"/>
      <c r="U24" s="20"/>
      <c r="V24" s="20"/>
      <c r="W24" s="20"/>
      <c r="X24" s="20"/>
      <c r="Y24" s="20"/>
      <c r="Z24" s="20"/>
      <c r="AA24" s="20"/>
    </row>
    <row r="25" spans="1:37" customHeight="1" ht="15">
      <c r="A25" s="20" t="s">
        <v>108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49" t="s">
        <v>109</v>
      </c>
      <c r="O25" s="49"/>
      <c r="P25" s="49"/>
      <c r="Q25" s="49"/>
      <c r="R25" s="49" t="s">
        <v>110</v>
      </c>
      <c r="S25" s="49"/>
      <c r="T25" s="20"/>
      <c r="U25" s="20"/>
      <c r="V25" s="14" t="s">
        <v>111</v>
      </c>
      <c r="W25" s="20"/>
      <c r="X25" s="14" t="s">
        <v>112</v>
      </c>
      <c r="Y25" s="20"/>
      <c r="Z25" s="20"/>
      <c r="AA25" s="20"/>
    </row>
    <row r="26" spans="1:37" customHeight="1" ht="15">
      <c r="A26" s="20" t="s">
        <v>113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49" t="s">
        <v>114</v>
      </c>
      <c r="O26" s="49"/>
      <c r="P26" s="49"/>
      <c r="Q26" s="49"/>
      <c r="R26" s="49" t="s">
        <v>110</v>
      </c>
      <c r="S26" s="49"/>
      <c r="T26" s="20"/>
      <c r="U26" s="20"/>
      <c r="V26" s="21" t="s">
        <v>115</v>
      </c>
      <c r="W26" s="20"/>
      <c r="X26" s="20" t="s">
        <v>116</v>
      </c>
      <c r="Y26" s="20"/>
      <c r="Z26" s="20"/>
      <c r="AA26" s="20"/>
    </row>
    <row r="27" spans="1:37" customHeight="1" ht="15">
      <c r="A27" s="20" t="s">
        <v>117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49" t="s">
        <v>118</v>
      </c>
      <c r="O27" s="49"/>
      <c r="P27" s="49"/>
      <c r="Q27" s="49"/>
      <c r="R27" s="49" t="s">
        <v>110</v>
      </c>
      <c r="S27" s="49"/>
      <c r="T27" s="20"/>
      <c r="U27" s="20"/>
      <c r="V27" s="21" t="s">
        <v>119</v>
      </c>
      <c r="W27" s="20"/>
      <c r="X27" s="20" t="s">
        <v>120</v>
      </c>
      <c r="Y27" s="20"/>
      <c r="Z27" s="20"/>
      <c r="AA27" s="20"/>
    </row>
    <row r="28" spans="1:37" customHeight="1" ht="15">
      <c r="A28" s="20" t="s">
        <v>121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49" t="s">
        <v>122</v>
      </c>
      <c r="O28" s="49"/>
      <c r="P28" s="49"/>
      <c r="Q28" s="49"/>
      <c r="R28" s="49" t="s">
        <v>110</v>
      </c>
      <c r="S28" s="49"/>
      <c r="T28" s="20"/>
      <c r="U28" s="20"/>
      <c r="V28" s="21" t="s">
        <v>123</v>
      </c>
      <c r="W28" s="20"/>
      <c r="X28" s="20" t="s">
        <v>124</v>
      </c>
      <c r="Y28" s="20"/>
      <c r="Z28" s="20"/>
      <c r="AA28" s="20"/>
    </row>
    <row r="29" spans="1:37" customHeight="1" ht="15">
      <c r="A29" s="20" t="s">
        <v>125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49" t="s">
        <v>126</v>
      </c>
      <c r="O29" s="49"/>
      <c r="P29" s="49"/>
      <c r="Q29" s="49"/>
      <c r="R29" s="49" t="s">
        <v>127</v>
      </c>
      <c r="S29" s="49"/>
      <c r="T29" s="20"/>
      <c r="U29" s="20"/>
      <c r="V29" s="21" t="s">
        <v>128</v>
      </c>
      <c r="W29" s="20"/>
      <c r="X29" s="20" t="s">
        <v>129</v>
      </c>
      <c r="Y29" s="20"/>
      <c r="Z29" s="20"/>
      <c r="AA29" s="20"/>
    </row>
  </sheetData>
  <mergeCells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gridLines="false" gridLinesSet="true" horizontalCentered="true" verticalCentered="true"/>
  <pageMargins left="0.5" right="0.5" top="0.5" bottom="0.5" header="0" footer="0"/>
  <pageSetup paperSize="1" orientation="landscape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Niel Ivan Montesa</cp:lastModifiedBy>
  <dcterms:created xsi:type="dcterms:W3CDTF">2015-06-02T22:29:55+02:00</dcterms:created>
  <dcterms:modified xsi:type="dcterms:W3CDTF">2024-10-08T04:59:32+02:00</dcterms:modified>
  <dc:title/>
  <dc:description/>
  <dc:subject/>
  <cp:keywords/>
  <cp:category/>
</cp:coreProperties>
</file>