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bara/Documents/Cockle growth experiment 2022/Post experiment analysis/"/>
    </mc:Choice>
  </mc:AlternateContent>
  <xr:revisionPtr revIDLastSave="0" documentId="8_{A6C0D3B7-A5C3-394C-AC88-6B59BBB40DA2}" xr6:coauthVersionLast="47" xr6:coauthVersionMax="47" xr10:uidLastSave="{00000000-0000-0000-0000-000000000000}"/>
  <bookViews>
    <workbookView xWindow="280" yWindow="760" windowWidth="29040" windowHeight="17380" xr2:uid="{31F47E0A-6A3C-1048-96D0-C464A21E3B05}"/>
  </bookViews>
  <sheets>
    <sheet name="Caliper measurements" sheetId="1" r:id="rId1"/>
    <sheet name="Treatment per container" sheetId="2" r:id="rId2"/>
  </sheets>
  <externalReferences>
    <externalReference r:id="rId3"/>
  </externalReferences>
  <definedNames>
    <definedName name="Table220601" localSheetId="0">[1]!Table2205310601[#Data]</definedName>
    <definedName name="Table220601">[1]!Table2205310601[#Data]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1" i="1" l="1"/>
  <c r="R171" i="1"/>
  <c r="Q171" i="1"/>
  <c r="P171" i="1"/>
  <c r="O171" i="1"/>
  <c r="N171" i="1"/>
  <c r="M171" i="1"/>
  <c r="S170" i="1"/>
  <c r="R170" i="1"/>
  <c r="Q170" i="1"/>
  <c r="P170" i="1"/>
  <c r="L170" i="1"/>
  <c r="K170" i="1"/>
  <c r="J170" i="1"/>
  <c r="I170" i="1"/>
  <c r="H170" i="1"/>
  <c r="G170" i="1"/>
  <c r="F170" i="1"/>
  <c r="E170" i="1"/>
  <c r="D170" i="1"/>
  <c r="C170" i="1"/>
  <c r="S169" i="1"/>
  <c r="R169" i="1"/>
  <c r="Q169" i="1"/>
  <c r="P169" i="1"/>
  <c r="O169" i="1"/>
  <c r="N169" i="1"/>
  <c r="M169" i="1"/>
  <c r="S168" i="1"/>
  <c r="R168" i="1"/>
  <c r="Q168" i="1"/>
  <c r="P168" i="1"/>
  <c r="L168" i="1"/>
  <c r="K168" i="1"/>
  <c r="J168" i="1"/>
  <c r="I168" i="1"/>
  <c r="H168" i="1"/>
  <c r="G168" i="1"/>
  <c r="F168" i="1"/>
  <c r="E168" i="1"/>
  <c r="D168" i="1"/>
  <c r="C168" i="1"/>
  <c r="S167" i="1"/>
  <c r="R167" i="1"/>
  <c r="Q167" i="1"/>
  <c r="P167" i="1"/>
  <c r="L167" i="1"/>
  <c r="K167" i="1"/>
  <c r="J167" i="1"/>
  <c r="I167" i="1"/>
  <c r="H167" i="1"/>
  <c r="G167" i="1"/>
  <c r="F167" i="1"/>
  <c r="E167" i="1"/>
  <c r="D167" i="1"/>
  <c r="C167" i="1"/>
  <c r="S166" i="1"/>
  <c r="R166" i="1"/>
  <c r="Q166" i="1"/>
  <c r="P166" i="1"/>
  <c r="O166" i="1"/>
  <c r="N166" i="1"/>
  <c r="M166" i="1"/>
  <c r="S165" i="1"/>
  <c r="R165" i="1"/>
  <c r="Q165" i="1"/>
  <c r="P165" i="1"/>
  <c r="L165" i="1"/>
  <c r="K165" i="1"/>
  <c r="J165" i="1"/>
  <c r="I165" i="1"/>
  <c r="H165" i="1"/>
  <c r="G165" i="1"/>
  <c r="F165" i="1"/>
  <c r="E165" i="1"/>
  <c r="D165" i="1"/>
  <c r="C165" i="1"/>
  <c r="S164" i="1"/>
  <c r="R164" i="1"/>
  <c r="Q164" i="1"/>
  <c r="P164" i="1"/>
  <c r="L164" i="1"/>
  <c r="K164" i="1"/>
  <c r="J164" i="1"/>
  <c r="I164" i="1"/>
  <c r="H164" i="1"/>
  <c r="G164" i="1"/>
  <c r="F164" i="1"/>
  <c r="E164" i="1"/>
  <c r="D164" i="1"/>
  <c r="C164" i="1"/>
  <c r="S163" i="1"/>
  <c r="R163" i="1"/>
  <c r="Q163" i="1"/>
  <c r="P163" i="1"/>
  <c r="O163" i="1"/>
  <c r="N163" i="1"/>
  <c r="M163" i="1"/>
  <c r="S162" i="1"/>
  <c r="R162" i="1"/>
  <c r="Q162" i="1"/>
  <c r="P162" i="1"/>
  <c r="O162" i="1"/>
  <c r="N162" i="1"/>
  <c r="M162" i="1"/>
  <c r="S161" i="1"/>
  <c r="R161" i="1"/>
  <c r="Q161" i="1"/>
  <c r="P161" i="1"/>
  <c r="L161" i="1"/>
  <c r="K161" i="1"/>
  <c r="J161" i="1"/>
  <c r="I161" i="1"/>
  <c r="H161" i="1"/>
  <c r="G161" i="1"/>
  <c r="F161" i="1"/>
  <c r="E161" i="1"/>
  <c r="D161" i="1"/>
  <c r="C161" i="1"/>
  <c r="S160" i="1"/>
  <c r="R160" i="1"/>
  <c r="Q160" i="1"/>
  <c r="P160" i="1"/>
  <c r="O160" i="1"/>
  <c r="N160" i="1"/>
  <c r="M160" i="1"/>
  <c r="S159" i="1"/>
  <c r="R159" i="1"/>
  <c r="Q159" i="1"/>
  <c r="P159" i="1"/>
  <c r="O159" i="1"/>
  <c r="N159" i="1"/>
  <c r="M159" i="1"/>
  <c r="S158" i="1"/>
  <c r="R158" i="1"/>
  <c r="Q158" i="1"/>
  <c r="P158" i="1"/>
  <c r="O158" i="1"/>
  <c r="N158" i="1"/>
  <c r="M158" i="1"/>
  <c r="S157" i="1"/>
  <c r="R157" i="1"/>
  <c r="Q157" i="1"/>
  <c r="P157" i="1"/>
  <c r="L157" i="1"/>
  <c r="K157" i="1"/>
  <c r="J157" i="1"/>
  <c r="I157" i="1"/>
  <c r="H157" i="1"/>
  <c r="G157" i="1"/>
  <c r="F157" i="1"/>
  <c r="E157" i="1"/>
  <c r="D157" i="1"/>
  <c r="C157" i="1"/>
  <c r="S156" i="1"/>
  <c r="R156" i="1"/>
  <c r="Q156" i="1"/>
  <c r="P156" i="1"/>
  <c r="L156" i="1"/>
  <c r="K156" i="1"/>
  <c r="J156" i="1"/>
  <c r="I156" i="1"/>
  <c r="H156" i="1"/>
  <c r="G156" i="1"/>
  <c r="F156" i="1"/>
  <c r="E156" i="1"/>
  <c r="D156" i="1"/>
  <c r="C156" i="1"/>
  <c r="S155" i="1"/>
  <c r="R155" i="1"/>
  <c r="Q155" i="1"/>
  <c r="P155" i="1"/>
  <c r="L155" i="1"/>
  <c r="K155" i="1"/>
  <c r="J155" i="1"/>
  <c r="I155" i="1"/>
  <c r="H155" i="1"/>
  <c r="G155" i="1"/>
  <c r="F155" i="1"/>
  <c r="E155" i="1"/>
  <c r="D155" i="1"/>
  <c r="C155" i="1"/>
  <c r="S154" i="1"/>
  <c r="R154" i="1"/>
  <c r="Q154" i="1"/>
  <c r="P154" i="1"/>
  <c r="L154" i="1"/>
  <c r="K154" i="1"/>
  <c r="J154" i="1"/>
  <c r="I154" i="1"/>
  <c r="H154" i="1"/>
  <c r="G154" i="1"/>
  <c r="F154" i="1"/>
  <c r="E154" i="1"/>
  <c r="D154" i="1"/>
  <c r="C154" i="1"/>
  <c r="S153" i="1"/>
  <c r="R153" i="1"/>
  <c r="Q153" i="1"/>
  <c r="P153" i="1"/>
  <c r="L153" i="1"/>
  <c r="K153" i="1"/>
  <c r="J153" i="1"/>
  <c r="I153" i="1"/>
  <c r="H153" i="1"/>
  <c r="G153" i="1"/>
  <c r="F153" i="1"/>
  <c r="E153" i="1"/>
  <c r="D153" i="1"/>
  <c r="C153" i="1"/>
  <c r="S152" i="1"/>
  <c r="R152" i="1"/>
  <c r="Q152" i="1"/>
  <c r="P152" i="1"/>
  <c r="O152" i="1"/>
  <c r="N152" i="1"/>
  <c r="M152" i="1"/>
  <c r="S151" i="1"/>
  <c r="R151" i="1"/>
  <c r="Q151" i="1"/>
  <c r="P151" i="1"/>
  <c r="L151" i="1"/>
  <c r="K151" i="1"/>
  <c r="J151" i="1"/>
  <c r="I151" i="1"/>
  <c r="H151" i="1"/>
  <c r="G151" i="1"/>
  <c r="F151" i="1"/>
  <c r="E151" i="1"/>
  <c r="D151" i="1"/>
  <c r="C151" i="1"/>
  <c r="S150" i="1"/>
  <c r="R150" i="1"/>
  <c r="Q150" i="1"/>
  <c r="P150" i="1"/>
  <c r="L150" i="1"/>
  <c r="K150" i="1"/>
  <c r="J150" i="1"/>
  <c r="I150" i="1"/>
  <c r="H150" i="1"/>
  <c r="G150" i="1"/>
  <c r="F150" i="1"/>
  <c r="E150" i="1"/>
  <c r="D150" i="1"/>
  <c r="C150" i="1"/>
  <c r="S149" i="1"/>
  <c r="R149" i="1"/>
  <c r="Q149" i="1"/>
  <c r="P149" i="1"/>
  <c r="L149" i="1"/>
  <c r="K149" i="1"/>
  <c r="J149" i="1"/>
  <c r="I149" i="1"/>
  <c r="H149" i="1"/>
  <c r="G149" i="1"/>
  <c r="F149" i="1"/>
  <c r="E149" i="1"/>
  <c r="D149" i="1"/>
  <c r="C149" i="1"/>
  <c r="S148" i="1"/>
  <c r="R148" i="1"/>
  <c r="Q148" i="1"/>
  <c r="P148" i="1"/>
  <c r="O148" i="1"/>
  <c r="N148" i="1"/>
  <c r="M148" i="1"/>
  <c r="S147" i="1"/>
  <c r="R147" i="1"/>
  <c r="Q147" i="1"/>
  <c r="P147" i="1"/>
  <c r="O147" i="1"/>
  <c r="N147" i="1"/>
  <c r="M147" i="1"/>
  <c r="S146" i="1"/>
  <c r="R146" i="1"/>
  <c r="Q146" i="1"/>
  <c r="P146" i="1"/>
  <c r="L146" i="1"/>
  <c r="K146" i="1"/>
  <c r="J146" i="1"/>
  <c r="I146" i="1"/>
  <c r="H146" i="1"/>
  <c r="G146" i="1"/>
  <c r="F146" i="1"/>
  <c r="E146" i="1"/>
  <c r="D146" i="1"/>
  <c r="C146" i="1"/>
  <c r="S145" i="1"/>
  <c r="R145" i="1"/>
  <c r="Q145" i="1"/>
  <c r="P145" i="1"/>
  <c r="L145" i="1"/>
  <c r="K145" i="1"/>
  <c r="J145" i="1"/>
  <c r="I145" i="1"/>
  <c r="H145" i="1"/>
  <c r="G145" i="1"/>
  <c r="F145" i="1"/>
  <c r="E145" i="1"/>
  <c r="D145" i="1"/>
  <c r="C145" i="1"/>
  <c r="S144" i="1"/>
  <c r="R144" i="1"/>
  <c r="Q144" i="1"/>
  <c r="P144" i="1"/>
  <c r="L144" i="1"/>
  <c r="K144" i="1"/>
  <c r="J144" i="1"/>
  <c r="I144" i="1"/>
  <c r="H144" i="1"/>
  <c r="G144" i="1"/>
  <c r="F144" i="1"/>
  <c r="E144" i="1"/>
  <c r="D144" i="1"/>
  <c r="C144" i="1"/>
  <c r="S143" i="1"/>
  <c r="R143" i="1"/>
  <c r="Q143" i="1"/>
  <c r="P143" i="1"/>
  <c r="L143" i="1"/>
  <c r="K143" i="1"/>
  <c r="J143" i="1"/>
  <c r="I143" i="1"/>
  <c r="H143" i="1"/>
  <c r="G143" i="1"/>
  <c r="F143" i="1"/>
  <c r="E143" i="1"/>
  <c r="D143" i="1"/>
  <c r="C143" i="1"/>
  <c r="S142" i="1"/>
  <c r="R142" i="1"/>
  <c r="Q142" i="1"/>
  <c r="P142" i="1"/>
  <c r="L142" i="1"/>
  <c r="K142" i="1"/>
  <c r="J142" i="1"/>
  <c r="I142" i="1"/>
  <c r="H142" i="1"/>
  <c r="G142" i="1"/>
  <c r="F142" i="1"/>
  <c r="E142" i="1"/>
  <c r="D142" i="1"/>
  <c r="C142" i="1"/>
  <c r="S141" i="1"/>
  <c r="R141" i="1"/>
  <c r="Q141" i="1"/>
  <c r="P141" i="1"/>
  <c r="L141" i="1"/>
  <c r="K141" i="1"/>
  <c r="J141" i="1"/>
  <c r="I141" i="1"/>
  <c r="H141" i="1"/>
  <c r="G141" i="1"/>
  <c r="F141" i="1"/>
  <c r="E141" i="1"/>
  <c r="D141" i="1"/>
  <c r="C141" i="1"/>
  <c r="S140" i="1"/>
  <c r="R140" i="1"/>
  <c r="Q140" i="1"/>
  <c r="P140" i="1"/>
  <c r="L140" i="1"/>
  <c r="K140" i="1"/>
  <c r="J140" i="1"/>
  <c r="I140" i="1"/>
  <c r="H140" i="1"/>
  <c r="G140" i="1"/>
  <c r="F140" i="1"/>
  <c r="E140" i="1"/>
  <c r="D140" i="1"/>
  <c r="C140" i="1"/>
  <c r="S139" i="1"/>
  <c r="R139" i="1"/>
  <c r="Q139" i="1"/>
  <c r="P139" i="1"/>
  <c r="O139" i="1"/>
  <c r="N139" i="1"/>
  <c r="M139" i="1"/>
  <c r="S138" i="1"/>
  <c r="R138" i="1"/>
  <c r="Q138" i="1"/>
  <c r="P138" i="1"/>
  <c r="L138" i="1"/>
  <c r="K138" i="1"/>
  <c r="J138" i="1"/>
  <c r="I138" i="1"/>
  <c r="H138" i="1"/>
  <c r="G138" i="1"/>
  <c r="F138" i="1"/>
  <c r="E138" i="1"/>
  <c r="D138" i="1"/>
  <c r="C138" i="1"/>
  <c r="S137" i="1"/>
  <c r="R137" i="1"/>
  <c r="Q137" i="1"/>
  <c r="P137" i="1"/>
  <c r="L137" i="1"/>
  <c r="K137" i="1"/>
  <c r="J137" i="1"/>
  <c r="I137" i="1"/>
  <c r="H137" i="1"/>
  <c r="G137" i="1"/>
  <c r="F137" i="1"/>
  <c r="E137" i="1"/>
  <c r="D137" i="1"/>
  <c r="C137" i="1"/>
  <c r="S136" i="1"/>
  <c r="R136" i="1"/>
  <c r="Q136" i="1"/>
  <c r="P136" i="1"/>
  <c r="O136" i="1"/>
  <c r="N136" i="1"/>
  <c r="M136" i="1"/>
  <c r="S135" i="1"/>
  <c r="R135" i="1"/>
  <c r="Q135" i="1"/>
  <c r="P135" i="1"/>
  <c r="L135" i="1"/>
  <c r="K135" i="1"/>
  <c r="J135" i="1"/>
  <c r="I135" i="1"/>
  <c r="H135" i="1"/>
  <c r="G135" i="1"/>
  <c r="F135" i="1"/>
  <c r="E135" i="1"/>
  <c r="D135" i="1"/>
  <c r="C135" i="1"/>
  <c r="S134" i="1"/>
  <c r="R134" i="1"/>
  <c r="Q134" i="1"/>
  <c r="P134" i="1"/>
  <c r="O134" i="1"/>
  <c r="N134" i="1"/>
  <c r="M134" i="1"/>
  <c r="S133" i="1"/>
  <c r="R133" i="1"/>
  <c r="Q133" i="1"/>
  <c r="P133" i="1"/>
  <c r="L133" i="1"/>
  <c r="K133" i="1"/>
  <c r="J133" i="1"/>
  <c r="I133" i="1"/>
  <c r="H133" i="1"/>
  <c r="G133" i="1"/>
  <c r="F133" i="1"/>
  <c r="E133" i="1"/>
  <c r="D133" i="1"/>
  <c r="C133" i="1"/>
  <c r="S132" i="1"/>
  <c r="R132" i="1"/>
  <c r="Q132" i="1"/>
  <c r="P132" i="1"/>
  <c r="L132" i="1"/>
  <c r="K132" i="1"/>
  <c r="J132" i="1"/>
  <c r="I132" i="1"/>
  <c r="H132" i="1"/>
  <c r="G132" i="1"/>
  <c r="F132" i="1"/>
  <c r="E132" i="1"/>
  <c r="D132" i="1"/>
  <c r="C132" i="1"/>
  <c r="S131" i="1"/>
  <c r="R131" i="1"/>
  <c r="Q131" i="1"/>
  <c r="P131" i="1"/>
  <c r="L131" i="1"/>
  <c r="K131" i="1"/>
  <c r="J131" i="1"/>
  <c r="I131" i="1"/>
  <c r="H131" i="1"/>
  <c r="G131" i="1"/>
  <c r="F131" i="1"/>
  <c r="E131" i="1"/>
  <c r="D131" i="1"/>
  <c r="C131" i="1"/>
  <c r="S130" i="1"/>
  <c r="R130" i="1"/>
  <c r="Q130" i="1"/>
  <c r="P130" i="1"/>
  <c r="O130" i="1"/>
  <c r="N130" i="1"/>
  <c r="M130" i="1"/>
  <c r="S129" i="1"/>
  <c r="R129" i="1"/>
  <c r="Q129" i="1"/>
  <c r="P129" i="1"/>
  <c r="L129" i="1"/>
  <c r="K129" i="1"/>
  <c r="J129" i="1"/>
  <c r="I129" i="1"/>
  <c r="H129" i="1"/>
  <c r="G129" i="1"/>
  <c r="F129" i="1"/>
  <c r="E129" i="1"/>
  <c r="D129" i="1"/>
  <c r="C129" i="1"/>
  <c r="S128" i="1"/>
  <c r="R128" i="1"/>
  <c r="Q128" i="1"/>
  <c r="P128" i="1"/>
  <c r="O128" i="1"/>
  <c r="N128" i="1"/>
  <c r="M128" i="1"/>
  <c r="S127" i="1"/>
  <c r="R127" i="1"/>
  <c r="Q127" i="1"/>
  <c r="P127" i="1"/>
  <c r="O127" i="1"/>
  <c r="N127" i="1"/>
  <c r="M127" i="1"/>
  <c r="S126" i="1"/>
  <c r="R126" i="1"/>
  <c r="Q126" i="1"/>
  <c r="P126" i="1"/>
  <c r="L126" i="1"/>
  <c r="K126" i="1"/>
  <c r="J126" i="1"/>
  <c r="I126" i="1"/>
  <c r="H126" i="1"/>
  <c r="G126" i="1"/>
  <c r="F126" i="1"/>
  <c r="E126" i="1"/>
  <c r="D126" i="1"/>
  <c r="C126" i="1"/>
  <c r="S125" i="1"/>
  <c r="R125" i="1"/>
  <c r="Q125" i="1"/>
  <c r="P125" i="1"/>
  <c r="L125" i="1"/>
  <c r="K125" i="1"/>
  <c r="J125" i="1"/>
  <c r="I125" i="1"/>
  <c r="H125" i="1"/>
  <c r="G125" i="1"/>
  <c r="F125" i="1"/>
  <c r="E125" i="1"/>
  <c r="D125" i="1"/>
  <c r="C125" i="1"/>
  <c r="S124" i="1"/>
  <c r="R124" i="1"/>
  <c r="Q124" i="1"/>
  <c r="P124" i="1"/>
  <c r="L124" i="1"/>
  <c r="K124" i="1"/>
  <c r="J124" i="1"/>
  <c r="I124" i="1"/>
  <c r="H124" i="1"/>
  <c r="G124" i="1"/>
  <c r="F124" i="1"/>
  <c r="E124" i="1"/>
  <c r="D124" i="1"/>
  <c r="C124" i="1"/>
  <c r="S123" i="1"/>
  <c r="R123" i="1"/>
  <c r="Q123" i="1"/>
  <c r="P123" i="1"/>
  <c r="O123" i="1"/>
  <c r="N123" i="1"/>
  <c r="M123" i="1"/>
  <c r="S122" i="1"/>
  <c r="R122" i="1"/>
  <c r="Q122" i="1"/>
  <c r="P122" i="1"/>
  <c r="L122" i="1"/>
  <c r="K122" i="1"/>
  <c r="J122" i="1"/>
  <c r="I122" i="1"/>
  <c r="H122" i="1"/>
  <c r="G122" i="1"/>
  <c r="F122" i="1"/>
  <c r="E122" i="1"/>
  <c r="D122" i="1"/>
  <c r="C122" i="1"/>
  <c r="S121" i="1"/>
  <c r="R121" i="1"/>
  <c r="Q121" i="1"/>
  <c r="P121" i="1"/>
  <c r="O121" i="1"/>
  <c r="N121" i="1"/>
  <c r="M121" i="1"/>
  <c r="S120" i="1"/>
  <c r="R120" i="1"/>
  <c r="Q120" i="1"/>
  <c r="P120" i="1"/>
  <c r="L120" i="1"/>
  <c r="K120" i="1"/>
  <c r="J120" i="1"/>
  <c r="I120" i="1"/>
  <c r="H120" i="1"/>
  <c r="G120" i="1"/>
  <c r="F120" i="1"/>
  <c r="E120" i="1"/>
  <c r="D120" i="1"/>
  <c r="C120" i="1"/>
  <c r="S119" i="1"/>
  <c r="R119" i="1"/>
  <c r="Q119" i="1"/>
  <c r="P119" i="1"/>
  <c r="L119" i="1"/>
  <c r="K119" i="1"/>
  <c r="J119" i="1"/>
  <c r="I119" i="1"/>
  <c r="H119" i="1"/>
  <c r="G119" i="1"/>
  <c r="F119" i="1"/>
  <c r="E119" i="1"/>
  <c r="D119" i="1"/>
  <c r="C119" i="1"/>
  <c r="S118" i="1"/>
  <c r="R118" i="1"/>
  <c r="Q118" i="1"/>
  <c r="P118" i="1"/>
  <c r="O118" i="1"/>
  <c r="N118" i="1"/>
  <c r="M118" i="1"/>
  <c r="S117" i="1"/>
  <c r="R117" i="1"/>
  <c r="Q117" i="1"/>
  <c r="P117" i="1"/>
  <c r="L117" i="1"/>
  <c r="K117" i="1"/>
  <c r="J117" i="1"/>
  <c r="I117" i="1"/>
  <c r="H117" i="1"/>
  <c r="G117" i="1"/>
  <c r="F117" i="1"/>
  <c r="E117" i="1"/>
  <c r="D117" i="1"/>
  <c r="C117" i="1"/>
  <c r="S116" i="1"/>
  <c r="R116" i="1"/>
  <c r="Q116" i="1"/>
  <c r="P116" i="1"/>
  <c r="O116" i="1"/>
  <c r="N116" i="1"/>
  <c r="M116" i="1"/>
  <c r="S115" i="1"/>
  <c r="R115" i="1"/>
  <c r="Q115" i="1"/>
  <c r="P115" i="1"/>
  <c r="L115" i="1"/>
  <c r="K115" i="1"/>
  <c r="J115" i="1"/>
  <c r="I115" i="1"/>
  <c r="H115" i="1"/>
  <c r="G115" i="1"/>
  <c r="F115" i="1"/>
  <c r="E115" i="1"/>
  <c r="D115" i="1"/>
  <c r="C115" i="1"/>
  <c r="S114" i="1"/>
  <c r="R114" i="1"/>
  <c r="Q114" i="1"/>
  <c r="P114" i="1"/>
  <c r="L114" i="1"/>
  <c r="K114" i="1"/>
  <c r="J114" i="1"/>
  <c r="I114" i="1"/>
  <c r="H114" i="1"/>
  <c r="G114" i="1"/>
  <c r="F114" i="1"/>
  <c r="E114" i="1"/>
  <c r="D114" i="1"/>
  <c r="C114" i="1"/>
  <c r="S113" i="1"/>
  <c r="R113" i="1"/>
  <c r="Q113" i="1"/>
  <c r="P113" i="1"/>
  <c r="L113" i="1"/>
  <c r="K113" i="1"/>
  <c r="J113" i="1"/>
  <c r="I113" i="1"/>
  <c r="H113" i="1"/>
  <c r="G113" i="1"/>
  <c r="F113" i="1"/>
  <c r="E113" i="1"/>
  <c r="D113" i="1"/>
  <c r="C113" i="1"/>
  <c r="S112" i="1"/>
  <c r="R112" i="1"/>
  <c r="Q112" i="1"/>
  <c r="P112" i="1"/>
  <c r="L112" i="1"/>
  <c r="K112" i="1"/>
  <c r="J112" i="1"/>
  <c r="I112" i="1"/>
  <c r="H112" i="1"/>
  <c r="G112" i="1"/>
  <c r="F112" i="1"/>
  <c r="E112" i="1"/>
  <c r="D112" i="1"/>
  <c r="C112" i="1"/>
  <c r="S111" i="1"/>
  <c r="R111" i="1"/>
  <c r="Q111" i="1"/>
  <c r="P111" i="1"/>
  <c r="O111" i="1"/>
  <c r="N111" i="1"/>
  <c r="M111" i="1"/>
  <c r="S110" i="1"/>
  <c r="R110" i="1"/>
  <c r="Q110" i="1"/>
  <c r="P110" i="1"/>
  <c r="O110" i="1"/>
  <c r="N110" i="1"/>
  <c r="M110" i="1"/>
  <c r="S109" i="1"/>
  <c r="R109" i="1"/>
  <c r="Q109" i="1"/>
  <c r="P109" i="1"/>
  <c r="L109" i="1"/>
  <c r="K109" i="1"/>
  <c r="J109" i="1"/>
  <c r="I109" i="1"/>
  <c r="H109" i="1"/>
  <c r="G109" i="1"/>
  <c r="F109" i="1"/>
  <c r="E109" i="1"/>
  <c r="D109" i="1"/>
  <c r="C109" i="1"/>
  <c r="S108" i="1"/>
  <c r="R108" i="1"/>
  <c r="Q108" i="1"/>
  <c r="P108" i="1"/>
  <c r="L108" i="1"/>
  <c r="K108" i="1"/>
  <c r="J108" i="1"/>
  <c r="I108" i="1"/>
  <c r="H108" i="1"/>
  <c r="G108" i="1"/>
  <c r="F108" i="1"/>
  <c r="E108" i="1"/>
  <c r="D108" i="1"/>
  <c r="C108" i="1"/>
  <c r="S107" i="1"/>
  <c r="R107" i="1"/>
  <c r="Q107" i="1"/>
  <c r="P107" i="1"/>
  <c r="L107" i="1"/>
  <c r="K107" i="1"/>
  <c r="J107" i="1"/>
  <c r="I107" i="1"/>
  <c r="H107" i="1"/>
  <c r="G107" i="1"/>
  <c r="F107" i="1"/>
  <c r="E107" i="1"/>
  <c r="D107" i="1"/>
  <c r="C107" i="1"/>
  <c r="S106" i="1"/>
  <c r="R106" i="1"/>
  <c r="Q106" i="1"/>
  <c r="P106" i="1"/>
  <c r="L106" i="1"/>
  <c r="K106" i="1"/>
  <c r="J106" i="1"/>
  <c r="I106" i="1"/>
  <c r="H106" i="1"/>
  <c r="G106" i="1"/>
  <c r="F106" i="1"/>
  <c r="E106" i="1"/>
  <c r="D106" i="1"/>
  <c r="C106" i="1"/>
  <c r="S105" i="1"/>
  <c r="R105" i="1"/>
  <c r="Q105" i="1"/>
  <c r="P105" i="1"/>
  <c r="O105" i="1"/>
  <c r="N105" i="1"/>
  <c r="M105" i="1"/>
  <c r="S104" i="1"/>
  <c r="R104" i="1"/>
  <c r="Q104" i="1"/>
  <c r="P104" i="1"/>
  <c r="O104" i="1"/>
  <c r="N104" i="1"/>
  <c r="M104" i="1"/>
  <c r="S103" i="1"/>
  <c r="R103" i="1"/>
  <c r="Q103" i="1"/>
  <c r="P103" i="1"/>
  <c r="L103" i="1"/>
  <c r="K103" i="1"/>
  <c r="J103" i="1"/>
  <c r="I103" i="1"/>
  <c r="H103" i="1"/>
  <c r="G103" i="1"/>
  <c r="F103" i="1"/>
  <c r="E103" i="1"/>
  <c r="D103" i="1"/>
  <c r="C103" i="1"/>
  <c r="S102" i="1"/>
  <c r="R102" i="1"/>
  <c r="Q102" i="1"/>
  <c r="P102" i="1"/>
  <c r="L102" i="1"/>
  <c r="K102" i="1"/>
  <c r="J102" i="1"/>
  <c r="I102" i="1"/>
  <c r="H102" i="1"/>
  <c r="G102" i="1"/>
  <c r="F102" i="1"/>
  <c r="E102" i="1"/>
  <c r="D102" i="1"/>
  <c r="C102" i="1"/>
  <c r="S101" i="1"/>
  <c r="R101" i="1"/>
  <c r="Q101" i="1"/>
  <c r="P101" i="1"/>
  <c r="L101" i="1"/>
  <c r="K101" i="1"/>
  <c r="J101" i="1"/>
  <c r="I101" i="1"/>
  <c r="H101" i="1"/>
  <c r="G101" i="1"/>
  <c r="F101" i="1"/>
  <c r="E101" i="1"/>
  <c r="D101" i="1"/>
  <c r="C101" i="1"/>
  <c r="S100" i="1"/>
  <c r="R100" i="1"/>
  <c r="Q100" i="1"/>
  <c r="P100" i="1"/>
  <c r="O100" i="1"/>
  <c r="N100" i="1"/>
  <c r="M100" i="1"/>
  <c r="S99" i="1"/>
  <c r="R99" i="1"/>
  <c r="Q99" i="1"/>
  <c r="P99" i="1"/>
  <c r="L99" i="1"/>
  <c r="K99" i="1"/>
  <c r="J99" i="1"/>
  <c r="I99" i="1"/>
  <c r="H99" i="1"/>
  <c r="G99" i="1"/>
  <c r="F99" i="1"/>
  <c r="E99" i="1"/>
  <c r="D99" i="1"/>
  <c r="C99" i="1"/>
  <c r="S98" i="1"/>
  <c r="R98" i="1"/>
  <c r="Q98" i="1"/>
  <c r="P98" i="1"/>
  <c r="L98" i="1"/>
  <c r="K98" i="1"/>
  <c r="J98" i="1"/>
  <c r="I98" i="1"/>
  <c r="H98" i="1"/>
  <c r="G98" i="1"/>
  <c r="F98" i="1"/>
  <c r="E98" i="1"/>
  <c r="D98" i="1"/>
  <c r="C98" i="1"/>
  <c r="S97" i="1"/>
  <c r="R97" i="1"/>
  <c r="Q97" i="1"/>
  <c r="P97" i="1"/>
  <c r="L97" i="1"/>
  <c r="K97" i="1"/>
  <c r="J97" i="1"/>
  <c r="I97" i="1"/>
  <c r="H97" i="1"/>
  <c r="G97" i="1"/>
  <c r="F97" i="1"/>
  <c r="E97" i="1"/>
  <c r="D97" i="1"/>
  <c r="C97" i="1"/>
  <c r="S96" i="1"/>
  <c r="R96" i="1"/>
  <c r="Q96" i="1"/>
  <c r="P96" i="1"/>
  <c r="L96" i="1"/>
  <c r="K96" i="1"/>
  <c r="J96" i="1"/>
  <c r="I96" i="1"/>
  <c r="H96" i="1"/>
  <c r="G96" i="1"/>
  <c r="F96" i="1"/>
  <c r="E96" i="1"/>
  <c r="D96" i="1"/>
  <c r="C96" i="1"/>
  <c r="S95" i="1"/>
  <c r="R95" i="1"/>
  <c r="Q95" i="1"/>
  <c r="P95" i="1"/>
  <c r="L95" i="1"/>
  <c r="K95" i="1"/>
  <c r="J95" i="1"/>
  <c r="I95" i="1"/>
  <c r="H95" i="1"/>
  <c r="G95" i="1"/>
  <c r="F95" i="1"/>
  <c r="E95" i="1"/>
  <c r="D95" i="1"/>
  <c r="C95" i="1"/>
  <c r="S94" i="1"/>
  <c r="R94" i="1"/>
  <c r="Q94" i="1"/>
  <c r="P94" i="1"/>
  <c r="O94" i="1"/>
  <c r="N94" i="1"/>
  <c r="M94" i="1"/>
  <c r="S93" i="1"/>
  <c r="R93" i="1"/>
  <c r="Q93" i="1"/>
  <c r="P93" i="1"/>
  <c r="L93" i="1"/>
  <c r="K93" i="1"/>
  <c r="J93" i="1"/>
  <c r="I93" i="1"/>
  <c r="H93" i="1"/>
  <c r="G93" i="1"/>
  <c r="F93" i="1"/>
  <c r="E93" i="1"/>
  <c r="D93" i="1"/>
  <c r="C93" i="1"/>
  <c r="S92" i="1"/>
  <c r="R92" i="1"/>
  <c r="Q92" i="1"/>
  <c r="P92" i="1"/>
  <c r="O92" i="1"/>
  <c r="N92" i="1"/>
  <c r="M92" i="1"/>
  <c r="S91" i="1"/>
  <c r="R91" i="1"/>
  <c r="Q91" i="1"/>
  <c r="P91" i="1"/>
  <c r="L91" i="1"/>
  <c r="K91" i="1"/>
  <c r="J91" i="1"/>
  <c r="I91" i="1"/>
  <c r="H91" i="1"/>
  <c r="G91" i="1"/>
  <c r="F91" i="1"/>
  <c r="E91" i="1"/>
  <c r="D91" i="1"/>
  <c r="C91" i="1"/>
  <c r="S90" i="1"/>
  <c r="R90" i="1"/>
  <c r="Q90" i="1"/>
  <c r="P90" i="1"/>
  <c r="L90" i="1"/>
  <c r="K90" i="1"/>
  <c r="J90" i="1"/>
  <c r="I90" i="1"/>
  <c r="H90" i="1"/>
  <c r="G90" i="1"/>
  <c r="F90" i="1"/>
  <c r="E90" i="1"/>
  <c r="D90" i="1"/>
  <c r="C90" i="1"/>
  <c r="S89" i="1"/>
  <c r="R89" i="1"/>
  <c r="Q89" i="1"/>
  <c r="P89" i="1"/>
  <c r="L89" i="1"/>
  <c r="K89" i="1"/>
  <c r="J89" i="1"/>
  <c r="I89" i="1"/>
  <c r="H89" i="1"/>
  <c r="G89" i="1"/>
  <c r="F89" i="1"/>
  <c r="E89" i="1"/>
  <c r="D89" i="1"/>
  <c r="C89" i="1"/>
  <c r="S88" i="1"/>
  <c r="R88" i="1"/>
  <c r="Q88" i="1"/>
  <c r="P88" i="1"/>
  <c r="L88" i="1"/>
  <c r="K88" i="1"/>
  <c r="J88" i="1"/>
  <c r="I88" i="1"/>
  <c r="H88" i="1"/>
  <c r="G88" i="1"/>
  <c r="F88" i="1"/>
  <c r="E88" i="1"/>
  <c r="D88" i="1"/>
  <c r="C88" i="1"/>
  <c r="S87" i="1"/>
  <c r="R87" i="1"/>
  <c r="Q87" i="1"/>
  <c r="P87" i="1"/>
  <c r="L87" i="1"/>
  <c r="K87" i="1"/>
  <c r="J87" i="1"/>
  <c r="I87" i="1"/>
  <c r="H87" i="1"/>
  <c r="G87" i="1"/>
  <c r="F87" i="1"/>
  <c r="E87" i="1"/>
  <c r="D87" i="1"/>
  <c r="C87" i="1"/>
  <c r="S86" i="1"/>
  <c r="R86" i="1"/>
  <c r="Q86" i="1"/>
  <c r="P86" i="1"/>
  <c r="L86" i="1"/>
  <c r="K86" i="1"/>
  <c r="J86" i="1"/>
  <c r="I86" i="1"/>
  <c r="H86" i="1"/>
  <c r="G86" i="1"/>
  <c r="F86" i="1"/>
  <c r="E86" i="1"/>
  <c r="D86" i="1"/>
  <c r="C86" i="1"/>
  <c r="S85" i="1"/>
  <c r="R85" i="1"/>
  <c r="Q85" i="1"/>
  <c r="P85" i="1"/>
  <c r="O85" i="1"/>
  <c r="N85" i="1"/>
  <c r="M85" i="1"/>
  <c r="S84" i="1"/>
  <c r="R84" i="1"/>
  <c r="Q84" i="1"/>
  <c r="P84" i="1"/>
  <c r="L84" i="1"/>
  <c r="K84" i="1"/>
  <c r="J84" i="1"/>
  <c r="I84" i="1"/>
  <c r="H84" i="1"/>
  <c r="G84" i="1"/>
  <c r="F84" i="1"/>
  <c r="E84" i="1"/>
  <c r="D84" i="1"/>
  <c r="C84" i="1"/>
  <c r="S83" i="1"/>
  <c r="R83" i="1"/>
  <c r="Q83" i="1"/>
  <c r="P83" i="1"/>
  <c r="L83" i="1"/>
  <c r="K83" i="1"/>
  <c r="J83" i="1"/>
  <c r="I83" i="1"/>
  <c r="H83" i="1"/>
  <c r="G83" i="1"/>
  <c r="F83" i="1"/>
  <c r="E83" i="1"/>
  <c r="D83" i="1"/>
  <c r="C83" i="1"/>
  <c r="S82" i="1"/>
  <c r="R82" i="1"/>
  <c r="Q82" i="1"/>
  <c r="P82" i="1"/>
  <c r="L82" i="1"/>
  <c r="K82" i="1"/>
  <c r="J82" i="1"/>
  <c r="I82" i="1"/>
  <c r="H82" i="1"/>
  <c r="G82" i="1"/>
  <c r="F82" i="1"/>
  <c r="E82" i="1"/>
  <c r="D82" i="1"/>
  <c r="C82" i="1"/>
  <c r="S81" i="1"/>
  <c r="R81" i="1"/>
  <c r="Q81" i="1"/>
  <c r="P81" i="1"/>
  <c r="L81" i="1"/>
  <c r="K81" i="1"/>
  <c r="J81" i="1"/>
  <c r="I81" i="1"/>
  <c r="H81" i="1"/>
  <c r="G81" i="1"/>
  <c r="F81" i="1"/>
  <c r="E81" i="1"/>
  <c r="D81" i="1"/>
  <c r="C81" i="1"/>
  <c r="S80" i="1"/>
  <c r="R80" i="1"/>
  <c r="Q80" i="1"/>
  <c r="P80" i="1"/>
  <c r="L80" i="1"/>
  <c r="K80" i="1"/>
  <c r="J80" i="1"/>
  <c r="I80" i="1"/>
  <c r="H80" i="1"/>
  <c r="G80" i="1"/>
  <c r="F80" i="1"/>
  <c r="E80" i="1"/>
  <c r="D80" i="1"/>
  <c r="C80" i="1"/>
  <c r="S79" i="1"/>
  <c r="R79" i="1"/>
  <c r="Q79" i="1"/>
  <c r="P79" i="1"/>
  <c r="L79" i="1"/>
  <c r="K79" i="1"/>
  <c r="J79" i="1"/>
  <c r="I79" i="1"/>
  <c r="H79" i="1"/>
  <c r="G79" i="1"/>
  <c r="F79" i="1"/>
  <c r="E79" i="1"/>
  <c r="D79" i="1"/>
  <c r="C79" i="1"/>
  <c r="S78" i="1"/>
  <c r="R78" i="1"/>
  <c r="Q78" i="1"/>
  <c r="P78" i="1"/>
  <c r="L78" i="1"/>
  <c r="K78" i="1"/>
  <c r="J78" i="1"/>
  <c r="I78" i="1"/>
  <c r="H78" i="1"/>
  <c r="G78" i="1"/>
  <c r="F78" i="1"/>
  <c r="E78" i="1"/>
  <c r="D78" i="1"/>
  <c r="C78" i="1"/>
  <c r="S77" i="1"/>
  <c r="R77" i="1"/>
  <c r="Q77" i="1"/>
  <c r="P77" i="1"/>
  <c r="L77" i="1"/>
  <c r="K77" i="1"/>
  <c r="J77" i="1"/>
  <c r="I77" i="1"/>
  <c r="H77" i="1"/>
  <c r="G77" i="1"/>
  <c r="F77" i="1"/>
  <c r="E77" i="1"/>
  <c r="D77" i="1"/>
  <c r="C77" i="1"/>
  <c r="S76" i="1"/>
  <c r="R76" i="1"/>
  <c r="Q76" i="1"/>
  <c r="P76" i="1"/>
  <c r="L76" i="1"/>
  <c r="K76" i="1"/>
  <c r="J76" i="1"/>
  <c r="I76" i="1"/>
  <c r="H76" i="1"/>
  <c r="G76" i="1"/>
  <c r="F76" i="1"/>
  <c r="E76" i="1"/>
  <c r="D76" i="1"/>
  <c r="C76" i="1"/>
  <c r="S75" i="1"/>
  <c r="R75" i="1"/>
  <c r="Q75" i="1"/>
  <c r="P75" i="1"/>
  <c r="L75" i="1"/>
  <c r="K75" i="1"/>
  <c r="J75" i="1"/>
  <c r="I75" i="1"/>
  <c r="H75" i="1"/>
  <c r="G75" i="1"/>
  <c r="F75" i="1"/>
  <c r="E75" i="1"/>
  <c r="D75" i="1"/>
  <c r="C75" i="1"/>
  <c r="S74" i="1"/>
  <c r="R74" i="1"/>
  <c r="Q74" i="1"/>
  <c r="P74" i="1"/>
  <c r="L74" i="1"/>
  <c r="K74" i="1"/>
  <c r="J74" i="1"/>
  <c r="I74" i="1"/>
  <c r="H74" i="1"/>
  <c r="G74" i="1"/>
  <c r="F74" i="1"/>
  <c r="E74" i="1"/>
  <c r="D74" i="1"/>
  <c r="C74" i="1"/>
  <c r="S73" i="1"/>
  <c r="R73" i="1"/>
  <c r="Q73" i="1"/>
  <c r="P73" i="1"/>
  <c r="L73" i="1"/>
  <c r="K73" i="1"/>
  <c r="J73" i="1"/>
  <c r="I73" i="1"/>
  <c r="H73" i="1"/>
  <c r="G73" i="1"/>
  <c r="F73" i="1"/>
  <c r="E73" i="1"/>
  <c r="D73" i="1"/>
  <c r="C73" i="1"/>
  <c r="S72" i="1"/>
  <c r="R72" i="1"/>
  <c r="Q72" i="1"/>
  <c r="P72" i="1"/>
  <c r="L72" i="1"/>
  <c r="K72" i="1"/>
  <c r="J72" i="1"/>
  <c r="I72" i="1"/>
  <c r="H72" i="1"/>
  <c r="G72" i="1"/>
  <c r="F72" i="1"/>
  <c r="E72" i="1"/>
  <c r="D72" i="1"/>
  <c r="C72" i="1"/>
  <c r="S71" i="1"/>
  <c r="R71" i="1"/>
  <c r="Q71" i="1"/>
  <c r="P71" i="1"/>
  <c r="L71" i="1"/>
  <c r="K71" i="1"/>
  <c r="J71" i="1"/>
  <c r="I71" i="1"/>
  <c r="H71" i="1"/>
  <c r="G71" i="1"/>
  <c r="F71" i="1"/>
  <c r="E71" i="1"/>
  <c r="D71" i="1"/>
  <c r="C71" i="1"/>
  <c r="S70" i="1"/>
  <c r="R70" i="1"/>
  <c r="Q70" i="1"/>
  <c r="P70" i="1"/>
  <c r="O70" i="1"/>
  <c r="N70" i="1"/>
  <c r="M70" i="1"/>
  <c r="S69" i="1"/>
  <c r="R69" i="1"/>
  <c r="Q69" i="1"/>
  <c r="P69" i="1"/>
  <c r="L69" i="1"/>
  <c r="K69" i="1"/>
  <c r="J69" i="1"/>
  <c r="I69" i="1"/>
  <c r="H69" i="1"/>
  <c r="G69" i="1"/>
  <c r="F69" i="1"/>
  <c r="E69" i="1"/>
  <c r="D69" i="1"/>
  <c r="C69" i="1"/>
  <c r="S68" i="1"/>
  <c r="R68" i="1"/>
  <c r="Q68" i="1"/>
  <c r="P68" i="1"/>
  <c r="L68" i="1"/>
  <c r="K68" i="1"/>
  <c r="J68" i="1"/>
  <c r="I68" i="1"/>
  <c r="H68" i="1"/>
  <c r="G68" i="1"/>
  <c r="F68" i="1"/>
  <c r="E68" i="1"/>
  <c r="D68" i="1"/>
  <c r="C68" i="1"/>
  <c r="S67" i="1"/>
  <c r="R67" i="1"/>
  <c r="Q67" i="1"/>
  <c r="P67" i="1"/>
  <c r="L67" i="1"/>
  <c r="K67" i="1"/>
  <c r="J67" i="1"/>
  <c r="I67" i="1"/>
  <c r="H67" i="1"/>
  <c r="G67" i="1"/>
  <c r="F67" i="1"/>
  <c r="E67" i="1"/>
  <c r="D67" i="1"/>
  <c r="C67" i="1"/>
  <c r="S66" i="1"/>
  <c r="R66" i="1"/>
  <c r="Q66" i="1"/>
  <c r="P66" i="1"/>
  <c r="L66" i="1"/>
  <c r="K66" i="1"/>
  <c r="J66" i="1"/>
  <c r="I66" i="1"/>
  <c r="H66" i="1"/>
  <c r="G66" i="1"/>
  <c r="F66" i="1"/>
  <c r="E66" i="1"/>
  <c r="D66" i="1"/>
  <c r="C66" i="1"/>
  <c r="S65" i="1"/>
  <c r="R65" i="1"/>
  <c r="Q65" i="1"/>
  <c r="P65" i="1"/>
  <c r="L65" i="1"/>
  <c r="K65" i="1"/>
  <c r="J65" i="1"/>
  <c r="I65" i="1"/>
  <c r="H65" i="1"/>
  <c r="G65" i="1"/>
  <c r="F65" i="1"/>
  <c r="E65" i="1"/>
  <c r="D65" i="1"/>
  <c r="C65" i="1"/>
  <c r="S64" i="1"/>
  <c r="R64" i="1"/>
  <c r="Q64" i="1"/>
  <c r="P64" i="1"/>
  <c r="L64" i="1"/>
  <c r="K64" i="1"/>
  <c r="J64" i="1"/>
  <c r="I64" i="1"/>
  <c r="H64" i="1"/>
  <c r="G64" i="1"/>
  <c r="F64" i="1"/>
  <c r="E64" i="1"/>
  <c r="D64" i="1"/>
  <c r="C64" i="1"/>
  <c r="S63" i="1"/>
  <c r="R63" i="1"/>
  <c r="Q63" i="1"/>
  <c r="P63" i="1"/>
  <c r="L63" i="1"/>
  <c r="K63" i="1"/>
  <c r="J63" i="1"/>
  <c r="I63" i="1"/>
  <c r="H63" i="1"/>
  <c r="G63" i="1"/>
  <c r="F63" i="1"/>
  <c r="E63" i="1"/>
  <c r="D63" i="1"/>
  <c r="C63" i="1"/>
  <c r="S62" i="1"/>
  <c r="R62" i="1"/>
  <c r="Q62" i="1"/>
  <c r="P62" i="1"/>
  <c r="L62" i="1"/>
  <c r="K62" i="1"/>
  <c r="J62" i="1"/>
  <c r="I62" i="1"/>
  <c r="H62" i="1"/>
  <c r="G62" i="1"/>
  <c r="E62" i="1"/>
  <c r="D62" i="1"/>
  <c r="C62" i="1"/>
  <c r="S61" i="1"/>
  <c r="R61" i="1"/>
  <c r="Q61" i="1"/>
  <c r="P61" i="1"/>
  <c r="O61" i="1"/>
  <c r="N61" i="1"/>
  <c r="M61" i="1"/>
  <c r="S60" i="1"/>
  <c r="R60" i="1"/>
  <c r="Q60" i="1"/>
  <c r="P60" i="1"/>
  <c r="L60" i="1"/>
  <c r="K60" i="1"/>
  <c r="J60" i="1"/>
  <c r="I60" i="1"/>
  <c r="H60" i="1"/>
  <c r="G60" i="1"/>
  <c r="F60" i="1"/>
  <c r="E60" i="1"/>
  <c r="D60" i="1"/>
  <c r="C60" i="1"/>
  <c r="S59" i="1"/>
  <c r="R59" i="1"/>
  <c r="Q59" i="1"/>
  <c r="P59" i="1"/>
  <c r="L59" i="1"/>
  <c r="K59" i="1"/>
  <c r="J59" i="1"/>
  <c r="I59" i="1"/>
  <c r="H59" i="1"/>
  <c r="G59" i="1"/>
  <c r="F59" i="1"/>
  <c r="E59" i="1"/>
  <c r="D59" i="1"/>
  <c r="C59" i="1"/>
  <c r="S58" i="1"/>
  <c r="R58" i="1"/>
  <c r="Q58" i="1"/>
  <c r="P58" i="1"/>
  <c r="L58" i="1"/>
  <c r="K58" i="1"/>
  <c r="J58" i="1"/>
  <c r="I58" i="1"/>
  <c r="H58" i="1"/>
  <c r="G58" i="1"/>
  <c r="F58" i="1"/>
  <c r="E58" i="1"/>
  <c r="D58" i="1"/>
  <c r="C58" i="1"/>
  <c r="S57" i="1"/>
  <c r="R57" i="1"/>
  <c r="Q57" i="1"/>
  <c r="P57" i="1"/>
  <c r="L57" i="1"/>
  <c r="K57" i="1"/>
  <c r="J57" i="1"/>
  <c r="I57" i="1"/>
  <c r="H57" i="1"/>
  <c r="G57" i="1"/>
  <c r="F57" i="1"/>
  <c r="E57" i="1"/>
  <c r="D57" i="1"/>
  <c r="C57" i="1"/>
  <c r="S56" i="1"/>
  <c r="R56" i="1"/>
  <c r="Q56" i="1"/>
  <c r="P56" i="1"/>
  <c r="L56" i="1"/>
  <c r="K56" i="1"/>
  <c r="J56" i="1"/>
  <c r="I56" i="1"/>
  <c r="H56" i="1"/>
  <c r="G56" i="1"/>
  <c r="F56" i="1"/>
  <c r="E56" i="1"/>
  <c r="D56" i="1"/>
  <c r="C56" i="1"/>
  <c r="S55" i="1"/>
  <c r="R55" i="1"/>
  <c r="Q55" i="1"/>
  <c r="P55" i="1"/>
  <c r="L55" i="1"/>
  <c r="K55" i="1"/>
  <c r="J55" i="1"/>
  <c r="I55" i="1"/>
  <c r="H55" i="1"/>
  <c r="G55" i="1"/>
  <c r="F55" i="1"/>
  <c r="E55" i="1"/>
  <c r="D55" i="1"/>
  <c r="C55" i="1"/>
  <c r="S54" i="1"/>
  <c r="R54" i="1"/>
  <c r="Q54" i="1"/>
  <c r="P54" i="1"/>
  <c r="L54" i="1"/>
  <c r="K54" i="1"/>
  <c r="J54" i="1"/>
  <c r="I54" i="1"/>
  <c r="H54" i="1"/>
  <c r="G54" i="1"/>
  <c r="F54" i="1"/>
  <c r="E54" i="1"/>
  <c r="D54" i="1"/>
  <c r="C54" i="1"/>
  <c r="S53" i="1"/>
  <c r="R53" i="1"/>
  <c r="Q53" i="1"/>
  <c r="P53" i="1"/>
  <c r="L53" i="1"/>
  <c r="K53" i="1"/>
  <c r="J53" i="1"/>
  <c r="I53" i="1"/>
  <c r="H53" i="1"/>
  <c r="G53" i="1"/>
  <c r="F53" i="1"/>
  <c r="E53" i="1"/>
  <c r="D53" i="1"/>
  <c r="C53" i="1"/>
  <c r="S52" i="1"/>
  <c r="R52" i="1"/>
  <c r="Q52" i="1"/>
  <c r="P52" i="1"/>
  <c r="L52" i="1"/>
  <c r="K52" i="1"/>
  <c r="J52" i="1"/>
  <c r="I52" i="1"/>
  <c r="H52" i="1"/>
  <c r="G52" i="1"/>
  <c r="F52" i="1"/>
  <c r="E52" i="1"/>
  <c r="D52" i="1"/>
  <c r="C52" i="1"/>
  <c r="S51" i="1"/>
  <c r="R51" i="1"/>
  <c r="Q51" i="1"/>
  <c r="P51" i="1"/>
  <c r="L51" i="1"/>
  <c r="K51" i="1"/>
  <c r="J51" i="1"/>
  <c r="I51" i="1"/>
  <c r="H51" i="1"/>
  <c r="G51" i="1"/>
  <c r="F51" i="1"/>
  <c r="E51" i="1"/>
  <c r="D51" i="1"/>
  <c r="C51" i="1"/>
  <c r="S50" i="1"/>
  <c r="R50" i="1"/>
  <c r="Q50" i="1"/>
  <c r="P50" i="1"/>
  <c r="L50" i="1"/>
  <c r="K50" i="1"/>
  <c r="J50" i="1"/>
  <c r="I50" i="1"/>
  <c r="H50" i="1"/>
  <c r="G50" i="1"/>
  <c r="F50" i="1"/>
  <c r="E50" i="1"/>
  <c r="D50" i="1"/>
  <c r="C50" i="1"/>
  <c r="S49" i="1"/>
  <c r="R49" i="1"/>
  <c r="Q49" i="1"/>
  <c r="P49" i="1"/>
  <c r="L49" i="1"/>
  <c r="K49" i="1"/>
  <c r="J49" i="1"/>
  <c r="I49" i="1"/>
  <c r="H49" i="1"/>
  <c r="G49" i="1"/>
  <c r="F49" i="1"/>
  <c r="E49" i="1"/>
  <c r="D49" i="1"/>
  <c r="C49" i="1"/>
  <c r="S48" i="1"/>
  <c r="R48" i="1"/>
  <c r="Q48" i="1"/>
  <c r="P48" i="1"/>
  <c r="L48" i="1"/>
  <c r="K48" i="1"/>
  <c r="J48" i="1"/>
  <c r="I48" i="1"/>
  <c r="H48" i="1"/>
  <c r="G48" i="1"/>
  <c r="F48" i="1"/>
  <c r="E48" i="1"/>
  <c r="D48" i="1"/>
  <c r="C48" i="1"/>
  <c r="S47" i="1"/>
  <c r="R47" i="1"/>
  <c r="Q47" i="1"/>
  <c r="P47" i="1"/>
  <c r="L47" i="1"/>
  <c r="K47" i="1"/>
  <c r="J47" i="1"/>
  <c r="I47" i="1"/>
  <c r="H47" i="1"/>
  <c r="G47" i="1"/>
  <c r="F47" i="1"/>
  <c r="E47" i="1"/>
  <c r="D47" i="1"/>
  <c r="C47" i="1"/>
  <c r="S46" i="1"/>
  <c r="R46" i="1"/>
  <c r="Q46" i="1"/>
  <c r="P46" i="1"/>
  <c r="L46" i="1"/>
  <c r="K46" i="1"/>
  <c r="J46" i="1"/>
  <c r="I46" i="1"/>
  <c r="H46" i="1"/>
  <c r="G46" i="1"/>
  <c r="F46" i="1"/>
  <c r="E46" i="1"/>
  <c r="D46" i="1"/>
  <c r="C46" i="1"/>
  <c r="S45" i="1"/>
  <c r="R45" i="1"/>
  <c r="Q45" i="1"/>
  <c r="P45" i="1"/>
  <c r="L45" i="1"/>
  <c r="K45" i="1"/>
  <c r="J45" i="1"/>
  <c r="I45" i="1"/>
  <c r="H45" i="1"/>
  <c r="G45" i="1"/>
  <c r="F45" i="1"/>
  <c r="E45" i="1"/>
  <c r="D45" i="1"/>
  <c r="C45" i="1"/>
  <c r="S44" i="1"/>
  <c r="R44" i="1"/>
  <c r="Q44" i="1"/>
  <c r="P44" i="1"/>
  <c r="L44" i="1"/>
  <c r="K44" i="1"/>
  <c r="J44" i="1"/>
  <c r="I44" i="1"/>
  <c r="H44" i="1"/>
  <c r="G44" i="1"/>
  <c r="F44" i="1"/>
  <c r="E44" i="1"/>
  <c r="D44" i="1"/>
  <c r="C44" i="1"/>
  <c r="S43" i="1"/>
  <c r="R43" i="1"/>
  <c r="Q43" i="1"/>
  <c r="P43" i="1"/>
  <c r="L43" i="1"/>
  <c r="K43" i="1"/>
  <c r="J43" i="1"/>
  <c r="I43" i="1"/>
  <c r="H43" i="1"/>
  <c r="G43" i="1"/>
  <c r="F43" i="1"/>
  <c r="E43" i="1"/>
  <c r="D43" i="1"/>
  <c r="C43" i="1"/>
  <c r="S42" i="1"/>
  <c r="R42" i="1"/>
  <c r="Q42" i="1"/>
  <c r="P42" i="1"/>
  <c r="L42" i="1"/>
  <c r="K42" i="1"/>
  <c r="J42" i="1"/>
  <c r="I42" i="1"/>
  <c r="H42" i="1"/>
  <c r="G42" i="1"/>
  <c r="F42" i="1"/>
  <c r="E42" i="1"/>
  <c r="D42" i="1"/>
  <c r="C42" i="1"/>
  <c r="S41" i="1"/>
  <c r="R41" i="1"/>
  <c r="Q41" i="1"/>
  <c r="P41" i="1"/>
  <c r="L41" i="1"/>
  <c r="K41" i="1"/>
  <c r="J41" i="1"/>
  <c r="I41" i="1"/>
  <c r="H41" i="1"/>
  <c r="G41" i="1"/>
  <c r="F41" i="1"/>
  <c r="E41" i="1"/>
  <c r="D41" i="1"/>
  <c r="C41" i="1"/>
  <c r="S40" i="1"/>
  <c r="R40" i="1"/>
  <c r="Q40" i="1"/>
  <c r="P40" i="1"/>
  <c r="L40" i="1"/>
  <c r="K40" i="1"/>
  <c r="J40" i="1"/>
  <c r="I40" i="1"/>
  <c r="H40" i="1"/>
  <c r="G40" i="1"/>
  <c r="F40" i="1"/>
  <c r="E40" i="1"/>
  <c r="D40" i="1"/>
  <c r="C40" i="1"/>
  <c r="S39" i="1"/>
  <c r="R39" i="1"/>
  <c r="Q39" i="1"/>
  <c r="P39" i="1"/>
  <c r="L39" i="1"/>
  <c r="K39" i="1"/>
  <c r="J39" i="1"/>
  <c r="I39" i="1"/>
  <c r="H39" i="1"/>
  <c r="G39" i="1"/>
  <c r="F39" i="1"/>
  <c r="E39" i="1"/>
  <c r="D39" i="1"/>
  <c r="C39" i="1"/>
  <c r="S38" i="1"/>
  <c r="R38" i="1"/>
  <c r="Q38" i="1"/>
  <c r="P38" i="1"/>
  <c r="L38" i="1"/>
  <c r="K38" i="1"/>
  <c r="J38" i="1"/>
  <c r="I38" i="1"/>
  <c r="H38" i="1"/>
  <c r="G38" i="1"/>
  <c r="F38" i="1"/>
  <c r="E38" i="1"/>
  <c r="D38" i="1"/>
  <c r="C38" i="1"/>
  <c r="S37" i="1"/>
  <c r="R37" i="1"/>
  <c r="Q37" i="1"/>
  <c r="P37" i="1"/>
  <c r="L37" i="1"/>
  <c r="K37" i="1"/>
  <c r="J37" i="1"/>
  <c r="I37" i="1"/>
  <c r="H37" i="1"/>
  <c r="G37" i="1"/>
  <c r="F37" i="1"/>
  <c r="E37" i="1"/>
  <c r="D37" i="1"/>
  <c r="C37" i="1"/>
  <c r="S36" i="1"/>
  <c r="R36" i="1"/>
  <c r="Q36" i="1"/>
  <c r="P36" i="1"/>
  <c r="L36" i="1"/>
  <c r="K36" i="1"/>
  <c r="J36" i="1"/>
  <c r="I36" i="1"/>
  <c r="H36" i="1"/>
  <c r="G36" i="1"/>
  <c r="F36" i="1"/>
  <c r="E36" i="1"/>
  <c r="D36" i="1"/>
  <c r="C36" i="1"/>
  <c r="S35" i="1"/>
  <c r="R35" i="1"/>
  <c r="Q35" i="1"/>
  <c r="P35" i="1"/>
  <c r="L35" i="1"/>
  <c r="K35" i="1"/>
  <c r="J35" i="1"/>
  <c r="I35" i="1"/>
  <c r="H35" i="1"/>
  <c r="G35" i="1"/>
  <c r="F35" i="1"/>
  <c r="E35" i="1"/>
  <c r="D35" i="1"/>
  <c r="C35" i="1"/>
  <c r="S34" i="1"/>
  <c r="R34" i="1"/>
  <c r="Q34" i="1"/>
  <c r="P34" i="1"/>
  <c r="L34" i="1"/>
  <c r="K34" i="1"/>
  <c r="J34" i="1"/>
  <c r="I34" i="1"/>
  <c r="H34" i="1"/>
  <c r="G34" i="1"/>
  <c r="F34" i="1"/>
  <c r="E34" i="1"/>
  <c r="D34" i="1"/>
  <c r="C34" i="1"/>
  <c r="S33" i="1"/>
  <c r="R33" i="1"/>
  <c r="Q33" i="1"/>
  <c r="P33" i="1"/>
  <c r="L33" i="1"/>
  <c r="K33" i="1"/>
  <c r="J33" i="1"/>
  <c r="I33" i="1"/>
  <c r="H33" i="1"/>
  <c r="G33" i="1"/>
  <c r="F33" i="1"/>
  <c r="E33" i="1"/>
  <c r="D33" i="1"/>
  <c r="C33" i="1"/>
  <c r="S32" i="1"/>
  <c r="R32" i="1"/>
  <c r="Q32" i="1"/>
  <c r="P32" i="1"/>
  <c r="L32" i="1"/>
  <c r="K32" i="1"/>
  <c r="J32" i="1"/>
  <c r="I32" i="1"/>
  <c r="H32" i="1"/>
  <c r="G32" i="1"/>
  <c r="F32" i="1"/>
  <c r="E32" i="1"/>
  <c r="D32" i="1"/>
  <c r="C32" i="1"/>
  <c r="S31" i="1"/>
  <c r="R31" i="1"/>
  <c r="Q31" i="1"/>
  <c r="P31" i="1"/>
  <c r="L31" i="1"/>
  <c r="K31" i="1"/>
  <c r="J31" i="1"/>
  <c r="I31" i="1"/>
  <c r="H31" i="1"/>
  <c r="G31" i="1"/>
  <c r="F31" i="1"/>
  <c r="E31" i="1"/>
  <c r="D31" i="1"/>
  <c r="C31" i="1"/>
  <c r="S30" i="1"/>
  <c r="R30" i="1"/>
  <c r="Q30" i="1"/>
  <c r="P30" i="1"/>
  <c r="L30" i="1"/>
  <c r="K30" i="1"/>
  <c r="J30" i="1"/>
  <c r="I30" i="1"/>
  <c r="H30" i="1"/>
  <c r="G30" i="1"/>
  <c r="F30" i="1"/>
  <c r="E30" i="1"/>
  <c r="D30" i="1"/>
  <c r="C30" i="1"/>
  <c r="S29" i="1"/>
  <c r="R29" i="1"/>
  <c r="Q29" i="1"/>
  <c r="P29" i="1"/>
  <c r="L29" i="1"/>
  <c r="K29" i="1"/>
  <c r="J29" i="1"/>
  <c r="I29" i="1"/>
  <c r="H29" i="1"/>
  <c r="G29" i="1"/>
  <c r="F29" i="1"/>
  <c r="E29" i="1"/>
  <c r="D29" i="1"/>
  <c r="C29" i="1"/>
  <c r="S28" i="1"/>
  <c r="R28" i="1"/>
  <c r="Q28" i="1"/>
  <c r="P28" i="1"/>
  <c r="L28" i="1"/>
  <c r="K28" i="1"/>
  <c r="J28" i="1"/>
  <c r="I28" i="1"/>
  <c r="H28" i="1"/>
  <c r="G28" i="1"/>
  <c r="F28" i="1"/>
  <c r="E28" i="1"/>
  <c r="D28" i="1"/>
  <c r="C28" i="1"/>
  <c r="S27" i="1"/>
  <c r="R27" i="1"/>
  <c r="Q27" i="1"/>
  <c r="P27" i="1"/>
  <c r="L27" i="1"/>
  <c r="K27" i="1"/>
  <c r="J27" i="1"/>
  <c r="I27" i="1"/>
  <c r="H27" i="1"/>
  <c r="G27" i="1"/>
  <c r="F27" i="1"/>
  <c r="E27" i="1"/>
  <c r="D27" i="1"/>
  <c r="C27" i="1"/>
  <c r="S26" i="1"/>
  <c r="R26" i="1"/>
  <c r="Q26" i="1"/>
  <c r="P26" i="1"/>
  <c r="L26" i="1"/>
  <c r="K26" i="1"/>
  <c r="J26" i="1"/>
  <c r="I26" i="1"/>
  <c r="H26" i="1"/>
  <c r="G26" i="1"/>
  <c r="F26" i="1"/>
  <c r="E26" i="1"/>
  <c r="D26" i="1"/>
  <c r="C26" i="1"/>
  <c r="S25" i="1"/>
  <c r="R25" i="1"/>
  <c r="Q25" i="1"/>
  <c r="P25" i="1"/>
  <c r="L25" i="1"/>
  <c r="K25" i="1"/>
  <c r="J25" i="1"/>
  <c r="I25" i="1"/>
  <c r="H25" i="1"/>
  <c r="G25" i="1"/>
  <c r="F25" i="1"/>
  <c r="E25" i="1"/>
  <c r="D25" i="1"/>
  <c r="C25" i="1"/>
  <c r="S24" i="1"/>
  <c r="R24" i="1"/>
  <c r="Q24" i="1"/>
  <c r="P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L23" i="1"/>
  <c r="K23" i="1"/>
  <c r="J23" i="1"/>
  <c r="I23" i="1"/>
  <c r="H23" i="1"/>
  <c r="G23" i="1"/>
  <c r="F23" i="1"/>
  <c r="E23" i="1"/>
  <c r="D23" i="1"/>
  <c r="C23" i="1"/>
  <c r="S22" i="1"/>
  <c r="R22" i="1"/>
  <c r="Q22" i="1"/>
  <c r="P22" i="1"/>
  <c r="L22" i="1"/>
  <c r="K22" i="1"/>
  <c r="J22" i="1"/>
  <c r="I22" i="1"/>
  <c r="H22" i="1"/>
  <c r="G22" i="1"/>
  <c r="F22" i="1"/>
  <c r="E22" i="1"/>
  <c r="D22" i="1"/>
  <c r="C22" i="1"/>
  <c r="S21" i="1"/>
  <c r="R21" i="1"/>
  <c r="Q21" i="1"/>
  <c r="P21" i="1"/>
  <c r="L21" i="1"/>
  <c r="K21" i="1"/>
  <c r="J21" i="1"/>
  <c r="I21" i="1"/>
  <c r="H21" i="1"/>
  <c r="G21" i="1"/>
  <c r="F21" i="1"/>
  <c r="E21" i="1"/>
  <c r="D21" i="1"/>
  <c r="C21" i="1"/>
  <c r="S20" i="1"/>
  <c r="R20" i="1"/>
  <c r="Q20" i="1"/>
  <c r="P20" i="1"/>
  <c r="L20" i="1"/>
  <c r="K20" i="1"/>
  <c r="J20" i="1"/>
  <c r="I20" i="1"/>
  <c r="H20" i="1"/>
  <c r="G20" i="1"/>
  <c r="F20" i="1"/>
  <c r="E20" i="1"/>
  <c r="D20" i="1"/>
  <c r="C20" i="1"/>
  <c r="S19" i="1"/>
  <c r="R19" i="1"/>
  <c r="Q19" i="1"/>
  <c r="P19" i="1"/>
  <c r="L19" i="1"/>
  <c r="K19" i="1"/>
  <c r="J19" i="1"/>
  <c r="I19" i="1"/>
  <c r="H19" i="1"/>
  <c r="G19" i="1"/>
  <c r="F19" i="1"/>
  <c r="E19" i="1"/>
  <c r="D19" i="1"/>
  <c r="C19" i="1"/>
  <c r="S18" i="1"/>
  <c r="R18" i="1"/>
  <c r="Q18" i="1"/>
  <c r="P18" i="1"/>
  <c r="L18" i="1"/>
  <c r="K18" i="1"/>
  <c r="J18" i="1"/>
  <c r="I18" i="1"/>
  <c r="H18" i="1"/>
  <c r="G18" i="1"/>
  <c r="F18" i="1"/>
  <c r="E18" i="1"/>
  <c r="D18" i="1"/>
  <c r="C18" i="1"/>
  <c r="S17" i="1"/>
  <c r="R17" i="1"/>
  <c r="Q17" i="1"/>
  <c r="P17" i="1"/>
  <c r="L17" i="1"/>
  <c r="K17" i="1"/>
  <c r="J17" i="1"/>
  <c r="I17" i="1"/>
  <c r="H17" i="1"/>
  <c r="G17" i="1"/>
  <c r="F17" i="1"/>
  <c r="E17" i="1"/>
  <c r="D17" i="1"/>
  <c r="C17" i="1"/>
  <c r="S16" i="1"/>
  <c r="R16" i="1"/>
  <c r="Q16" i="1"/>
  <c r="P16" i="1"/>
  <c r="L16" i="1"/>
  <c r="K16" i="1"/>
  <c r="J16" i="1"/>
  <c r="I16" i="1"/>
  <c r="H16" i="1"/>
  <c r="G16" i="1"/>
  <c r="F16" i="1"/>
  <c r="E16" i="1"/>
  <c r="D16" i="1"/>
  <c r="C16" i="1"/>
  <c r="S15" i="1"/>
  <c r="R15" i="1"/>
  <c r="Q15" i="1"/>
  <c r="P15" i="1"/>
  <c r="L15" i="1"/>
  <c r="K15" i="1"/>
  <c r="J15" i="1"/>
  <c r="I15" i="1"/>
  <c r="H15" i="1"/>
  <c r="G15" i="1"/>
  <c r="F15" i="1"/>
  <c r="E15" i="1"/>
  <c r="D15" i="1"/>
  <c r="C15" i="1"/>
  <c r="S14" i="1"/>
  <c r="R14" i="1"/>
  <c r="Q14" i="1"/>
  <c r="P14" i="1"/>
  <c r="L14" i="1"/>
  <c r="K14" i="1"/>
  <c r="J14" i="1"/>
  <c r="I14" i="1"/>
  <c r="H14" i="1"/>
  <c r="G14" i="1"/>
  <c r="F14" i="1"/>
  <c r="E14" i="1"/>
  <c r="D14" i="1"/>
  <c r="C14" i="1"/>
  <c r="S13" i="1"/>
  <c r="R13" i="1"/>
  <c r="Q13" i="1"/>
  <c r="P13" i="1"/>
  <c r="L13" i="1"/>
  <c r="K13" i="1"/>
  <c r="J13" i="1"/>
  <c r="I13" i="1"/>
  <c r="H13" i="1"/>
  <c r="G13" i="1"/>
  <c r="F13" i="1"/>
  <c r="E13" i="1"/>
  <c r="D13" i="1"/>
  <c r="C13" i="1"/>
  <c r="S12" i="1"/>
  <c r="R12" i="1"/>
  <c r="Q12" i="1"/>
  <c r="P12" i="1"/>
  <c r="L12" i="1"/>
  <c r="K12" i="1"/>
  <c r="J12" i="1"/>
  <c r="I12" i="1"/>
  <c r="H12" i="1"/>
  <c r="G12" i="1"/>
  <c r="F12" i="1"/>
  <c r="E12" i="1"/>
  <c r="D12" i="1"/>
  <c r="C12" i="1"/>
  <c r="S11" i="1"/>
  <c r="R11" i="1"/>
  <c r="Q11" i="1"/>
  <c r="P11" i="1"/>
  <c r="L11" i="1"/>
  <c r="K11" i="1"/>
  <c r="J11" i="1"/>
  <c r="I11" i="1"/>
  <c r="H11" i="1"/>
  <c r="G11" i="1"/>
  <c r="F11" i="1"/>
  <c r="E11" i="1"/>
  <c r="D11" i="1"/>
  <c r="C11" i="1"/>
  <c r="S10" i="1"/>
  <c r="R10" i="1"/>
  <c r="Q10" i="1"/>
  <c r="P10" i="1"/>
  <c r="L10" i="1"/>
  <c r="K10" i="1"/>
  <c r="J10" i="1"/>
  <c r="I10" i="1"/>
  <c r="H10" i="1"/>
  <c r="G10" i="1"/>
  <c r="F10" i="1"/>
  <c r="E10" i="1"/>
  <c r="D10" i="1"/>
  <c r="C10" i="1"/>
  <c r="S9" i="1"/>
  <c r="R9" i="1"/>
  <c r="Q9" i="1"/>
  <c r="P9" i="1"/>
  <c r="L9" i="1"/>
  <c r="K9" i="1"/>
  <c r="J9" i="1"/>
  <c r="I9" i="1"/>
  <c r="H9" i="1"/>
  <c r="G9" i="1"/>
  <c r="F9" i="1"/>
  <c r="E9" i="1"/>
  <c r="D9" i="1"/>
  <c r="C9" i="1"/>
  <c r="S8" i="1"/>
  <c r="R8" i="1"/>
  <c r="Q8" i="1"/>
  <c r="P8" i="1"/>
  <c r="L8" i="1"/>
  <c r="K8" i="1"/>
  <c r="J8" i="1"/>
  <c r="I8" i="1"/>
  <c r="H8" i="1"/>
  <c r="G8" i="1"/>
  <c r="F8" i="1"/>
  <c r="E8" i="1"/>
  <c r="D8" i="1"/>
  <c r="C8" i="1"/>
  <c r="S7" i="1"/>
  <c r="R7" i="1"/>
  <c r="Q7" i="1"/>
  <c r="P7" i="1"/>
  <c r="L7" i="1"/>
  <c r="K7" i="1"/>
  <c r="J7" i="1"/>
  <c r="I7" i="1"/>
  <c r="H7" i="1"/>
  <c r="G7" i="1"/>
  <c r="F7" i="1"/>
  <c r="E7" i="1"/>
  <c r="D7" i="1"/>
  <c r="C7" i="1"/>
  <c r="S6" i="1"/>
  <c r="R6" i="1"/>
  <c r="Q6" i="1"/>
  <c r="P6" i="1"/>
  <c r="L6" i="1"/>
  <c r="K6" i="1"/>
  <c r="J6" i="1"/>
  <c r="I6" i="1"/>
  <c r="H6" i="1"/>
  <c r="G6" i="1"/>
  <c r="F6" i="1"/>
  <c r="E6" i="1"/>
  <c r="D6" i="1"/>
  <c r="C6" i="1"/>
  <c r="S5" i="1"/>
  <c r="R5" i="1"/>
  <c r="Q5" i="1"/>
  <c r="P5" i="1"/>
  <c r="L5" i="1"/>
  <c r="K5" i="1"/>
  <c r="J5" i="1"/>
  <c r="I5" i="1"/>
  <c r="H5" i="1"/>
  <c r="G5" i="1"/>
  <c r="F5" i="1"/>
  <c r="E5" i="1"/>
  <c r="D5" i="1"/>
  <c r="C5" i="1"/>
  <c r="R4" i="1"/>
  <c r="Q4" i="1"/>
  <c r="P4" i="1"/>
  <c r="L4" i="1"/>
  <c r="K4" i="1"/>
  <c r="J4" i="1"/>
  <c r="I4" i="1"/>
  <c r="H4" i="1"/>
  <c r="G4" i="1"/>
  <c r="F4" i="1"/>
  <c r="E4" i="1"/>
  <c r="D4" i="1"/>
  <c r="C4" i="1"/>
  <c r="S3" i="1"/>
  <c r="R3" i="1"/>
  <c r="Q3" i="1"/>
  <c r="P3" i="1"/>
  <c r="L3" i="1"/>
  <c r="K3" i="1"/>
  <c r="J3" i="1"/>
  <c r="I3" i="1"/>
  <c r="H3" i="1"/>
  <c r="G3" i="1"/>
  <c r="F3" i="1"/>
  <c r="E3" i="1"/>
  <c r="D3" i="1"/>
  <c r="C3" i="1"/>
  <c r="S2" i="1"/>
  <c r="R2" i="1"/>
  <c r="Q2" i="1"/>
  <c r="P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<sst xmlns="http://schemas.openxmlformats.org/spreadsheetml/2006/main" count="211" uniqueCount="200">
  <si>
    <t>ID</t>
  </si>
  <si>
    <t>Number</t>
  </si>
  <si>
    <t>Container</t>
  </si>
  <si>
    <t>220119 Height</t>
  </si>
  <si>
    <t>220119 Length</t>
  </si>
  <si>
    <t>220119 Thickness</t>
  </si>
  <si>
    <t>220301 Height</t>
  </si>
  <si>
    <t>220301 Length</t>
  </si>
  <si>
    <t>220301 Thickness</t>
  </si>
  <si>
    <t>220424 Height</t>
  </si>
  <si>
    <t>220424 Length</t>
  </si>
  <si>
    <t>220424 Thickness</t>
  </si>
  <si>
    <t>220601 Height</t>
  </si>
  <si>
    <t>220601 Length</t>
  </si>
  <si>
    <t>220601 Thickness</t>
  </si>
  <si>
    <t>221011 Height</t>
  </si>
  <si>
    <t>221011 Length</t>
  </si>
  <si>
    <t>221011 Thickness</t>
  </si>
  <si>
    <t>Container october</t>
  </si>
  <si>
    <t>Ash free dry weight</t>
  </si>
  <si>
    <t>G681</t>
  </si>
  <si>
    <t>G647</t>
  </si>
  <si>
    <t>G764</t>
  </si>
  <si>
    <t>G766</t>
  </si>
  <si>
    <t>G690</t>
  </si>
  <si>
    <t>G716</t>
  </si>
  <si>
    <t>G676</t>
  </si>
  <si>
    <t>G778</t>
  </si>
  <si>
    <t>G666</t>
  </si>
  <si>
    <t>G686</t>
  </si>
  <si>
    <t>G789</t>
  </si>
  <si>
    <t>G738</t>
  </si>
  <si>
    <t>G675</t>
  </si>
  <si>
    <t>G746</t>
  </si>
  <si>
    <t>G753</t>
  </si>
  <si>
    <t>G769</t>
  </si>
  <si>
    <t>G663</t>
  </si>
  <si>
    <t>G767</t>
  </si>
  <si>
    <t>G774</t>
  </si>
  <si>
    <t>G751</t>
  </si>
  <si>
    <t>G660</t>
  </si>
  <si>
    <t>G782</t>
  </si>
  <si>
    <t>G786</t>
  </si>
  <si>
    <t>G747</t>
  </si>
  <si>
    <t>G689</t>
  </si>
  <si>
    <t>G752</t>
  </si>
  <si>
    <t>G713</t>
  </si>
  <si>
    <t>G704</t>
  </si>
  <si>
    <t>G790</t>
  </si>
  <si>
    <t>G672</t>
  </si>
  <si>
    <t>G721</t>
  </si>
  <si>
    <t>G654</t>
  </si>
  <si>
    <t>G771</t>
  </si>
  <si>
    <t>G800</t>
  </si>
  <si>
    <t>G773</t>
  </si>
  <si>
    <t>G708</t>
  </si>
  <si>
    <t>G735</t>
  </si>
  <si>
    <t>G748</t>
  </si>
  <si>
    <t>G781</t>
  </si>
  <si>
    <t>G802</t>
  </si>
  <si>
    <t>G724</t>
  </si>
  <si>
    <t>G740</t>
  </si>
  <si>
    <t>G772</t>
  </si>
  <si>
    <t>G648</t>
  </si>
  <si>
    <t>G741</t>
  </si>
  <si>
    <t>G770</t>
  </si>
  <si>
    <t>G644</t>
  </si>
  <si>
    <t>G756</t>
  </si>
  <si>
    <t>G749</t>
  </si>
  <si>
    <t>G730</t>
  </si>
  <si>
    <t>G664</t>
  </si>
  <si>
    <t>G729</t>
  </si>
  <si>
    <t>G636</t>
  </si>
  <si>
    <t>G763</t>
  </si>
  <si>
    <t>G795</t>
  </si>
  <si>
    <t>G737</t>
  </si>
  <si>
    <t>G687</t>
  </si>
  <si>
    <t>G695</t>
  </si>
  <si>
    <t>G754</t>
  </si>
  <si>
    <t>B228</t>
  </si>
  <si>
    <t>G677</t>
  </si>
  <si>
    <t>G698</t>
  </si>
  <si>
    <t>G792</t>
  </si>
  <si>
    <t>G700</t>
  </si>
  <si>
    <t>G784</t>
  </si>
  <si>
    <t>G699</t>
  </si>
  <si>
    <t>G801</t>
  </si>
  <si>
    <t>G661</t>
  </si>
  <si>
    <t>B248</t>
  </si>
  <si>
    <t>G744</t>
  </si>
  <si>
    <t>G757</t>
  </si>
  <si>
    <t>G732</t>
  </si>
  <si>
    <t>G642</t>
  </si>
  <si>
    <t>G717</t>
  </si>
  <si>
    <t>G705</t>
  </si>
  <si>
    <t>G683</t>
  </si>
  <si>
    <t>G640</t>
  </si>
  <si>
    <t>G662</t>
  </si>
  <si>
    <t>G758</t>
  </si>
  <si>
    <t>G697</t>
  </si>
  <si>
    <t>G731</t>
  </si>
  <si>
    <t>G783</t>
  </si>
  <si>
    <t>G702</t>
  </si>
  <si>
    <t>B254</t>
  </si>
  <si>
    <t>G722</t>
  </si>
  <si>
    <t>G684</t>
  </si>
  <si>
    <t>G720</t>
  </si>
  <si>
    <t>G739</t>
  </si>
  <si>
    <t>G804</t>
  </si>
  <si>
    <t>G652</t>
  </si>
  <si>
    <t>B225</t>
  </si>
  <si>
    <t>G637</t>
  </si>
  <si>
    <t>B232</t>
  </si>
  <si>
    <t>G673</t>
  </si>
  <si>
    <t>G793</t>
  </si>
  <si>
    <t>G678</t>
  </si>
  <si>
    <t>G775</t>
  </si>
  <si>
    <t>G761</t>
  </si>
  <si>
    <t>B239</t>
  </si>
  <si>
    <t>G807</t>
  </si>
  <si>
    <t>G777</t>
  </si>
  <si>
    <t>G694</t>
  </si>
  <si>
    <t>B244</t>
  </si>
  <si>
    <t>B236</t>
  </si>
  <si>
    <t>G655</t>
  </si>
  <si>
    <t>G719</t>
  </si>
  <si>
    <t>G645</t>
  </si>
  <si>
    <t>G796</t>
  </si>
  <si>
    <t>B242</t>
  </si>
  <si>
    <t>B230</t>
  </si>
  <si>
    <t>G646</t>
  </si>
  <si>
    <t>G667</t>
  </si>
  <si>
    <t>G692</t>
  </si>
  <si>
    <t>G760</t>
  </si>
  <si>
    <t>B234</t>
  </si>
  <si>
    <t>G794</t>
  </si>
  <si>
    <t>B255</t>
  </si>
  <si>
    <t>G780</t>
  </si>
  <si>
    <t>G788</t>
  </si>
  <si>
    <t>B247</t>
  </si>
  <si>
    <t>G643</t>
  </si>
  <si>
    <t>B243</t>
  </si>
  <si>
    <t>G799</t>
  </si>
  <si>
    <t>G715</t>
  </si>
  <si>
    <t>G785</t>
  </si>
  <si>
    <t>B226</t>
  </si>
  <si>
    <t>B235</t>
  </si>
  <si>
    <t>G691</t>
  </si>
  <si>
    <t>B240</t>
  </si>
  <si>
    <t>G668</t>
  </si>
  <si>
    <t>G688</t>
  </si>
  <si>
    <t>G750</t>
  </si>
  <si>
    <t>B241</t>
  </si>
  <si>
    <t>G734</t>
  </si>
  <si>
    <t>B223</t>
  </si>
  <si>
    <t>G680</t>
  </si>
  <si>
    <t>G806</t>
  </si>
  <si>
    <t>B227</t>
  </si>
  <si>
    <t>G723</t>
  </si>
  <si>
    <t>G797</t>
  </si>
  <si>
    <t>G657</t>
  </si>
  <si>
    <t>G803</t>
  </si>
  <si>
    <t>G762</t>
  </si>
  <si>
    <t>G693</t>
  </si>
  <si>
    <t>G674</t>
  </si>
  <si>
    <t>B231</t>
  </si>
  <si>
    <t>B246</t>
  </si>
  <si>
    <t>G641</t>
  </si>
  <si>
    <t>G669</t>
  </si>
  <si>
    <t>G805</t>
  </si>
  <si>
    <t>B253</t>
  </si>
  <si>
    <t>G728</t>
  </si>
  <si>
    <t>G639</t>
  </si>
  <si>
    <t>G733</t>
  </si>
  <si>
    <t>G727</t>
  </si>
  <si>
    <t>G798</t>
  </si>
  <si>
    <t>B229</t>
  </si>
  <si>
    <t>B249</t>
  </si>
  <si>
    <t>B252</t>
  </si>
  <si>
    <t>G765</t>
  </si>
  <si>
    <t>B224</t>
  </si>
  <si>
    <t>B237</t>
  </si>
  <si>
    <t>G787</t>
  </si>
  <si>
    <t>G701</t>
  </si>
  <si>
    <t>B250</t>
  </si>
  <si>
    <t>G659</t>
  </si>
  <si>
    <t>G779</t>
  </si>
  <si>
    <t>B245</t>
  </si>
  <si>
    <t>G658</t>
  </si>
  <si>
    <t>B251</t>
  </si>
  <si>
    <t>Treatment in harbour</t>
  </si>
  <si>
    <t>Heatwave treatment</t>
  </si>
  <si>
    <t xml:space="preserve">Subtidal </t>
  </si>
  <si>
    <t>Subtidal control in climate chamber</t>
  </si>
  <si>
    <t>Intertidal heatwave in climate chamber</t>
  </si>
  <si>
    <t>Subtidal control in harbour</t>
  </si>
  <si>
    <t>Intertidal control in climate chamber</t>
  </si>
  <si>
    <t>Subtidal heatwave in climate chamber</t>
  </si>
  <si>
    <t>Intertidal</t>
  </si>
  <si>
    <t>Intertidal control in harbour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</si>
</sst>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rgb="FF4472C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4472C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wrapText="1"/>
    </xf>
    <xf numFmtId="2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5" fillId="0" borderId="4" xfId="0" applyFont="1" applyBorder="1"/>
    <xf numFmtId="164" fontId="5" fillId="0" borderId="5" xfId="1" applyNumberFormat="1" applyFont="1" applyBorder="1"/>
    <xf numFmtId="0" fontId="2" fillId="0" borderId="5" xfId="0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7" xfId="0" applyBorder="1"/>
    <xf numFmtId="0" fontId="3" fillId="0" borderId="5" xfId="0" applyFont="1" applyBorder="1"/>
  </cellXfs>
  <cellStyles count="2">
    <cellStyle name="Comma" xfId="1" builtinId="3"/>
    <cellStyle name="Normal" xfId="0" builtinId="0"/>
  </cellStyles>
  <dxfs count="2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rbara/Documents/Cockle%20growth%20experiment%202022/Post%20experiment%20analysis/Caliper%20measurements/Logbook%20measurements%20and%20spikings.xlsx" TargetMode="External"/><Relationship Id="rId1" Type="http://schemas.openxmlformats.org/officeDocument/2006/relationships/externalLinkPath" Target="Caliper%20measurements/Logbook%20measurements%20and%20spik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 Python"/>
      <sheetName val="Overview"/>
      <sheetName val="LA-ICP-MS"/>
      <sheetName val="Pivot Overview"/>
      <sheetName val="2022-01-19"/>
      <sheetName val="2022-03-01"/>
      <sheetName val="2022-04-24"/>
      <sheetName val="2022-06-01"/>
      <sheetName val="2022-10-11"/>
      <sheetName val="Sr spike logb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8BBF4-5A97-CF4E-B2CA-927248C37FD3}" name="Overview8" displayName="Overview8" ref="A1:T171" totalsRowShown="0" headerRowDxfId="23" headerRowBorderDxfId="21" tableBorderDxfId="22" totalsRowBorderDxfId="20">
  <autoFilter ref="A1:T171" xr:uid="{288D95CC-98E7-954F-81CA-A0D1FCE378A6}"/>
  <sortState xmlns:xlrd2="http://schemas.microsoft.com/office/spreadsheetml/2017/richdata2" ref="A2:T171">
    <sortCondition ref="T1:T171"/>
  </sortState>
  <tableColumns count="20">
    <tableColumn id="2" xr3:uid="{A8482174-38CE-D74E-97B1-EFD35E2B99BB}" name="ID" dataDxfId="19"/>
    <tableColumn id="4" xr3:uid="{8D5DAE56-48B4-8443-AC57-F5120C65C894}" name="Number" dataDxfId="18"/>
    <tableColumn id="21" xr3:uid="{993603A6-5908-A24C-A178-5D52E6DA4DD2}" name="Container" dataDxfId="17">
      <calculatedColumnFormula>VLOOKUP(Overview8[[#This Row],[Number]],[1]!Table220424[[Number]:[New container]],7,FALSE)</calculatedColumnFormula>
    </tableColumn>
    <tableColumn id="7" xr3:uid="{8C39F0F0-A44C-544B-8D39-7729CAC33073}" name="220119 Height" dataDxfId="16">
      <calculatedColumnFormula>1/100 * VLOOKUP(Overview8[[#This Row],[Number]],[1]!Table220119[[Number]:[Thickness (mm/100)]],3,FALSE)</calculatedColumnFormula>
    </tableColumn>
    <tableColumn id="8" xr3:uid="{48BEF81D-330B-5D43-98D0-D20FCC543BB4}" name="220119 Length" dataDxfId="15">
      <calculatedColumnFormula>1/100 * VLOOKUP(Overview8[[#This Row],[Number]],[1]!Table220119[[Number]:[Thickness (mm/100)]],4,FALSE)</calculatedColumnFormula>
    </tableColumn>
    <tableColumn id="9" xr3:uid="{0362F151-66DF-4B45-96D8-AD175B7571BD}" name="220119 Thickness" dataDxfId="14">
      <calculatedColumnFormula>1/100 * VLOOKUP(Overview8[[#This Row],[Number]],[1]!Table220119[[Number]:[Thickness (mm/100)]],5,FALSE)</calculatedColumnFormula>
    </tableColumn>
    <tableColumn id="10" xr3:uid="{AF790B66-B2BD-5849-93D8-1BC77D751D95}" name="220301 Height" dataDxfId="13">
      <calculatedColumnFormula>1/100 * VLOOKUP(Overview8[[#This Row],[Number]],[1]!Table220301[[Number]:[Thickness (mm/100)]],3,FALSE)</calculatedColumnFormula>
    </tableColumn>
    <tableColumn id="11" xr3:uid="{EAA7CD6B-1991-1B4A-A750-0EA52CE2635C}" name="220301 Length" dataDxfId="12">
      <calculatedColumnFormula>1/100 * VLOOKUP(Overview8[[#This Row],[Number]],[1]!Table220301[[Number]:[Thickness (mm/100)]],4,FALSE)</calculatedColumnFormula>
    </tableColumn>
    <tableColumn id="12" xr3:uid="{D772EF62-32A4-8D49-90D6-A8B89CF3A058}" name="220301 Thickness" dataDxfId="11">
      <calculatedColumnFormula>1/100 * VLOOKUP(Overview8[[#This Row],[Number]],[1]!Table220301[[Number]:[Thickness (mm/100)]],5,FALSE)</calculatedColumnFormula>
    </tableColumn>
    <tableColumn id="3" xr3:uid="{5A4FA33D-CAFF-AE41-9CEF-038AAA9C9695}" name="220424 Height" dataDxfId="10">
      <calculatedColumnFormula>1/100 * VLOOKUP(Overview8[[#This Row],[Number]],[1]!Table220424[[Number]:[Thickness (mm/100)]],3,FALSE)</calculatedColumnFormula>
    </tableColumn>
    <tableColumn id="16" xr3:uid="{A9CDB390-013F-A544-9DEE-EBE349720F6F}" name="220424 Length" dataDxfId="9">
      <calculatedColumnFormula>1/100 * VLOOKUP(Overview8[[#This Row],[Number]],[1]!Table220424[[Number]:[Thickness (mm/100)]],4,FALSE)</calculatedColumnFormula>
    </tableColumn>
    <tableColumn id="17" xr3:uid="{B5DC86A4-EFBC-C644-80F2-D23843C86BD5}" name="220424 Thickness" dataDxfId="8">
      <calculatedColumnFormula>1/100 * VLOOKUP(Overview8[[#This Row],[Number]],[1]!Table220424[[Number]:[Thickness (mm/100)]],5,FALSE)</calculatedColumnFormula>
    </tableColumn>
    <tableColumn id="22" xr3:uid="{B416BC4A-F3D9-2443-8ADA-29C85CACB03F}" name="220601 Height" dataDxfId="7">
      <calculatedColumnFormula>1/100 * VLOOKUP(Overview8[[#This Row],[Number]],[1]!Table2205310601[[Number]:[Thickness (mm/100)]],3,FALSE)</calculatedColumnFormula>
    </tableColumn>
    <tableColumn id="23" xr3:uid="{E6DF4217-B827-634D-A2E4-DD76F4C67BC3}" name="220601 Length" dataDxfId="6">
      <calculatedColumnFormula>1/100 * VLOOKUP(Overview8[[#This Row],[Number]],[1]!Table2205310601[[Number]:[Thickness (mm/100)]],4,FALSE)</calculatedColumnFormula>
    </tableColumn>
    <tableColumn id="24" xr3:uid="{6705CB39-96DE-8045-A406-AB3FA5111B46}" name="220601 Thickness" dataDxfId="5">
      <calculatedColumnFormula>1/100 * VLOOKUP(Overview8[[#This Row],[Number]],[1]!Table2205310601[[Number]:[Thickness (mm/100)]],5,FALSE)</calculatedColumnFormula>
    </tableColumn>
    <tableColumn id="25" xr3:uid="{C54D091D-5AEE-1F48-AC7A-25D1F7DF3AD8}" name="221011 Height" dataDxfId="4">
      <calculatedColumnFormula>1/100 * VLOOKUP(Overview8[[#This Row],[Number]],[1]!october[[Number]:[Thickness (mm/100)]],3,FALSE)</calculatedColumnFormula>
    </tableColumn>
    <tableColumn id="26" xr3:uid="{B41B151D-ECC0-E344-B87A-9231DAC2CA1E}" name="221011 Length" dataDxfId="3">
      <calculatedColumnFormula>1/100 * VLOOKUP(Overview8[[#This Row],[Number]],[1]!october[[Number]:[Thickness (mm/100)]],4,FALSE)</calculatedColumnFormula>
    </tableColumn>
    <tableColumn id="27" xr3:uid="{ACC89DB9-9766-6843-BA89-16D2F8D6FBD5}" name="221011 Thickness" dataDxfId="2">
      <calculatedColumnFormula>1/100 * VLOOKUP(Overview8[[#This Row],[Number]],[1]!october[[Number]:[Thickness (mm/100)]],5,FALSE)</calculatedColumnFormula>
    </tableColumn>
    <tableColumn id="31" xr3:uid="{B5130537-F479-EC46-9A4A-85D8235E3C89}" name="Container october" dataDxfId="1">
      <calculatedColumnFormula>VLOOKUP(Overview8[[#This Row],[Number]],[1]!october[[Number]:[Thickness (mm/100)]],2,FALSE)</calculatedColumnFormula>
    </tableColumn>
    <tableColumn id="5" xr3:uid="{377670CA-46E4-5E40-8881-489DDFCE94C7}" name="Ash free dry weigh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13BF-76C9-D948-843A-A8B4741148B2}">
  <dimension ref="A1:T171"/>
  <sheetViews>
    <sheetView tabSelected="1" workbookViewId="0">
      <pane xSplit="1" topLeftCell="B1" activePane="topRight" state="frozen"/>
      <selection pane="topRight" activeCell="I177" sqref="I177"/>
    </sheetView>
  </sheetViews>
  <sheetFormatPr baseColWidth="10" defaultColWidth="11" defaultRowHeight="16" x14ac:dyDescent="0.2"/>
  <cols>
    <col min="1" max="1" width="8.33203125" customWidth="1"/>
    <col min="2" max="2" width="10.6640625" customWidth="1"/>
    <col min="3" max="3" width="15.1640625" customWidth="1"/>
    <col min="4" max="5" width="11.6640625" customWidth="1"/>
    <col min="6" max="6" width="13.5" customWidth="1"/>
    <col min="7" max="7" width="11.5" customWidth="1"/>
    <col min="8" max="8" width="17.33203125" customWidth="1"/>
    <col min="9" max="9" width="13.5" customWidth="1"/>
    <col min="10" max="10" width="11" customWidth="1"/>
    <col min="11" max="11" width="12.5" customWidth="1"/>
    <col min="12" max="12" width="11.83203125" customWidth="1"/>
    <col min="19" max="20" width="20.83203125" customWidth="1"/>
  </cols>
  <sheetData>
    <row r="1" spans="1:20" s="9" customFormat="1" ht="40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8" t="s">
        <v>19</v>
      </c>
    </row>
    <row r="2" spans="1:20" x14ac:dyDescent="0.2">
      <c r="A2" s="10" t="s">
        <v>20</v>
      </c>
      <c r="B2" s="11">
        <v>681</v>
      </c>
      <c r="C2" s="11">
        <f>VLOOKUP(Overview8[[#This Row],[Number]],[1]!Table220424[[Number]:[New container]],7,FALSE)</f>
        <v>1</v>
      </c>
      <c r="D2" s="11">
        <f>1/100 * VLOOKUP(Overview8[[#This Row],[Number]],[1]!Table220119[[Number]:[Thickness (mm/100)]],3,FALSE)</f>
        <v>23.94</v>
      </c>
      <c r="E2" s="11">
        <f>1/100 * VLOOKUP(Overview8[[#This Row],[Number]],[1]!Table220119[[Number]:[Thickness (mm/100)]],4,FALSE)</f>
        <v>27.12</v>
      </c>
      <c r="F2" s="11">
        <f>1/100 * VLOOKUP(Overview8[[#This Row],[Number]],[1]!Table220119[[Number]:[Thickness (mm/100)]],5,FALSE)</f>
        <v>19.34</v>
      </c>
      <c r="G2" s="11">
        <f>1/100 * VLOOKUP(Overview8[[#This Row],[Number]],[1]!Table220301[[Number]:[Thickness (mm/100)]],3,FALSE)</f>
        <v>23.98</v>
      </c>
      <c r="H2" s="11">
        <f>1/100 * VLOOKUP(Overview8[[#This Row],[Number]],[1]!Table220301[[Number]:[Thickness (mm/100)]],4,FALSE)</f>
        <v>27.580000000000002</v>
      </c>
      <c r="I2" s="11">
        <f>1/100 * VLOOKUP(Overview8[[#This Row],[Number]],[1]!Table220301[[Number]:[Thickness (mm/100)]],5,FALSE)</f>
        <v>19.62</v>
      </c>
      <c r="J2" s="11">
        <f>1/100 * VLOOKUP(Overview8[[#This Row],[Number]],[1]!Table220424[[Number]:[Thickness (mm/100)]],3,FALSE)</f>
        <v>25.2</v>
      </c>
      <c r="K2" s="11">
        <f>1/100 * VLOOKUP(Overview8[[#This Row],[Number]],[1]!Table220424[[Number]:[Thickness (mm/100)]],4,FALSE)</f>
        <v>28.5</v>
      </c>
      <c r="L2" s="11">
        <f>1/100 * VLOOKUP(Overview8[[#This Row],[Number]],[1]!Table220424[[Number]:[Thickness (mm/100)]],5,FALSE)</f>
        <v>20.04</v>
      </c>
      <c r="M2" s="11"/>
      <c r="N2" s="11"/>
      <c r="O2" s="11"/>
      <c r="P2" s="12">
        <f>1/100 * VLOOKUP(Overview8[[#This Row],[Number]],[1]!october[[Number]:[Thickness (mm/100)]],3,FALSE)</f>
        <v>25.68</v>
      </c>
      <c r="Q2" s="12">
        <f>1/100 * VLOOKUP(Overview8[[#This Row],[Number]],[1]!october[[Number]:[Thickness (mm/100)]],4,FALSE)</f>
        <v>29.990000000000002</v>
      </c>
      <c r="R2" s="12">
        <f>1/100 * VLOOKUP(Overview8[[#This Row],[Number]],[1]!october[[Number]:[Thickness (mm/100)]],5,FALSE)</f>
        <v>21.28</v>
      </c>
      <c r="S2" s="12">
        <f>VLOOKUP(Overview8[[#This Row],[Number]],[1]!october[[Number]:[Thickness (mm/100)]],2,FALSE)</f>
        <v>1</v>
      </c>
      <c r="T2" s="12"/>
    </row>
    <row r="3" spans="1:20" x14ac:dyDescent="0.2">
      <c r="A3" s="10" t="s">
        <v>21</v>
      </c>
      <c r="B3" s="11">
        <v>647</v>
      </c>
      <c r="C3" s="11">
        <f>VLOOKUP(Overview8[[#This Row],[Number]],[1]!Table220424[[Number]:[New container]],7,FALSE)</f>
        <v>2</v>
      </c>
      <c r="D3" s="11">
        <f>1/100 * VLOOKUP(Overview8[[#This Row],[Number]],[1]!Table220119[[Number]:[Thickness (mm/100)]],3,FALSE)</f>
        <v>16.88</v>
      </c>
      <c r="E3" s="11">
        <f>1/100 * VLOOKUP(Overview8[[#This Row],[Number]],[1]!Table220119[[Number]:[Thickness (mm/100)]],4,FALSE)</f>
        <v>18.87</v>
      </c>
      <c r="F3" s="11">
        <f>1/100 * VLOOKUP(Overview8[[#This Row],[Number]],[1]!Table220119[[Number]:[Thickness (mm/100)]],5,FALSE)</f>
        <v>12.200000000000001</v>
      </c>
      <c r="G3" s="11">
        <f>1/100 * VLOOKUP(Overview8[[#This Row],[Number]],[1]!Table220301[[Number]:[Thickness (mm/100)]],3,FALSE)</f>
        <v>17.190000000000001</v>
      </c>
      <c r="H3" s="11">
        <f>1/100 * VLOOKUP(Overview8[[#This Row],[Number]],[1]!Table220301[[Number]:[Thickness (mm/100)]],4,FALSE)</f>
        <v>19.080000000000002</v>
      </c>
      <c r="I3" s="11">
        <f>1/100 * VLOOKUP(Overview8[[#This Row],[Number]],[1]!Table220301[[Number]:[Thickness (mm/100)]],5,FALSE)</f>
        <v>12.370000000000001</v>
      </c>
      <c r="J3" s="11">
        <f>1/100 * VLOOKUP(Overview8[[#This Row],[Number]],[1]!Table220424[[Number]:[Thickness (mm/100)]],3,FALSE)</f>
        <v>17.010000000000002</v>
      </c>
      <c r="K3" s="11">
        <f>1/100 * VLOOKUP(Overview8[[#This Row],[Number]],[1]!Table220424[[Number]:[Thickness (mm/100)]],4,FALSE)</f>
        <v>18.86</v>
      </c>
      <c r="L3" s="11">
        <f>1/100 * VLOOKUP(Overview8[[#This Row],[Number]],[1]!Table220424[[Number]:[Thickness (mm/100)]],5,FALSE)</f>
        <v>12.06</v>
      </c>
      <c r="M3" s="11"/>
      <c r="N3" s="11"/>
      <c r="O3" s="11"/>
      <c r="P3" s="11">
        <f>1/100 * VLOOKUP(Overview8[[#This Row],[Number]],[1]!october[[Number]:[Thickness (mm/100)]],3,FALSE)</f>
        <v>17.05</v>
      </c>
      <c r="Q3" s="11">
        <f>1/100 * VLOOKUP(Overview8[[#This Row],[Number]],[1]!october[[Number]:[Thickness (mm/100)]],4,FALSE)</f>
        <v>18.170000000000002</v>
      </c>
      <c r="R3" s="11">
        <f>1/100 * VLOOKUP(Overview8[[#This Row],[Number]],[1]!october[[Number]:[Thickness (mm/100)]],5,FALSE)</f>
        <v>12.290000000000001</v>
      </c>
      <c r="S3" s="11">
        <f>VLOOKUP(Overview8[[#This Row],[Number]],[1]!october[[Number]:[Thickness (mm/100)]],2,FALSE)</f>
        <v>2</v>
      </c>
      <c r="T3" s="11"/>
    </row>
    <row r="4" spans="1:20" x14ac:dyDescent="0.2">
      <c r="A4" s="10" t="s">
        <v>22</v>
      </c>
      <c r="B4" s="11">
        <v>764</v>
      </c>
      <c r="C4" s="11">
        <f>VLOOKUP(Overview8[[#This Row],[Number]],[1]!Table220424[[Number]:[New container]],7,FALSE)</f>
        <v>3</v>
      </c>
      <c r="D4" s="11">
        <f>1/100 * VLOOKUP(Overview8[[#This Row],[Number]],[1]!Table220119[[Number]:[Thickness (mm/100)]],3,FALSE)</f>
        <v>16.98</v>
      </c>
      <c r="E4" s="11">
        <f>1/100 * VLOOKUP(Overview8[[#This Row],[Number]],[1]!Table220119[[Number]:[Thickness (mm/100)]],4,FALSE)</f>
        <v>18.47</v>
      </c>
      <c r="F4" s="11">
        <f>1/100 * VLOOKUP(Overview8[[#This Row],[Number]],[1]!Table220119[[Number]:[Thickness (mm/100)]],5,FALSE)</f>
        <v>12.75</v>
      </c>
      <c r="G4" s="11">
        <f>1/100 * VLOOKUP(Overview8[[#This Row],[Number]],[1]!Table220301[[Number]:[Thickness (mm/100)]],3,FALSE)</f>
        <v>16.97</v>
      </c>
      <c r="H4" s="11">
        <f>1/100 * VLOOKUP(Overview8[[#This Row],[Number]],[1]!Table220301[[Number]:[Thickness (mm/100)]],4,FALSE)</f>
        <v>18.170000000000002</v>
      </c>
      <c r="I4" s="11">
        <f>1/100 * VLOOKUP(Overview8[[#This Row],[Number]],[1]!Table220301[[Number]:[Thickness (mm/100)]],5,FALSE)</f>
        <v>13.18</v>
      </c>
      <c r="J4" s="11">
        <f>1/100 * VLOOKUP(Overview8[[#This Row],[Number]],[1]!Table220424[[Number]:[Thickness (mm/100)]],3,FALSE)</f>
        <v>19.440000000000001</v>
      </c>
      <c r="K4" s="11">
        <f>1/100 * VLOOKUP(Overview8[[#This Row],[Number]],[1]!Table220424[[Number]:[Thickness (mm/100)]],4,FALSE)</f>
        <v>21.78</v>
      </c>
      <c r="L4" s="11">
        <f>1/100 * VLOOKUP(Overview8[[#This Row],[Number]],[1]!Table220424[[Number]:[Thickness (mm/100)]],5,FALSE)</f>
        <v>14.93</v>
      </c>
      <c r="M4" s="11"/>
      <c r="N4" s="11"/>
      <c r="O4" s="11"/>
      <c r="P4" s="11">
        <f>1/100 * VLOOKUP(Overview8[[#This Row],[Number]],[1]!october[[Number]:[Thickness (mm/100)]],3,FALSE)</f>
        <v>21.97</v>
      </c>
      <c r="Q4" s="11">
        <f>1/100 * VLOOKUP(Overview8[[#This Row],[Number]],[1]!october[[Number]:[Thickness (mm/100)]],4,FALSE)</f>
        <v>24.92</v>
      </c>
      <c r="R4" s="11">
        <f>1/100 * VLOOKUP(Overview8[[#This Row],[Number]],[1]!october[[Number]:[Thickness (mm/100)]],5,FALSE)</f>
        <v>17.54</v>
      </c>
      <c r="S4" s="11"/>
      <c r="T4" s="11"/>
    </row>
    <row r="5" spans="1:20" x14ac:dyDescent="0.2">
      <c r="A5" s="10" t="s">
        <v>23</v>
      </c>
      <c r="B5" s="11">
        <v>766</v>
      </c>
      <c r="C5" s="11">
        <f>VLOOKUP(Overview8[[#This Row],[Number]],[1]!Table220424[[Number]:[New container]],7,FALSE)</f>
        <v>3</v>
      </c>
      <c r="D5" s="11">
        <f>1/100 * VLOOKUP(Overview8[[#This Row],[Number]],[1]!Table220119[[Number]:[Thickness (mm/100)]],3,FALSE)</f>
        <v>14.43</v>
      </c>
      <c r="E5" s="11">
        <f>1/100 * VLOOKUP(Overview8[[#This Row],[Number]],[1]!Table220119[[Number]:[Thickness (mm/100)]],4,FALSE)</f>
        <v>16.2</v>
      </c>
      <c r="F5" s="11">
        <f>1/100 * VLOOKUP(Overview8[[#This Row],[Number]],[1]!Table220119[[Number]:[Thickness (mm/100)]],5,FALSE)</f>
        <v>10.38</v>
      </c>
      <c r="G5" s="11">
        <f>1/100 * VLOOKUP(Overview8[[#This Row],[Number]],[1]!Table220301[[Number]:[Thickness (mm/100)]],3,FALSE)</f>
        <v>14.47</v>
      </c>
      <c r="H5" s="11">
        <f>1/100 * VLOOKUP(Overview8[[#This Row],[Number]],[1]!Table220301[[Number]:[Thickness (mm/100)]],4,FALSE)</f>
        <v>16</v>
      </c>
      <c r="I5" s="11">
        <f>1/100 * VLOOKUP(Overview8[[#This Row],[Number]],[1]!Table220301[[Number]:[Thickness (mm/100)]],5,FALSE)</f>
        <v>10.71</v>
      </c>
      <c r="J5" s="11">
        <f>1/100 * VLOOKUP(Overview8[[#This Row],[Number]],[1]!Table220424[[Number]:[Thickness (mm/100)]],3,FALSE)</f>
        <v>17.010000000000002</v>
      </c>
      <c r="K5" s="11">
        <f>1/100 * VLOOKUP(Overview8[[#This Row],[Number]],[1]!Table220424[[Number]:[Thickness (mm/100)]],4,FALSE)</f>
        <v>19.38</v>
      </c>
      <c r="L5" s="11">
        <f>1/100 * VLOOKUP(Overview8[[#This Row],[Number]],[1]!Table220424[[Number]:[Thickness (mm/100)]],5,FALSE)</f>
        <v>12.77</v>
      </c>
      <c r="M5" s="11"/>
      <c r="N5" s="11"/>
      <c r="O5" s="11"/>
      <c r="P5" s="11">
        <f>1/100 * VLOOKUP(Overview8[[#This Row],[Number]],[1]!october[[Number]:[Thickness (mm/100)]],3,FALSE)</f>
        <v>18.98</v>
      </c>
      <c r="Q5" s="11">
        <f>1/100 * VLOOKUP(Overview8[[#This Row],[Number]],[1]!october[[Number]:[Thickness (mm/100)]],4,FALSE)</f>
        <v>22.25</v>
      </c>
      <c r="R5" s="11">
        <f>1/100 * VLOOKUP(Overview8[[#This Row],[Number]],[1]!october[[Number]:[Thickness (mm/100)]],5,FALSE)</f>
        <v>15.1</v>
      </c>
      <c r="S5" s="11">
        <f>VLOOKUP(Overview8[[#This Row],[Number]],[1]!october[[Number]:[Thickness (mm/100)]],2,FALSE)</f>
        <v>3</v>
      </c>
      <c r="T5" s="11"/>
    </row>
    <row r="6" spans="1:20" x14ac:dyDescent="0.2">
      <c r="A6" s="10" t="s">
        <v>24</v>
      </c>
      <c r="B6" s="11">
        <v>690</v>
      </c>
      <c r="C6" s="11">
        <f>VLOOKUP(Overview8[[#This Row],[Number]],[1]!Table220424[[Number]:[New container]],7,FALSE)</f>
        <v>4</v>
      </c>
      <c r="D6" s="11">
        <f>1/100 * VLOOKUP(Overview8[[#This Row],[Number]],[1]!Table220119[[Number]:[Thickness (mm/100)]],3,FALSE)</f>
        <v>16.96</v>
      </c>
      <c r="E6" s="11">
        <f>1/100 * VLOOKUP(Overview8[[#This Row],[Number]],[1]!Table220119[[Number]:[Thickness (mm/100)]],4,FALSE)</f>
        <v>18.79</v>
      </c>
      <c r="F6" s="11">
        <f>1/100 * VLOOKUP(Overview8[[#This Row],[Number]],[1]!Table220119[[Number]:[Thickness (mm/100)]],5,FALSE)</f>
        <v>12.8</v>
      </c>
      <c r="G6" s="11">
        <f>1/100 * VLOOKUP(Overview8[[#This Row],[Number]],[1]!Table220301[[Number]:[Thickness (mm/100)]],3,FALSE)</f>
        <v>17.080000000000002</v>
      </c>
      <c r="H6" s="11">
        <f>1/100 * VLOOKUP(Overview8[[#This Row],[Number]],[1]!Table220301[[Number]:[Thickness (mm/100)]],4,FALSE)</f>
        <v>19.400000000000002</v>
      </c>
      <c r="I6" s="11">
        <f>1/100 * VLOOKUP(Overview8[[#This Row],[Number]],[1]!Table220301[[Number]:[Thickness (mm/100)]],5,FALSE)</f>
        <v>13.17</v>
      </c>
      <c r="J6" s="11">
        <f>1/100 * VLOOKUP(Overview8[[#This Row],[Number]],[1]!Table220424[[Number]:[Thickness (mm/100)]],3,FALSE)</f>
        <v>19.66</v>
      </c>
      <c r="K6" s="11">
        <f>1/100 * VLOOKUP(Overview8[[#This Row],[Number]],[1]!Table220424[[Number]:[Thickness (mm/100)]],4,FALSE)</f>
        <v>22.240000000000002</v>
      </c>
      <c r="L6" s="11">
        <f>1/100 * VLOOKUP(Overview8[[#This Row],[Number]],[1]!Table220424[[Number]:[Thickness (mm/100)]],5,FALSE)</f>
        <v>15.280000000000001</v>
      </c>
      <c r="M6" s="11"/>
      <c r="N6" s="11"/>
      <c r="O6" s="11"/>
      <c r="P6" s="11">
        <f>1/100 * VLOOKUP(Overview8[[#This Row],[Number]],[1]!october[[Number]:[Thickness (mm/100)]],3,FALSE)</f>
        <v>20.85</v>
      </c>
      <c r="Q6" s="11">
        <f>1/100 * VLOOKUP(Overview8[[#This Row],[Number]],[1]!october[[Number]:[Thickness (mm/100)]],4,FALSE)</f>
        <v>24.34</v>
      </c>
      <c r="R6" s="11">
        <f>1/100 * VLOOKUP(Overview8[[#This Row],[Number]],[1]!october[[Number]:[Thickness (mm/100)]],5,FALSE)</f>
        <v>16.850000000000001</v>
      </c>
      <c r="S6" s="11">
        <f>VLOOKUP(Overview8[[#This Row],[Number]],[1]!october[[Number]:[Thickness (mm/100)]],2,FALSE)</f>
        <v>4</v>
      </c>
      <c r="T6" s="11"/>
    </row>
    <row r="7" spans="1:20" x14ac:dyDescent="0.2">
      <c r="A7" s="10" t="s">
        <v>25</v>
      </c>
      <c r="B7" s="11">
        <v>716</v>
      </c>
      <c r="C7" s="11">
        <f>VLOOKUP(Overview8[[#This Row],[Number]],[1]!Table220424[[Number]:[New container]],7,FALSE)</f>
        <v>4</v>
      </c>
      <c r="D7" s="11">
        <f>1/100 * VLOOKUP(Overview8[[#This Row],[Number]],[1]!Table220119[[Number]:[Thickness (mm/100)]],3,FALSE)</f>
        <v>14.77</v>
      </c>
      <c r="E7" s="11">
        <f>1/100 * VLOOKUP(Overview8[[#This Row],[Number]],[1]!Table220119[[Number]:[Thickness (mm/100)]],4,FALSE)</f>
        <v>16.670000000000002</v>
      </c>
      <c r="F7" s="11">
        <f>1/100 * VLOOKUP(Overview8[[#This Row],[Number]],[1]!Table220119[[Number]:[Thickness (mm/100)]],5,FALSE)</f>
        <v>11.75</v>
      </c>
      <c r="G7" s="11">
        <f>1/100 * VLOOKUP(Overview8[[#This Row],[Number]],[1]!Table220301[[Number]:[Thickness (mm/100)]],3,FALSE)</f>
        <v>15</v>
      </c>
      <c r="H7" s="11">
        <f>1/100 * VLOOKUP(Overview8[[#This Row],[Number]],[1]!Table220301[[Number]:[Thickness (mm/100)]],4,FALSE)</f>
        <v>17.010000000000002</v>
      </c>
      <c r="I7" s="11">
        <f>1/100 * VLOOKUP(Overview8[[#This Row],[Number]],[1]!Table220301[[Number]:[Thickness (mm/100)]],5,FALSE)</f>
        <v>12.06</v>
      </c>
      <c r="J7" s="11">
        <f>1/100 * VLOOKUP(Overview8[[#This Row],[Number]],[1]!Table220424[[Number]:[Thickness (mm/100)]],3,FALSE)</f>
        <v>17.22</v>
      </c>
      <c r="K7" s="11">
        <f>1/100 * VLOOKUP(Overview8[[#This Row],[Number]],[1]!Table220424[[Number]:[Thickness (mm/100)]],4,FALSE)</f>
        <v>19.580000000000002</v>
      </c>
      <c r="L7" s="11">
        <f>1/100 * VLOOKUP(Overview8[[#This Row],[Number]],[1]!Table220424[[Number]:[Thickness (mm/100)]],5,FALSE)</f>
        <v>14.3</v>
      </c>
      <c r="M7" s="11"/>
      <c r="N7" s="11"/>
      <c r="O7" s="11"/>
      <c r="P7" s="11">
        <f>1/100 * VLOOKUP(Overview8[[#This Row],[Number]],[1]!october[[Number]:[Thickness (mm/100)]],3,FALSE)</f>
        <v>19.53</v>
      </c>
      <c r="Q7" s="11">
        <f>1/100 * VLOOKUP(Overview8[[#This Row],[Number]],[1]!october[[Number]:[Thickness (mm/100)]],4,FALSE)</f>
        <v>22.150000000000002</v>
      </c>
      <c r="R7" s="11">
        <f>1/100 * VLOOKUP(Overview8[[#This Row],[Number]],[1]!october[[Number]:[Thickness (mm/100)]],5,FALSE)</f>
        <v>15.97</v>
      </c>
      <c r="S7" s="11">
        <f>VLOOKUP(Overview8[[#This Row],[Number]],[1]!october[[Number]:[Thickness (mm/100)]],2,FALSE)</f>
        <v>4</v>
      </c>
      <c r="T7" s="11"/>
    </row>
    <row r="8" spans="1:20" x14ac:dyDescent="0.2">
      <c r="A8" s="10" t="s">
        <v>26</v>
      </c>
      <c r="B8" s="11">
        <v>676</v>
      </c>
      <c r="C8" s="11">
        <f>VLOOKUP(Overview8[[#This Row],[Number]],[1]!Table220424[[Number]:[New container]],7,FALSE)</f>
        <v>8</v>
      </c>
      <c r="D8" s="11">
        <f>1/100 * VLOOKUP(Overview8[[#This Row],[Number]],[1]!Table220119[[Number]:[Thickness (mm/100)]],3,FALSE)</f>
        <v>22.13</v>
      </c>
      <c r="E8" s="11">
        <f>1/100 * VLOOKUP(Overview8[[#This Row],[Number]],[1]!Table220119[[Number]:[Thickness (mm/100)]],4,FALSE)</f>
        <v>24.310000000000002</v>
      </c>
      <c r="F8" s="11">
        <f>1/100 * VLOOKUP(Overview8[[#This Row],[Number]],[1]!Table220119[[Number]:[Thickness (mm/100)]],5,FALSE)</f>
        <v>16.47</v>
      </c>
      <c r="G8" s="11">
        <f>1/100 * VLOOKUP(Overview8[[#This Row],[Number]],[1]!Table220301[[Number]:[Thickness (mm/100)]],3,FALSE)</f>
        <v>22.2</v>
      </c>
      <c r="H8" s="11">
        <f>1/100 * VLOOKUP(Overview8[[#This Row],[Number]],[1]!Table220301[[Number]:[Thickness (mm/100)]],4,FALSE)</f>
        <v>24.62</v>
      </c>
      <c r="I8" s="11">
        <f>1/100 * VLOOKUP(Overview8[[#This Row],[Number]],[1]!Table220301[[Number]:[Thickness (mm/100)]],5,FALSE)</f>
        <v>16.670000000000002</v>
      </c>
      <c r="J8" s="11">
        <f>1/100 * VLOOKUP(Overview8[[#This Row],[Number]],[1]!Table220424[[Number]:[Thickness (mm/100)]],3,FALSE)</f>
        <v>23.17</v>
      </c>
      <c r="K8" s="11">
        <f>1/100 * VLOOKUP(Overview8[[#This Row],[Number]],[1]!Table220424[[Number]:[Thickness (mm/100)]],4,FALSE)</f>
        <v>26.23</v>
      </c>
      <c r="L8" s="11">
        <f>1/100 * VLOOKUP(Overview8[[#This Row],[Number]],[1]!Table220424[[Number]:[Thickness (mm/100)]],5,FALSE)</f>
        <v>17.350000000000001</v>
      </c>
      <c r="M8" s="11"/>
      <c r="N8" s="11"/>
      <c r="O8" s="11"/>
      <c r="P8" s="11">
        <f>1/100 * VLOOKUP(Overview8[[#This Row],[Number]],[1]!october[[Number]:[Thickness (mm/100)]],3,FALSE)</f>
        <v>26.400000000000002</v>
      </c>
      <c r="Q8" s="11">
        <f>1/100 * VLOOKUP(Overview8[[#This Row],[Number]],[1]!october[[Number]:[Thickness (mm/100)]],4,FALSE)</f>
        <v>29.95</v>
      </c>
      <c r="R8" s="11">
        <f>1/100 * VLOOKUP(Overview8[[#This Row],[Number]],[1]!october[[Number]:[Thickness (mm/100)]],5,FALSE)</f>
        <v>20.47</v>
      </c>
      <c r="S8" s="11">
        <f>VLOOKUP(Overview8[[#This Row],[Number]],[1]!october[[Number]:[Thickness (mm/100)]],2,FALSE)</f>
        <v>8</v>
      </c>
      <c r="T8" s="11"/>
    </row>
    <row r="9" spans="1:20" x14ac:dyDescent="0.2">
      <c r="A9" s="10" t="s">
        <v>27</v>
      </c>
      <c r="B9" s="11">
        <v>778</v>
      </c>
      <c r="C9" s="11">
        <f>VLOOKUP(Overview8[[#This Row],[Number]],[1]!Table220424[[Number]:[New container]],7,FALSE)</f>
        <v>3</v>
      </c>
      <c r="D9" s="11">
        <f>1/100 * VLOOKUP(Overview8[[#This Row],[Number]],[1]!Table220119[[Number]:[Thickness (mm/100)]],3,FALSE)</f>
        <v>15.69</v>
      </c>
      <c r="E9" s="11">
        <f>1/100 * VLOOKUP(Overview8[[#This Row],[Number]],[1]!Table220119[[Number]:[Thickness (mm/100)]],4,FALSE)</f>
        <v>18.150000000000002</v>
      </c>
      <c r="F9" s="11">
        <f>1/100 * VLOOKUP(Overview8[[#This Row],[Number]],[1]!Table220119[[Number]:[Thickness (mm/100)]],5,FALSE)</f>
        <v>12.370000000000001</v>
      </c>
      <c r="G9" s="11">
        <f>1/100 * VLOOKUP(Overview8[[#This Row],[Number]],[1]!Table220301[[Number]:[Thickness (mm/100)]],3,FALSE)</f>
        <v>15.780000000000001</v>
      </c>
      <c r="H9" s="11">
        <f>1/100 * VLOOKUP(Overview8[[#This Row],[Number]],[1]!Table220301[[Number]:[Thickness (mm/100)]],4,FALSE)</f>
        <v>18.18</v>
      </c>
      <c r="I9" s="11">
        <f>1/100 * VLOOKUP(Overview8[[#This Row],[Number]],[1]!Table220301[[Number]:[Thickness (mm/100)]],5,FALSE)</f>
        <v>12.790000000000001</v>
      </c>
      <c r="J9" s="11">
        <f>1/100 * VLOOKUP(Overview8[[#This Row],[Number]],[1]!Table220424[[Number]:[Thickness (mm/100)]],3,FALSE)</f>
        <v>17.900000000000002</v>
      </c>
      <c r="K9" s="11">
        <f>1/100 * VLOOKUP(Overview8[[#This Row],[Number]],[1]!Table220424[[Number]:[Thickness (mm/100)]],4,FALSE)</f>
        <v>21.37</v>
      </c>
      <c r="L9" s="11">
        <f>1/100 * VLOOKUP(Overview8[[#This Row],[Number]],[1]!Table220424[[Number]:[Thickness (mm/100)]],5,FALSE)</f>
        <v>14.59</v>
      </c>
      <c r="M9" s="11"/>
      <c r="N9" s="11"/>
      <c r="O9" s="11"/>
      <c r="P9" s="11">
        <f>1/100 * VLOOKUP(Overview8[[#This Row],[Number]],[1]!october[[Number]:[Thickness (mm/100)]],3,FALSE)</f>
        <v>18.670000000000002</v>
      </c>
      <c r="Q9" s="11">
        <f>1/100 * VLOOKUP(Overview8[[#This Row],[Number]],[1]!october[[Number]:[Thickness (mm/100)]],4,FALSE)</f>
        <v>22.46</v>
      </c>
      <c r="R9" s="11">
        <f>1/100 * VLOOKUP(Overview8[[#This Row],[Number]],[1]!october[[Number]:[Thickness (mm/100)]],5,FALSE)</f>
        <v>15.88</v>
      </c>
      <c r="S9" s="11">
        <f>VLOOKUP(Overview8[[#This Row],[Number]],[1]!october[[Number]:[Thickness (mm/100)]],2,FALSE)</f>
        <v>3</v>
      </c>
      <c r="T9" s="11">
        <v>5.2199999999999136E-2</v>
      </c>
    </row>
    <row r="10" spans="1:20" x14ac:dyDescent="0.2">
      <c r="A10" s="10" t="s">
        <v>28</v>
      </c>
      <c r="B10" s="11">
        <v>666</v>
      </c>
      <c r="C10" s="11">
        <f>VLOOKUP(Overview8[[#This Row],[Number]],[1]!Table220424[[Number]:[New container]],7,FALSE)</f>
        <v>4</v>
      </c>
      <c r="D10" s="11">
        <f>1/100 * VLOOKUP(Overview8[[#This Row],[Number]],[1]!Table220119[[Number]:[Thickness (mm/100)]],3,FALSE)</f>
        <v>18.84</v>
      </c>
      <c r="E10" s="11">
        <f>1/100 * VLOOKUP(Overview8[[#This Row],[Number]],[1]!Table220119[[Number]:[Thickness (mm/100)]],4,FALSE)</f>
        <v>20.03</v>
      </c>
      <c r="F10" s="11">
        <f>1/100 * VLOOKUP(Overview8[[#This Row],[Number]],[1]!Table220119[[Number]:[Thickness (mm/100)]],5,FALSE)</f>
        <v>14.73</v>
      </c>
      <c r="G10" s="11">
        <f>1/100 * VLOOKUP(Overview8[[#This Row],[Number]],[1]!Table220301[[Number]:[Thickness (mm/100)]],3,FALSE)</f>
        <v>19.350000000000001</v>
      </c>
      <c r="H10" s="11">
        <f>1/100 * VLOOKUP(Overview8[[#This Row],[Number]],[1]!Table220301[[Number]:[Thickness (mm/100)]],4,FALSE)</f>
        <v>20.830000000000002</v>
      </c>
      <c r="I10" s="11">
        <f>1/100 * VLOOKUP(Overview8[[#This Row],[Number]],[1]!Table220301[[Number]:[Thickness (mm/100)]],5,FALSE)</f>
        <v>15.05</v>
      </c>
      <c r="J10" s="11">
        <f>1/100 * VLOOKUP(Overview8[[#This Row],[Number]],[1]!Table220424[[Number]:[Thickness (mm/100)]],3,FALSE)</f>
        <v>20.55</v>
      </c>
      <c r="K10" s="11">
        <f>1/100 * VLOOKUP(Overview8[[#This Row],[Number]],[1]!Table220424[[Number]:[Thickness (mm/100)]],4,FALSE)</f>
        <v>22.01</v>
      </c>
      <c r="L10" s="11">
        <f>1/100 * VLOOKUP(Overview8[[#This Row],[Number]],[1]!Table220424[[Number]:[Thickness (mm/100)]],5,FALSE)</f>
        <v>16.16</v>
      </c>
      <c r="M10" s="11"/>
      <c r="N10" s="11"/>
      <c r="O10" s="11"/>
      <c r="P10" s="11">
        <f>1/100 * VLOOKUP(Overview8[[#This Row],[Number]],[1]!october[[Number]:[Thickness (mm/100)]],3,FALSE)</f>
        <v>22.17</v>
      </c>
      <c r="Q10" s="11">
        <f>1/100 * VLOOKUP(Overview8[[#This Row],[Number]],[1]!october[[Number]:[Thickness (mm/100)]],4,FALSE)</f>
        <v>24.990000000000002</v>
      </c>
      <c r="R10" s="11">
        <f>1/100 * VLOOKUP(Overview8[[#This Row],[Number]],[1]!october[[Number]:[Thickness (mm/100)]],5,FALSE)</f>
        <v>17.77</v>
      </c>
      <c r="S10" s="11">
        <f>VLOOKUP(Overview8[[#This Row],[Number]],[1]!october[[Number]:[Thickness (mm/100)]],2,FALSE)</f>
        <v>4</v>
      </c>
      <c r="T10" s="11">
        <v>6.0299999999998022E-2</v>
      </c>
    </row>
    <row r="11" spans="1:20" x14ac:dyDescent="0.2">
      <c r="A11" s="10" t="s">
        <v>29</v>
      </c>
      <c r="B11" s="11">
        <v>686</v>
      </c>
      <c r="C11" s="11">
        <f>VLOOKUP(Overview8[[#This Row],[Number]],[1]!Table220424[[Number]:[New container]],7,FALSE)</f>
        <v>3</v>
      </c>
      <c r="D11" s="11">
        <f>1/100 * VLOOKUP(Overview8[[#This Row],[Number]],[1]!Table220119[[Number]:[Thickness (mm/100)]],3,FALSE)</f>
        <v>15.030000000000001</v>
      </c>
      <c r="E11" s="11">
        <f>1/100 * VLOOKUP(Overview8[[#This Row],[Number]],[1]!Table220119[[Number]:[Thickness (mm/100)]],4,FALSE)</f>
        <v>16.43</v>
      </c>
      <c r="F11" s="11">
        <f>1/100 * VLOOKUP(Overview8[[#This Row],[Number]],[1]!Table220119[[Number]:[Thickness (mm/100)]],5,FALSE)</f>
        <v>11.42</v>
      </c>
      <c r="G11" s="11">
        <f>1/100 * VLOOKUP(Overview8[[#This Row],[Number]],[1]!Table220301[[Number]:[Thickness (mm/100)]],3,FALSE)</f>
        <v>15.88</v>
      </c>
      <c r="H11" s="11">
        <f>1/100 * VLOOKUP(Overview8[[#This Row],[Number]],[1]!Table220301[[Number]:[Thickness (mm/100)]],4,FALSE)</f>
        <v>17.240000000000002</v>
      </c>
      <c r="I11" s="11">
        <f>1/100 * VLOOKUP(Overview8[[#This Row],[Number]],[1]!Table220301[[Number]:[Thickness (mm/100)]],5,FALSE)</f>
        <v>11.88</v>
      </c>
      <c r="J11" s="11">
        <f>1/100 * VLOOKUP(Overview8[[#This Row],[Number]],[1]!Table220424[[Number]:[Thickness (mm/100)]],3,FALSE)</f>
        <v>16.61</v>
      </c>
      <c r="K11" s="11">
        <f>1/100 * VLOOKUP(Overview8[[#This Row],[Number]],[1]!Table220424[[Number]:[Thickness (mm/100)]],4,FALSE)</f>
        <v>18.190000000000001</v>
      </c>
      <c r="L11" s="11">
        <f>1/100 * VLOOKUP(Overview8[[#This Row],[Number]],[1]!Table220424[[Number]:[Thickness (mm/100)]],5,FALSE)</f>
        <v>12.76</v>
      </c>
      <c r="M11" s="11"/>
      <c r="N11" s="11"/>
      <c r="O11" s="11"/>
      <c r="P11" s="11">
        <f>1/100 * VLOOKUP(Overview8[[#This Row],[Number]],[1]!october[[Number]:[Thickness (mm/100)]],3,FALSE)</f>
        <v>18.39</v>
      </c>
      <c r="Q11" s="11">
        <f>1/100 * VLOOKUP(Overview8[[#This Row],[Number]],[1]!october[[Number]:[Thickness (mm/100)]],4,FALSE)</f>
        <v>20.440000000000001</v>
      </c>
      <c r="R11" s="11">
        <f>1/100 * VLOOKUP(Overview8[[#This Row],[Number]],[1]!october[[Number]:[Thickness (mm/100)]],5,FALSE)</f>
        <v>14.63</v>
      </c>
      <c r="S11" s="11">
        <f>VLOOKUP(Overview8[[#This Row],[Number]],[1]!october[[Number]:[Thickness (mm/100)]],2,FALSE)</f>
        <v>3</v>
      </c>
      <c r="T11" s="11">
        <v>7.3399999999999466E-2</v>
      </c>
    </row>
    <row r="12" spans="1:20" x14ac:dyDescent="0.2">
      <c r="A12" s="10" t="s">
        <v>30</v>
      </c>
      <c r="B12" s="11">
        <v>789</v>
      </c>
      <c r="C12" s="11">
        <f>VLOOKUP(Overview8[[#This Row],[Number]],[1]!Table220424[[Number]:[New container]],7,FALSE)</f>
        <v>4</v>
      </c>
      <c r="D12" s="11">
        <f>1/100 * VLOOKUP(Overview8[[#This Row],[Number]],[1]!Table220119[[Number]:[Thickness (mm/100)]],3,FALSE)</f>
        <v>17.16</v>
      </c>
      <c r="E12" s="11">
        <f>1/100 * VLOOKUP(Overview8[[#This Row],[Number]],[1]!Table220119[[Number]:[Thickness (mm/100)]],4,FALSE)</f>
        <v>18.580000000000002</v>
      </c>
      <c r="F12" s="11">
        <f>1/100 * VLOOKUP(Overview8[[#This Row],[Number]],[1]!Table220119[[Number]:[Thickness (mm/100)]],5,FALSE)</f>
        <v>13.05</v>
      </c>
      <c r="G12" s="11">
        <f>1/100 * VLOOKUP(Overview8[[#This Row],[Number]],[1]!Table220301[[Number]:[Thickness (mm/100)]],3,FALSE)</f>
        <v>17.36</v>
      </c>
      <c r="H12" s="11">
        <f>1/100 * VLOOKUP(Overview8[[#This Row],[Number]],[1]!Table220301[[Number]:[Thickness (mm/100)]],4,FALSE)</f>
        <v>18.87</v>
      </c>
      <c r="I12" s="11">
        <f>1/100 * VLOOKUP(Overview8[[#This Row],[Number]],[1]!Table220301[[Number]:[Thickness (mm/100)]],5,FALSE)</f>
        <v>13.66</v>
      </c>
      <c r="J12" s="11">
        <f>1/100 * VLOOKUP(Overview8[[#This Row],[Number]],[1]!Table220424[[Number]:[Thickness (mm/100)]],3,FALSE)</f>
        <v>19.64</v>
      </c>
      <c r="K12" s="11">
        <f>1/100 * VLOOKUP(Overview8[[#This Row],[Number]],[1]!Table220424[[Number]:[Thickness (mm/100)]],4,FALSE)</f>
        <v>22.26</v>
      </c>
      <c r="L12" s="11">
        <f>1/100 * VLOOKUP(Overview8[[#This Row],[Number]],[1]!Table220424[[Number]:[Thickness (mm/100)]],5,FALSE)</f>
        <v>15.42</v>
      </c>
      <c r="M12" s="11"/>
      <c r="N12" s="11"/>
      <c r="O12" s="11"/>
      <c r="P12" s="11">
        <f>1/100 * VLOOKUP(Overview8[[#This Row],[Number]],[1]!october[[Number]:[Thickness (mm/100)]],3,FALSE)</f>
        <v>21.72</v>
      </c>
      <c r="Q12" s="11">
        <f>1/100 * VLOOKUP(Overview8[[#This Row],[Number]],[1]!october[[Number]:[Thickness (mm/100)]],4,FALSE)</f>
        <v>25.11</v>
      </c>
      <c r="R12" s="11">
        <f>1/100 * VLOOKUP(Overview8[[#This Row],[Number]],[1]!october[[Number]:[Thickness (mm/100)]],5,FALSE)</f>
        <v>17.78</v>
      </c>
      <c r="S12" s="11">
        <f>VLOOKUP(Overview8[[#This Row],[Number]],[1]!october[[Number]:[Thickness (mm/100)]],2,FALSE)</f>
        <v>4</v>
      </c>
      <c r="T12" s="11">
        <v>7.4200000000004707E-2</v>
      </c>
    </row>
    <row r="13" spans="1:20" x14ac:dyDescent="0.2">
      <c r="A13" s="10" t="s">
        <v>31</v>
      </c>
      <c r="B13" s="11">
        <v>738</v>
      </c>
      <c r="C13" s="11">
        <f>VLOOKUP(Overview8[[#This Row],[Number]],[1]!Table220424[[Number]:[New container]],7,FALSE)</f>
        <v>4</v>
      </c>
      <c r="D13" s="11">
        <f>1/100 * VLOOKUP(Overview8[[#This Row],[Number]],[1]!Table220119[[Number]:[Thickness (mm/100)]],3,FALSE)</f>
        <v>13.120000000000001</v>
      </c>
      <c r="E13" s="11">
        <f>1/100 * VLOOKUP(Overview8[[#This Row],[Number]],[1]!Table220119[[Number]:[Thickness (mm/100)]],4,FALSE)</f>
        <v>14.71</v>
      </c>
      <c r="F13" s="11">
        <f>1/100 * VLOOKUP(Overview8[[#This Row],[Number]],[1]!Table220119[[Number]:[Thickness (mm/100)]],5,FALSE)</f>
        <v>9.5299999999999994</v>
      </c>
      <c r="G13" s="11">
        <f>1/100 * VLOOKUP(Overview8[[#This Row],[Number]],[1]!Table220301[[Number]:[Thickness (mm/100)]],3,FALSE)</f>
        <v>13.83</v>
      </c>
      <c r="H13" s="11">
        <f>1/100 * VLOOKUP(Overview8[[#This Row],[Number]],[1]!Table220301[[Number]:[Thickness (mm/100)]],4,FALSE)</f>
        <v>15.41</v>
      </c>
      <c r="I13" s="11">
        <f>1/100 * VLOOKUP(Overview8[[#This Row],[Number]],[1]!Table220301[[Number]:[Thickness (mm/100)]],5,FALSE)</f>
        <v>10.11</v>
      </c>
      <c r="J13" s="11">
        <f>1/100 * VLOOKUP(Overview8[[#This Row],[Number]],[1]!Table220424[[Number]:[Thickness (mm/100)]],3,FALSE)</f>
        <v>17.07</v>
      </c>
      <c r="K13" s="11">
        <f>1/100 * VLOOKUP(Overview8[[#This Row],[Number]],[1]!Table220424[[Number]:[Thickness (mm/100)]],4,FALSE)</f>
        <v>19.05</v>
      </c>
      <c r="L13" s="11">
        <f>1/100 * VLOOKUP(Overview8[[#This Row],[Number]],[1]!Table220424[[Number]:[Thickness (mm/100)]],5,FALSE)</f>
        <v>12.790000000000001</v>
      </c>
      <c r="M13" s="11"/>
      <c r="N13" s="11"/>
      <c r="O13" s="11"/>
      <c r="P13" s="11">
        <f>1/100 * VLOOKUP(Overview8[[#This Row],[Number]],[1]!october[[Number]:[Thickness (mm/100)]],3,FALSE)</f>
        <v>20.52</v>
      </c>
      <c r="Q13" s="11">
        <f>1/100 * VLOOKUP(Overview8[[#This Row],[Number]],[1]!october[[Number]:[Thickness (mm/100)]],4,FALSE)</f>
        <v>23.21</v>
      </c>
      <c r="R13" s="11">
        <f>1/100 * VLOOKUP(Overview8[[#This Row],[Number]],[1]!october[[Number]:[Thickness (mm/100)]],5,FALSE)</f>
        <v>16.080000000000002</v>
      </c>
      <c r="S13" s="11">
        <f>VLOOKUP(Overview8[[#This Row],[Number]],[1]!october[[Number]:[Thickness (mm/100)]],2,FALSE)</f>
        <v>4</v>
      </c>
      <c r="T13" s="11">
        <v>7.6599999999999113E-2</v>
      </c>
    </row>
    <row r="14" spans="1:20" x14ac:dyDescent="0.2">
      <c r="A14" s="10" t="s">
        <v>32</v>
      </c>
      <c r="B14" s="11">
        <v>675</v>
      </c>
      <c r="C14" s="11">
        <f>VLOOKUP(Overview8[[#This Row],[Number]],[1]!Table220424[[Number]:[New container]],7,FALSE)</f>
        <v>4</v>
      </c>
      <c r="D14" s="11">
        <f>1/100 * VLOOKUP(Overview8[[#This Row],[Number]],[1]!Table220119[[Number]:[Thickness (mm/100)]],3,FALSE)</f>
        <v>15.74</v>
      </c>
      <c r="E14" s="11">
        <f>1/100 * VLOOKUP(Overview8[[#This Row],[Number]],[1]!Table220119[[Number]:[Thickness (mm/100)]],4,FALSE)</f>
        <v>17.54</v>
      </c>
      <c r="F14" s="11">
        <f>1/100 * VLOOKUP(Overview8[[#This Row],[Number]],[1]!Table220119[[Number]:[Thickness (mm/100)]],5,FALSE)</f>
        <v>11.85</v>
      </c>
      <c r="G14" s="11">
        <f>1/100 * VLOOKUP(Overview8[[#This Row],[Number]],[1]!Table220301[[Number]:[Thickness (mm/100)]],3,FALSE)</f>
        <v>15.870000000000001</v>
      </c>
      <c r="H14" s="11">
        <f>1/100 * VLOOKUP(Overview8[[#This Row],[Number]],[1]!Table220301[[Number]:[Thickness (mm/100)]],4,FALSE)</f>
        <v>17.55</v>
      </c>
      <c r="I14" s="11">
        <f>1/100 * VLOOKUP(Overview8[[#This Row],[Number]],[1]!Table220301[[Number]:[Thickness (mm/100)]],5,FALSE)</f>
        <v>12.27</v>
      </c>
      <c r="J14" s="11">
        <f>1/100 * VLOOKUP(Overview8[[#This Row],[Number]],[1]!Table220424[[Number]:[Thickness (mm/100)]],3,FALSE)</f>
        <v>18.32</v>
      </c>
      <c r="K14" s="11">
        <f>1/100 * VLOOKUP(Overview8[[#This Row],[Number]],[1]!Table220424[[Number]:[Thickness (mm/100)]],4,FALSE)</f>
        <v>20.47</v>
      </c>
      <c r="L14" s="11">
        <f>1/100 * VLOOKUP(Overview8[[#This Row],[Number]],[1]!Table220424[[Number]:[Thickness (mm/100)]],5,FALSE)</f>
        <v>14.38</v>
      </c>
      <c r="M14" s="11"/>
      <c r="N14" s="11"/>
      <c r="O14" s="11"/>
      <c r="P14" s="11">
        <f>1/100 * VLOOKUP(Overview8[[#This Row],[Number]],[1]!october[[Number]:[Thickness (mm/100)]],3,FALSE)</f>
        <v>20.830000000000002</v>
      </c>
      <c r="Q14" s="11">
        <f>1/100 * VLOOKUP(Overview8[[#This Row],[Number]],[1]!october[[Number]:[Thickness (mm/100)]],4,FALSE)</f>
        <v>23.64</v>
      </c>
      <c r="R14" s="11">
        <f>1/100 * VLOOKUP(Overview8[[#This Row],[Number]],[1]!october[[Number]:[Thickness (mm/100)]],5,FALSE)</f>
        <v>16.84</v>
      </c>
      <c r="S14" s="11">
        <f>VLOOKUP(Overview8[[#This Row],[Number]],[1]!october[[Number]:[Thickness (mm/100)]],2,FALSE)</f>
        <v>4</v>
      </c>
      <c r="T14" s="11">
        <v>7.7700000000000102E-2</v>
      </c>
    </row>
    <row r="15" spans="1:20" x14ac:dyDescent="0.2">
      <c r="A15" s="10" t="s">
        <v>33</v>
      </c>
      <c r="B15" s="11">
        <v>746</v>
      </c>
      <c r="C15" s="11">
        <f>VLOOKUP(Overview8[[#This Row],[Number]],[1]!Table220424[[Number]:[New container]],7,FALSE)</f>
        <v>4</v>
      </c>
      <c r="D15" s="11">
        <f>1/100 * VLOOKUP(Overview8[[#This Row],[Number]],[1]!Table220119[[Number]:[Thickness (mm/100)]],3,FALSE)</f>
        <v>15.64</v>
      </c>
      <c r="E15" s="11">
        <f>1/100 * VLOOKUP(Overview8[[#This Row],[Number]],[1]!Table220119[[Number]:[Thickness (mm/100)]],4,FALSE)</f>
        <v>16.59</v>
      </c>
      <c r="F15" s="11">
        <f>1/100 * VLOOKUP(Overview8[[#This Row],[Number]],[1]!Table220119[[Number]:[Thickness (mm/100)]],5,FALSE)</f>
        <v>11.41</v>
      </c>
      <c r="G15" s="11">
        <f>1/100 * VLOOKUP(Overview8[[#This Row],[Number]],[1]!Table220301[[Number]:[Thickness (mm/100)]],3,FALSE)</f>
        <v>15.6</v>
      </c>
      <c r="H15" s="11">
        <f>1/100 * VLOOKUP(Overview8[[#This Row],[Number]],[1]!Table220301[[Number]:[Thickness (mm/100)]],4,FALSE)</f>
        <v>16.95</v>
      </c>
      <c r="I15" s="11">
        <f>1/100 * VLOOKUP(Overview8[[#This Row],[Number]],[1]!Table220301[[Number]:[Thickness (mm/100)]],5,FALSE)</f>
        <v>11.790000000000001</v>
      </c>
      <c r="J15" s="11">
        <f>1/100 * VLOOKUP(Overview8[[#This Row],[Number]],[1]!Table220424[[Number]:[Thickness (mm/100)]],3,FALSE)</f>
        <v>17.93</v>
      </c>
      <c r="K15" s="11">
        <f>1/100 * VLOOKUP(Overview8[[#This Row],[Number]],[1]!Table220424[[Number]:[Thickness (mm/100)]],4,FALSE)</f>
        <v>19.900000000000002</v>
      </c>
      <c r="L15" s="11">
        <f>1/100 * VLOOKUP(Overview8[[#This Row],[Number]],[1]!Table220424[[Number]:[Thickness (mm/100)]],5,FALSE)</f>
        <v>13.76</v>
      </c>
      <c r="M15" s="11"/>
      <c r="N15" s="11"/>
      <c r="O15" s="11"/>
      <c r="P15" s="11">
        <f>1/100 * VLOOKUP(Overview8[[#This Row],[Number]],[1]!october[[Number]:[Thickness (mm/100)]],3,FALSE)</f>
        <v>19.32</v>
      </c>
      <c r="Q15" s="11">
        <f>1/100 * VLOOKUP(Overview8[[#This Row],[Number]],[1]!october[[Number]:[Thickness (mm/100)]],4,FALSE)</f>
        <v>22.06</v>
      </c>
      <c r="R15" s="11">
        <f>1/100 * VLOOKUP(Overview8[[#This Row],[Number]],[1]!october[[Number]:[Thickness (mm/100)]],5,FALSE)</f>
        <v>15.76</v>
      </c>
      <c r="S15" s="11">
        <f>VLOOKUP(Overview8[[#This Row],[Number]],[1]!october[[Number]:[Thickness (mm/100)]],2,FALSE)</f>
        <v>4</v>
      </c>
      <c r="T15" s="11">
        <v>7.9399999999999693E-2</v>
      </c>
    </row>
    <row r="16" spans="1:20" x14ac:dyDescent="0.2">
      <c r="A16" s="10" t="s">
        <v>34</v>
      </c>
      <c r="B16" s="11">
        <v>753</v>
      </c>
      <c r="C16" s="11">
        <f>VLOOKUP(Overview8[[#This Row],[Number]],[1]!Table220424[[Number]:[New container]],7,FALSE)</f>
        <v>3</v>
      </c>
      <c r="D16" s="11">
        <f>1/100 * VLOOKUP(Overview8[[#This Row],[Number]],[1]!Table220119[[Number]:[Thickness (mm/100)]],3,FALSE)</f>
        <v>10.58</v>
      </c>
      <c r="E16" s="11">
        <f>1/100 * VLOOKUP(Overview8[[#This Row],[Number]],[1]!Table220119[[Number]:[Thickness (mm/100)]],4,FALSE)</f>
        <v>11.42</v>
      </c>
      <c r="F16" s="11">
        <f>1/100 * VLOOKUP(Overview8[[#This Row],[Number]],[1]!Table220119[[Number]:[Thickness (mm/100)]],5,FALSE)</f>
        <v>7.17</v>
      </c>
      <c r="G16" s="11">
        <f>1/100 * VLOOKUP(Overview8[[#This Row],[Number]],[1]!Table220301[[Number]:[Thickness (mm/100)]],3,FALSE)</f>
        <v>10.89</v>
      </c>
      <c r="H16" s="11">
        <f>1/100 * VLOOKUP(Overview8[[#This Row],[Number]],[1]!Table220301[[Number]:[Thickness (mm/100)]],4,FALSE)</f>
        <v>11.94</v>
      </c>
      <c r="I16" s="11">
        <f>1/100 * VLOOKUP(Overview8[[#This Row],[Number]],[1]!Table220301[[Number]:[Thickness (mm/100)]],5,FALSE)</f>
        <v>7.68</v>
      </c>
      <c r="J16" s="11">
        <f>1/100 * VLOOKUP(Overview8[[#This Row],[Number]],[1]!Table220424[[Number]:[Thickness (mm/100)]],3,FALSE)</f>
        <v>14.92</v>
      </c>
      <c r="K16" s="11">
        <f>1/100 * VLOOKUP(Overview8[[#This Row],[Number]],[1]!Table220424[[Number]:[Thickness (mm/100)]],4,FALSE)</f>
        <v>16.68</v>
      </c>
      <c r="L16" s="11">
        <f>1/100 * VLOOKUP(Overview8[[#This Row],[Number]],[1]!Table220424[[Number]:[Thickness (mm/100)]],5,FALSE)</f>
        <v>10.9</v>
      </c>
      <c r="M16" s="11"/>
      <c r="N16" s="11"/>
      <c r="O16" s="11"/>
      <c r="P16" s="11">
        <f>1/100 * VLOOKUP(Overview8[[#This Row],[Number]],[1]!october[[Number]:[Thickness (mm/100)]],3,FALSE)</f>
        <v>20.59</v>
      </c>
      <c r="Q16" s="11">
        <f>1/100 * VLOOKUP(Overview8[[#This Row],[Number]],[1]!october[[Number]:[Thickness (mm/100)]],4,FALSE)</f>
        <v>23.96</v>
      </c>
      <c r="R16" s="11">
        <f>1/100 * VLOOKUP(Overview8[[#This Row],[Number]],[1]!october[[Number]:[Thickness (mm/100)]],5,FALSE)</f>
        <v>15.17</v>
      </c>
      <c r="S16" s="11">
        <f>VLOOKUP(Overview8[[#This Row],[Number]],[1]!october[[Number]:[Thickness (mm/100)]],2,FALSE)</f>
        <v>3</v>
      </c>
      <c r="T16" s="11">
        <v>8.3800000000000097E-2</v>
      </c>
    </row>
    <row r="17" spans="1:20" x14ac:dyDescent="0.2">
      <c r="A17" s="10" t="s">
        <v>35</v>
      </c>
      <c r="B17" s="11">
        <v>769</v>
      </c>
      <c r="C17" s="11">
        <f>VLOOKUP(Overview8[[#This Row],[Number]],[1]!Table220424[[Number]:[New container]],7,FALSE)</f>
        <v>3</v>
      </c>
      <c r="D17" s="11">
        <f>1/100 * VLOOKUP(Overview8[[#This Row],[Number]],[1]!Table220119[[Number]:[Thickness (mm/100)]],3,FALSE)</f>
        <v>14.57</v>
      </c>
      <c r="E17" s="11">
        <f>1/100 * VLOOKUP(Overview8[[#This Row],[Number]],[1]!Table220119[[Number]:[Thickness (mm/100)]],4,FALSE)</f>
        <v>16.420000000000002</v>
      </c>
      <c r="F17" s="11">
        <f>1/100 * VLOOKUP(Overview8[[#This Row],[Number]],[1]!Table220119[[Number]:[Thickness (mm/100)]],5,FALSE)</f>
        <v>10.67</v>
      </c>
      <c r="G17" s="11">
        <f>1/100 * VLOOKUP(Overview8[[#This Row],[Number]],[1]!Table220301[[Number]:[Thickness (mm/100)]],3,FALSE)</f>
        <v>14.71</v>
      </c>
      <c r="H17" s="11">
        <f>1/100 * VLOOKUP(Overview8[[#This Row],[Number]],[1]!Table220301[[Number]:[Thickness (mm/100)]],4,FALSE)</f>
        <v>16.18</v>
      </c>
      <c r="I17" s="11">
        <f>1/100 * VLOOKUP(Overview8[[#This Row],[Number]],[1]!Table220301[[Number]:[Thickness (mm/100)]],5,FALSE)</f>
        <v>11.08</v>
      </c>
      <c r="J17" s="11">
        <f>1/100 * VLOOKUP(Overview8[[#This Row],[Number]],[1]!Table220424[[Number]:[Thickness (mm/100)]],3,FALSE)</f>
        <v>17.62</v>
      </c>
      <c r="K17" s="11">
        <f>1/100 * VLOOKUP(Overview8[[#This Row],[Number]],[1]!Table220424[[Number]:[Thickness (mm/100)]],4,FALSE)</f>
        <v>20.16</v>
      </c>
      <c r="L17" s="11">
        <f>1/100 * VLOOKUP(Overview8[[#This Row],[Number]],[1]!Table220424[[Number]:[Thickness (mm/100)]],5,FALSE)</f>
        <v>13.6</v>
      </c>
      <c r="M17" s="11"/>
      <c r="N17" s="11"/>
      <c r="O17" s="11"/>
      <c r="P17" s="11">
        <f>1/100 * VLOOKUP(Overview8[[#This Row],[Number]],[1]!october[[Number]:[Thickness (mm/100)]],3,FALSE)</f>
        <v>20.47</v>
      </c>
      <c r="Q17" s="11">
        <f>1/100 * VLOOKUP(Overview8[[#This Row],[Number]],[1]!october[[Number]:[Thickness (mm/100)]],4,FALSE)</f>
        <v>23.34</v>
      </c>
      <c r="R17" s="11">
        <f>1/100 * VLOOKUP(Overview8[[#This Row],[Number]],[1]!october[[Number]:[Thickness (mm/100)]],5,FALSE)</f>
        <v>16.11</v>
      </c>
      <c r="S17" s="11">
        <f>VLOOKUP(Overview8[[#This Row],[Number]],[1]!october[[Number]:[Thickness (mm/100)]],2,FALSE)</f>
        <v>3</v>
      </c>
      <c r="T17" s="11">
        <v>8.4700000000005105E-2</v>
      </c>
    </row>
    <row r="18" spans="1:20" x14ac:dyDescent="0.2">
      <c r="A18" s="10" t="s">
        <v>36</v>
      </c>
      <c r="B18" s="11">
        <v>663</v>
      </c>
      <c r="C18" s="11">
        <f>VLOOKUP(Overview8[[#This Row],[Number]],[1]!Table220424[[Number]:[New container]],7,FALSE)</f>
        <v>4</v>
      </c>
      <c r="D18" s="11">
        <f>1/100 * VLOOKUP(Overview8[[#This Row],[Number]],[1]!Table220119[[Number]:[Thickness (mm/100)]],3,FALSE)</f>
        <v>17.190000000000001</v>
      </c>
      <c r="E18" s="11">
        <f>1/100 * VLOOKUP(Overview8[[#This Row],[Number]],[1]!Table220119[[Number]:[Thickness (mm/100)]],4,FALSE)</f>
        <v>18.260000000000002</v>
      </c>
      <c r="F18" s="11">
        <f>1/100 * VLOOKUP(Overview8[[#This Row],[Number]],[1]!Table220119[[Number]:[Thickness (mm/100)]],5,FALSE)</f>
        <v>12.74</v>
      </c>
      <c r="G18" s="11">
        <f>1/100 * VLOOKUP(Overview8[[#This Row],[Number]],[1]!Table220301[[Number]:[Thickness (mm/100)]],3,FALSE)</f>
        <v>17.37</v>
      </c>
      <c r="H18" s="11">
        <f>1/100 * VLOOKUP(Overview8[[#This Row],[Number]],[1]!Table220301[[Number]:[Thickness (mm/100)]],4,FALSE)</f>
        <v>18.52</v>
      </c>
      <c r="I18" s="11">
        <f>1/100 * VLOOKUP(Overview8[[#This Row],[Number]],[1]!Table220301[[Number]:[Thickness (mm/100)]],5,FALSE)</f>
        <v>13.09</v>
      </c>
      <c r="J18" s="11">
        <f>1/100 * VLOOKUP(Overview8[[#This Row],[Number]],[1]!Table220424[[Number]:[Thickness (mm/100)]],3,FALSE)</f>
        <v>19.95</v>
      </c>
      <c r="K18" s="11">
        <f>1/100 * VLOOKUP(Overview8[[#This Row],[Number]],[1]!Table220424[[Number]:[Thickness (mm/100)]],4,FALSE)</f>
        <v>22.21</v>
      </c>
      <c r="L18" s="11">
        <f>1/100 * VLOOKUP(Overview8[[#This Row],[Number]],[1]!Table220424[[Number]:[Thickness (mm/100)]],5,FALSE)</f>
        <v>15.75</v>
      </c>
      <c r="M18" s="11"/>
      <c r="N18" s="11"/>
      <c r="O18" s="11"/>
      <c r="P18" s="11">
        <f>1/100 * VLOOKUP(Overview8[[#This Row],[Number]],[1]!october[[Number]:[Thickness (mm/100)]],3,FALSE)</f>
        <v>23.78</v>
      </c>
      <c r="Q18" s="11">
        <f>1/100 * VLOOKUP(Overview8[[#This Row],[Number]],[1]!october[[Number]:[Thickness (mm/100)]],4,FALSE)</f>
        <v>26.36</v>
      </c>
      <c r="R18" s="11">
        <f>1/100 * VLOOKUP(Overview8[[#This Row],[Number]],[1]!october[[Number]:[Thickness (mm/100)]],5,FALSE)</f>
        <v>18.73</v>
      </c>
      <c r="S18" s="11">
        <f>VLOOKUP(Overview8[[#This Row],[Number]],[1]!october[[Number]:[Thickness (mm/100)]],2,FALSE)</f>
        <v>4</v>
      </c>
      <c r="T18" s="11">
        <v>8.5999999999998522E-2</v>
      </c>
    </row>
    <row r="19" spans="1:20" x14ac:dyDescent="0.2">
      <c r="A19" s="10" t="s">
        <v>37</v>
      </c>
      <c r="B19" s="11">
        <v>767</v>
      </c>
      <c r="C19" s="11">
        <f>VLOOKUP(Overview8[[#This Row],[Number]],[1]!Table220424[[Number]:[New container]],7,FALSE)</f>
        <v>3</v>
      </c>
      <c r="D19" s="11">
        <f>1/100 * VLOOKUP(Overview8[[#This Row],[Number]],[1]!Table220119[[Number]:[Thickness (mm/100)]],3,FALSE)</f>
        <v>12</v>
      </c>
      <c r="E19" s="11">
        <f>1/100 * VLOOKUP(Overview8[[#This Row],[Number]],[1]!Table220119[[Number]:[Thickness (mm/100)]],4,FALSE)</f>
        <v>13.47</v>
      </c>
      <c r="F19" s="11">
        <f>1/100 * VLOOKUP(Overview8[[#This Row],[Number]],[1]!Table220119[[Number]:[Thickness (mm/100)]],5,FALSE)</f>
        <v>8.83</v>
      </c>
      <c r="G19" s="11">
        <f>1/100 * VLOOKUP(Overview8[[#This Row],[Number]],[1]!Table220301[[Number]:[Thickness (mm/100)]],3,FALSE)</f>
        <v>12.290000000000001</v>
      </c>
      <c r="H19" s="11">
        <f>1/100 * VLOOKUP(Overview8[[#This Row],[Number]],[1]!Table220301[[Number]:[Thickness (mm/100)]],4,FALSE)</f>
        <v>13.93</v>
      </c>
      <c r="I19" s="11">
        <f>1/100 * VLOOKUP(Overview8[[#This Row],[Number]],[1]!Table220301[[Number]:[Thickness (mm/100)]],5,FALSE)</f>
        <v>9.7100000000000009</v>
      </c>
      <c r="J19" s="11">
        <f>1/100 * VLOOKUP(Overview8[[#This Row],[Number]],[1]!Table220424[[Number]:[Thickness (mm/100)]],3,FALSE)</f>
        <v>15</v>
      </c>
      <c r="K19" s="11">
        <f>1/100 * VLOOKUP(Overview8[[#This Row],[Number]],[1]!Table220424[[Number]:[Thickness (mm/100)]],4,FALSE)</f>
        <v>17.02</v>
      </c>
      <c r="L19" s="11">
        <f>1/100 * VLOOKUP(Overview8[[#This Row],[Number]],[1]!Table220424[[Number]:[Thickness (mm/100)]],5,FALSE)</f>
        <v>11.3</v>
      </c>
      <c r="M19" s="11"/>
      <c r="N19" s="11"/>
      <c r="O19" s="11"/>
      <c r="P19" s="11">
        <f>1/100 * VLOOKUP(Overview8[[#This Row],[Number]],[1]!october[[Number]:[Thickness (mm/100)]],3,FALSE)</f>
        <v>20.46</v>
      </c>
      <c r="Q19" s="11">
        <f>1/100 * VLOOKUP(Overview8[[#This Row],[Number]],[1]!october[[Number]:[Thickness (mm/100)]],4,FALSE)</f>
        <v>22.8</v>
      </c>
      <c r="R19" s="11">
        <f>1/100 * VLOOKUP(Overview8[[#This Row],[Number]],[1]!october[[Number]:[Thickness (mm/100)]],5,FALSE)</f>
        <v>15.8</v>
      </c>
      <c r="S19" s="11">
        <f>VLOOKUP(Overview8[[#This Row],[Number]],[1]!october[[Number]:[Thickness (mm/100)]],2,FALSE)</f>
        <v>3</v>
      </c>
      <c r="T19" s="11">
        <v>8.6100000000001842E-2</v>
      </c>
    </row>
    <row r="20" spans="1:20" x14ac:dyDescent="0.2">
      <c r="A20" s="10" t="s">
        <v>38</v>
      </c>
      <c r="B20" s="11">
        <v>774</v>
      </c>
      <c r="C20" s="11">
        <f>VLOOKUP(Overview8[[#This Row],[Number]],[1]!Table220424[[Number]:[New container]],7,FALSE)</f>
        <v>4</v>
      </c>
      <c r="D20" s="11">
        <f>1/100 * VLOOKUP(Overview8[[#This Row],[Number]],[1]!Table220119[[Number]:[Thickness (mm/100)]],3,FALSE)</f>
        <v>15.74</v>
      </c>
      <c r="E20" s="11">
        <f>1/100 * VLOOKUP(Overview8[[#This Row],[Number]],[1]!Table220119[[Number]:[Thickness (mm/100)]],4,FALSE)</f>
        <v>17.170000000000002</v>
      </c>
      <c r="F20" s="11">
        <f>1/100 * VLOOKUP(Overview8[[#This Row],[Number]],[1]!Table220119[[Number]:[Thickness (mm/100)]],5,FALSE)</f>
        <v>11.77</v>
      </c>
      <c r="G20" s="11">
        <f>1/100 * VLOOKUP(Overview8[[#This Row],[Number]],[1]!Table220301[[Number]:[Thickness (mm/100)]],3,FALSE)</f>
        <v>15.280000000000001</v>
      </c>
      <c r="H20" s="11">
        <f>1/100 * VLOOKUP(Overview8[[#This Row],[Number]],[1]!Table220301[[Number]:[Thickness (mm/100)]],4,FALSE)</f>
        <v>17.5</v>
      </c>
      <c r="I20" s="11">
        <f>1/100 * VLOOKUP(Overview8[[#This Row],[Number]],[1]!Table220301[[Number]:[Thickness (mm/100)]],5,FALSE)</f>
        <v>12.07</v>
      </c>
      <c r="J20" s="11">
        <f>1/100 * VLOOKUP(Overview8[[#This Row],[Number]],[1]!Table220424[[Number]:[Thickness (mm/100)]],3,FALSE)</f>
        <v>18.52</v>
      </c>
      <c r="K20" s="11">
        <f>1/100 * VLOOKUP(Overview8[[#This Row],[Number]],[1]!Table220424[[Number]:[Thickness (mm/100)]],4,FALSE)</f>
        <v>20.94</v>
      </c>
      <c r="L20" s="11">
        <f>1/100 * VLOOKUP(Overview8[[#This Row],[Number]],[1]!Table220424[[Number]:[Thickness (mm/100)]],5,FALSE)</f>
        <v>14.17</v>
      </c>
      <c r="M20" s="11"/>
      <c r="N20" s="11"/>
      <c r="O20" s="11"/>
      <c r="P20" s="11">
        <f>1/100 * VLOOKUP(Overview8[[#This Row],[Number]],[1]!october[[Number]:[Thickness (mm/100)]],3,FALSE)</f>
        <v>22.3</v>
      </c>
      <c r="Q20" s="11">
        <f>1/100 * VLOOKUP(Overview8[[#This Row],[Number]],[1]!october[[Number]:[Thickness (mm/100)]],4,FALSE)</f>
        <v>25.61</v>
      </c>
      <c r="R20" s="11">
        <f>1/100 * VLOOKUP(Overview8[[#This Row],[Number]],[1]!october[[Number]:[Thickness (mm/100)]],5,FALSE)</f>
        <v>17.650000000000002</v>
      </c>
      <c r="S20" s="11">
        <f>VLOOKUP(Overview8[[#This Row],[Number]],[1]!october[[Number]:[Thickness (mm/100)]],2,FALSE)</f>
        <v>4</v>
      </c>
      <c r="T20" s="11">
        <v>8.82000000000005E-2</v>
      </c>
    </row>
    <row r="21" spans="1:20" x14ac:dyDescent="0.2">
      <c r="A21" s="10" t="s">
        <v>39</v>
      </c>
      <c r="B21" s="11">
        <v>751</v>
      </c>
      <c r="C21" s="11">
        <f>VLOOKUP(Overview8[[#This Row],[Number]],[1]!Table220424[[Number]:[New container]],7,FALSE)</f>
        <v>4</v>
      </c>
      <c r="D21" s="11">
        <f>1/100 * VLOOKUP(Overview8[[#This Row],[Number]],[1]!Table220119[[Number]:[Thickness (mm/100)]],3,FALSE)</f>
        <v>18.05</v>
      </c>
      <c r="E21" s="11">
        <f>1/100 * VLOOKUP(Overview8[[#This Row],[Number]],[1]!Table220119[[Number]:[Thickness (mm/100)]],4,FALSE)</f>
        <v>19.48</v>
      </c>
      <c r="F21" s="11">
        <f>1/100 * VLOOKUP(Overview8[[#This Row],[Number]],[1]!Table220119[[Number]:[Thickness (mm/100)]],5,FALSE)</f>
        <v>13.290000000000001</v>
      </c>
      <c r="G21" s="11">
        <f>1/100 * VLOOKUP(Overview8[[#This Row],[Number]],[1]!Table220301[[Number]:[Thickness (mm/100)]],3,FALSE)</f>
        <v>18.809999999999999</v>
      </c>
      <c r="H21" s="11">
        <f>1/100 * VLOOKUP(Overview8[[#This Row],[Number]],[1]!Table220301[[Number]:[Thickness (mm/100)]],4,FALSE)</f>
        <v>20.56</v>
      </c>
      <c r="I21" s="11">
        <f>1/100 * VLOOKUP(Overview8[[#This Row],[Number]],[1]!Table220301[[Number]:[Thickness (mm/100)]],5,FALSE)</f>
        <v>13.57</v>
      </c>
      <c r="J21" s="11">
        <f>1/100 * VLOOKUP(Overview8[[#This Row],[Number]],[1]!Table220424[[Number]:[Thickness (mm/100)]],3,FALSE)</f>
        <v>20.81</v>
      </c>
      <c r="K21" s="11">
        <f>1/100 * VLOOKUP(Overview8[[#This Row],[Number]],[1]!Table220424[[Number]:[Thickness (mm/100)]],4,FALSE)</f>
        <v>22.43</v>
      </c>
      <c r="L21" s="11">
        <f>1/100 * VLOOKUP(Overview8[[#This Row],[Number]],[1]!Table220424[[Number]:[Thickness (mm/100)]],5,FALSE)</f>
        <v>15.3</v>
      </c>
      <c r="M21" s="11"/>
      <c r="N21" s="11"/>
      <c r="O21" s="11"/>
      <c r="P21" s="11">
        <f>1/100 * VLOOKUP(Overview8[[#This Row],[Number]],[1]!october[[Number]:[Thickness (mm/100)]],3,FALSE)</f>
        <v>23.12</v>
      </c>
      <c r="Q21" s="11">
        <f>1/100 * VLOOKUP(Overview8[[#This Row],[Number]],[1]!october[[Number]:[Thickness (mm/100)]],4,FALSE)</f>
        <v>26.27</v>
      </c>
      <c r="R21" s="11">
        <f>1/100 * VLOOKUP(Overview8[[#This Row],[Number]],[1]!october[[Number]:[Thickness (mm/100)]],5,FALSE)</f>
        <v>17.62</v>
      </c>
      <c r="S21" s="11">
        <f>VLOOKUP(Overview8[[#This Row],[Number]],[1]!october[[Number]:[Thickness (mm/100)]],2,FALSE)</f>
        <v>4</v>
      </c>
      <c r="T21" s="11">
        <v>9.0199999999999392E-2</v>
      </c>
    </row>
    <row r="22" spans="1:20" ht="25" customHeight="1" x14ac:dyDescent="0.2">
      <c r="A22" s="10" t="s">
        <v>40</v>
      </c>
      <c r="B22" s="11">
        <v>660</v>
      </c>
      <c r="C22" s="11">
        <f>VLOOKUP(Overview8[[#This Row],[Number]],[1]!Table220424[[Number]:[New container]],7,FALSE)</f>
        <v>2</v>
      </c>
      <c r="D22" s="11">
        <f>1/100 * VLOOKUP(Overview8[[#This Row],[Number]],[1]!Table220119[[Number]:[Thickness (mm/100)]],3,FALSE)</f>
        <v>11.02</v>
      </c>
      <c r="E22" s="11">
        <f>1/100 * VLOOKUP(Overview8[[#This Row],[Number]],[1]!Table220119[[Number]:[Thickness (mm/100)]],4,FALSE)</f>
        <v>12.09</v>
      </c>
      <c r="F22" s="11">
        <f>1/100 * VLOOKUP(Overview8[[#This Row],[Number]],[1]!Table220119[[Number]:[Thickness (mm/100)]],5,FALSE)</f>
        <v>8.18</v>
      </c>
      <c r="G22" s="11">
        <f>1/100 * VLOOKUP(Overview8[[#This Row],[Number]],[1]!Table220301[[Number]:[Thickness (mm/100)]],3,FALSE)</f>
        <v>11.21</v>
      </c>
      <c r="H22" s="11">
        <f>1/100 * VLOOKUP(Overview8[[#This Row],[Number]],[1]!Table220301[[Number]:[Thickness (mm/100)]],4,FALSE)</f>
        <v>12.22</v>
      </c>
      <c r="I22" s="11">
        <f>1/100 * VLOOKUP(Overview8[[#This Row],[Number]],[1]!Table220301[[Number]:[Thickness (mm/100)]],5,FALSE)</f>
        <v>8.36</v>
      </c>
      <c r="J22" s="11">
        <f>1/100 * VLOOKUP(Overview8[[#This Row],[Number]],[1]!Table220424[[Number]:[Thickness (mm/100)]],3,FALSE)</f>
        <v>14.88</v>
      </c>
      <c r="K22" s="11">
        <f>1/100 * VLOOKUP(Overview8[[#This Row],[Number]],[1]!Table220424[[Number]:[Thickness (mm/100)]],4,FALSE)</f>
        <v>15.98</v>
      </c>
      <c r="L22" s="11">
        <f>1/100 * VLOOKUP(Overview8[[#This Row],[Number]],[1]!Table220424[[Number]:[Thickness (mm/100)]],5,FALSE)</f>
        <v>10.78</v>
      </c>
      <c r="M22" s="11"/>
      <c r="N22" s="11"/>
      <c r="O22" s="11"/>
      <c r="P22" s="11">
        <f>1/100 * VLOOKUP(Overview8[[#This Row],[Number]],[1]!october[[Number]:[Thickness (mm/100)]],3,FALSE)</f>
        <v>18.28</v>
      </c>
      <c r="Q22" s="11">
        <f>1/100 * VLOOKUP(Overview8[[#This Row],[Number]],[1]!october[[Number]:[Thickness (mm/100)]],4,FALSE)</f>
        <v>20.84</v>
      </c>
      <c r="R22" s="11">
        <f>1/100 * VLOOKUP(Overview8[[#This Row],[Number]],[1]!october[[Number]:[Thickness (mm/100)]],5,FALSE)</f>
        <v>14.06</v>
      </c>
      <c r="S22" s="11">
        <f>VLOOKUP(Overview8[[#This Row],[Number]],[1]!october[[Number]:[Thickness (mm/100)]],2,FALSE)</f>
        <v>2</v>
      </c>
      <c r="T22" s="11">
        <v>9.1599999999999682E-2</v>
      </c>
    </row>
    <row r="23" spans="1:20" x14ac:dyDescent="0.2">
      <c r="A23" s="10" t="s">
        <v>41</v>
      </c>
      <c r="B23" s="11">
        <v>782</v>
      </c>
      <c r="C23" s="11">
        <f>VLOOKUP(Overview8[[#This Row],[Number]],[1]!Table220424[[Number]:[New container]],7,FALSE)</f>
        <v>4</v>
      </c>
      <c r="D23" s="11">
        <f>1/100 * VLOOKUP(Overview8[[#This Row],[Number]],[1]!Table220119[[Number]:[Thickness (mm/100)]],3,FALSE)</f>
        <v>16.580000000000002</v>
      </c>
      <c r="E23" s="11">
        <f>1/100 * VLOOKUP(Overview8[[#This Row],[Number]],[1]!Table220119[[Number]:[Thickness (mm/100)]],4,FALSE)</f>
        <v>18.22</v>
      </c>
      <c r="F23" s="11">
        <f>1/100 * VLOOKUP(Overview8[[#This Row],[Number]],[1]!Table220119[[Number]:[Thickness (mm/100)]],5,FALSE)</f>
        <v>12.72</v>
      </c>
      <c r="G23" s="11">
        <f>1/100 * VLOOKUP(Overview8[[#This Row],[Number]],[1]!Table220301[[Number]:[Thickness (mm/100)]],3,FALSE)</f>
        <v>16.850000000000001</v>
      </c>
      <c r="H23" s="11">
        <f>1/100 * VLOOKUP(Overview8[[#This Row],[Number]],[1]!Table220301[[Number]:[Thickness (mm/100)]],4,FALSE)</f>
        <v>18.330000000000002</v>
      </c>
      <c r="I23" s="11">
        <f>1/100 * VLOOKUP(Overview8[[#This Row],[Number]],[1]!Table220301[[Number]:[Thickness (mm/100)]],5,FALSE)</f>
        <v>13.21</v>
      </c>
      <c r="J23" s="11">
        <f>1/100 * VLOOKUP(Overview8[[#This Row],[Number]],[1]!Table220424[[Number]:[Thickness (mm/100)]],3,FALSE)</f>
        <v>19.21</v>
      </c>
      <c r="K23" s="11">
        <f>1/100 * VLOOKUP(Overview8[[#This Row],[Number]],[1]!Table220424[[Number]:[Thickness (mm/100)]],4,FALSE)</f>
        <v>21.67</v>
      </c>
      <c r="L23" s="11">
        <f>1/100 * VLOOKUP(Overview8[[#This Row],[Number]],[1]!Table220424[[Number]:[Thickness (mm/100)]],5,FALSE)</f>
        <v>14.8</v>
      </c>
      <c r="M23" s="11"/>
      <c r="N23" s="11"/>
      <c r="O23" s="11"/>
      <c r="P23" s="11">
        <f>1/100 * VLOOKUP(Overview8[[#This Row],[Number]],[1]!october[[Number]:[Thickness (mm/100)]],3,FALSE)</f>
        <v>21.47</v>
      </c>
      <c r="Q23" s="11">
        <f>1/100 * VLOOKUP(Overview8[[#This Row],[Number]],[1]!october[[Number]:[Thickness (mm/100)]],4,FALSE)</f>
        <v>24.48</v>
      </c>
      <c r="R23" s="11">
        <f>1/100 * VLOOKUP(Overview8[[#This Row],[Number]],[1]!october[[Number]:[Thickness (mm/100)]],5,FALSE)</f>
        <v>17.080000000000002</v>
      </c>
      <c r="S23" s="11">
        <f>VLOOKUP(Overview8[[#This Row],[Number]],[1]!october[[Number]:[Thickness (mm/100)]],2,FALSE)</f>
        <v>4</v>
      </c>
      <c r="T23" s="11">
        <v>9.3700000000001893E-2</v>
      </c>
    </row>
    <row r="24" spans="1:20" x14ac:dyDescent="0.2">
      <c r="A24" s="10" t="s">
        <v>42</v>
      </c>
      <c r="B24" s="11">
        <v>786</v>
      </c>
      <c r="C24" s="11">
        <f>VLOOKUP(Overview8[[#This Row],[Number]],[1]!Table220424[[Number]:[New container]],7,FALSE)</f>
        <v>4</v>
      </c>
      <c r="D24" s="11">
        <f>1/100 * VLOOKUP(Overview8[[#This Row],[Number]],[1]!Table220119[[Number]:[Thickness (mm/100)]],3,FALSE)</f>
        <v>16.990000000000002</v>
      </c>
      <c r="E24" s="11">
        <f>1/100 * VLOOKUP(Overview8[[#This Row],[Number]],[1]!Table220119[[Number]:[Thickness (mm/100)]],4,FALSE)</f>
        <v>18.77</v>
      </c>
      <c r="F24" s="11">
        <f>1/100 * VLOOKUP(Overview8[[#This Row],[Number]],[1]!Table220119[[Number]:[Thickness (mm/100)]],5,FALSE)</f>
        <v>13.21</v>
      </c>
      <c r="G24" s="11">
        <f>1/100 * VLOOKUP(Overview8[[#This Row],[Number]],[1]!Table220301[[Number]:[Thickness (mm/100)]],3,FALSE)</f>
        <v>17.14</v>
      </c>
      <c r="H24" s="11">
        <f>1/100 * VLOOKUP(Overview8[[#This Row],[Number]],[1]!Table220301[[Number]:[Thickness (mm/100)]],4,FALSE)</f>
        <v>19.32</v>
      </c>
      <c r="I24" s="11">
        <f>1/100 * VLOOKUP(Overview8[[#This Row],[Number]],[1]!Table220301[[Number]:[Thickness (mm/100)]],5,FALSE)</f>
        <v>13.73</v>
      </c>
      <c r="J24" s="11">
        <f>1/100 * VLOOKUP(Overview8[[#This Row],[Number]],[1]!Table220424[[Number]:[Thickness (mm/100)]],3,FALSE)</f>
        <v>19.22</v>
      </c>
      <c r="K24" s="11">
        <f>1/100 * VLOOKUP(Overview8[[#This Row],[Number]],[1]!Table220424[[Number]:[Thickness (mm/100)]],4,FALSE)</f>
        <v>22.05</v>
      </c>
      <c r="L24" s="11">
        <f>1/100 * VLOOKUP(Overview8[[#This Row],[Number]],[1]!Table220424[[Number]:[Thickness (mm/100)]],5,FALSE)</f>
        <v>15.36</v>
      </c>
      <c r="M24" s="11"/>
      <c r="N24" s="11"/>
      <c r="O24" s="11"/>
      <c r="P24" s="11">
        <f>1/100 * VLOOKUP(Overview8[[#This Row],[Number]],[1]!october[[Number]:[Thickness (mm/100)]],3,FALSE)</f>
        <v>22.16</v>
      </c>
      <c r="Q24" s="11">
        <f>1/100 * VLOOKUP(Overview8[[#This Row],[Number]],[1]!october[[Number]:[Thickness (mm/100)]],4,FALSE)</f>
        <v>26.21</v>
      </c>
      <c r="R24" s="11">
        <f>1/100 * VLOOKUP(Overview8[[#This Row],[Number]],[1]!october[[Number]:[Thickness (mm/100)]],5,FALSE)</f>
        <v>18.14</v>
      </c>
      <c r="S24" s="11">
        <f>VLOOKUP(Overview8[[#This Row],[Number]],[1]!october[[Number]:[Thickness (mm/100)]],2,FALSE)</f>
        <v>4</v>
      </c>
      <c r="T24" s="11">
        <v>9.4299999999996942E-2</v>
      </c>
    </row>
    <row r="25" spans="1:20" x14ac:dyDescent="0.2">
      <c r="A25" s="10" t="s">
        <v>43</v>
      </c>
      <c r="B25" s="11">
        <v>747</v>
      </c>
      <c r="C25" s="11">
        <f>VLOOKUP(Overview8[[#This Row],[Number]],[1]!Table220424[[Number]:[New container]],7,FALSE)</f>
        <v>4</v>
      </c>
      <c r="D25" s="11">
        <f>1/100 * VLOOKUP(Overview8[[#This Row],[Number]],[1]!Table220119[[Number]:[Thickness (mm/100)]],3,FALSE)</f>
        <v>14.43</v>
      </c>
      <c r="E25" s="11">
        <f>1/100 * VLOOKUP(Overview8[[#This Row],[Number]],[1]!Table220119[[Number]:[Thickness (mm/100)]],4,FALSE)</f>
        <v>15.8</v>
      </c>
      <c r="F25" s="11">
        <f>1/100 * VLOOKUP(Overview8[[#This Row],[Number]],[1]!Table220119[[Number]:[Thickness (mm/100)]],5,FALSE)</f>
        <v>10.85</v>
      </c>
      <c r="G25" s="11">
        <f>1/100 * VLOOKUP(Overview8[[#This Row],[Number]],[1]!Table220301[[Number]:[Thickness (mm/100)]],3,FALSE)</f>
        <v>14.48</v>
      </c>
      <c r="H25" s="11">
        <f>1/100 * VLOOKUP(Overview8[[#This Row],[Number]],[1]!Table220301[[Number]:[Thickness (mm/100)]],4,FALSE)</f>
        <v>16.07</v>
      </c>
      <c r="I25" s="11">
        <f>1/100 * VLOOKUP(Overview8[[#This Row],[Number]],[1]!Table220301[[Number]:[Thickness (mm/100)]],5,FALSE)</f>
        <v>11.44</v>
      </c>
      <c r="J25" s="11">
        <f>1/100 * VLOOKUP(Overview8[[#This Row],[Number]],[1]!Table220424[[Number]:[Thickness (mm/100)]],3,FALSE)</f>
        <v>17.61</v>
      </c>
      <c r="K25" s="11">
        <f>1/100 * VLOOKUP(Overview8[[#This Row],[Number]],[1]!Table220424[[Number]:[Thickness (mm/100)]],4,FALSE)</f>
        <v>19.670000000000002</v>
      </c>
      <c r="L25" s="11">
        <f>1/100 * VLOOKUP(Overview8[[#This Row],[Number]],[1]!Table220424[[Number]:[Thickness (mm/100)]],5,FALSE)</f>
        <v>13.8</v>
      </c>
      <c r="M25" s="11"/>
      <c r="N25" s="11"/>
      <c r="O25" s="11"/>
      <c r="P25" s="11">
        <f>1/100 * VLOOKUP(Overview8[[#This Row],[Number]],[1]!october[[Number]:[Thickness (mm/100)]],3,FALSE)</f>
        <v>21.87</v>
      </c>
      <c r="Q25" s="11">
        <f>1/100 * VLOOKUP(Overview8[[#This Row],[Number]],[1]!october[[Number]:[Thickness (mm/100)]],4,FALSE)</f>
        <v>24.01</v>
      </c>
      <c r="R25" s="11">
        <f>1/100 * VLOOKUP(Overview8[[#This Row],[Number]],[1]!october[[Number]:[Thickness (mm/100)]],5,FALSE)</f>
        <v>17.45</v>
      </c>
      <c r="S25" s="11">
        <f>VLOOKUP(Overview8[[#This Row],[Number]],[1]!october[[Number]:[Thickness (mm/100)]],2,FALSE)</f>
        <v>4</v>
      </c>
      <c r="T25" s="11">
        <v>9.660000000000224E-2</v>
      </c>
    </row>
    <row r="26" spans="1:20" x14ac:dyDescent="0.2">
      <c r="A26" s="10" t="s">
        <v>44</v>
      </c>
      <c r="B26" s="11">
        <v>689</v>
      </c>
      <c r="C26" s="11">
        <f>VLOOKUP(Overview8[[#This Row],[Number]],[1]!Table220424[[Number]:[New container]],7,FALSE)</f>
        <v>2</v>
      </c>
      <c r="D26" s="11">
        <f>1/100 * VLOOKUP(Overview8[[#This Row],[Number]],[1]!Table220119[[Number]:[Thickness (mm/100)]],3,FALSE)</f>
        <v>16.940000000000001</v>
      </c>
      <c r="E26" s="11">
        <f>1/100 * VLOOKUP(Overview8[[#This Row],[Number]],[1]!Table220119[[Number]:[Thickness (mm/100)]],4,FALSE)</f>
        <v>17.920000000000002</v>
      </c>
      <c r="F26" s="11">
        <f>1/100 * VLOOKUP(Overview8[[#This Row],[Number]],[1]!Table220119[[Number]:[Thickness (mm/100)]],5,FALSE)</f>
        <v>12.48</v>
      </c>
      <c r="G26" s="11">
        <f>1/100 * VLOOKUP(Overview8[[#This Row],[Number]],[1]!Table220301[[Number]:[Thickness (mm/100)]],3,FALSE)</f>
        <v>17.03</v>
      </c>
      <c r="H26" s="11">
        <f>1/100 * VLOOKUP(Overview8[[#This Row],[Number]],[1]!Table220301[[Number]:[Thickness (mm/100)]],4,FALSE)</f>
        <v>18.77</v>
      </c>
      <c r="I26" s="11">
        <f>1/100 * VLOOKUP(Overview8[[#This Row],[Number]],[1]!Table220301[[Number]:[Thickness (mm/100)]],5,FALSE)</f>
        <v>12.77</v>
      </c>
      <c r="J26" s="11">
        <f>1/100 * VLOOKUP(Overview8[[#This Row],[Number]],[1]!Table220424[[Number]:[Thickness (mm/100)]],3,FALSE)</f>
        <v>19.16</v>
      </c>
      <c r="K26" s="11">
        <f>1/100 * VLOOKUP(Overview8[[#This Row],[Number]],[1]!Table220424[[Number]:[Thickness (mm/100)]],4,FALSE)</f>
        <v>20.6</v>
      </c>
      <c r="L26" s="11">
        <f>1/100 * VLOOKUP(Overview8[[#This Row],[Number]],[1]!Table220424[[Number]:[Thickness (mm/100)]],5,FALSE)</f>
        <v>14.22</v>
      </c>
      <c r="M26" s="11"/>
      <c r="N26" s="11"/>
      <c r="O26" s="11"/>
      <c r="P26" s="11">
        <f>1/100 * VLOOKUP(Overview8[[#This Row],[Number]],[1]!october[[Number]:[Thickness (mm/100)]],3,FALSE)</f>
        <v>20.25</v>
      </c>
      <c r="Q26" s="11">
        <f>1/100 * VLOOKUP(Overview8[[#This Row],[Number]],[1]!october[[Number]:[Thickness (mm/100)]],4,FALSE)</f>
        <v>21.94</v>
      </c>
      <c r="R26" s="11">
        <f>1/100 * VLOOKUP(Overview8[[#This Row],[Number]],[1]!october[[Number]:[Thickness (mm/100)]],5,FALSE)</f>
        <v>15.620000000000001</v>
      </c>
      <c r="S26" s="11">
        <f>VLOOKUP(Overview8[[#This Row],[Number]],[1]!october[[Number]:[Thickness (mm/100)]],2,FALSE)</f>
        <v>2</v>
      </c>
      <c r="T26" s="11">
        <v>9.8500000000001364E-2</v>
      </c>
    </row>
    <row r="27" spans="1:20" x14ac:dyDescent="0.2">
      <c r="A27" s="10" t="s">
        <v>45</v>
      </c>
      <c r="B27" s="11">
        <v>752</v>
      </c>
      <c r="C27" s="11">
        <f>VLOOKUP(Overview8[[#This Row],[Number]],[1]!Table220424[[Number]:[New container]],7,FALSE)</f>
        <v>5</v>
      </c>
      <c r="D27" s="11">
        <f>1/100 * VLOOKUP(Overview8[[#This Row],[Number]],[1]!Table220119[[Number]:[Thickness (mm/100)]],3,FALSE)</f>
        <v>16.990000000000002</v>
      </c>
      <c r="E27" s="11">
        <f>1/100 * VLOOKUP(Overview8[[#This Row],[Number]],[1]!Table220119[[Number]:[Thickness (mm/100)]],4,FALSE)</f>
        <v>18.86</v>
      </c>
      <c r="F27" s="11">
        <f>1/100 * VLOOKUP(Overview8[[#This Row],[Number]],[1]!Table220119[[Number]:[Thickness (mm/100)]],5,FALSE)</f>
        <v>12.81</v>
      </c>
      <c r="G27" s="11">
        <f>1/100 * VLOOKUP(Overview8[[#This Row],[Number]],[1]!Table220301[[Number]:[Thickness (mm/100)]],3,FALSE)</f>
        <v>16.420000000000002</v>
      </c>
      <c r="H27" s="11">
        <f>1/100 * VLOOKUP(Overview8[[#This Row],[Number]],[1]!Table220301[[Number]:[Thickness (mm/100)]],4,FALSE)</f>
        <v>19.55</v>
      </c>
      <c r="I27" s="11">
        <f>1/100 * VLOOKUP(Overview8[[#This Row],[Number]],[1]!Table220301[[Number]:[Thickness (mm/100)]],5,FALSE)</f>
        <v>13.02</v>
      </c>
      <c r="J27" s="11">
        <f>1/100 * VLOOKUP(Overview8[[#This Row],[Number]],[1]!Table220424[[Number]:[Thickness (mm/100)]],3,FALSE)</f>
        <v>18.559999999999999</v>
      </c>
      <c r="K27" s="11">
        <f>1/100 * VLOOKUP(Overview8[[#This Row],[Number]],[1]!Table220424[[Number]:[Thickness (mm/100)]],4,FALSE)</f>
        <v>20.6</v>
      </c>
      <c r="L27" s="11">
        <f>1/100 * VLOOKUP(Overview8[[#This Row],[Number]],[1]!Table220424[[Number]:[Thickness (mm/100)]],5,FALSE)</f>
        <v>14.06</v>
      </c>
      <c r="M27" s="11"/>
      <c r="N27" s="11"/>
      <c r="O27" s="11"/>
      <c r="P27" s="11">
        <f>1/100 * VLOOKUP(Overview8[[#This Row],[Number]],[1]!october[[Number]:[Thickness (mm/100)]],3,FALSE)</f>
        <v>20.830000000000002</v>
      </c>
      <c r="Q27" s="11">
        <f>1/100 * VLOOKUP(Overview8[[#This Row],[Number]],[1]!october[[Number]:[Thickness (mm/100)]],4,FALSE)</f>
        <v>22.7</v>
      </c>
      <c r="R27" s="11">
        <f>1/100 * VLOOKUP(Overview8[[#This Row],[Number]],[1]!october[[Number]:[Thickness (mm/100)]],5,FALSE)</f>
        <v>16.2</v>
      </c>
      <c r="S27" s="11">
        <f>VLOOKUP(Overview8[[#This Row],[Number]],[1]!october[[Number]:[Thickness (mm/100)]],2,FALSE)</f>
        <v>5</v>
      </c>
      <c r="T27" s="11">
        <v>0.10000000000000142</v>
      </c>
    </row>
    <row r="28" spans="1:20" x14ac:dyDescent="0.2">
      <c r="A28" s="10" t="s">
        <v>46</v>
      </c>
      <c r="B28" s="11">
        <v>713</v>
      </c>
      <c r="C28" s="11">
        <f>VLOOKUP(Overview8[[#This Row],[Number]],[1]!Table220424[[Number]:[New container]],7,FALSE)</f>
        <v>5</v>
      </c>
      <c r="D28" s="11">
        <f>1/100 * VLOOKUP(Overview8[[#This Row],[Number]],[1]!Table220119[[Number]:[Thickness (mm/100)]],3,FALSE)</f>
        <v>13.68</v>
      </c>
      <c r="E28" s="11">
        <f>1/100 * VLOOKUP(Overview8[[#This Row],[Number]],[1]!Table220119[[Number]:[Thickness (mm/100)]],4,FALSE)</f>
        <v>14.52</v>
      </c>
      <c r="F28" s="11">
        <f>1/100 * VLOOKUP(Overview8[[#This Row],[Number]],[1]!Table220119[[Number]:[Thickness (mm/100)]],5,FALSE)</f>
        <v>9.51</v>
      </c>
      <c r="G28" s="11">
        <f>1/100 * VLOOKUP(Overview8[[#This Row],[Number]],[1]!Table220301[[Number]:[Thickness (mm/100)]],3,FALSE)</f>
        <v>13.66</v>
      </c>
      <c r="H28" s="11">
        <f>1/100 * VLOOKUP(Overview8[[#This Row],[Number]],[1]!Table220301[[Number]:[Thickness (mm/100)]],4,FALSE)</f>
        <v>14.23</v>
      </c>
      <c r="I28" s="11">
        <f>1/100 * VLOOKUP(Overview8[[#This Row],[Number]],[1]!Table220301[[Number]:[Thickness (mm/100)]],5,FALSE)</f>
        <v>10.15</v>
      </c>
      <c r="J28" s="11">
        <f>1/100 * VLOOKUP(Overview8[[#This Row],[Number]],[1]!Table220424[[Number]:[Thickness (mm/100)]],3,FALSE)</f>
        <v>15.42</v>
      </c>
      <c r="K28" s="11">
        <f>1/100 * VLOOKUP(Overview8[[#This Row],[Number]],[1]!Table220424[[Number]:[Thickness (mm/100)]],4,FALSE)</f>
        <v>16.36</v>
      </c>
      <c r="L28" s="11">
        <f>1/100 * VLOOKUP(Overview8[[#This Row],[Number]],[1]!Table220424[[Number]:[Thickness (mm/100)]],5,FALSE)</f>
        <v>11.08</v>
      </c>
      <c r="M28" s="11"/>
      <c r="N28" s="11"/>
      <c r="O28" s="11"/>
      <c r="P28" s="11">
        <f>1/100 * VLOOKUP(Overview8[[#This Row],[Number]],[1]!october[[Number]:[Thickness (mm/100)]],3,FALSE)</f>
        <v>18.600000000000001</v>
      </c>
      <c r="Q28" s="11">
        <f>1/100 * VLOOKUP(Overview8[[#This Row],[Number]],[1]!october[[Number]:[Thickness (mm/100)]],4,FALSE)</f>
        <v>20.05</v>
      </c>
      <c r="R28" s="11">
        <f>1/100 * VLOOKUP(Overview8[[#This Row],[Number]],[1]!october[[Number]:[Thickness (mm/100)]],5,FALSE)</f>
        <v>13.65</v>
      </c>
      <c r="S28" s="11">
        <f>VLOOKUP(Overview8[[#This Row],[Number]],[1]!october[[Number]:[Thickness (mm/100)]],2,FALSE)</f>
        <v>5</v>
      </c>
      <c r="T28" s="11">
        <v>0.10099999999999909</v>
      </c>
    </row>
    <row r="29" spans="1:20" x14ac:dyDescent="0.2">
      <c r="A29" s="10" t="s">
        <v>47</v>
      </c>
      <c r="B29" s="11">
        <v>704</v>
      </c>
      <c r="C29" s="11">
        <f>VLOOKUP(Overview8[[#This Row],[Number]],[1]!Table220424[[Number]:[New container]],7,FALSE)</f>
        <v>2</v>
      </c>
      <c r="D29" s="11">
        <f>1/100 * VLOOKUP(Overview8[[#This Row],[Number]],[1]!Table220119[[Number]:[Thickness (mm/100)]],3,FALSE)</f>
        <v>24.11</v>
      </c>
      <c r="E29" s="11">
        <f>1/100 * VLOOKUP(Overview8[[#This Row],[Number]],[1]!Table220119[[Number]:[Thickness (mm/100)]],4,FALSE)</f>
        <v>27.94</v>
      </c>
      <c r="F29" s="11">
        <f>1/100 * VLOOKUP(Overview8[[#This Row],[Number]],[1]!Table220119[[Number]:[Thickness (mm/100)]],5,FALSE)</f>
        <v>17.97</v>
      </c>
      <c r="G29" s="11">
        <f>1/100 * VLOOKUP(Overview8[[#This Row],[Number]],[1]!Table220301[[Number]:[Thickness (mm/100)]],3,FALSE)</f>
        <v>24.18</v>
      </c>
      <c r="H29" s="11">
        <f>1/100 * VLOOKUP(Overview8[[#This Row],[Number]],[1]!Table220301[[Number]:[Thickness (mm/100)]],4,FALSE)</f>
        <v>28.27</v>
      </c>
      <c r="I29" s="11">
        <f>1/100 * VLOOKUP(Overview8[[#This Row],[Number]],[1]!Table220301[[Number]:[Thickness (mm/100)]],5,FALSE)</f>
        <v>18.29</v>
      </c>
      <c r="J29" s="11">
        <f>1/100 * VLOOKUP(Overview8[[#This Row],[Number]],[1]!Table220424[[Number]:[Thickness (mm/100)]],3,FALSE)</f>
        <v>24.98</v>
      </c>
      <c r="K29" s="11">
        <f>1/100 * VLOOKUP(Overview8[[#This Row],[Number]],[1]!Table220424[[Number]:[Thickness (mm/100)]],4,FALSE)</f>
        <v>29.71</v>
      </c>
      <c r="L29" s="11">
        <f>1/100 * VLOOKUP(Overview8[[#This Row],[Number]],[1]!Table220424[[Number]:[Thickness (mm/100)]],5,FALSE)</f>
        <v>18.96</v>
      </c>
      <c r="M29" s="11"/>
      <c r="N29" s="11"/>
      <c r="O29" s="11"/>
      <c r="P29" s="11">
        <f>1/100 * VLOOKUP(Overview8[[#This Row],[Number]],[1]!october[[Number]:[Thickness (mm/100)]],3,FALSE)</f>
        <v>26.18</v>
      </c>
      <c r="Q29" s="11">
        <f>1/100 * VLOOKUP(Overview8[[#This Row],[Number]],[1]!october[[Number]:[Thickness (mm/100)]],4,FALSE)</f>
        <v>30.96</v>
      </c>
      <c r="R29" s="11">
        <f>1/100 * VLOOKUP(Overview8[[#This Row],[Number]],[1]!october[[Number]:[Thickness (mm/100)]],5,FALSE)</f>
        <v>20.25</v>
      </c>
      <c r="S29" s="11">
        <f>VLOOKUP(Overview8[[#This Row],[Number]],[1]!october[[Number]:[Thickness (mm/100)]],2,FALSE)</f>
        <v>2</v>
      </c>
      <c r="T29" s="11">
        <v>0.10579999999999856</v>
      </c>
    </row>
    <row r="30" spans="1:20" x14ac:dyDescent="0.2">
      <c r="A30" s="10" t="s">
        <v>48</v>
      </c>
      <c r="B30" s="11">
        <v>790</v>
      </c>
      <c r="C30" s="11">
        <f>VLOOKUP(Overview8[[#This Row],[Number]],[1]!Table220424[[Number]:[New container]],7,FALSE)</f>
        <v>4</v>
      </c>
      <c r="D30" s="11">
        <f>1/100 * VLOOKUP(Overview8[[#This Row],[Number]],[1]!Table220119[[Number]:[Thickness (mm/100)]],3,FALSE)</f>
        <v>18.34</v>
      </c>
      <c r="E30" s="11">
        <f>1/100 * VLOOKUP(Overview8[[#This Row],[Number]],[1]!Table220119[[Number]:[Thickness (mm/100)]],4,FALSE)</f>
        <v>20.3</v>
      </c>
      <c r="F30" s="11">
        <f>1/100 * VLOOKUP(Overview8[[#This Row],[Number]],[1]!Table220119[[Number]:[Thickness (mm/100)]],5,FALSE)</f>
        <v>13.3</v>
      </c>
      <c r="G30" s="11">
        <f>1/100 * VLOOKUP(Overview8[[#This Row],[Number]],[1]!Table220301[[Number]:[Thickness (mm/100)]],3,FALSE)</f>
        <v>18.559999999999999</v>
      </c>
      <c r="H30" s="11">
        <f>1/100 * VLOOKUP(Overview8[[#This Row],[Number]],[1]!Table220301[[Number]:[Thickness (mm/100)]],4,FALSE)</f>
        <v>20.27</v>
      </c>
      <c r="I30" s="11">
        <f>1/100 * VLOOKUP(Overview8[[#This Row],[Number]],[1]!Table220301[[Number]:[Thickness (mm/100)]],5,FALSE)</f>
        <v>13.540000000000001</v>
      </c>
      <c r="J30" s="11">
        <f>1/100 * VLOOKUP(Overview8[[#This Row],[Number]],[1]!Table220424[[Number]:[Thickness (mm/100)]],3,FALSE)</f>
        <v>20.32</v>
      </c>
      <c r="K30" s="11">
        <f>1/100 * VLOOKUP(Overview8[[#This Row],[Number]],[1]!Table220424[[Number]:[Thickness (mm/100)]],4,FALSE)</f>
        <v>22.43</v>
      </c>
      <c r="L30" s="11">
        <f>1/100 * VLOOKUP(Overview8[[#This Row],[Number]],[1]!Table220424[[Number]:[Thickness (mm/100)]],5,FALSE)</f>
        <v>14.620000000000001</v>
      </c>
      <c r="M30" s="11"/>
      <c r="N30" s="11"/>
      <c r="O30" s="11"/>
      <c r="P30" s="11">
        <f>1/100 * VLOOKUP(Overview8[[#This Row],[Number]],[1]!october[[Number]:[Thickness (mm/100)]],3,FALSE)</f>
        <v>23.42</v>
      </c>
      <c r="Q30" s="11">
        <f>1/100 * VLOOKUP(Overview8[[#This Row],[Number]],[1]!october[[Number]:[Thickness (mm/100)]],4,FALSE)</f>
        <v>26.810000000000002</v>
      </c>
      <c r="R30" s="11">
        <f>1/100 * VLOOKUP(Overview8[[#This Row],[Number]],[1]!october[[Number]:[Thickness (mm/100)]],5,FALSE)</f>
        <v>17.68</v>
      </c>
      <c r="S30" s="11">
        <f>VLOOKUP(Overview8[[#This Row],[Number]],[1]!october[[Number]:[Thickness (mm/100)]],2,FALSE)</f>
        <v>4</v>
      </c>
      <c r="T30" s="11">
        <v>0.1097999999999999</v>
      </c>
    </row>
    <row r="31" spans="1:20" x14ac:dyDescent="0.2">
      <c r="A31" s="10" t="s">
        <v>49</v>
      </c>
      <c r="B31" s="11">
        <v>672</v>
      </c>
      <c r="C31" s="11">
        <f>VLOOKUP(Overview8[[#This Row],[Number]],[1]!Table220424[[Number]:[New container]],7,FALSE)</f>
        <v>3</v>
      </c>
      <c r="D31" s="11">
        <f>1/100 * VLOOKUP(Overview8[[#This Row],[Number]],[1]!Table220119[[Number]:[Thickness (mm/100)]],3,FALSE)</f>
        <v>24.35</v>
      </c>
      <c r="E31" s="11">
        <f>1/100 * VLOOKUP(Overview8[[#This Row],[Number]],[1]!Table220119[[Number]:[Thickness (mm/100)]],4,FALSE)</f>
        <v>27.57</v>
      </c>
      <c r="F31" s="11">
        <f>1/100 * VLOOKUP(Overview8[[#This Row],[Number]],[1]!Table220119[[Number]:[Thickness (mm/100)]],5,FALSE)</f>
        <v>19.14</v>
      </c>
      <c r="G31" s="11">
        <f>1/100 * VLOOKUP(Overview8[[#This Row],[Number]],[1]!Table220301[[Number]:[Thickness (mm/100)]],3,FALSE)</f>
        <v>24.64</v>
      </c>
      <c r="H31" s="11">
        <f>1/100 * VLOOKUP(Overview8[[#This Row],[Number]],[1]!Table220301[[Number]:[Thickness (mm/100)]],4,FALSE)</f>
        <v>29.37</v>
      </c>
      <c r="I31" s="11">
        <f>1/100 * VLOOKUP(Overview8[[#This Row],[Number]],[1]!Table220301[[Number]:[Thickness (mm/100)]],5,FALSE)</f>
        <v>19.47</v>
      </c>
      <c r="J31" s="11">
        <f>1/100 * VLOOKUP(Overview8[[#This Row],[Number]],[1]!Table220424[[Number]:[Thickness (mm/100)]],3,FALSE)</f>
        <v>24.96</v>
      </c>
      <c r="K31" s="11">
        <f>1/100 * VLOOKUP(Overview8[[#This Row],[Number]],[1]!Table220424[[Number]:[Thickness (mm/100)]],4,FALSE)</f>
        <v>28.02</v>
      </c>
      <c r="L31" s="11">
        <f>1/100 * VLOOKUP(Overview8[[#This Row],[Number]],[1]!Table220424[[Number]:[Thickness (mm/100)]],5,FALSE)</f>
        <v>19.52</v>
      </c>
      <c r="M31" s="11"/>
      <c r="N31" s="11"/>
      <c r="O31" s="11"/>
      <c r="P31" s="11">
        <f>1/100 * VLOOKUP(Overview8[[#This Row],[Number]],[1]!october[[Number]:[Thickness (mm/100)]],3,FALSE)</f>
        <v>26.19</v>
      </c>
      <c r="Q31" s="11">
        <f>1/100 * VLOOKUP(Overview8[[#This Row],[Number]],[1]!october[[Number]:[Thickness (mm/100)]],4,FALSE)</f>
        <v>29.26</v>
      </c>
      <c r="R31" s="11">
        <f>1/100 * VLOOKUP(Overview8[[#This Row],[Number]],[1]!october[[Number]:[Thickness (mm/100)]],5,FALSE)</f>
        <v>20.39</v>
      </c>
      <c r="S31" s="11">
        <f>VLOOKUP(Overview8[[#This Row],[Number]],[1]!october[[Number]:[Thickness (mm/100)]],2,FALSE)</f>
        <v>3</v>
      </c>
      <c r="T31" s="11">
        <v>0.1104000000000056</v>
      </c>
    </row>
    <row r="32" spans="1:20" x14ac:dyDescent="0.2">
      <c r="A32" s="10" t="s">
        <v>50</v>
      </c>
      <c r="B32" s="11">
        <v>721</v>
      </c>
      <c r="C32" s="11">
        <f>VLOOKUP(Overview8[[#This Row],[Number]],[1]!Table220424[[Number]:[New container]],7,FALSE)</f>
        <v>4</v>
      </c>
      <c r="D32" s="11">
        <f>1/100 * VLOOKUP(Overview8[[#This Row],[Number]],[1]!Table220119[[Number]:[Thickness (mm/100)]],3,FALSE)</f>
        <v>16.55</v>
      </c>
      <c r="E32" s="11">
        <f>1/100 * VLOOKUP(Overview8[[#This Row],[Number]],[1]!Table220119[[Number]:[Thickness (mm/100)]],4,FALSE)</f>
        <v>18.75</v>
      </c>
      <c r="F32" s="11">
        <f>1/100 * VLOOKUP(Overview8[[#This Row],[Number]],[1]!Table220119[[Number]:[Thickness (mm/100)]],5,FALSE)</f>
        <v>12.25</v>
      </c>
      <c r="G32" s="11">
        <f>1/100 * VLOOKUP(Overview8[[#This Row],[Number]],[1]!Table220301[[Number]:[Thickness (mm/100)]],3,FALSE)</f>
        <v>16.86</v>
      </c>
      <c r="H32" s="11">
        <f>1/100 * VLOOKUP(Overview8[[#This Row],[Number]],[1]!Table220301[[Number]:[Thickness (mm/100)]],4,FALSE)</f>
        <v>19.240000000000002</v>
      </c>
      <c r="I32" s="11">
        <f>1/100 * VLOOKUP(Overview8[[#This Row],[Number]],[1]!Table220301[[Number]:[Thickness (mm/100)]],5,FALSE)</f>
        <v>12.73</v>
      </c>
      <c r="J32" s="11">
        <f>1/100 * VLOOKUP(Overview8[[#This Row],[Number]],[1]!Table220424[[Number]:[Thickness (mm/100)]],3,FALSE)</f>
        <v>18.95</v>
      </c>
      <c r="K32" s="11">
        <f>1/100 * VLOOKUP(Overview8[[#This Row],[Number]],[1]!Table220424[[Number]:[Thickness (mm/100)]],4,FALSE)</f>
        <v>22.400000000000002</v>
      </c>
      <c r="L32" s="11">
        <f>1/100 * VLOOKUP(Overview8[[#This Row],[Number]],[1]!Table220424[[Number]:[Thickness (mm/100)]],5,FALSE)</f>
        <v>14.89</v>
      </c>
      <c r="M32" s="11"/>
      <c r="N32" s="11"/>
      <c r="O32" s="11"/>
      <c r="P32" s="11">
        <f>1/100 * VLOOKUP(Overview8[[#This Row],[Number]],[1]!october[[Number]:[Thickness (mm/100)]],3,FALSE)</f>
        <v>23.03</v>
      </c>
      <c r="Q32" s="11">
        <f>1/100 * VLOOKUP(Overview8[[#This Row],[Number]],[1]!october[[Number]:[Thickness (mm/100)]],4,FALSE)</f>
        <v>26.830000000000002</v>
      </c>
      <c r="R32" s="11">
        <f>1/100 * VLOOKUP(Overview8[[#This Row],[Number]],[1]!october[[Number]:[Thickness (mm/100)]],5,FALSE)</f>
        <v>18.22</v>
      </c>
      <c r="S32" s="11">
        <f>VLOOKUP(Overview8[[#This Row],[Number]],[1]!october[[Number]:[Thickness (mm/100)]],2,FALSE)</f>
        <v>4</v>
      </c>
      <c r="T32" s="11">
        <v>0.11240000000000094</v>
      </c>
    </row>
    <row r="33" spans="1:20" x14ac:dyDescent="0.2">
      <c r="A33" s="10" t="s">
        <v>51</v>
      </c>
      <c r="B33" s="11">
        <v>654</v>
      </c>
      <c r="C33" s="11">
        <f>VLOOKUP(Overview8[[#This Row],[Number]],[1]!Table220424[[Number]:[New container]],7,FALSE)</f>
        <v>3</v>
      </c>
      <c r="D33" s="11">
        <f>1/100 * VLOOKUP(Overview8[[#This Row],[Number]],[1]!Table220119[[Number]:[Thickness (mm/100)]],3,FALSE)</f>
        <v>21.42</v>
      </c>
      <c r="E33" s="11">
        <f>1/100 * VLOOKUP(Overview8[[#This Row],[Number]],[1]!Table220119[[Number]:[Thickness (mm/100)]],4,FALSE)</f>
        <v>24.17</v>
      </c>
      <c r="F33" s="11">
        <f>1/100 * VLOOKUP(Overview8[[#This Row],[Number]],[1]!Table220119[[Number]:[Thickness (mm/100)]],5,FALSE)</f>
        <v>17.62</v>
      </c>
      <c r="G33" s="11">
        <f>1/100 * VLOOKUP(Overview8[[#This Row],[Number]],[1]!Table220301[[Number]:[Thickness (mm/100)]],3,FALSE)</f>
        <v>21.23</v>
      </c>
      <c r="H33" s="11">
        <f>1/100 * VLOOKUP(Overview8[[#This Row],[Number]],[1]!Table220301[[Number]:[Thickness (mm/100)]],4,FALSE)</f>
        <v>24.93</v>
      </c>
      <c r="I33" s="11">
        <f>1/100 * VLOOKUP(Overview8[[#This Row],[Number]],[1]!Table220301[[Number]:[Thickness (mm/100)]],5,FALSE)</f>
        <v>18</v>
      </c>
      <c r="J33" s="11">
        <f>1/100 * VLOOKUP(Overview8[[#This Row],[Number]],[1]!Table220424[[Number]:[Thickness (mm/100)]],3,FALSE)</f>
        <v>22.37</v>
      </c>
      <c r="K33" s="11">
        <f>1/100 * VLOOKUP(Overview8[[#This Row],[Number]],[1]!Table220424[[Number]:[Thickness (mm/100)]],4,FALSE)</f>
        <v>25.67</v>
      </c>
      <c r="L33" s="11">
        <f>1/100 * VLOOKUP(Overview8[[#This Row],[Number]],[1]!Table220424[[Number]:[Thickness (mm/100)]],5,FALSE)</f>
        <v>19.04</v>
      </c>
      <c r="M33" s="11"/>
      <c r="N33" s="11"/>
      <c r="O33" s="11"/>
      <c r="P33" s="11">
        <f>1/100 * VLOOKUP(Overview8[[#This Row],[Number]],[1]!october[[Number]:[Thickness (mm/100)]],3,FALSE)</f>
        <v>24.05</v>
      </c>
      <c r="Q33" s="11">
        <f>1/100 * VLOOKUP(Overview8[[#This Row],[Number]],[1]!october[[Number]:[Thickness (mm/100)]],4,FALSE)</f>
        <v>27.96</v>
      </c>
      <c r="R33" s="11">
        <f>1/100 * VLOOKUP(Overview8[[#This Row],[Number]],[1]!october[[Number]:[Thickness (mm/100)]],5,FALSE)</f>
        <v>20.78</v>
      </c>
      <c r="S33" s="11">
        <f>VLOOKUP(Overview8[[#This Row],[Number]],[1]!october[[Number]:[Thickness (mm/100)]],2,FALSE)</f>
        <v>3</v>
      </c>
      <c r="T33" s="11">
        <v>0.113900000000001</v>
      </c>
    </row>
    <row r="34" spans="1:20" x14ac:dyDescent="0.2">
      <c r="A34" s="10" t="s">
        <v>52</v>
      </c>
      <c r="B34" s="11">
        <v>771</v>
      </c>
      <c r="C34" s="11">
        <f>VLOOKUP(Overview8[[#This Row],[Number]],[1]!Table220424[[Number]:[New container]],7,FALSE)</f>
        <v>1</v>
      </c>
      <c r="D34" s="11">
        <f>1/100 * VLOOKUP(Overview8[[#This Row],[Number]],[1]!Table220119[[Number]:[Thickness (mm/100)]],3,FALSE)</f>
        <v>13.11</v>
      </c>
      <c r="E34" s="11">
        <f>1/100 * VLOOKUP(Overview8[[#This Row],[Number]],[1]!Table220119[[Number]:[Thickness (mm/100)]],4,FALSE)</f>
        <v>14.6</v>
      </c>
      <c r="F34" s="11">
        <f>1/100 * VLOOKUP(Overview8[[#This Row],[Number]],[1]!Table220119[[Number]:[Thickness (mm/100)]],5,FALSE)</f>
        <v>9.3000000000000007</v>
      </c>
      <c r="G34" s="11">
        <f>1/100 * VLOOKUP(Overview8[[#This Row],[Number]],[1]!Table220301[[Number]:[Thickness (mm/100)]],3,FALSE)</f>
        <v>13.81</v>
      </c>
      <c r="H34" s="11">
        <f>1/100 * VLOOKUP(Overview8[[#This Row],[Number]],[1]!Table220301[[Number]:[Thickness (mm/100)]],4,FALSE)</f>
        <v>15.58</v>
      </c>
      <c r="I34" s="11">
        <f>1/100 * VLOOKUP(Overview8[[#This Row],[Number]],[1]!Table220301[[Number]:[Thickness (mm/100)]],5,FALSE)</f>
        <v>10.43</v>
      </c>
      <c r="J34" s="11">
        <f>1/100 * VLOOKUP(Overview8[[#This Row],[Number]],[1]!Table220424[[Number]:[Thickness (mm/100)]],3,FALSE)</f>
        <v>17.73</v>
      </c>
      <c r="K34" s="11">
        <f>1/100 * VLOOKUP(Overview8[[#This Row],[Number]],[1]!Table220424[[Number]:[Thickness (mm/100)]],4,FALSE)</f>
        <v>19.75</v>
      </c>
      <c r="L34" s="11">
        <f>1/100 * VLOOKUP(Overview8[[#This Row],[Number]],[1]!Table220424[[Number]:[Thickness (mm/100)]],5,FALSE)</f>
        <v>13.450000000000001</v>
      </c>
      <c r="M34" s="11"/>
      <c r="N34" s="11"/>
      <c r="O34" s="11"/>
      <c r="P34" s="11">
        <f>1/100 * VLOOKUP(Overview8[[#This Row],[Number]],[1]!october[[Number]:[Thickness (mm/100)]],3,FALSE)</f>
        <v>22.240000000000002</v>
      </c>
      <c r="Q34" s="11">
        <f>1/100 * VLOOKUP(Overview8[[#This Row],[Number]],[1]!october[[Number]:[Thickness (mm/100)]],4,FALSE)</f>
        <v>25.5</v>
      </c>
      <c r="R34" s="11">
        <f>1/100 * VLOOKUP(Overview8[[#This Row],[Number]],[1]!october[[Number]:[Thickness (mm/100)]],5,FALSE)</f>
        <v>18.04</v>
      </c>
      <c r="S34" s="11">
        <f>VLOOKUP(Overview8[[#This Row],[Number]],[1]!october[[Number]:[Thickness (mm/100)]],2,FALSE)</f>
        <v>1</v>
      </c>
      <c r="T34" s="11">
        <v>0.1173999999999964</v>
      </c>
    </row>
    <row r="35" spans="1:20" x14ac:dyDescent="0.2">
      <c r="A35" s="10" t="s">
        <v>53</v>
      </c>
      <c r="B35" s="11">
        <v>800</v>
      </c>
      <c r="C35" s="11">
        <f>VLOOKUP(Overview8[[#This Row],[Number]],[1]!Table220424[[Number]:[New container]],7,FALSE)</f>
        <v>6</v>
      </c>
      <c r="D35" s="11">
        <f>1/100 * VLOOKUP(Overview8[[#This Row],[Number]],[1]!Table220119[[Number]:[Thickness (mm/100)]],3,FALSE)</f>
        <v>18.34</v>
      </c>
      <c r="E35" s="11">
        <f>1/100 * VLOOKUP(Overview8[[#This Row],[Number]],[1]!Table220119[[Number]:[Thickness (mm/100)]],4,FALSE)</f>
        <v>20.62</v>
      </c>
      <c r="F35" s="11">
        <f>1/100 * VLOOKUP(Overview8[[#This Row],[Number]],[1]!Table220119[[Number]:[Thickness (mm/100)]],5,FALSE)</f>
        <v>13.72</v>
      </c>
      <c r="G35" s="11">
        <f>1/100 * VLOOKUP(Overview8[[#This Row],[Number]],[1]!Table220301[[Number]:[Thickness (mm/100)]],3,FALSE)</f>
        <v>18.48</v>
      </c>
      <c r="H35" s="11">
        <f>1/100 * VLOOKUP(Overview8[[#This Row],[Number]],[1]!Table220301[[Number]:[Thickness (mm/100)]],4,FALSE)</f>
        <v>20.67</v>
      </c>
      <c r="I35" s="11">
        <f>1/100 * VLOOKUP(Overview8[[#This Row],[Number]],[1]!Table220301[[Number]:[Thickness (mm/100)]],5,FALSE)</f>
        <v>14.11</v>
      </c>
      <c r="J35" s="11">
        <f>1/100 * VLOOKUP(Overview8[[#This Row],[Number]],[1]!Table220424[[Number]:[Thickness (mm/100)]],3,FALSE)</f>
        <v>20.990000000000002</v>
      </c>
      <c r="K35" s="11">
        <f>1/100 * VLOOKUP(Overview8[[#This Row],[Number]],[1]!Table220424[[Number]:[Thickness (mm/100)]],4,FALSE)</f>
        <v>24.26</v>
      </c>
      <c r="L35" s="11">
        <f>1/100 * VLOOKUP(Overview8[[#This Row],[Number]],[1]!Table220424[[Number]:[Thickness (mm/100)]],5,FALSE)</f>
        <v>15.34</v>
      </c>
      <c r="M35" s="11"/>
      <c r="N35" s="11"/>
      <c r="O35" s="11"/>
      <c r="P35" s="11">
        <f>1/100 * VLOOKUP(Overview8[[#This Row],[Number]],[1]!october[[Number]:[Thickness (mm/100)]],3,FALSE)</f>
        <v>22.580000000000002</v>
      </c>
      <c r="Q35" s="11">
        <f>1/100 * VLOOKUP(Overview8[[#This Row],[Number]],[1]!october[[Number]:[Thickness (mm/100)]],4,FALSE)</f>
        <v>26.39</v>
      </c>
      <c r="R35" s="11">
        <f>1/100 * VLOOKUP(Overview8[[#This Row],[Number]],[1]!october[[Number]:[Thickness (mm/100)]],5,FALSE)</f>
        <v>17.920000000000002</v>
      </c>
      <c r="S35" s="11">
        <f>VLOOKUP(Overview8[[#This Row],[Number]],[1]!october[[Number]:[Thickness (mm/100)]],2,FALSE)</f>
        <v>6</v>
      </c>
      <c r="T35" s="11">
        <v>0.11820000000000164</v>
      </c>
    </row>
    <row r="36" spans="1:20" x14ac:dyDescent="0.2">
      <c r="A36" s="10" t="s">
        <v>54</v>
      </c>
      <c r="B36" s="11">
        <v>773</v>
      </c>
      <c r="C36" s="11">
        <f>VLOOKUP(Overview8[[#This Row],[Number]],[1]!Table220424[[Number]:[New container]],7,FALSE)</f>
        <v>2</v>
      </c>
      <c r="D36" s="11">
        <f>1/100 * VLOOKUP(Overview8[[#This Row],[Number]],[1]!Table220119[[Number]:[Thickness (mm/100)]],3,FALSE)</f>
        <v>15.27</v>
      </c>
      <c r="E36" s="11">
        <f>1/100 * VLOOKUP(Overview8[[#This Row],[Number]],[1]!Table220119[[Number]:[Thickness (mm/100)]],4,FALSE)</f>
        <v>17.13</v>
      </c>
      <c r="F36" s="11">
        <f>1/100 * VLOOKUP(Overview8[[#This Row],[Number]],[1]!Table220119[[Number]:[Thickness (mm/100)]],5,FALSE)</f>
        <v>11.22</v>
      </c>
      <c r="G36" s="11">
        <f>1/100 * VLOOKUP(Overview8[[#This Row],[Number]],[1]!Table220301[[Number]:[Thickness (mm/100)]],3,FALSE)</f>
        <v>15.38</v>
      </c>
      <c r="H36" s="11">
        <f>1/100 * VLOOKUP(Overview8[[#This Row],[Number]],[1]!Table220301[[Number]:[Thickness (mm/100)]],4,FALSE)</f>
        <v>17.080000000000002</v>
      </c>
      <c r="I36" s="11">
        <f>1/100 * VLOOKUP(Overview8[[#This Row],[Number]],[1]!Table220301[[Number]:[Thickness (mm/100)]],5,FALSE)</f>
        <v>11.700000000000001</v>
      </c>
      <c r="J36" s="11">
        <f>1/100 * VLOOKUP(Overview8[[#This Row],[Number]],[1]!Table220424[[Number]:[Thickness (mm/100)]],3,FALSE)</f>
        <v>17.63</v>
      </c>
      <c r="K36" s="11">
        <f>1/100 * VLOOKUP(Overview8[[#This Row],[Number]],[1]!Table220424[[Number]:[Thickness (mm/100)]],4,FALSE)</f>
        <v>19.95</v>
      </c>
      <c r="L36" s="11">
        <f>1/100 * VLOOKUP(Overview8[[#This Row],[Number]],[1]!Table220424[[Number]:[Thickness (mm/100)]],5,FALSE)</f>
        <v>13.35</v>
      </c>
      <c r="M36" s="11"/>
      <c r="N36" s="11"/>
      <c r="O36" s="11"/>
      <c r="P36" s="11">
        <f>1/100 * VLOOKUP(Overview8[[#This Row],[Number]],[1]!october[[Number]:[Thickness (mm/100)]],3,FALSE)</f>
        <v>19.71</v>
      </c>
      <c r="Q36" s="11">
        <f>1/100 * VLOOKUP(Overview8[[#This Row],[Number]],[1]!october[[Number]:[Thickness (mm/100)]],4,FALSE)</f>
        <v>22.900000000000002</v>
      </c>
      <c r="R36" s="11">
        <f>1/100 * VLOOKUP(Overview8[[#This Row],[Number]],[1]!october[[Number]:[Thickness (mm/100)]],5,FALSE)</f>
        <v>15.76</v>
      </c>
      <c r="S36" s="11">
        <f>VLOOKUP(Overview8[[#This Row],[Number]],[1]!october[[Number]:[Thickness (mm/100)]],2,FALSE)</f>
        <v>2</v>
      </c>
      <c r="T36" s="11">
        <v>0.12270000000000181</v>
      </c>
    </row>
    <row r="37" spans="1:20" x14ac:dyDescent="0.2">
      <c r="A37" s="10" t="s">
        <v>55</v>
      </c>
      <c r="B37" s="11">
        <v>708</v>
      </c>
      <c r="C37" s="11">
        <f>VLOOKUP(Overview8[[#This Row],[Number]],[1]!Table220424[[Number]:[New container]],7,FALSE)</f>
        <v>3</v>
      </c>
      <c r="D37" s="11">
        <f>1/100 * VLOOKUP(Overview8[[#This Row],[Number]],[1]!Table220119[[Number]:[Thickness (mm/100)]],3,FALSE)</f>
        <v>16.11</v>
      </c>
      <c r="E37" s="11">
        <f>1/100 * VLOOKUP(Overview8[[#This Row],[Number]],[1]!Table220119[[Number]:[Thickness (mm/100)]],4,FALSE)</f>
        <v>17.57</v>
      </c>
      <c r="F37" s="11">
        <f>1/100 * VLOOKUP(Overview8[[#This Row],[Number]],[1]!Table220119[[Number]:[Thickness (mm/100)]],5,FALSE)</f>
        <v>11.950000000000001</v>
      </c>
      <c r="G37" s="11">
        <f>1/100 * VLOOKUP(Overview8[[#This Row],[Number]],[1]!Table220301[[Number]:[Thickness (mm/100)]],3,FALSE)</f>
        <v>16.48</v>
      </c>
      <c r="H37" s="11">
        <f>1/100 * VLOOKUP(Overview8[[#This Row],[Number]],[1]!Table220301[[Number]:[Thickness (mm/100)]],4,FALSE)</f>
        <v>18.28</v>
      </c>
      <c r="I37" s="11">
        <f>1/100 * VLOOKUP(Overview8[[#This Row],[Number]],[1]!Table220301[[Number]:[Thickness (mm/100)]],5,FALSE)</f>
        <v>12.31</v>
      </c>
      <c r="J37" s="11">
        <f>1/100 * VLOOKUP(Overview8[[#This Row],[Number]],[1]!Table220424[[Number]:[Thickness (mm/100)]],3,FALSE)</f>
        <v>18.36</v>
      </c>
      <c r="K37" s="11">
        <f>1/100 * VLOOKUP(Overview8[[#This Row],[Number]],[1]!Table220424[[Number]:[Thickness (mm/100)]],4,FALSE)</f>
        <v>21.1</v>
      </c>
      <c r="L37" s="11">
        <f>1/100 * VLOOKUP(Overview8[[#This Row],[Number]],[1]!Table220424[[Number]:[Thickness (mm/100)]],5,FALSE)</f>
        <v>14.540000000000001</v>
      </c>
      <c r="M37" s="11"/>
      <c r="N37" s="11"/>
      <c r="O37" s="11"/>
      <c r="P37" s="11">
        <f>1/100 * VLOOKUP(Overview8[[#This Row],[Number]],[1]!october[[Number]:[Thickness (mm/100)]],3,FALSE)</f>
        <v>22.45</v>
      </c>
      <c r="Q37" s="11">
        <f>1/100 * VLOOKUP(Overview8[[#This Row],[Number]],[1]!october[[Number]:[Thickness (mm/100)]],4,FALSE)</f>
        <v>25.63</v>
      </c>
      <c r="R37" s="11">
        <f>1/100 * VLOOKUP(Overview8[[#This Row],[Number]],[1]!october[[Number]:[Thickness (mm/100)]],5,FALSE)</f>
        <v>17.760000000000002</v>
      </c>
      <c r="S37" s="11">
        <f>VLOOKUP(Overview8[[#This Row],[Number]],[1]!october[[Number]:[Thickness (mm/100)]],2,FALSE)</f>
        <v>3</v>
      </c>
      <c r="T37" s="11">
        <v>0.12480000000000047</v>
      </c>
    </row>
    <row r="38" spans="1:20" x14ac:dyDescent="0.2">
      <c r="A38" s="10" t="s">
        <v>56</v>
      </c>
      <c r="B38" s="11">
        <v>735</v>
      </c>
      <c r="C38" s="11">
        <f>VLOOKUP(Overview8[[#This Row],[Number]],[1]!Table220424[[Number]:[New container]],7,FALSE)</f>
        <v>6</v>
      </c>
      <c r="D38" s="11">
        <f>1/100 * VLOOKUP(Overview8[[#This Row],[Number]],[1]!Table220119[[Number]:[Thickness (mm/100)]],3,FALSE)</f>
        <v>15.280000000000001</v>
      </c>
      <c r="E38" s="11">
        <f>1/100 * VLOOKUP(Overview8[[#This Row],[Number]],[1]!Table220119[[Number]:[Thickness (mm/100)]],4,FALSE)</f>
        <v>16.920000000000002</v>
      </c>
      <c r="F38" s="11">
        <f>1/100 * VLOOKUP(Overview8[[#This Row],[Number]],[1]!Table220119[[Number]:[Thickness (mm/100)]],5,FALSE)</f>
        <v>11.65</v>
      </c>
      <c r="G38" s="11">
        <f>1/100 * VLOOKUP(Overview8[[#This Row],[Number]],[1]!Table220301[[Number]:[Thickness (mm/100)]],3,FALSE)</f>
        <v>15.63</v>
      </c>
      <c r="H38" s="11">
        <f>1/100 * VLOOKUP(Overview8[[#This Row],[Number]],[1]!Table220301[[Number]:[Thickness (mm/100)]],4,FALSE)</f>
        <v>17.12</v>
      </c>
      <c r="I38" s="11">
        <f>1/100 * VLOOKUP(Overview8[[#This Row],[Number]],[1]!Table220301[[Number]:[Thickness (mm/100)]],5,FALSE)</f>
        <v>11.8</v>
      </c>
      <c r="J38" s="11">
        <f>1/100 * VLOOKUP(Overview8[[#This Row],[Number]],[1]!Table220424[[Number]:[Thickness (mm/100)]],3,FALSE)</f>
        <v>17.36</v>
      </c>
      <c r="K38" s="11">
        <f>1/100 * VLOOKUP(Overview8[[#This Row],[Number]],[1]!Table220424[[Number]:[Thickness (mm/100)]],4,FALSE)</f>
        <v>19.25</v>
      </c>
      <c r="L38" s="11">
        <f>1/100 * VLOOKUP(Overview8[[#This Row],[Number]],[1]!Table220424[[Number]:[Thickness (mm/100)]],5,FALSE)</f>
        <v>13.57</v>
      </c>
      <c r="M38" s="11"/>
      <c r="N38" s="11"/>
      <c r="O38" s="11"/>
      <c r="P38" s="11">
        <f>1/100 * VLOOKUP(Overview8[[#This Row],[Number]],[1]!october[[Number]:[Thickness (mm/100)]],3,FALSE)</f>
        <v>20.22</v>
      </c>
      <c r="Q38" s="11">
        <f>1/100 * VLOOKUP(Overview8[[#This Row],[Number]],[1]!october[[Number]:[Thickness (mm/100)]],4,FALSE)</f>
        <v>22.740000000000002</v>
      </c>
      <c r="R38" s="11">
        <f>1/100 * VLOOKUP(Overview8[[#This Row],[Number]],[1]!october[[Number]:[Thickness (mm/100)]],5,FALSE)</f>
        <v>16.190000000000001</v>
      </c>
      <c r="S38" s="11">
        <f>VLOOKUP(Overview8[[#This Row],[Number]],[1]!october[[Number]:[Thickness (mm/100)]],2,FALSE)</f>
        <v>6</v>
      </c>
      <c r="T38" s="11">
        <v>0.12829999999999586</v>
      </c>
    </row>
    <row r="39" spans="1:20" x14ac:dyDescent="0.2">
      <c r="A39" s="10" t="s">
        <v>57</v>
      </c>
      <c r="B39" s="11">
        <v>748</v>
      </c>
      <c r="C39" s="11">
        <f>VLOOKUP(Overview8[[#This Row],[Number]],[1]!Table220424[[Number]:[New container]],7,FALSE)</f>
        <v>1</v>
      </c>
      <c r="D39" s="11">
        <f>1/100 * VLOOKUP(Overview8[[#This Row],[Number]],[1]!Table220119[[Number]:[Thickness (mm/100)]],3,FALSE)</f>
        <v>17.2</v>
      </c>
      <c r="E39" s="11">
        <f>1/100 * VLOOKUP(Overview8[[#This Row],[Number]],[1]!Table220119[[Number]:[Thickness (mm/100)]],4,FALSE)</f>
        <v>19.350000000000001</v>
      </c>
      <c r="F39" s="11">
        <f>1/100 * VLOOKUP(Overview8[[#This Row],[Number]],[1]!Table220119[[Number]:[Thickness (mm/100)]],5,FALSE)</f>
        <v>13.23</v>
      </c>
      <c r="G39" s="11">
        <f>1/100 * VLOOKUP(Overview8[[#This Row],[Number]],[1]!Table220301[[Number]:[Thickness (mm/100)]],3,FALSE)</f>
        <v>17.53</v>
      </c>
      <c r="H39" s="11">
        <f>1/100 * VLOOKUP(Overview8[[#This Row],[Number]],[1]!Table220301[[Number]:[Thickness (mm/100)]],4,FALSE)</f>
        <v>19.420000000000002</v>
      </c>
      <c r="I39" s="11">
        <f>1/100 * VLOOKUP(Overview8[[#This Row],[Number]],[1]!Table220301[[Number]:[Thickness (mm/100)]],5,FALSE)</f>
        <v>13.48</v>
      </c>
      <c r="J39" s="11">
        <f>1/100 * VLOOKUP(Overview8[[#This Row],[Number]],[1]!Table220424[[Number]:[Thickness (mm/100)]],3,FALSE)</f>
        <v>20.100000000000001</v>
      </c>
      <c r="K39" s="11">
        <f>1/100 * VLOOKUP(Overview8[[#This Row],[Number]],[1]!Table220424[[Number]:[Thickness (mm/100)]],4,FALSE)</f>
        <v>22.740000000000002</v>
      </c>
      <c r="L39" s="11">
        <f>1/100 * VLOOKUP(Overview8[[#This Row],[Number]],[1]!Table220424[[Number]:[Thickness (mm/100)]],5,FALSE)</f>
        <v>15.77</v>
      </c>
      <c r="M39" s="11"/>
      <c r="N39" s="11"/>
      <c r="O39" s="11"/>
      <c r="P39" s="11">
        <f>1/100 * VLOOKUP(Overview8[[#This Row],[Number]],[1]!october[[Number]:[Thickness (mm/100)]],3,FALSE)</f>
        <v>22.02</v>
      </c>
      <c r="Q39" s="11">
        <f>1/100 * VLOOKUP(Overview8[[#This Row],[Number]],[1]!october[[Number]:[Thickness (mm/100)]],4,FALSE)</f>
        <v>25.46</v>
      </c>
      <c r="R39" s="11">
        <f>1/100 * VLOOKUP(Overview8[[#This Row],[Number]],[1]!october[[Number]:[Thickness (mm/100)]],5,FALSE)</f>
        <v>17.350000000000001</v>
      </c>
      <c r="S39" s="11">
        <f>VLOOKUP(Overview8[[#This Row],[Number]],[1]!october[[Number]:[Thickness (mm/100)]],2,FALSE)</f>
        <v>1</v>
      </c>
      <c r="T39" s="11">
        <v>0.12999999999999901</v>
      </c>
    </row>
    <row r="40" spans="1:20" x14ac:dyDescent="0.2">
      <c r="A40" s="10" t="s">
        <v>58</v>
      </c>
      <c r="B40" s="11">
        <v>781</v>
      </c>
      <c r="C40" s="11">
        <f>VLOOKUP(Overview8[[#This Row],[Number]],[1]!Table220424[[Number]:[New container]],7,FALSE)</f>
        <v>2</v>
      </c>
      <c r="D40" s="11">
        <f>1/100 * VLOOKUP(Overview8[[#This Row],[Number]],[1]!Table220119[[Number]:[Thickness (mm/100)]],3,FALSE)</f>
        <v>9.49</v>
      </c>
      <c r="E40" s="11">
        <f>1/100 * VLOOKUP(Overview8[[#This Row],[Number]],[1]!Table220119[[Number]:[Thickness (mm/100)]],4,FALSE)</f>
        <v>9.870000000000001</v>
      </c>
      <c r="F40" s="11">
        <f>1/100 * VLOOKUP(Overview8[[#This Row],[Number]],[1]!Table220119[[Number]:[Thickness (mm/100)]],5,FALSE)</f>
        <v>6.61</v>
      </c>
      <c r="G40" s="11">
        <f>1/100 * VLOOKUP(Overview8[[#This Row],[Number]],[1]!Table220301[[Number]:[Thickness (mm/100)]],3,FALSE)</f>
        <v>10.18</v>
      </c>
      <c r="H40" s="11">
        <f>1/100 * VLOOKUP(Overview8[[#This Row],[Number]],[1]!Table220301[[Number]:[Thickness (mm/100)]],4,FALSE)</f>
        <v>10.96</v>
      </c>
      <c r="I40" s="11">
        <f>1/100 * VLOOKUP(Overview8[[#This Row],[Number]],[1]!Table220301[[Number]:[Thickness (mm/100)]],5,FALSE)</f>
        <v>7.3</v>
      </c>
      <c r="J40" s="11">
        <f>1/100 * VLOOKUP(Overview8[[#This Row],[Number]],[1]!Table220424[[Number]:[Thickness (mm/100)]],3,FALSE)</f>
        <v>14.4</v>
      </c>
      <c r="K40" s="11">
        <f>1/100 * VLOOKUP(Overview8[[#This Row],[Number]],[1]!Table220424[[Number]:[Thickness (mm/100)]],4,FALSE)</f>
        <v>15.16</v>
      </c>
      <c r="L40" s="11">
        <f>1/100 * VLOOKUP(Overview8[[#This Row],[Number]],[1]!Table220424[[Number]:[Thickness (mm/100)]],5,FALSE)</f>
        <v>10.72</v>
      </c>
      <c r="M40" s="11"/>
      <c r="N40" s="11"/>
      <c r="O40" s="11"/>
      <c r="P40" s="11">
        <f>1/100 * VLOOKUP(Overview8[[#This Row],[Number]],[1]!october[[Number]:[Thickness (mm/100)]],3,FALSE)</f>
        <v>19.61</v>
      </c>
      <c r="Q40" s="11">
        <f>1/100 * VLOOKUP(Overview8[[#This Row],[Number]],[1]!october[[Number]:[Thickness (mm/100)]],4,FALSE)</f>
        <v>21.85</v>
      </c>
      <c r="R40" s="11">
        <f>1/100 * VLOOKUP(Overview8[[#This Row],[Number]],[1]!october[[Number]:[Thickness (mm/100)]],5,FALSE)</f>
        <v>15.07</v>
      </c>
      <c r="S40" s="11">
        <f>VLOOKUP(Overview8[[#This Row],[Number]],[1]!october[[Number]:[Thickness (mm/100)]],2,FALSE)</f>
        <v>2</v>
      </c>
      <c r="T40" s="11">
        <v>0.13159999999999883</v>
      </c>
    </row>
    <row r="41" spans="1:20" x14ac:dyDescent="0.2">
      <c r="A41" s="10" t="s">
        <v>59</v>
      </c>
      <c r="B41" s="11">
        <v>802</v>
      </c>
      <c r="C41" s="11">
        <f>VLOOKUP(Overview8[[#This Row],[Number]],[1]!Table220424[[Number]:[New container]],7,FALSE)</f>
        <v>5</v>
      </c>
      <c r="D41" s="11">
        <f>1/100 * VLOOKUP(Overview8[[#This Row],[Number]],[1]!Table220119[[Number]:[Thickness (mm/100)]],3,FALSE)</f>
        <v>19.29</v>
      </c>
      <c r="E41" s="11">
        <f>1/100 * VLOOKUP(Overview8[[#This Row],[Number]],[1]!Table220119[[Number]:[Thickness (mm/100)]],4,FALSE)</f>
        <v>20.23</v>
      </c>
      <c r="F41" s="11">
        <f>1/100 * VLOOKUP(Overview8[[#This Row],[Number]],[1]!Table220119[[Number]:[Thickness (mm/100)]],5,FALSE)</f>
        <v>15.200000000000001</v>
      </c>
      <c r="G41" s="11">
        <f>1/100 * VLOOKUP(Overview8[[#This Row],[Number]],[1]!Table220301[[Number]:[Thickness (mm/100)]],3,FALSE)</f>
        <v>18.97</v>
      </c>
      <c r="H41" s="11">
        <f>1/100 * VLOOKUP(Overview8[[#This Row],[Number]],[1]!Table220301[[Number]:[Thickness (mm/100)]],4,FALSE)</f>
        <v>21.12</v>
      </c>
      <c r="I41" s="11">
        <f>1/100 * VLOOKUP(Overview8[[#This Row],[Number]],[1]!Table220301[[Number]:[Thickness (mm/100)]],5,FALSE)</f>
        <v>15.35</v>
      </c>
      <c r="J41" s="11">
        <f>1/100 * VLOOKUP(Overview8[[#This Row],[Number]],[1]!Table220424[[Number]:[Thickness (mm/100)]],3,FALSE)</f>
        <v>21.41</v>
      </c>
      <c r="K41" s="11">
        <f>1/100 * VLOOKUP(Overview8[[#This Row],[Number]],[1]!Table220424[[Number]:[Thickness (mm/100)]],4,FALSE)</f>
        <v>22.23</v>
      </c>
      <c r="L41" s="11">
        <f>1/100 * VLOOKUP(Overview8[[#This Row],[Number]],[1]!Table220424[[Number]:[Thickness (mm/100)]],5,FALSE)</f>
        <v>17.23</v>
      </c>
      <c r="M41" s="11"/>
      <c r="N41" s="11"/>
      <c r="O41" s="11"/>
      <c r="P41" s="11">
        <f>1/100 * VLOOKUP(Overview8[[#This Row],[Number]],[1]!october[[Number]:[Thickness (mm/100)]],3,FALSE)</f>
        <v>23.490000000000002</v>
      </c>
      <c r="Q41" s="11">
        <f>1/100 * VLOOKUP(Overview8[[#This Row],[Number]],[1]!october[[Number]:[Thickness (mm/100)]],4,FALSE)</f>
        <v>25.02</v>
      </c>
      <c r="R41" s="11">
        <f>1/100 * VLOOKUP(Overview8[[#This Row],[Number]],[1]!october[[Number]:[Thickness (mm/100)]],5,FALSE)</f>
        <v>19.57</v>
      </c>
      <c r="S41" s="11">
        <f>VLOOKUP(Overview8[[#This Row],[Number]],[1]!october[[Number]:[Thickness (mm/100)]],2,FALSE)</f>
        <v>6</v>
      </c>
      <c r="T41" s="11">
        <v>0.13309999999999889</v>
      </c>
    </row>
    <row r="42" spans="1:20" x14ac:dyDescent="0.2">
      <c r="A42" s="10" t="s">
        <v>60</v>
      </c>
      <c r="B42" s="11">
        <v>724</v>
      </c>
      <c r="C42" s="11">
        <f>VLOOKUP(Overview8[[#This Row],[Number]],[1]!Table220424[[Number]:[New container]],7,FALSE)</f>
        <v>2</v>
      </c>
      <c r="D42" s="11">
        <f>1/100 * VLOOKUP(Overview8[[#This Row],[Number]],[1]!Table220119[[Number]:[Thickness (mm/100)]],3,FALSE)</f>
        <v>15.85</v>
      </c>
      <c r="E42" s="11">
        <f>1/100 * VLOOKUP(Overview8[[#This Row],[Number]],[1]!Table220119[[Number]:[Thickness (mm/100)]],4,FALSE)</f>
        <v>17.39</v>
      </c>
      <c r="F42" s="11">
        <f>1/100 * VLOOKUP(Overview8[[#This Row],[Number]],[1]!Table220119[[Number]:[Thickness (mm/100)]],5,FALSE)</f>
        <v>12.33</v>
      </c>
      <c r="G42" s="11">
        <f>1/100 * VLOOKUP(Overview8[[#This Row],[Number]],[1]!Table220301[[Number]:[Thickness (mm/100)]],3,FALSE)</f>
        <v>16.64</v>
      </c>
      <c r="H42" s="11">
        <f>1/100 * VLOOKUP(Overview8[[#This Row],[Number]],[1]!Table220301[[Number]:[Thickness (mm/100)]],4,FALSE)</f>
        <v>18.28</v>
      </c>
      <c r="I42" s="11">
        <f>1/100 * VLOOKUP(Overview8[[#This Row],[Number]],[1]!Table220301[[Number]:[Thickness (mm/100)]],5,FALSE)</f>
        <v>13.18</v>
      </c>
      <c r="J42" s="11">
        <f>1/100 * VLOOKUP(Overview8[[#This Row],[Number]],[1]!Table220424[[Number]:[Thickness (mm/100)]],3,FALSE)</f>
        <v>19</v>
      </c>
      <c r="K42" s="11">
        <f>1/100 * VLOOKUP(Overview8[[#This Row],[Number]],[1]!Table220424[[Number]:[Thickness (mm/100)]],4,FALSE)</f>
        <v>21.55</v>
      </c>
      <c r="L42" s="11">
        <f>1/100 * VLOOKUP(Overview8[[#This Row],[Number]],[1]!Table220424[[Number]:[Thickness (mm/100)]],5,FALSE)</f>
        <v>15.4</v>
      </c>
      <c r="M42" s="11"/>
      <c r="N42" s="11"/>
      <c r="O42" s="11"/>
      <c r="P42" s="11">
        <f>1/100 * VLOOKUP(Overview8[[#This Row],[Number]],[1]!october[[Number]:[Thickness (mm/100)]],3,FALSE)</f>
        <v>22.02</v>
      </c>
      <c r="Q42" s="11">
        <f>1/100 * VLOOKUP(Overview8[[#This Row],[Number]],[1]!october[[Number]:[Thickness (mm/100)]],4,FALSE)</f>
        <v>25.45</v>
      </c>
      <c r="R42" s="11">
        <f>1/100 * VLOOKUP(Overview8[[#This Row],[Number]],[1]!october[[Number]:[Thickness (mm/100)]],5,FALSE)</f>
        <v>18.64</v>
      </c>
      <c r="S42" s="11">
        <f>VLOOKUP(Overview8[[#This Row],[Number]],[1]!october[[Number]:[Thickness (mm/100)]],2,FALSE)</f>
        <v>2</v>
      </c>
      <c r="T42" s="11">
        <v>0.13719999999999999</v>
      </c>
    </row>
    <row r="43" spans="1:20" x14ac:dyDescent="0.2">
      <c r="A43" s="10" t="s">
        <v>61</v>
      </c>
      <c r="B43" s="11">
        <v>740</v>
      </c>
      <c r="C43" s="11">
        <f>VLOOKUP(Overview8[[#This Row],[Number]],[1]!Table220424[[Number]:[New container]],7,FALSE)</f>
        <v>2</v>
      </c>
      <c r="D43" s="11">
        <f>1/100 * VLOOKUP(Overview8[[#This Row],[Number]],[1]!Table220119[[Number]:[Thickness (mm/100)]],3,FALSE)</f>
        <v>14.44</v>
      </c>
      <c r="E43" s="11">
        <f>1/100 * VLOOKUP(Overview8[[#This Row],[Number]],[1]!Table220119[[Number]:[Thickness (mm/100)]],4,FALSE)</f>
        <v>16.059999999999999</v>
      </c>
      <c r="F43" s="11">
        <f>1/100 * VLOOKUP(Overview8[[#This Row],[Number]],[1]!Table220119[[Number]:[Thickness (mm/100)]],5,FALSE)</f>
        <v>10.74</v>
      </c>
      <c r="G43" s="11">
        <f>1/100 * VLOOKUP(Overview8[[#This Row],[Number]],[1]!Table220301[[Number]:[Thickness (mm/100)]],3,FALSE)</f>
        <v>14.86</v>
      </c>
      <c r="H43" s="11">
        <f>1/100 * VLOOKUP(Overview8[[#This Row],[Number]],[1]!Table220301[[Number]:[Thickness (mm/100)]],4,FALSE)</f>
        <v>16.45</v>
      </c>
      <c r="I43" s="11">
        <f>1/100 * VLOOKUP(Overview8[[#This Row],[Number]],[1]!Table220301[[Number]:[Thickness (mm/100)]],5,FALSE)</f>
        <v>10.96</v>
      </c>
      <c r="J43" s="11">
        <f>1/100 * VLOOKUP(Overview8[[#This Row],[Number]],[1]!Table220424[[Number]:[Thickness (mm/100)]],3,FALSE)</f>
        <v>17.850000000000001</v>
      </c>
      <c r="K43" s="11">
        <f>1/100 * VLOOKUP(Overview8[[#This Row],[Number]],[1]!Table220424[[Number]:[Thickness (mm/100)]],4,FALSE)</f>
        <v>19.559999999999999</v>
      </c>
      <c r="L43" s="11">
        <f>1/100 * VLOOKUP(Overview8[[#This Row],[Number]],[1]!Table220424[[Number]:[Thickness (mm/100)]],5,FALSE)</f>
        <v>13.63</v>
      </c>
      <c r="M43" s="11"/>
      <c r="N43" s="11"/>
      <c r="O43" s="11"/>
      <c r="P43" s="11">
        <f>1/100 * VLOOKUP(Overview8[[#This Row],[Number]],[1]!october[[Number]:[Thickness (mm/100)]],3,FALSE)</f>
        <v>22.38</v>
      </c>
      <c r="Q43" s="11">
        <f>1/100 * VLOOKUP(Overview8[[#This Row],[Number]],[1]!october[[Number]:[Thickness (mm/100)]],4,FALSE)</f>
        <v>24.560000000000002</v>
      </c>
      <c r="R43" s="11">
        <f>1/100 * VLOOKUP(Overview8[[#This Row],[Number]],[1]!october[[Number]:[Thickness (mm/100)]],5,FALSE)</f>
        <v>17.09</v>
      </c>
      <c r="S43" s="11">
        <f>VLOOKUP(Overview8[[#This Row],[Number]],[1]!october[[Number]:[Thickness (mm/100)]],2,FALSE)</f>
        <v>2</v>
      </c>
      <c r="T43" s="11">
        <v>0.13859999999999673</v>
      </c>
    </row>
    <row r="44" spans="1:20" x14ac:dyDescent="0.2">
      <c r="A44" s="10" t="s">
        <v>62</v>
      </c>
      <c r="B44" s="11">
        <v>772</v>
      </c>
      <c r="C44" s="11">
        <f>VLOOKUP(Overview8[[#This Row],[Number]],[1]!Table220424[[Number]:[New container]],7,FALSE)</f>
        <v>3</v>
      </c>
      <c r="D44" s="11">
        <f>1/100 * VLOOKUP(Overview8[[#This Row],[Number]],[1]!Table220119[[Number]:[Thickness (mm/100)]],3,FALSE)</f>
        <v>15.370000000000001</v>
      </c>
      <c r="E44" s="11">
        <f>1/100 * VLOOKUP(Overview8[[#This Row],[Number]],[1]!Table220119[[Number]:[Thickness (mm/100)]],4,FALSE)</f>
        <v>17.650000000000002</v>
      </c>
      <c r="F44" s="11">
        <f>1/100 * VLOOKUP(Overview8[[#This Row],[Number]],[1]!Table220119[[Number]:[Thickness (mm/100)]],5,FALSE)</f>
        <v>11.17</v>
      </c>
      <c r="G44" s="11">
        <f>1/100 * VLOOKUP(Overview8[[#This Row],[Number]],[1]!Table220301[[Number]:[Thickness (mm/100)]],3,FALSE)</f>
        <v>15.94</v>
      </c>
      <c r="H44" s="11">
        <f>1/100 * VLOOKUP(Overview8[[#This Row],[Number]],[1]!Table220301[[Number]:[Thickness (mm/100)]],4,FALSE)</f>
        <v>17.96</v>
      </c>
      <c r="I44" s="11">
        <f>1/100 * VLOOKUP(Overview8[[#This Row],[Number]],[1]!Table220301[[Number]:[Thickness (mm/100)]],5,FALSE)</f>
        <v>11.96</v>
      </c>
      <c r="J44" s="11">
        <f>1/100 * VLOOKUP(Overview8[[#This Row],[Number]],[1]!Table220424[[Number]:[Thickness (mm/100)]],3,FALSE)</f>
        <v>18.95</v>
      </c>
      <c r="K44" s="11">
        <f>1/100 * VLOOKUP(Overview8[[#This Row],[Number]],[1]!Table220424[[Number]:[Thickness (mm/100)]],4,FALSE)</f>
        <v>22.13</v>
      </c>
      <c r="L44" s="11">
        <f>1/100 * VLOOKUP(Overview8[[#This Row],[Number]],[1]!Table220424[[Number]:[Thickness (mm/100)]],5,FALSE)</f>
        <v>14.200000000000001</v>
      </c>
      <c r="M44" s="11"/>
      <c r="N44" s="11"/>
      <c r="O44" s="11"/>
      <c r="P44" s="11">
        <f>1/100 * VLOOKUP(Overview8[[#This Row],[Number]],[1]!october[[Number]:[Thickness (mm/100)]],3,FALSE)</f>
        <v>23.19</v>
      </c>
      <c r="Q44" s="11">
        <f>1/100 * VLOOKUP(Overview8[[#This Row],[Number]],[1]!october[[Number]:[Thickness (mm/100)]],4,FALSE)</f>
        <v>27.080000000000002</v>
      </c>
      <c r="R44" s="11">
        <f>1/100 * VLOOKUP(Overview8[[#This Row],[Number]],[1]!october[[Number]:[Thickness (mm/100)]],5,FALSE)</f>
        <v>17.96</v>
      </c>
      <c r="S44" s="11">
        <f>VLOOKUP(Overview8[[#This Row],[Number]],[1]!october[[Number]:[Thickness (mm/100)]],2,FALSE)</f>
        <v>3</v>
      </c>
      <c r="T44" s="11">
        <v>0.13949999999999818</v>
      </c>
    </row>
    <row r="45" spans="1:20" x14ac:dyDescent="0.2">
      <c r="A45" s="10" t="s">
        <v>63</v>
      </c>
      <c r="B45" s="11">
        <v>648</v>
      </c>
      <c r="C45" s="11">
        <f>VLOOKUP(Overview8[[#This Row],[Number]],[1]!Table220424[[Number]:[New container]],7,FALSE)</f>
        <v>6</v>
      </c>
      <c r="D45" s="11">
        <f>1/100 * VLOOKUP(Overview8[[#This Row],[Number]],[1]!Table220119[[Number]:[Thickness (mm/100)]],3,FALSE)</f>
        <v>12.83</v>
      </c>
      <c r="E45" s="11">
        <f>1/100 * VLOOKUP(Overview8[[#This Row],[Number]],[1]!Table220119[[Number]:[Thickness (mm/100)]],4,FALSE)</f>
        <v>15.11</v>
      </c>
      <c r="F45" s="11">
        <f>1/100 * VLOOKUP(Overview8[[#This Row],[Number]],[1]!Table220119[[Number]:[Thickness (mm/100)]],5,FALSE)</f>
        <v>9.74</v>
      </c>
      <c r="G45" s="11">
        <f>1/100 * VLOOKUP(Overview8[[#This Row],[Number]],[1]!Table220301[[Number]:[Thickness (mm/100)]],3,FALSE)</f>
        <v>13.33</v>
      </c>
      <c r="H45" s="11">
        <f>1/100 * VLOOKUP(Overview8[[#This Row],[Number]],[1]!Table220301[[Number]:[Thickness (mm/100)]],4,FALSE)</f>
        <v>15.27</v>
      </c>
      <c r="I45" s="11">
        <f>1/100 * VLOOKUP(Overview8[[#This Row],[Number]],[1]!Table220301[[Number]:[Thickness (mm/100)]],5,FALSE)</f>
        <v>10.11</v>
      </c>
      <c r="J45" s="11">
        <f>1/100 * VLOOKUP(Overview8[[#This Row],[Number]],[1]!Table220424[[Number]:[Thickness (mm/100)]],3,FALSE)</f>
        <v>15.950000000000001</v>
      </c>
      <c r="K45" s="11">
        <f>1/100 * VLOOKUP(Overview8[[#This Row],[Number]],[1]!Table220424[[Number]:[Thickness (mm/100)]],4,FALSE)</f>
        <v>18.440000000000001</v>
      </c>
      <c r="L45" s="11">
        <f>1/100 * VLOOKUP(Overview8[[#This Row],[Number]],[1]!Table220424[[Number]:[Thickness (mm/100)]],5,FALSE)</f>
        <v>12.620000000000001</v>
      </c>
      <c r="M45" s="11"/>
      <c r="N45" s="11"/>
      <c r="O45" s="11"/>
      <c r="P45" s="11">
        <f>1/100 * VLOOKUP(Overview8[[#This Row],[Number]],[1]!october[[Number]:[Thickness (mm/100)]],3,FALSE)</f>
        <v>20.260000000000002</v>
      </c>
      <c r="Q45" s="11">
        <f>1/100 * VLOOKUP(Overview8[[#This Row],[Number]],[1]!october[[Number]:[Thickness (mm/100)]],4,FALSE)</f>
        <v>23.41</v>
      </c>
      <c r="R45" s="11">
        <f>1/100 * VLOOKUP(Overview8[[#This Row],[Number]],[1]!october[[Number]:[Thickness (mm/100)]],5,FALSE)</f>
        <v>16.05</v>
      </c>
      <c r="S45" s="11">
        <f>VLOOKUP(Overview8[[#This Row],[Number]],[1]!october[[Number]:[Thickness (mm/100)]],2,FALSE)</f>
        <v>6</v>
      </c>
      <c r="T45" s="11">
        <v>0.14219999999999899</v>
      </c>
    </row>
    <row r="46" spans="1:20" x14ac:dyDescent="0.2">
      <c r="A46" s="10" t="s">
        <v>64</v>
      </c>
      <c r="B46" s="11">
        <v>741</v>
      </c>
      <c r="C46" s="11">
        <f>VLOOKUP(Overview8[[#This Row],[Number]],[1]!Table220424[[Number]:[New container]],7,FALSE)</f>
        <v>6</v>
      </c>
      <c r="D46" s="11">
        <f>1/100 * VLOOKUP(Overview8[[#This Row],[Number]],[1]!Table220119[[Number]:[Thickness (mm/100)]],3,FALSE)</f>
        <v>14.63</v>
      </c>
      <c r="E46" s="11">
        <f>1/100 * VLOOKUP(Overview8[[#This Row],[Number]],[1]!Table220119[[Number]:[Thickness (mm/100)]],4,FALSE)</f>
        <v>16.399999999999999</v>
      </c>
      <c r="F46" s="11">
        <f>1/100 * VLOOKUP(Overview8[[#This Row],[Number]],[1]!Table220119[[Number]:[Thickness (mm/100)]],5,FALSE)</f>
        <v>10.89</v>
      </c>
      <c r="G46" s="11">
        <f>1/100 * VLOOKUP(Overview8[[#This Row],[Number]],[1]!Table220301[[Number]:[Thickness (mm/100)]],3,FALSE)</f>
        <v>14.51</v>
      </c>
      <c r="H46" s="11">
        <f>1/100 * VLOOKUP(Overview8[[#This Row],[Number]],[1]!Table220301[[Number]:[Thickness (mm/100)]],4,FALSE)</f>
        <v>16.53</v>
      </c>
      <c r="I46" s="11">
        <f>1/100 * VLOOKUP(Overview8[[#This Row],[Number]],[1]!Table220301[[Number]:[Thickness (mm/100)]],5,FALSE)</f>
        <v>11.42</v>
      </c>
      <c r="J46" s="11">
        <f>1/100 * VLOOKUP(Overview8[[#This Row],[Number]],[1]!Table220424[[Number]:[Thickness (mm/100)]],3,FALSE)</f>
        <v>17.54</v>
      </c>
      <c r="K46" s="11">
        <f>1/100 * VLOOKUP(Overview8[[#This Row],[Number]],[1]!Table220424[[Number]:[Thickness (mm/100)]],4,FALSE)</f>
        <v>19.89</v>
      </c>
      <c r="L46" s="11">
        <f>1/100 * VLOOKUP(Overview8[[#This Row],[Number]],[1]!Table220424[[Number]:[Thickness (mm/100)]],5,FALSE)</f>
        <v>13.75</v>
      </c>
      <c r="M46" s="11"/>
      <c r="N46" s="11"/>
      <c r="O46" s="11"/>
      <c r="P46" s="11">
        <f>1/100 * VLOOKUP(Overview8[[#This Row],[Number]],[1]!october[[Number]:[Thickness (mm/100)]],3,FALSE)</f>
        <v>21.46</v>
      </c>
      <c r="Q46" s="11">
        <f>1/100 * VLOOKUP(Overview8[[#This Row],[Number]],[1]!october[[Number]:[Thickness (mm/100)]],4,FALSE)</f>
        <v>24.98</v>
      </c>
      <c r="R46" s="11">
        <f>1/100 * VLOOKUP(Overview8[[#This Row],[Number]],[1]!october[[Number]:[Thickness (mm/100)]],5,FALSE)</f>
        <v>17.16</v>
      </c>
      <c r="S46" s="11">
        <f>VLOOKUP(Overview8[[#This Row],[Number]],[1]!october[[Number]:[Thickness (mm/100)]],2,FALSE)</f>
        <v>6</v>
      </c>
      <c r="T46" s="11">
        <v>0.14260000000000161</v>
      </c>
    </row>
    <row r="47" spans="1:20" x14ac:dyDescent="0.2">
      <c r="A47" s="10" t="s">
        <v>65</v>
      </c>
      <c r="B47" s="11">
        <v>770</v>
      </c>
      <c r="C47" s="11">
        <f>VLOOKUP(Overview8[[#This Row],[Number]],[1]!Table220424[[Number]:[New container]],7,FALSE)</f>
        <v>4</v>
      </c>
      <c r="D47" s="11">
        <f>1/100 * VLOOKUP(Overview8[[#This Row],[Number]],[1]!Table220119[[Number]:[Thickness (mm/100)]],3,FALSE)</f>
        <v>15.620000000000001</v>
      </c>
      <c r="E47" s="11">
        <f>1/100 * VLOOKUP(Overview8[[#This Row],[Number]],[1]!Table220119[[Number]:[Thickness (mm/100)]],4,FALSE)</f>
        <v>17.170000000000002</v>
      </c>
      <c r="F47" s="11">
        <f>1/100 * VLOOKUP(Overview8[[#This Row],[Number]],[1]!Table220119[[Number]:[Thickness (mm/100)]],5,FALSE)</f>
        <v>11.53</v>
      </c>
      <c r="G47" s="11">
        <f>1/100 * VLOOKUP(Overview8[[#This Row],[Number]],[1]!Table220301[[Number]:[Thickness (mm/100)]],3,FALSE)</f>
        <v>15.72</v>
      </c>
      <c r="H47" s="11">
        <f>1/100 * VLOOKUP(Overview8[[#This Row],[Number]],[1]!Table220301[[Number]:[Thickness (mm/100)]],4,FALSE)</f>
        <v>17.080000000000002</v>
      </c>
      <c r="I47" s="11">
        <f>1/100 * VLOOKUP(Overview8[[#This Row],[Number]],[1]!Table220301[[Number]:[Thickness (mm/100)]],5,FALSE)</f>
        <v>11.96</v>
      </c>
      <c r="J47" s="11">
        <f>1/100 * VLOOKUP(Overview8[[#This Row],[Number]],[1]!Table220424[[Number]:[Thickness (mm/100)]],3,FALSE)</f>
        <v>17.920000000000002</v>
      </c>
      <c r="K47" s="11">
        <f>1/100 * VLOOKUP(Overview8[[#This Row],[Number]],[1]!Table220424[[Number]:[Thickness (mm/100)]],4,FALSE)</f>
        <v>20.309999999999999</v>
      </c>
      <c r="L47" s="11">
        <f>1/100 * VLOOKUP(Overview8[[#This Row],[Number]],[1]!Table220424[[Number]:[Thickness (mm/100)]],5,FALSE)</f>
        <v>13.74</v>
      </c>
      <c r="M47" s="11"/>
      <c r="N47" s="11"/>
      <c r="O47" s="11"/>
      <c r="P47" s="11">
        <f>1/100 * VLOOKUP(Overview8[[#This Row],[Number]],[1]!october[[Number]:[Thickness (mm/100)]],3,FALSE)</f>
        <v>22.43</v>
      </c>
      <c r="Q47" s="11">
        <f>1/100 * VLOOKUP(Overview8[[#This Row],[Number]],[1]!october[[Number]:[Thickness (mm/100)]],4,FALSE)</f>
        <v>25.77</v>
      </c>
      <c r="R47" s="11">
        <f>1/100 * VLOOKUP(Overview8[[#This Row],[Number]],[1]!october[[Number]:[Thickness (mm/100)]],5,FALSE)</f>
        <v>17.73</v>
      </c>
      <c r="S47" s="11">
        <f>VLOOKUP(Overview8[[#This Row],[Number]],[1]!october[[Number]:[Thickness (mm/100)]],2,FALSE)</f>
        <v>4</v>
      </c>
      <c r="T47" s="11">
        <v>0.14410000000000167</v>
      </c>
    </row>
    <row r="48" spans="1:20" x14ac:dyDescent="0.2">
      <c r="A48" s="10" t="s">
        <v>66</v>
      </c>
      <c r="B48" s="11">
        <v>644</v>
      </c>
      <c r="C48" s="11">
        <f>VLOOKUP(Overview8[[#This Row],[Number]],[1]!Table220424[[Number]:[New container]],7,FALSE)</f>
        <v>6</v>
      </c>
      <c r="D48" s="11">
        <f>1/100 * VLOOKUP(Overview8[[#This Row],[Number]],[1]!Table220119[[Number]:[Thickness (mm/100)]],3,FALSE)</f>
        <v>21.490000000000002</v>
      </c>
      <c r="E48" s="11">
        <f>1/100 * VLOOKUP(Overview8[[#This Row],[Number]],[1]!Table220119[[Number]:[Thickness (mm/100)]],4,FALSE)</f>
        <v>25.38</v>
      </c>
      <c r="F48" s="11">
        <f>1/100 * VLOOKUP(Overview8[[#This Row],[Number]],[1]!Table220119[[Number]:[Thickness (mm/100)]],5,FALSE)</f>
        <v>16.73</v>
      </c>
      <c r="G48" s="11">
        <f>1/100 * VLOOKUP(Overview8[[#This Row],[Number]],[1]!Table220301[[Number]:[Thickness (mm/100)]],3,FALSE)</f>
        <v>21.89</v>
      </c>
      <c r="H48" s="11">
        <f>1/100 * VLOOKUP(Overview8[[#This Row],[Number]],[1]!Table220301[[Number]:[Thickness (mm/100)]],4,FALSE)</f>
        <v>25.61</v>
      </c>
      <c r="I48" s="11">
        <f>1/100 * VLOOKUP(Overview8[[#This Row],[Number]],[1]!Table220301[[Number]:[Thickness (mm/100)]],5,FALSE)</f>
        <v>16.88</v>
      </c>
      <c r="J48" s="11">
        <f>1/100 * VLOOKUP(Overview8[[#This Row],[Number]],[1]!Table220424[[Number]:[Thickness (mm/100)]],3,FALSE)</f>
        <v>23.12</v>
      </c>
      <c r="K48" s="11">
        <f>1/100 * VLOOKUP(Overview8[[#This Row],[Number]],[1]!Table220424[[Number]:[Thickness (mm/100)]],4,FALSE)</f>
        <v>27.68</v>
      </c>
      <c r="L48" s="11">
        <f>1/100 * VLOOKUP(Overview8[[#This Row],[Number]],[1]!Table220424[[Number]:[Thickness (mm/100)]],5,FALSE)</f>
        <v>18</v>
      </c>
      <c r="M48" s="11"/>
      <c r="N48" s="11"/>
      <c r="O48" s="11"/>
      <c r="P48" s="11">
        <f>1/100 * VLOOKUP(Overview8[[#This Row],[Number]],[1]!october[[Number]:[Thickness (mm/100)]],3,FALSE)</f>
        <v>24.990000000000002</v>
      </c>
      <c r="Q48" s="11">
        <f>1/100 * VLOOKUP(Overview8[[#This Row],[Number]],[1]!october[[Number]:[Thickness (mm/100)]],4,FALSE)</f>
        <v>29.52</v>
      </c>
      <c r="R48" s="11">
        <f>1/100 * VLOOKUP(Overview8[[#This Row],[Number]],[1]!october[[Number]:[Thickness (mm/100)]],5,FALSE)</f>
        <v>19.350000000000001</v>
      </c>
      <c r="S48" s="11">
        <f>VLOOKUP(Overview8[[#This Row],[Number]],[1]!october[[Number]:[Thickness (mm/100)]],2,FALSE)</f>
        <v>6</v>
      </c>
      <c r="T48" s="11">
        <v>0.15220000000000056</v>
      </c>
    </row>
    <row r="49" spans="1:20" x14ac:dyDescent="0.2">
      <c r="A49" s="10" t="s">
        <v>67</v>
      </c>
      <c r="B49" s="11">
        <v>756</v>
      </c>
      <c r="C49" s="11">
        <f>VLOOKUP(Overview8[[#This Row],[Number]],[1]!Table220424[[Number]:[New container]],7,FALSE)</f>
        <v>3</v>
      </c>
      <c r="D49" s="11">
        <f>1/100 * VLOOKUP(Overview8[[#This Row],[Number]],[1]!Table220119[[Number]:[Thickness (mm/100)]],3,FALSE)</f>
        <v>17.54</v>
      </c>
      <c r="E49" s="11">
        <f>1/100 * VLOOKUP(Overview8[[#This Row],[Number]],[1]!Table220119[[Number]:[Thickness (mm/100)]],4,FALSE)</f>
        <v>19.670000000000002</v>
      </c>
      <c r="F49" s="11">
        <f>1/100 * VLOOKUP(Overview8[[#This Row],[Number]],[1]!Table220119[[Number]:[Thickness (mm/100)]],5,FALSE)</f>
        <v>13.23</v>
      </c>
      <c r="G49" s="11">
        <f>1/100 * VLOOKUP(Overview8[[#This Row],[Number]],[1]!Table220301[[Number]:[Thickness (mm/100)]],3,FALSE)</f>
        <v>17.670000000000002</v>
      </c>
      <c r="H49" s="11">
        <f>1/100 * VLOOKUP(Overview8[[#This Row],[Number]],[1]!Table220301[[Number]:[Thickness (mm/100)]],4,FALSE)</f>
        <v>20.260000000000002</v>
      </c>
      <c r="I49" s="11">
        <f>1/100 * VLOOKUP(Overview8[[#This Row],[Number]],[1]!Table220301[[Number]:[Thickness (mm/100)]],5,FALSE)</f>
        <v>14</v>
      </c>
      <c r="J49" s="11">
        <f>1/100 * VLOOKUP(Overview8[[#This Row],[Number]],[1]!Table220424[[Number]:[Thickness (mm/100)]],3,FALSE)</f>
        <v>19.2</v>
      </c>
      <c r="K49" s="11">
        <f>1/100 * VLOOKUP(Overview8[[#This Row],[Number]],[1]!Table220424[[Number]:[Thickness (mm/100)]],4,FALSE)</f>
        <v>21</v>
      </c>
      <c r="L49" s="11">
        <f>1/100 * VLOOKUP(Overview8[[#This Row],[Number]],[1]!Table220424[[Number]:[Thickness (mm/100)]],5,FALSE)</f>
        <v>14.6</v>
      </c>
      <c r="M49" s="11"/>
      <c r="N49" s="11"/>
      <c r="O49" s="11"/>
      <c r="P49" s="11">
        <f>1/100 * VLOOKUP(Overview8[[#This Row],[Number]],[1]!october[[Number]:[Thickness (mm/100)]],3,FALSE)</f>
        <v>21.96</v>
      </c>
      <c r="Q49" s="11">
        <f>1/100 * VLOOKUP(Overview8[[#This Row],[Number]],[1]!october[[Number]:[Thickness (mm/100)]],4,FALSE)</f>
        <v>25.22</v>
      </c>
      <c r="R49" s="11">
        <f>1/100 * VLOOKUP(Overview8[[#This Row],[Number]],[1]!october[[Number]:[Thickness (mm/100)]],5,FALSE)</f>
        <v>17.240000000000002</v>
      </c>
      <c r="S49" s="11">
        <f>VLOOKUP(Overview8[[#This Row],[Number]],[1]!october[[Number]:[Thickness (mm/100)]],2,FALSE)</f>
        <v>3</v>
      </c>
      <c r="T49" s="11">
        <v>0.15379999999999683</v>
      </c>
    </row>
    <row r="50" spans="1:20" x14ac:dyDescent="0.2">
      <c r="A50" s="10" t="s">
        <v>68</v>
      </c>
      <c r="B50" s="11">
        <v>749</v>
      </c>
      <c r="C50" s="11">
        <f>VLOOKUP(Overview8[[#This Row],[Number]],[1]!Table220424[[Number]:[New container]],7,FALSE)</f>
        <v>6</v>
      </c>
      <c r="D50" s="11">
        <f>1/100 * VLOOKUP(Overview8[[#This Row],[Number]],[1]!Table220119[[Number]:[Thickness (mm/100)]],3,FALSE)</f>
        <v>17.53</v>
      </c>
      <c r="E50" s="11">
        <f>1/100 * VLOOKUP(Overview8[[#This Row],[Number]],[1]!Table220119[[Number]:[Thickness (mm/100)]],4,FALSE)</f>
        <v>19.52</v>
      </c>
      <c r="F50" s="11">
        <f>1/100 * VLOOKUP(Overview8[[#This Row],[Number]],[1]!Table220119[[Number]:[Thickness (mm/100)]],5,FALSE)</f>
        <v>13.76</v>
      </c>
      <c r="G50" s="11">
        <f>1/100 * VLOOKUP(Overview8[[#This Row],[Number]],[1]!Table220301[[Number]:[Thickness (mm/100)]],3,FALSE)</f>
        <v>18.21</v>
      </c>
      <c r="H50" s="11">
        <f>1/100 * VLOOKUP(Overview8[[#This Row],[Number]],[1]!Table220301[[Number]:[Thickness (mm/100)]],4,FALSE)</f>
        <v>20.37</v>
      </c>
      <c r="I50" s="11">
        <f>1/100 * VLOOKUP(Overview8[[#This Row],[Number]],[1]!Table220301[[Number]:[Thickness (mm/100)]],5,FALSE)</f>
        <v>14.22</v>
      </c>
      <c r="J50" s="11">
        <f>1/100 * VLOOKUP(Overview8[[#This Row],[Number]],[1]!Table220424[[Number]:[Thickness (mm/100)]],3,FALSE)</f>
        <v>19.850000000000001</v>
      </c>
      <c r="K50" s="11">
        <f>1/100 * VLOOKUP(Overview8[[#This Row],[Number]],[1]!Table220424[[Number]:[Thickness (mm/100)]],4,FALSE)</f>
        <v>22.240000000000002</v>
      </c>
      <c r="L50" s="11">
        <f>1/100 * VLOOKUP(Overview8[[#This Row],[Number]],[1]!Table220424[[Number]:[Thickness (mm/100)]],5,FALSE)</f>
        <v>15.93</v>
      </c>
      <c r="M50" s="11"/>
      <c r="N50" s="11"/>
      <c r="O50" s="11"/>
      <c r="P50" s="11">
        <f>1/100 * VLOOKUP(Overview8[[#This Row],[Number]],[1]!october[[Number]:[Thickness (mm/100)]],3,FALSE)</f>
        <v>22.02</v>
      </c>
      <c r="Q50" s="11">
        <f>1/100 * VLOOKUP(Overview8[[#This Row],[Number]],[1]!october[[Number]:[Thickness (mm/100)]],4,FALSE)</f>
        <v>25.330000000000002</v>
      </c>
      <c r="R50" s="11">
        <f>1/100 * VLOOKUP(Overview8[[#This Row],[Number]],[1]!october[[Number]:[Thickness (mm/100)]],5,FALSE)</f>
        <v>17.990000000000002</v>
      </c>
      <c r="S50" s="11">
        <f>VLOOKUP(Overview8[[#This Row],[Number]],[1]!october[[Number]:[Thickness (mm/100)]],2,FALSE)</f>
        <v>6</v>
      </c>
      <c r="T50" s="11">
        <v>0.1548000000000016</v>
      </c>
    </row>
    <row r="51" spans="1:20" x14ac:dyDescent="0.2">
      <c r="A51" s="10" t="s">
        <v>69</v>
      </c>
      <c r="B51" s="11">
        <v>730</v>
      </c>
      <c r="C51" s="11">
        <f>VLOOKUP(Overview8[[#This Row],[Number]],[1]!Table220424[[Number]:[New container]],7,FALSE)</f>
        <v>5</v>
      </c>
      <c r="D51" s="11">
        <f>1/100 * VLOOKUP(Overview8[[#This Row],[Number]],[1]!Table220119[[Number]:[Thickness (mm/100)]],3,FALSE)</f>
        <v>12.21</v>
      </c>
      <c r="E51" s="11">
        <f>1/100 * VLOOKUP(Overview8[[#This Row],[Number]],[1]!Table220119[[Number]:[Thickness (mm/100)]],4,FALSE)</f>
        <v>13.75</v>
      </c>
      <c r="F51" s="11">
        <f>1/100 * VLOOKUP(Overview8[[#This Row],[Number]],[1]!Table220119[[Number]:[Thickness (mm/100)]],5,FALSE)</f>
        <v>9.18</v>
      </c>
      <c r="G51" s="11">
        <f>1/100 * VLOOKUP(Overview8[[#This Row],[Number]],[1]!Table220301[[Number]:[Thickness (mm/100)]],3,FALSE)</f>
        <v>12.26</v>
      </c>
      <c r="H51" s="11">
        <f>1/100 * VLOOKUP(Overview8[[#This Row],[Number]],[1]!Table220301[[Number]:[Thickness (mm/100)]],4,FALSE)</f>
        <v>14.02</v>
      </c>
      <c r="I51" s="11">
        <f>1/100 * VLOOKUP(Overview8[[#This Row],[Number]],[1]!Table220301[[Number]:[Thickness (mm/100)]],5,FALSE)</f>
        <v>9.83</v>
      </c>
      <c r="J51" s="11">
        <f>1/100 * VLOOKUP(Overview8[[#This Row],[Number]],[1]!Table220424[[Number]:[Thickness (mm/100)]],3,FALSE)</f>
        <v>15.99</v>
      </c>
      <c r="K51" s="11">
        <f>1/100 * VLOOKUP(Overview8[[#This Row],[Number]],[1]!Table220424[[Number]:[Thickness (mm/100)]],4,FALSE)</f>
        <v>18.47</v>
      </c>
      <c r="L51" s="11">
        <f>1/100 * VLOOKUP(Overview8[[#This Row],[Number]],[1]!Table220424[[Number]:[Thickness (mm/100)]],5,FALSE)</f>
        <v>12.620000000000001</v>
      </c>
      <c r="M51" s="11"/>
      <c r="N51" s="11"/>
      <c r="O51" s="11"/>
      <c r="P51" s="11">
        <f>1/100 * VLOOKUP(Overview8[[#This Row],[Number]],[1]!october[[Number]:[Thickness (mm/100)]],3,FALSE)</f>
        <v>21.36</v>
      </c>
      <c r="Q51" s="11">
        <f>1/100 * VLOOKUP(Overview8[[#This Row],[Number]],[1]!october[[Number]:[Thickness (mm/100)]],4,FALSE)</f>
        <v>24.8</v>
      </c>
      <c r="R51" s="11">
        <f>1/100 * VLOOKUP(Overview8[[#This Row],[Number]],[1]!october[[Number]:[Thickness (mm/100)]],5,FALSE)</f>
        <v>17.190000000000001</v>
      </c>
      <c r="S51" s="11">
        <f>VLOOKUP(Overview8[[#This Row],[Number]],[1]!october[[Number]:[Thickness (mm/100)]],2,FALSE)</f>
        <v>5</v>
      </c>
      <c r="T51" s="11">
        <v>0.15880000000000649</v>
      </c>
    </row>
    <row r="52" spans="1:20" x14ac:dyDescent="0.2">
      <c r="A52" s="10" t="s">
        <v>70</v>
      </c>
      <c r="B52" s="11">
        <v>664</v>
      </c>
      <c r="C52" s="11">
        <f>VLOOKUP(Overview8[[#This Row],[Number]],[1]!Table220424[[Number]:[New container]],7,FALSE)</f>
        <v>4</v>
      </c>
      <c r="D52" s="11">
        <f>1/100 * VLOOKUP(Overview8[[#This Row],[Number]],[1]!Table220119[[Number]:[Thickness (mm/100)]],3,FALSE)</f>
        <v>17.93</v>
      </c>
      <c r="E52" s="11">
        <f>1/100 * VLOOKUP(Overview8[[#This Row],[Number]],[1]!Table220119[[Number]:[Thickness (mm/100)]],4,FALSE)</f>
        <v>19.37</v>
      </c>
      <c r="F52" s="11">
        <f>1/100 * VLOOKUP(Overview8[[#This Row],[Number]],[1]!Table220119[[Number]:[Thickness (mm/100)]],5,FALSE)</f>
        <v>14.11</v>
      </c>
      <c r="G52" s="11">
        <f>1/100 * VLOOKUP(Overview8[[#This Row],[Number]],[1]!Table220301[[Number]:[Thickness (mm/100)]],3,FALSE)</f>
        <v>18.39</v>
      </c>
      <c r="H52" s="11">
        <f>1/100 * VLOOKUP(Overview8[[#This Row],[Number]],[1]!Table220301[[Number]:[Thickness (mm/100)]],4,FALSE)</f>
        <v>20.7</v>
      </c>
      <c r="I52" s="11">
        <f>1/100 * VLOOKUP(Overview8[[#This Row],[Number]],[1]!Table220301[[Number]:[Thickness (mm/100)]],5,FALSE)</f>
        <v>14.92</v>
      </c>
      <c r="J52" s="11">
        <f>1/100 * VLOOKUP(Overview8[[#This Row],[Number]],[1]!Table220424[[Number]:[Thickness (mm/100)]],3,FALSE)</f>
        <v>20.27</v>
      </c>
      <c r="K52" s="11">
        <f>1/100 * VLOOKUP(Overview8[[#This Row],[Number]],[1]!Table220424[[Number]:[Thickness (mm/100)]],4,FALSE)</f>
        <v>23.37</v>
      </c>
      <c r="L52" s="11">
        <f>1/100 * VLOOKUP(Overview8[[#This Row],[Number]],[1]!Table220424[[Number]:[Thickness (mm/100)]],5,FALSE)</f>
        <v>16.91</v>
      </c>
      <c r="M52" s="11"/>
      <c r="N52" s="11"/>
      <c r="O52" s="11"/>
      <c r="P52" s="11">
        <f>1/100 * VLOOKUP(Overview8[[#This Row],[Number]],[1]!october[[Number]:[Thickness (mm/100)]],3,FALSE)</f>
        <v>24.990000000000002</v>
      </c>
      <c r="Q52" s="11">
        <f>1/100 * VLOOKUP(Overview8[[#This Row],[Number]],[1]!october[[Number]:[Thickness (mm/100)]],4,FALSE)</f>
        <v>29.310000000000002</v>
      </c>
      <c r="R52" s="11">
        <f>1/100 * VLOOKUP(Overview8[[#This Row],[Number]],[1]!october[[Number]:[Thickness (mm/100)]],5,FALSE)</f>
        <v>20.27</v>
      </c>
      <c r="S52" s="11">
        <f>VLOOKUP(Overview8[[#This Row],[Number]],[1]!october[[Number]:[Thickness (mm/100)]],2,FALSE)</f>
        <v>4</v>
      </c>
      <c r="T52" s="11">
        <v>0.15890000000000271</v>
      </c>
    </row>
    <row r="53" spans="1:20" x14ac:dyDescent="0.2">
      <c r="A53" s="10" t="s">
        <v>71</v>
      </c>
      <c r="B53" s="11">
        <v>729</v>
      </c>
      <c r="C53" s="11">
        <f>VLOOKUP(Overview8[[#This Row],[Number]],[1]!Table220424[[Number]:[New container]],7,FALSE)</f>
        <v>3</v>
      </c>
      <c r="D53" s="11">
        <f>1/100 * VLOOKUP(Overview8[[#This Row],[Number]],[1]!Table220119[[Number]:[Thickness (mm/100)]],3,FALSE)</f>
        <v>12.38</v>
      </c>
      <c r="E53" s="11">
        <f>1/100 * VLOOKUP(Overview8[[#This Row],[Number]],[1]!Table220119[[Number]:[Thickness (mm/100)]],4,FALSE)</f>
        <v>13.44</v>
      </c>
      <c r="F53" s="11">
        <f>1/100 * VLOOKUP(Overview8[[#This Row],[Number]],[1]!Table220119[[Number]:[Thickness (mm/100)]],5,FALSE)</f>
        <v>8.84</v>
      </c>
      <c r="G53" s="11">
        <f>1/100 * VLOOKUP(Overview8[[#This Row],[Number]],[1]!Table220301[[Number]:[Thickness (mm/100)]],3,FALSE)</f>
        <v>13.21</v>
      </c>
      <c r="H53" s="11">
        <f>1/100 * VLOOKUP(Overview8[[#This Row],[Number]],[1]!Table220301[[Number]:[Thickness (mm/100)]],4,FALSE)</f>
        <v>14.44</v>
      </c>
      <c r="I53" s="11">
        <f>1/100 * VLOOKUP(Overview8[[#This Row],[Number]],[1]!Table220301[[Number]:[Thickness (mm/100)]],5,FALSE)</f>
        <v>9.66</v>
      </c>
      <c r="J53" s="11">
        <f>1/100 * VLOOKUP(Overview8[[#This Row],[Number]],[1]!Table220424[[Number]:[Thickness (mm/100)]],3,FALSE)</f>
        <v>16.350000000000001</v>
      </c>
      <c r="K53" s="11">
        <f>1/100 * VLOOKUP(Overview8[[#This Row],[Number]],[1]!Table220424[[Number]:[Thickness (mm/100)]],4,FALSE)</f>
        <v>18.8</v>
      </c>
      <c r="L53" s="11">
        <f>1/100 * VLOOKUP(Overview8[[#This Row],[Number]],[1]!Table220424[[Number]:[Thickness (mm/100)]],5,FALSE)</f>
        <v>12.43</v>
      </c>
      <c r="M53" s="11"/>
      <c r="N53" s="11"/>
      <c r="O53" s="11"/>
      <c r="P53" s="11">
        <f>1/100 * VLOOKUP(Overview8[[#This Row],[Number]],[1]!october[[Number]:[Thickness (mm/100)]],3,FALSE)</f>
        <v>21.78</v>
      </c>
      <c r="Q53" s="11">
        <f>1/100 * VLOOKUP(Overview8[[#This Row],[Number]],[1]!october[[Number]:[Thickness (mm/100)]],4,FALSE)</f>
        <v>24.53</v>
      </c>
      <c r="R53" s="11">
        <f>1/100 * VLOOKUP(Overview8[[#This Row],[Number]],[1]!october[[Number]:[Thickness (mm/100)]],5,FALSE)</f>
        <v>16.52</v>
      </c>
      <c r="S53" s="11">
        <f>VLOOKUP(Overview8[[#This Row],[Number]],[1]!october[[Number]:[Thickness (mm/100)]],2,FALSE)</f>
        <v>3</v>
      </c>
      <c r="T53" s="11">
        <v>0.15930000000000177</v>
      </c>
    </row>
    <row r="54" spans="1:20" x14ac:dyDescent="0.2">
      <c r="A54" s="10" t="s">
        <v>72</v>
      </c>
      <c r="B54" s="11">
        <v>636</v>
      </c>
      <c r="C54" s="11">
        <f>VLOOKUP(Overview8[[#This Row],[Number]],[1]!Table220424[[Number]:[New container]],7,FALSE)</f>
        <v>3</v>
      </c>
      <c r="D54" s="11">
        <f>1/100 * VLOOKUP(Overview8[[#This Row],[Number]],[1]!Table220119[[Number]:[Thickness (mm/100)]],3,FALSE)</f>
        <v>18.22</v>
      </c>
      <c r="E54" s="11">
        <f>1/100 * VLOOKUP(Overview8[[#This Row],[Number]],[1]!Table220119[[Number]:[Thickness (mm/100)]],4,FALSE)</f>
        <v>20.260000000000002</v>
      </c>
      <c r="F54" s="11">
        <f>1/100 * VLOOKUP(Overview8[[#This Row],[Number]],[1]!Table220119[[Number]:[Thickness (mm/100)]],5,FALSE)</f>
        <v>13.77</v>
      </c>
      <c r="G54" s="11">
        <f>1/100 * VLOOKUP(Overview8[[#This Row],[Number]],[1]!Table220301[[Number]:[Thickness (mm/100)]],3,FALSE)</f>
        <v>18.53</v>
      </c>
      <c r="H54" s="11">
        <f>1/100 * VLOOKUP(Overview8[[#This Row],[Number]],[1]!Table220301[[Number]:[Thickness (mm/100)]],4,FALSE)</f>
        <v>20.77</v>
      </c>
      <c r="I54" s="11">
        <f>1/100 * VLOOKUP(Overview8[[#This Row],[Number]],[1]!Table220301[[Number]:[Thickness (mm/100)]],5,FALSE)</f>
        <v>14.07</v>
      </c>
      <c r="J54" s="11">
        <f>1/100 * VLOOKUP(Overview8[[#This Row],[Number]],[1]!Table220424[[Number]:[Thickness (mm/100)]],3,FALSE)</f>
        <v>20.57</v>
      </c>
      <c r="K54" s="11">
        <f>1/100 * VLOOKUP(Overview8[[#This Row],[Number]],[1]!Table220424[[Number]:[Thickness (mm/100)]],4,FALSE)</f>
        <v>23.650000000000002</v>
      </c>
      <c r="L54" s="11">
        <f>1/100 * VLOOKUP(Overview8[[#This Row],[Number]],[1]!Table220424[[Number]:[Thickness (mm/100)]],5,FALSE)</f>
        <v>15.540000000000001</v>
      </c>
      <c r="M54" s="11"/>
      <c r="N54" s="11"/>
      <c r="O54" s="11"/>
      <c r="P54" s="11">
        <f>1/100 * VLOOKUP(Overview8[[#This Row],[Number]],[1]!october[[Number]:[Thickness (mm/100)]],3,FALSE)</f>
        <v>24.61</v>
      </c>
      <c r="Q54" s="11">
        <f>1/100 * VLOOKUP(Overview8[[#This Row],[Number]],[1]!october[[Number]:[Thickness (mm/100)]],4,FALSE)</f>
        <v>27.87</v>
      </c>
      <c r="R54" s="11">
        <f>1/100 * VLOOKUP(Overview8[[#This Row],[Number]],[1]!october[[Number]:[Thickness (mm/100)]],5,FALSE)</f>
        <v>19.12</v>
      </c>
      <c r="S54" s="11">
        <f>VLOOKUP(Overview8[[#This Row],[Number]],[1]!october[[Number]:[Thickness (mm/100)]],2,FALSE)</f>
        <v>3</v>
      </c>
      <c r="T54" s="11">
        <v>0.1594999999999942</v>
      </c>
    </row>
    <row r="55" spans="1:20" x14ac:dyDescent="0.2">
      <c r="A55" s="10" t="s">
        <v>73</v>
      </c>
      <c r="B55" s="11">
        <v>763</v>
      </c>
      <c r="C55" s="11">
        <f>VLOOKUP(Overview8[[#This Row],[Number]],[1]!Table220424[[Number]:[New container]],7,FALSE)</f>
        <v>3</v>
      </c>
      <c r="D55" s="11">
        <f>1/100 * VLOOKUP(Overview8[[#This Row],[Number]],[1]!Table220119[[Number]:[Thickness (mm/100)]],3,FALSE)</f>
        <v>18.29</v>
      </c>
      <c r="E55" s="11">
        <f>1/100 * VLOOKUP(Overview8[[#This Row],[Number]],[1]!Table220119[[Number]:[Thickness (mm/100)]],4,FALSE)</f>
        <v>19.91</v>
      </c>
      <c r="F55" s="11">
        <f>1/100 * VLOOKUP(Overview8[[#This Row],[Number]],[1]!Table220119[[Number]:[Thickness (mm/100)]],5,FALSE)</f>
        <v>13.99</v>
      </c>
      <c r="G55" s="11">
        <f>1/100 * VLOOKUP(Overview8[[#This Row],[Number]],[1]!Table220301[[Number]:[Thickness (mm/100)]],3,FALSE)</f>
        <v>18.68</v>
      </c>
      <c r="H55" s="11">
        <f>1/100 * VLOOKUP(Overview8[[#This Row],[Number]],[1]!Table220301[[Number]:[Thickness (mm/100)]],4,FALSE)</f>
        <v>20.3</v>
      </c>
      <c r="I55" s="11">
        <f>1/100 * VLOOKUP(Overview8[[#This Row],[Number]],[1]!Table220301[[Number]:[Thickness (mm/100)]],5,FALSE)</f>
        <v>14.58</v>
      </c>
      <c r="J55" s="11">
        <f>1/100 * VLOOKUP(Overview8[[#This Row],[Number]],[1]!Table220424[[Number]:[Thickness (mm/100)]],3,FALSE)</f>
        <v>20.8</v>
      </c>
      <c r="K55" s="11">
        <f>1/100 * VLOOKUP(Overview8[[#This Row],[Number]],[1]!Table220424[[Number]:[Thickness (mm/100)]],4,FALSE)</f>
        <v>23.62</v>
      </c>
      <c r="L55" s="11">
        <f>1/100 * VLOOKUP(Overview8[[#This Row],[Number]],[1]!Table220424[[Number]:[Thickness (mm/100)]],5,FALSE)</f>
        <v>16.47</v>
      </c>
      <c r="M55" s="11"/>
      <c r="N55" s="11"/>
      <c r="O55" s="11"/>
      <c r="P55" s="11">
        <f>1/100 * VLOOKUP(Overview8[[#This Row],[Number]],[1]!october[[Number]:[Thickness (mm/100)]],3,FALSE)</f>
        <v>23.18</v>
      </c>
      <c r="Q55" s="11">
        <f>1/100 * VLOOKUP(Overview8[[#This Row],[Number]],[1]!october[[Number]:[Thickness (mm/100)]],4,FALSE)</f>
        <v>26.14</v>
      </c>
      <c r="R55" s="11">
        <f>1/100 * VLOOKUP(Overview8[[#This Row],[Number]],[1]!october[[Number]:[Thickness (mm/100)]],5,FALSE)</f>
        <v>19.080000000000002</v>
      </c>
      <c r="S55" s="11">
        <f>VLOOKUP(Overview8[[#This Row],[Number]],[1]!october[[Number]:[Thickness (mm/100)]],2,FALSE)</f>
        <v>3</v>
      </c>
      <c r="T55" s="11">
        <v>0.15990000000000038</v>
      </c>
    </row>
    <row r="56" spans="1:20" x14ac:dyDescent="0.2">
      <c r="A56" s="10" t="s">
        <v>74</v>
      </c>
      <c r="B56" s="11">
        <v>795</v>
      </c>
      <c r="C56" s="11">
        <f>VLOOKUP(Overview8[[#This Row],[Number]],[1]!Table220424[[Number]:[New container]],7,FALSE)</f>
        <v>1</v>
      </c>
      <c r="D56" s="11">
        <f>1/100 * VLOOKUP(Overview8[[#This Row],[Number]],[1]!Table220119[[Number]:[Thickness (mm/100)]],3,FALSE)</f>
        <v>20.89</v>
      </c>
      <c r="E56" s="11">
        <f>1/100 * VLOOKUP(Overview8[[#This Row],[Number]],[1]!Table220119[[Number]:[Thickness (mm/100)]],4,FALSE)</f>
        <v>23.79</v>
      </c>
      <c r="F56" s="11">
        <f>1/100 * VLOOKUP(Overview8[[#This Row],[Number]],[1]!Table220119[[Number]:[Thickness (mm/100)]],5,FALSE)</f>
        <v>16.059999999999999</v>
      </c>
      <c r="G56" s="11">
        <f>1/100 * VLOOKUP(Overview8[[#This Row],[Number]],[1]!Table220301[[Number]:[Thickness (mm/100)]],3,FALSE)</f>
        <v>20.89</v>
      </c>
      <c r="H56" s="11">
        <f>1/100 * VLOOKUP(Overview8[[#This Row],[Number]],[1]!Table220301[[Number]:[Thickness (mm/100)]],4,FALSE)</f>
        <v>24.12</v>
      </c>
      <c r="I56" s="11">
        <f>1/100 * VLOOKUP(Overview8[[#This Row],[Number]],[1]!Table220301[[Number]:[Thickness (mm/100)]],5,FALSE)</f>
        <v>16.47</v>
      </c>
      <c r="J56" s="11">
        <f>1/100 * VLOOKUP(Overview8[[#This Row],[Number]],[1]!Table220424[[Number]:[Thickness (mm/100)]],3,FALSE)</f>
        <v>21.86</v>
      </c>
      <c r="K56" s="11">
        <f>1/100 * VLOOKUP(Overview8[[#This Row],[Number]],[1]!Table220424[[Number]:[Thickness (mm/100)]],4,FALSE)</f>
        <v>25.54</v>
      </c>
      <c r="L56" s="11">
        <f>1/100 * VLOOKUP(Overview8[[#This Row],[Number]],[1]!Table220424[[Number]:[Thickness (mm/100)]],5,FALSE)</f>
        <v>17.21</v>
      </c>
      <c r="M56" s="11"/>
      <c r="N56" s="11"/>
      <c r="O56" s="11"/>
      <c r="P56" s="11">
        <f>1/100 * VLOOKUP(Overview8[[#This Row],[Number]],[1]!october[[Number]:[Thickness (mm/100)]],3,FALSE)</f>
        <v>23.12</v>
      </c>
      <c r="Q56" s="11">
        <f>1/100 * VLOOKUP(Overview8[[#This Row],[Number]],[1]!october[[Number]:[Thickness (mm/100)]],4,FALSE)</f>
        <v>26.93</v>
      </c>
      <c r="R56" s="11">
        <f>1/100 * VLOOKUP(Overview8[[#This Row],[Number]],[1]!october[[Number]:[Thickness (mm/100)]],5,FALSE)</f>
        <v>18.38</v>
      </c>
      <c r="S56" s="11">
        <f>VLOOKUP(Overview8[[#This Row],[Number]],[1]!october[[Number]:[Thickness (mm/100)]],2,FALSE)</f>
        <v>1</v>
      </c>
      <c r="T56" s="11">
        <v>0.16000000000000369</v>
      </c>
    </row>
    <row r="57" spans="1:20" x14ac:dyDescent="0.2">
      <c r="A57" s="10" t="s">
        <v>75</v>
      </c>
      <c r="B57" s="11">
        <v>737</v>
      </c>
      <c r="C57" s="11">
        <f>VLOOKUP(Overview8[[#This Row],[Number]],[1]!Table220424[[Number]:[New container]],7,FALSE)</f>
        <v>1</v>
      </c>
      <c r="D57" s="11">
        <f>1/100 * VLOOKUP(Overview8[[#This Row],[Number]],[1]!Table220119[[Number]:[Thickness (mm/100)]],3,FALSE)</f>
        <v>11.120000000000001</v>
      </c>
      <c r="E57" s="11">
        <f>1/100 * VLOOKUP(Overview8[[#This Row],[Number]],[1]!Table220119[[Number]:[Thickness (mm/100)]],4,FALSE)</f>
        <v>12.280000000000001</v>
      </c>
      <c r="F57" s="11">
        <f>1/100 * VLOOKUP(Overview8[[#This Row],[Number]],[1]!Table220119[[Number]:[Thickness (mm/100)]],5,FALSE)</f>
        <v>8.07</v>
      </c>
      <c r="G57" s="11">
        <f>1/100 * VLOOKUP(Overview8[[#This Row],[Number]],[1]!Table220301[[Number]:[Thickness (mm/100)]],3,FALSE)</f>
        <v>11.67</v>
      </c>
      <c r="H57" s="11">
        <f>1/100 * VLOOKUP(Overview8[[#This Row],[Number]],[1]!Table220301[[Number]:[Thickness (mm/100)]],4,FALSE)</f>
        <v>13.36</v>
      </c>
      <c r="I57" s="11">
        <f>1/100 * VLOOKUP(Overview8[[#This Row],[Number]],[1]!Table220301[[Number]:[Thickness (mm/100)]],5,FALSE)</f>
        <v>8.81</v>
      </c>
      <c r="J57" s="11">
        <f>1/100 * VLOOKUP(Overview8[[#This Row],[Number]],[1]!Table220424[[Number]:[Thickness (mm/100)]],3,FALSE)</f>
        <v>15.83</v>
      </c>
      <c r="K57" s="11">
        <f>1/100 * VLOOKUP(Overview8[[#This Row],[Number]],[1]!Table220424[[Number]:[Thickness (mm/100)]],4,FALSE)</f>
        <v>18.18</v>
      </c>
      <c r="L57" s="11">
        <f>1/100 * VLOOKUP(Overview8[[#This Row],[Number]],[1]!Table220424[[Number]:[Thickness (mm/100)]],5,FALSE)</f>
        <v>11.98</v>
      </c>
      <c r="M57" s="11"/>
      <c r="N57" s="11"/>
      <c r="O57" s="11"/>
      <c r="P57" s="11">
        <f>1/100 * VLOOKUP(Overview8[[#This Row],[Number]],[1]!october[[Number]:[Thickness (mm/100)]],3,FALSE)</f>
        <v>21.66</v>
      </c>
      <c r="Q57" s="11">
        <f>1/100 * VLOOKUP(Overview8[[#This Row],[Number]],[1]!october[[Number]:[Thickness (mm/100)]],4,FALSE)</f>
        <v>24.98</v>
      </c>
      <c r="R57" s="11">
        <f>1/100 * VLOOKUP(Overview8[[#This Row],[Number]],[1]!october[[Number]:[Thickness (mm/100)]],5,FALSE)</f>
        <v>16.54</v>
      </c>
      <c r="S57" s="11">
        <f>VLOOKUP(Overview8[[#This Row],[Number]],[1]!october[[Number]:[Thickness (mm/100)]],2,FALSE)</f>
        <v>1</v>
      </c>
      <c r="T57" s="11">
        <v>0.16520000000000223</v>
      </c>
    </row>
    <row r="58" spans="1:20" x14ac:dyDescent="0.2">
      <c r="A58" s="10" t="s">
        <v>76</v>
      </c>
      <c r="B58" s="11">
        <v>687</v>
      </c>
      <c r="C58" s="11">
        <f>VLOOKUP(Overview8[[#This Row],[Number]],[1]!Table220424[[Number]:[New container]],7,FALSE)</f>
        <v>6</v>
      </c>
      <c r="D58" s="11">
        <f>1/100 * VLOOKUP(Overview8[[#This Row],[Number]],[1]!Table220119[[Number]:[Thickness (mm/100)]],3,FALSE)</f>
        <v>14.120000000000001</v>
      </c>
      <c r="E58" s="11">
        <f>1/100 * VLOOKUP(Overview8[[#This Row],[Number]],[1]!Table220119[[Number]:[Thickness (mm/100)]],4,FALSE)</f>
        <v>15.74</v>
      </c>
      <c r="F58" s="11">
        <f>1/100 * VLOOKUP(Overview8[[#This Row],[Number]],[1]!Table220119[[Number]:[Thickness (mm/100)]],5,FALSE)</f>
        <v>10.42</v>
      </c>
      <c r="G58" s="11">
        <f>1/100 * VLOOKUP(Overview8[[#This Row],[Number]],[1]!Table220301[[Number]:[Thickness (mm/100)]],3,FALSE)</f>
        <v>14.32</v>
      </c>
      <c r="H58" s="11">
        <f>1/100 * VLOOKUP(Overview8[[#This Row],[Number]],[1]!Table220301[[Number]:[Thickness (mm/100)]],4,FALSE)</f>
        <v>16.420000000000002</v>
      </c>
      <c r="I58" s="11">
        <f>1/100 * VLOOKUP(Overview8[[#This Row],[Number]],[1]!Table220301[[Number]:[Thickness (mm/100)]],5,FALSE)</f>
        <v>10.63</v>
      </c>
      <c r="J58" s="11">
        <f>1/100 * VLOOKUP(Overview8[[#This Row],[Number]],[1]!Table220424[[Number]:[Thickness (mm/100)]],3,FALSE)</f>
        <v>15.69</v>
      </c>
      <c r="K58" s="11">
        <f>1/100 * VLOOKUP(Overview8[[#This Row],[Number]],[1]!Table220424[[Number]:[Thickness (mm/100)]],4,FALSE)</f>
        <v>18.12</v>
      </c>
      <c r="L58" s="11">
        <f>1/100 * VLOOKUP(Overview8[[#This Row],[Number]],[1]!Table220424[[Number]:[Thickness (mm/100)]],5,FALSE)</f>
        <v>12.030000000000001</v>
      </c>
      <c r="M58" s="11"/>
      <c r="N58" s="11"/>
      <c r="O58" s="11"/>
      <c r="P58" s="11">
        <f>1/100 * VLOOKUP(Overview8[[#This Row],[Number]],[1]!october[[Number]:[Thickness (mm/100)]],3,FALSE)</f>
        <v>20.25</v>
      </c>
      <c r="Q58" s="11">
        <f>1/100 * VLOOKUP(Overview8[[#This Row],[Number]],[1]!october[[Number]:[Thickness (mm/100)]],4,FALSE)</f>
        <v>23.32</v>
      </c>
      <c r="R58" s="11">
        <f>1/100 * VLOOKUP(Overview8[[#This Row],[Number]],[1]!october[[Number]:[Thickness (mm/100)]],5,FALSE)</f>
        <v>16.02</v>
      </c>
      <c r="S58" s="11">
        <f>VLOOKUP(Overview8[[#This Row],[Number]],[1]!october[[Number]:[Thickness (mm/100)]],2,FALSE)</f>
        <v>6</v>
      </c>
      <c r="T58" s="11">
        <v>0.16560000000000485</v>
      </c>
    </row>
    <row r="59" spans="1:20" x14ac:dyDescent="0.2">
      <c r="A59" s="10" t="s">
        <v>77</v>
      </c>
      <c r="B59" s="11">
        <v>695</v>
      </c>
      <c r="C59" s="11">
        <f>VLOOKUP(Overview8[[#This Row],[Number]],[1]!Table220424[[Number]:[New container]],7,FALSE)</f>
        <v>4</v>
      </c>
      <c r="D59" s="11">
        <f>1/100 * VLOOKUP(Overview8[[#This Row],[Number]],[1]!Table220119[[Number]:[Thickness (mm/100)]],3,FALSE)</f>
        <v>17.25</v>
      </c>
      <c r="E59" s="11">
        <f>1/100 * VLOOKUP(Overview8[[#This Row],[Number]],[1]!Table220119[[Number]:[Thickness (mm/100)]],4,FALSE)</f>
        <v>18.350000000000001</v>
      </c>
      <c r="F59" s="11">
        <f>1/100 * VLOOKUP(Overview8[[#This Row],[Number]],[1]!Table220119[[Number]:[Thickness (mm/100)]],5,FALSE)</f>
        <v>13.51</v>
      </c>
      <c r="G59" s="11">
        <f>1/100 * VLOOKUP(Overview8[[#This Row],[Number]],[1]!Table220301[[Number]:[Thickness (mm/100)]],3,FALSE)</f>
        <v>17.48</v>
      </c>
      <c r="H59" s="11">
        <f>1/100 * VLOOKUP(Overview8[[#This Row],[Number]],[1]!Table220301[[Number]:[Thickness (mm/100)]],4,FALSE)</f>
        <v>19.240000000000002</v>
      </c>
      <c r="I59" s="11">
        <f>1/100 * VLOOKUP(Overview8[[#This Row],[Number]],[1]!Table220301[[Number]:[Thickness (mm/100)]],5,FALSE)</f>
        <v>13.69</v>
      </c>
      <c r="J59" s="11">
        <f>1/100 * VLOOKUP(Overview8[[#This Row],[Number]],[1]!Table220424[[Number]:[Thickness (mm/100)]],3,FALSE)</f>
        <v>19.39</v>
      </c>
      <c r="K59" s="11">
        <f>1/100 * VLOOKUP(Overview8[[#This Row],[Number]],[1]!Table220424[[Number]:[Thickness (mm/100)]],4,FALSE)</f>
        <v>20.27</v>
      </c>
      <c r="L59" s="11">
        <f>1/100 * VLOOKUP(Overview8[[#This Row],[Number]],[1]!Table220424[[Number]:[Thickness (mm/100)]],5,FALSE)</f>
        <v>15.49</v>
      </c>
      <c r="M59" s="11"/>
      <c r="N59" s="11"/>
      <c r="O59" s="11"/>
      <c r="P59" s="11">
        <f>1/100 * VLOOKUP(Overview8[[#This Row],[Number]],[1]!october[[Number]:[Thickness (mm/100)]],3,FALSE)</f>
        <v>23.36</v>
      </c>
      <c r="Q59" s="11">
        <f>1/100 * VLOOKUP(Overview8[[#This Row],[Number]],[1]!october[[Number]:[Thickness (mm/100)]],4,FALSE)</f>
        <v>25.36</v>
      </c>
      <c r="R59" s="11">
        <f>1/100 * VLOOKUP(Overview8[[#This Row],[Number]],[1]!october[[Number]:[Thickness (mm/100)]],5,FALSE)</f>
        <v>18.650000000000002</v>
      </c>
      <c r="S59" s="11">
        <f>VLOOKUP(Overview8[[#This Row],[Number]],[1]!october[[Number]:[Thickness (mm/100)]],2,FALSE)</f>
        <v>4</v>
      </c>
      <c r="T59" s="11">
        <v>0.16580000000000439</v>
      </c>
    </row>
    <row r="60" spans="1:20" x14ac:dyDescent="0.2">
      <c r="A60" s="10" t="s">
        <v>78</v>
      </c>
      <c r="B60" s="11">
        <v>754</v>
      </c>
      <c r="C60" s="11">
        <f>VLOOKUP(Overview8[[#This Row],[Number]],[1]!Table220424[[Number]:[New container]],7,FALSE)</f>
        <v>5</v>
      </c>
      <c r="D60" s="11">
        <f>1/100 * VLOOKUP(Overview8[[#This Row],[Number]],[1]!Table220119[[Number]:[Thickness (mm/100)]],3,FALSE)</f>
        <v>18.22</v>
      </c>
      <c r="E60" s="11">
        <f>1/100 * VLOOKUP(Overview8[[#This Row],[Number]],[1]!Table220119[[Number]:[Thickness (mm/100)]],4,FALSE)</f>
        <v>21.46</v>
      </c>
      <c r="F60" s="11">
        <f>1/100 * VLOOKUP(Overview8[[#This Row],[Number]],[1]!Table220119[[Number]:[Thickness (mm/100)]],5,FALSE)</f>
        <v>14.040000000000001</v>
      </c>
      <c r="G60" s="11">
        <f>1/100 * VLOOKUP(Overview8[[#This Row],[Number]],[1]!Table220301[[Number]:[Thickness (mm/100)]],3,FALSE)</f>
        <v>18.2</v>
      </c>
      <c r="H60" s="11">
        <f>1/100 * VLOOKUP(Overview8[[#This Row],[Number]],[1]!Table220301[[Number]:[Thickness (mm/100)]],4,FALSE)</f>
        <v>21.17</v>
      </c>
      <c r="I60" s="11">
        <f>1/100 * VLOOKUP(Overview8[[#This Row],[Number]],[1]!Table220301[[Number]:[Thickness (mm/100)]],5,FALSE)</f>
        <v>14.24</v>
      </c>
      <c r="J60" s="11">
        <f>1/100 * VLOOKUP(Overview8[[#This Row],[Number]],[1]!Table220424[[Number]:[Thickness (mm/100)]],3,FALSE)</f>
        <v>19.71</v>
      </c>
      <c r="K60" s="11">
        <f>1/100 * VLOOKUP(Overview8[[#This Row],[Number]],[1]!Table220424[[Number]:[Thickness (mm/100)]],4,FALSE)</f>
        <v>23.34</v>
      </c>
      <c r="L60" s="11">
        <f>1/100 * VLOOKUP(Overview8[[#This Row],[Number]],[1]!Table220424[[Number]:[Thickness (mm/100)]],5,FALSE)</f>
        <v>15.32</v>
      </c>
      <c r="M60" s="11"/>
      <c r="N60" s="11"/>
      <c r="O60" s="11"/>
      <c r="P60" s="11">
        <f>1/100 * VLOOKUP(Overview8[[#This Row],[Number]],[1]!october[[Number]:[Thickness (mm/100)]],3,FALSE)</f>
        <v>22.12</v>
      </c>
      <c r="Q60" s="11">
        <f>1/100 * VLOOKUP(Overview8[[#This Row],[Number]],[1]!october[[Number]:[Thickness (mm/100)]],4,FALSE)</f>
        <v>25.93</v>
      </c>
      <c r="R60" s="11">
        <f>1/100 * VLOOKUP(Overview8[[#This Row],[Number]],[1]!october[[Number]:[Thickness (mm/100)]],5,FALSE)</f>
        <v>18.03</v>
      </c>
      <c r="S60" s="11">
        <f>VLOOKUP(Overview8[[#This Row],[Number]],[1]!october[[Number]:[Thickness (mm/100)]],2,FALSE)</f>
        <v>5</v>
      </c>
      <c r="T60" s="11">
        <v>0.16580000000000439</v>
      </c>
    </row>
    <row r="61" spans="1:20" x14ac:dyDescent="0.2">
      <c r="A61" s="13" t="s">
        <v>79</v>
      </c>
      <c r="B61" s="14">
        <v>228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f>1/100 * VLOOKUP(Overview8[[#This Row],[Number]],[1]!Table2205310601[[Number]:[Thickness (mm/100)]],3,FALSE)</f>
        <v>17.010000000000002</v>
      </c>
      <c r="N61" s="11">
        <f>1/100 * VLOOKUP(Overview8[[#This Row],[Number]],[1]!Table2205310601[[Number]:[Thickness (mm/100)]],4,FALSE)</f>
        <v>19.190000000000001</v>
      </c>
      <c r="O61" s="11">
        <f>1/100 * VLOOKUP(Overview8[[#This Row],[Number]],[1]!Table2205310601[[Number]:[Thickness (mm/100)]],5,FALSE)</f>
        <v>12.69</v>
      </c>
      <c r="P61" s="11">
        <f>1/100 * VLOOKUP(Overview8[[#This Row],[Number]],[1]!october[[Number]:[Thickness (mm/100)]],3,FALSE)</f>
        <v>22.04</v>
      </c>
      <c r="Q61" s="11">
        <f>1/100 * VLOOKUP(Overview8[[#This Row],[Number]],[1]!october[[Number]:[Thickness (mm/100)]],4,FALSE)</f>
        <v>25.37</v>
      </c>
      <c r="R61" s="11">
        <f>1/100 * VLOOKUP(Overview8[[#This Row],[Number]],[1]!october[[Number]:[Thickness (mm/100)]],5,FALSE)</f>
        <v>17.2</v>
      </c>
      <c r="S61" s="11">
        <f>VLOOKUP(Overview8[[#This Row],[Number]],[1]!october[[Number]:[Thickness (mm/100)]],2,FALSE)</f>
        <v>9</v>
      </c>
      <c r="T61" s="11">
        <v>0.16889999999999716</v>
      </c>
    </row>
    <row r="62" spans="1:20" x14ac:dyDescent="0.2">
      <c r="A62" s="10" t="s">
        <v>80</v>
      </c>
      <c r="B62" s="11">
        <v>677</v>
      </c>
      <c r="C62" s="11">
        <f>VLOOKUP(Overview8[[#This Row],[Number]],[1]!Table220424[[Number]:[New container]],7,FALSE)</f>
        <v>3</v>
      </c>
      <c r="D62" s="11">
        <f>1/100 * VLOOKUP(Overview8[[#This Row],[Number]],[1]!Table220119[[Number]:[Thickness (mm/100)]],3,FALSE)</f>
        <v>20.61</v>
      </c>
      <c r="E62" s="11">
        <f>1/100 * VLOOKUP(Overview8[[#This Row],[Number]],[1]!Table220119[[Number]:[Thickness (mm/100)]],4,FALSE)</f>
        <v>23.85</v>
      </c>
      <c r="F62" s="15">
        <v>16.63</v>
      </c>
      <c r="G62" s="11">
        <f>1/100 * VLOOKUP(Overview8[[#This Row],[Number]],[1]!Table220301[[Number]:[Thickness (mm/100)]],3,FALSE)</f>
        <v>20.63</v>
      </c>
      <c r="H62" s="11">
        <f>1/100 * VLOOKUP(Overview8[[#This Row],[Number]],[1]!Table220301[[Number]:[Thickness (mm/100)]],4,FALSE)</f>
        <v>24.490000000000002</v>
      </c>
      <c r="I62" s="11">
        <f>1/100 * VLOOKUP(Overview8[[#This Row],[Number]],[1]!Table220301[[Number]:[Thickness (mm/100)]],5,FALSE)</f>
        <v>16.63</v>
      </c>
      <c r="J62" s="11">
        <f>1/100 * VLOOKUP(Overview8[[#This Row],[Number]],[1]!Table220424[[Number]:[Thickness (mm/100)]],3,FALSE)</f>
        <v>21.55</v>
      </c>
      <c r="K62" s="11">
        <f>1/100 * VLOOKUP(Overview8[[#This Row],[Number]],[1]!Table220424[[Number]:[Thickness (mm/100)]],4,FALSE)</f>
        <v>24.84</v>
      </c>
      <c r="L62" s="11">
        <f>1/100 * VLOOKUP(Overview8[[#This Row],[Number]],[1]!Table220424[[Number]:[Thickness (mm/100)]],5,FALSE)</f>
        <v>17.080000000000002</v>
      </c>
      <c r="M62" s="11"/>
      <c r="N62" s="11"/>
      <c r="O62" s="11"/>
      <c r="P62" s="11">
        <f>1/100 * VLOOKUP(Overview8[[#This Row],[Number]],[1]!october[[Number]:[Thickness (mm/100)]],3,FALSE)</f>
        <v>24.14</v>
      </c>
      <c r="Q62" s="11">
        <f>1/100 * VLOOKUP(Overview8[[#This Row],[Number]],[1]!october[[Number]:[Thickness (mm/100)]],4,FALSE)</f>
        <v>27.35</v>
      </c>
      <c r="R62" s="11">
        <f>1/100 * VLOOKUP(Overview8[[#This Row],[Number]],[1]!october[[Number]:[Thickness (mm/100)]],5,FALSE)</f>
        <v>19.27</v>
      </c>
      <c r="S62" s="11">
        <f>VLOOKUP(Overview8[[#This Row],[Number]],[1]!october[[Number]:[Thickness (mm/100)]],2,FALSE)</f>
        <v>3</v>
      </c>
      <c r="T62" s="11">
        <v>0.17300000000000182</v>
      </c>
    </row>
    <row r="63" spans="1:20" x14ac:dyDescent="0.2">
      <c r="A63" s="10" t="s">
        <v>81</v>
      </c>
      <c r="B63" s="11">
        <v>698</v>
      </c>
      <c r="C63" s="11">
        <f>VLOOKUP(Overview8[[#This Row],[Number]],[1]!Table220424[[Number]:[New container]],7,FALSE)</f>
        <v>5</v>
      </c>
      <c r="D63" s="11">
        <f>1/100 * VLOOKUP(Overview8[[#This Row],[Number]],[1]!Table220119[[Number]:[Thickness (mm/100)]],3,FALSE)</f>
        <v>20.190000000000001</v>
      </c>
      <c r="E63" s="11">
        <f>1/100 * VLOOKUP(Overview8[[#This Row],[Number]],[1]!Table220119[[Number]:[Thickness (mm/100)]],4,FALSE)</f>
        <v>23.64</v>
      </c>
      <c r="F63" s="11">
        <f>1/100 * VLOOKUP(Overview8[[#This Row],[Number]],[1]!Table220119[[Number]:[Thickness (mm/100)]],5,FALSE)</f>
        <v>16.02</v>
      </c>
      <c r="G63" s="11">
        <f>1/100 * VLOOKUP(Overview8[[#This Row],[Number]],[1]!Table220301[[Number]:[Thickness (mm/100)]],3,FALSE)</f>
        <v>20.53</v>
      </c>
      <c r="H63" s="11">
        <f>1/100 * VLOOKUP(Overview8[[#This Row],[Number]],[1]!Table220301[[Number]:[Thickness (mm/100)]],4,FALSE)</f>
        <v>23.41</v>
      </c>
      <c r="I63" s="11">
        <f>1/100 * VLOOKUP(Overview8[[#This Row],[Number]],[1]!Table220301[[Number]:[Thickness (mm/100)]],5,FALSE)</f>
        <v>16.260000000000002</v>
      </c>
      <c r="J63" s="11">
        <f>1/100 * VLOOKUP(Overview8[[#This Row],[Number]],[1]!Table220424[[Number]:[Thickness (mm/100)]],3,FALSE)</f>
        <v>21.490000000000002</v>
      </c>
      <c r="K63" s="11">
        <f>1/100 * VLOOKUP(Overview8[[#This Row],[Number]],[1]!Table220424[[Number]:[Thickness (mm/100)]],4,FALSE)</f>
        <v>24.45</v>
      </c>
      <c r="L63" s="11">
        <f>1/100 * VLOOKUP(Overview8[[#This Row],[Number]],[1]!Table220424[[Number]:[Thickness (mm/100)]],5,FALSE)</f>
        <v>16.87</v>
      </c>
      <c r="M63" s="11"/>
      <c r="N63" s="11"/>
      <c r="O63" s="11"/>
      <c r="P63" s="11">
        <f>1/100 * VLOOKUP(Overview8[[#This Row],[Number]],[1]!october[[Number]:[Thickness (mm/100)]],3,FALSE)</f>
        <v>22.68</v>
      </c>
      <c r="Q63" s="11">
        <f>1/100 * VLOOKUP(Overview8[[#This Row],[Number]],[1]!october[[Number]:[Thickness (mm/100)]],4,FALSE)</f>
        <v>26.39</v>
      </c>
      <c r="R63" s="11">
        <f>1/100 * VLOOKUP(Overview8[[#This Row],[Number]],[1]!october[[Number]:[Thickness (mm/100)]],5,FALSE)</f>
        <v>18.25</v>
      </c>
      <c r="S63" s="11">
        <f>VLOOKUP(Overview8[[#This Row],[Number]],[1]!october[[Number]:[Thickness (mm/100)]],2,FALSE)</f>
        <v>5</v>
      </c>
      <c r="T63" s="11">
        <v>0.17370000000000374</v>
      </c>
    </row>
    <row r="64" spans="1:20" x14ac:dyDescent="0.2">
      <c r="A64" s="10" t="s">
        <v>82</v>
      </c>
      <c r="B64" s="11">
        <v>792</v>
      </c>
      <c r="C64" s="11">
        <f>VLOOKUP(Overview8[[#This Row],[Number]],[1]!Table220424[[Number]:[New container]],7,FALSE)</f>
        <v>3</v>
      </c>
      <c r="D64" s="11">
        <f>1/100 * VLOOKUP(Overview8[[#This Row],[Number]],[1]!Table220119[[Number]:[Thickness (mm/100)]],3,FALSE)</f>
        <v>17.3</v>
      </c>
      <c r="E64" s="11">
        <f>1/100 * VLOOKUP(Overview8[[#This Row],[Number]],[1]!Table220119[[Number]:[Thickness (mm/100)]],4,FALSE)</f>
        <v>18.95</v>
      </c>
      <c r="F64" s="11">
        <f>1/100 * VLOOKUP(Overview8[[#This Row],[Number]],[1]!Table220119[[Number]:[Thickness (mm/100)]],5,FALSE)</f>
        <v>10.99</v>
      </c>
      <c r="G64" s="11">
        <f>1/100 * VLOOKUP(Overview8[[#This Row],[Number]],[1]!Table220301[[Number]:[Thickness (mm/100)]],3,FALSE)</f>
        <v>17.61</v>
      </c>
      <c r="H64" s="11">
        <f>1/100 * VLOOKUP(Overview8[[#This Row],[Number]],[1]!Table220301[[Number]:[Thickness (mm/100)]],4,FALSE)</f>
        <v>18.53</v>
      </c>
      <c r="I64" s="11">
        <f>1/100 * VLOOKUP(Overview8[[#This Row],[Number]],[1]!Table220301[[Number]:[Thickness (mm/100)]],5,FALSE)</f>
        <v>11.34</v>
      </c>
      <c r="J64" s="11">
        <f>1/100 * VLOOKUP(Overview8[[#This Row],[Number]],[1]!Table220424[[Number]:[Thickness (mm/100)]],3,FALSE)</f>
        <v>20.240000000000002</v>
      </c>
      <c r="K64" s="11">
        <f>1/100 * VLOOKUP(Overview8[[#This Row],[Number]],[1]!Table220424[[Number]:[Thickness (mm/100)]],4,FALSE)</f>
        <v>22.36</v>
      </c>
      <c r="L64" s="11">
        <f>1/100 * VLOOKUP(Overview8[[#This Row],[Number]],[1]!Table220424[[Number]:[Thickness (mm/100)]],5,FALSE)</f>
        <v>13.65</v>
      </c>
      <c r="M64" s="11"/>
      <c r="N64" s="11"/>
      <c r="O64" s="11"/>
      <c r="P64" s="11">
        <f>1/100 * VLOOKUP(Overview8[[#This Row],[Number]],[1]!october[[Number]:[Thickness (mm/100)]],3,FALSE)</f>
        <v>22.71</v>
      </c>
      <c r="Q64" s="11">
        <f>1/100 * VLOOKUP(Overview8[[#This Row],[Number]],[1]!october[[Number]:[Thickness (mm/100)]],4,FALSE)</f>
        <v>25.990000000000002</v>
      </c>
      <c r="R64" s="11">
        <f>1/100 * VLOOKUP(Overview8[[#This Row],[Number]],[1]!october[[Number]:[Thickness (mm/100)]],5,FALSE)</f>
        <v>16.27</v>
      </c>
      <c r="S64" s="11">
        <f>VLOOKUP(Overview8[[#This Row],[Number]],[1]!october[[Number]:[Thickness (mm/100)]],2,FALSE)</f>
        <v>3</v>
      </c>
      <c r="T64" s="11">
        <v>0.17419999999999902</v>
      </c>
    </row>
    <row r="65" spans="1:20" x14ac:dyDescent="0.2">
      <c r="A65" s="10" t="s">
        <v>83</v>
      </c>
      <c r="B65" s="11">
        <v>700</v>
      </c>
      <c r="C65" s="11">
        <f>VLOOKUP(Overview8[[#This Row],[Number]],[1]!Table220424[[Number]:[New container]],7,FALSE)</f>
        <v>5</v>
      </c>
      <c r="D65" s="11">
        <f>1/100 * VLOOKUP(Overview8[[#This Row],[Number]],[1]!Table220119[[Number]:[Thickness (mm/100)]],3,FALSE)</f>
        <v>14.69</v>
      </c>
      <c r="E65" s="11">
        <f>1/100 * VLOOKUP(Overview8[[#This Row],[Number]],[1]!Table220119[[Number]:[Thickness (mm/100)]],4,FALSE)</f>
        <v>16.77</v>
      </c>
      <c r="F65" s="11">
        <f>1/100 * VLOOKUP(Overview8[[#This Row],[Number]],[1]!Table220119[[Number]:[Thickness (mm/100)]],5,FALSE)</f>
        <v>10.96</v>
      </c>
      <c r="G65" s="11">
        <f>1/100 * VLOOKUP(Overview8[[#This Row],[Number]],[1]!Table220301[[Number]:[Thickness (mm/100)]],3,FALSE)</f>
        <v>14.99</v>
      </c>
      <c r="H65" s="11">
        <f>1/100 * VLOOKUP(Overview8[[#This Row],[Number]],[1]!Table220301[[Number]:[Thickness (mm/100)]],4,FALSE)</f>
        <v>16.850000000000001</v>
      </c>
      <c r="I65" s="11">
        <f>1/100 * VLOOKUP(Overview8[[#This Row],[Number]],[1]!Table220301[[Number]:[Thickness (mm/100)]],5,FALSE)</f>
        <v>11.47</v>
      </c>
      <c r="J65" s="11">
        <f>1/100 * VLOOKUP(Overview8[[#This Row],[Number]],[1]!Table220424[[Number]:[Thickness (mm/100)]],3,FALSE)</f>
        <v>18.309999999999999</v>
      </c>
      <c r="K65" s="11">
        <f>1/100 * VLOOKUP(Overview8[[#This Row],[Number]],[1]!Table220424[[Number]:[Thickness (mm/100)]],4,FALSE)</f>
        <v>21.37</v>
      </c>
      <c r="L65" s="11">
        <f>1/100 * VLOOKUP(Overview8[[#This Row],[Number]],[1]!Table220424[[Number]:[Thickness (mm/100)]],5,FALSE)</f>
        <v>14.620000000000001</v>
      </c>
      <c r="M65" s="11"/>
      <c r="N65" s="11"/>
      <c r="O65" s="11"/>
      <c r="P65" s="11">
        <f>1/100 * VLOOKUP(Overview8[[#This Row],[Number]],[1]!october[[Number]:[Thickness (mm/100)]],3,FALSE)</f>
        <v>22.17</v>
      </c>
      <c r="Q65" s="11">
        <f>1/100 * VLOOKUP(Overview8[[#This Row],[Number]],[1]!october[[Number]:[Thickness (mm/100)]],4,FALSE)</f>
        <v>25.61</v>
      </c>
      <c r="R65" s="11">
        <f>1/100 * VLOOKUP(Overview8[[#This Row],[Number]],[1]!october[[Number]:[Thickness (mm/100)]],5,FALSE)</f>
        <v>18.510000000000002</v>
      </c>
      <c r="S65" s="11">
        <f>VLOOKUP(Overview8[[#This Row],[Number]],[1]!october[[Number]:[Thickness (mm/100)]],2,FALSE)</f>
        <v>5</v>
      </c>
      <c r="T65" s="11">
        <v>0.17419999999999902</v>
      </c>
    </row>
    <row r="66" spans="1:20" x14ac:dyDescent="0.2">
      <c r="A66" s="10" t="s">
        <v>84</v>
      </c>
      <c r="B66" s="11">
        <v>784</v>
      </c>
      <c r="C66" s="11">
        <f>VLOOKUP(Overview8[[#This Row],[Number]],[1]!Table220424[[Number]:[New container]],7,FALSE)</f>
        <v>6</v>
      </c>
      <c r="D66" s="11">
        <f>1/100 * VLOOKUP(Overview8[[#This Row],[Number]],[1]!Table220119[[Number]:[Thickness (mm/100)]],3,FALSE)</f>
        <v>16.07</v>
      </c>
      <c r="E66" s="11">
        <f>1/100 * VLOOKUP(Overview8[[#This Row],[Number]],[1]!Table220119[[Number]:[Thickness (mm/100)]],4,FALSE)</f>
        <v>17.98</v>
      </c>
      <c r="F66" s="11">
        <f>1/100 * VLOOKUP(Overview8[[#This Row],[Number]],[1]!Table220119[[Number]:[Thickness (mm/100)]],5,FALSE)</f>
        <v>11.88</v>
      </c>
      <c r="G66" s="11">
        <f>1/100 * VLOOKUP(Overview8[[#This Row],[Number]],[1]!Table220301[[Number]:[Thickness (mm/100)]],3,FALSE)</f>
        <v>16.25</v>
      </c>
      <c r="H66" s="11">
        <f>1/100 * VLOOKUP(Overview8[[#This Row],[Number]],[1]!Table220301[[Number]:[Thickness (mm/100)]],4,FALSE)</f>
        <v>18.82</v>
      </c>
      <c r="I66" s="11">
        <f>1/100 * VLOOKUP(Overview8[[#This Row],[Number]],[1]!Table220301[[Number]:[Thickness (mm/100)]],5,FALSE)</f>
        <v>12.18</v>
      </c>
      <c r="J66" s="11">
        <f>1/100 * VLOOKUP(Overview8[[#This Row],[Number]],[1]!Table220424[[Number]:[Thickness (mm/100)]],3,FALSE)</f>
        <v>18.240000000000002</v>
      </c>
      <c r="K66" s="11">
        <f>1/100 * VLOOKUP(Overview8[[#This Row],[Number]],[1]!Table220424[[Number]:[Thickness (mm/100)]],4,FALSE)</f>
        <v>21.47</v>
      </c>
      <c r="L66" s="11">
        <f>1/100 * VLOOKUP(Overview8[[#This Row],[Number]],[1]!Table220424[[Number]:[Thickness (mm/100)]],5,FALSE)</f>
        <v>14.21</v>
      </c>
      <c r="M66" s="11"/>
      <c r="N66" s="11"/>
      <c r="O66" s="11"/>
      <c r="P66" s="11">
        <f>1/100 * VLOOKUP(Overview8[[#This Row],[Number]],[1]!october[[Number]:[Thickness (mm/100)]],3,FALSE)</f>
        <v>20.71</v>
      </c>
      <c r="Q66" s="11">
        <f>1/100 * VLOOKUP(Overview8[[#This Row],[Number]],[1]!october[[Number]:[Thickness (mm/100)]],4,FALSE)</f>
        <v>24.17</v>
      </c>
      <c r="R66" s="11">
        <f>1/100 * VLOOKUP(Overview8[[#This Row],[Number]],[1]!october[[Number]:[Thickness (mm/100)]],5,FALSE)</f>
        <v>16.23</v>
      </c>
      <c r="S66" s="11">
        <f>VLOOKUP(Overview8[[#This Row],[Number]],[1]!october[[Number]:[Thickness (mm/100)]],2,FALSE)</f>
        <v>6</v>
      </c>
      <c r="T66" s="11">
        <v>0.17719999999999914</v>
      </c>
    </row>
    <row r="67" spans="1:20" x14ac:dyDescent="0.2">
      <c r="A67" s="10" t="s">
        <v>85</v>
      </c>
      <c r="B67" s="11">
        <v>699</v>
      </c>
      <c r="C67" s="11">
        <f>VLOOKUP(Overview8[[#This Row],[Number]],[1]!Table220424[[Number]:[New container]],7,FALSE)</f>
        <v>1</v>
      </c>
      <c r="D67" s="11">
        <f>1/100 * VLOOKUP(Overview8[[#This Row],[Number]],[1]!Table220119[[Number]:[Thickness (mm/100)]],3,FALSE)</f>
        <v>14.66</v>
      </c>
      <c r="E67" s="11">
        <f>1/100 * VLOOKUP(Overview8[[#This Row],[Number]],[1]!Table220119[[Number]:[Thickness (mm/100)]],4,FALSE)</f>
        <v>16.13</v>
      </c>
      <c r="F67" s="11">
        <f>1/100 * VLOOKUP(Overview8[[#This Row],[Number]],[1]!Table220119[[Number]:[Thickness (mm/100)]],5,FALSE)</f>
        <v>10.950000000000001</v>
      </c>
      <c r="G67" s="11">
        <f>1/100 * VLOOKUP(Overview8[[#This Row],[Number]],[1]!Table220301[[Number]:[Thickness (mm/100)]],3,FALSE)</f>
        <v>15.15</v>
      </c>
      <c r="H67" s="11">
        <f>1/100 * VLOOKUP(Overview8[[#This Row],[Number]],[1]!Table220301[[Number]:[Thickness (mm/100)]],4,FALSE)</f>
        <v>16.84</v>
      </c>
      <c r="I67" s="11">
        <f>1/100 * VLOOKUP(Overview8[[#This Row],[Number]],[1]!Table220301[[Number]:[Thickness (mm/100)]],5,FALSE)</f>
        <v>11.55</v>
      </c>
      <c r="J67" s="11">
        <f>1/100 * VLOOKUP(Overview8[[#This Row],[Number]],[1]!Table220424[[Number]:[Thickness (mm/100)]],3,FALSE)</f>
        <v>17.73</v>
      </c>
      <c r="K67" s="11">
        <f>1/100 * VLOOKUP(Overview8[[#This Row],[Number]],[1]!Table220424[[Number]:[Thickness (mm/100)]],4,FALSE)</f>
        <v>19.91</v>
      </c>
      <c r="L67" s="11">
        <f>1/100 * VLOOKUP(Overview8[[#This Row],[Number]],[1]!Table220424[[Number]:[Thickness (mm/100)]],5,FALSE)</f>
        <v>13.94</v>
      </c>
      <c r="M67" s="11"/>
      <c r="N67" s="11"/>
      <c r="O67" s="11"/>
      <c r="P67" s="11">
        <f>1/100 * VLOOKUP(Overview8[[#This Row],[Number]],[1]!october[[Number]:[Thickness (mm/100)]],3,FALSE)</f>
        <v>21.98</v>
      </c>
      <c r="Q67" s="11">
        <f>1/100 * VLOOKUP(Overview8[[#This Row],[Number]],[1]!october[[Number]:[Thickness (mm/100)]],4,FALSE)</f>
        <v>24.3</v>
      </c>
      <c r="R67" s="11">
        <f>1/100 * VLOOKUP(Overview8[[#This Row],[Number]],[1]!october[[Number]:[Thickness (mm/100)]],5,FALSE)</f>
        <v>17.62</v>
      </c>
      <c r="S67" s="11">
        <f>VLOOKUP(Overview8[[#This Row],[Number]],[1]!october[[Number]:[Thickness (mm/100)]],2,FALSE)</f>
        <v>1</v>
      </c>
      <c r="T67" s="11">
        <v>0.17810000000000059</v>
      </c>
    </row>
    <row r="68" spans="1:20" x14ac:dyDescent="0.2">
      <c r="A68" s="10" t="s">
        <v>86</v>
      </c>
      <c r="B68" s="11">
        <v>801</v>
      </c>
      <c r="C68" s="11">
        <f>VLOOKUP(Overview8[[#This Row],[Number]],[1]!Table220424[[Number]:[New container]],7,FALSE)</f>
        <v>6</v>
      </c>
      <c r="D68" s="11">
        <f>1/100 * VLOOKUP(Overview8[[#This Row],[Number]],[1]!Table220119[[Number]:[Thickness (mm/100)]],3,FALSE)</f>
        <v>17.64</v>
      </c>
      <c r="E68" s="11">
        <f>1/100 * VLOOKUP(Overview8[[#This Row],[Number]],[1]!Table220119[[Number]:[Thickness (mm/100)]],4,FALSE)</f>
        <v>20.68</v>
      </c>
      <c r="F68" s="11">
        <f>1/100 * VLOOKUP(Overview8[[#This Row],[Number]],[1]!Table220119[[Number]:[Thickness (mm/100)]],5,FALSE)</f>
        <v>13.6</v>
      </c>
      <c r="G68" s="11">
        <f>1/100 * VLOOKUP(Overview8[[#This Row],[Number]],[1]!Table220301[[Number]:[Thickness (mm/100)]],3,FALSE)</f>
        <v>17.57</v>
      </c>
      <c r="H68" s="11">
        <f>1/100 * VLOOKUP(Overview8[[#This Row],[Number]],[1]!Table220301[[Number]:[Thickness (mm/100)]],4,FALSE)</f>
        <v>20.34</v>
      </c>
      <c r="I68" s="11">
        <f>1/100 * VLOOKUP(Overview8[[#This Row],[Number]],[1]!Table220301[[Number]:[Thickness (mm/100)]],5,FALSE)</f>
        <v>13.870000000000001</v>
      </c>
      <c r="J68" s="11">
        <f>1/100 * VLOOKUP(Overview8[[#This Row],[Number]],[1]!Table220424[[Number]:[Thickness (mm/100)]],3,FALSE)</f>
        <v>19.28</v>
      </c>
      <c r="K68" s="11">
        <f>1/100 * VLOOKUP(Overview8[[#This Row],[Number]],[1]!Table220424[[Number]:[Thickness (mm/100)]],4,FALSE)</f>
        <v>22.97</v>
      </c>
      <c r="L68" s="11">
        <f>1/100 * VLOOKUP(Overview8[[#This Row],[Number]],[1]!Table220424[[Number]:[Thickness (mm/100)]],5,FALSE)</f>
        <v>15.200000000000001</v>
      </c>
      <c r="M68" s="11"/>
      <c r="N68" s="11"/>
      <c r="O68" s="11"/>
      <c r="P68" s="11">
        <f>1/100 * VLOOKUP(Overview8[[#This Row],[Number]],[1]!october[[Number]:[Thickness (mm/100)]],3,FALSE)</f>
        <v>22.78</v>
      </c>
      <c r="Q68" s="11">
        <f>1/100 * VLOOKUP(Overview8[[#This Row],[Number]],[1]!october[[Number]:[Thickness (mm/100)]],4,FALSE)</f>
        <v>27.12</v>
      </c>
      <c r="R68" s="11">
        <f>1/100 * VLOOKUP(Overview8[[#This Row],[Number]],[1]!october[[Number]:[Thickness (mm/100)]],5,FALSE)</f>
        <v>18.920000000000002</v>
      </c>
      <c r="S68" s="11">
        <f>VLOOKUP(Overview8[[#This Row],[Number]],[1]!october[[Number]:[Thickness (mm/100)]],2,FALSE)</f>
        <v>6</v>
      </c>
      <c r="T68" s="11">
        <v>0.18059999999999832</v>
      </c>
    </row>
    <row r="69" spans="1:20" x14ac:dyDescent="0.2">
      <c r="A69" s="10" t="s">
        <v>87</v>
      </c>
      <c r="B69" s="11">
        <v>661</v>
      </c>
      <c r="C69" s="11">
        <f>VLOOKUP(Overview8[[#This Row],[Number]],[1]!Table220424[[Number]:[New container]],7,FALSE)</f>
        <v>7</v>
      </c>
      <c r="D69" s="11">
        <f>1/100 * VLOOKUP(Overview8[[#This Row],[Number]],[1]!Table220119[[Number]:[Thickness (mm/100)]],3,FALSE)</f>
        <v>12.77</v>
      </c>
      <c r="E69" s="11">
        <f>1/100 * VLOOKUP(Overview8[[#This Row],[Number]],[1]!Table220119[[Number]:[Thickness (mm/100)]],4,FALSE)</f>
        <v>14.27</v>
      </c>
      <c r="F69" s="11">
        <f>1/100 * VLOOKUP(Overview8[[#This Row],[Number]],[1]!Table220119[[Number]:[Thickness (mm/100)]],5,FALSE)</f>
        <v>9.74</v>
      </c>
      <c r="G69" s="11">
        <f>1/100 * VLOOKUP(Overview8[[#This Row],[Number]],[1]!Table220301[[Number]:[Thickness (mm/100)]],3,FALSE)</f>
        <v>13.040000000000001</v>
      </c>
      <c r="H69" s="11">
        <f>1/100 * VLOOKUP(Overview8[[#This Row],[Number]],[1]!Table220301[[Number]:[Thickness (mm/100)]],4,FALSE)</f>
        <v>14.9</v>
      </c>
      <c r="I69" s="11">
        <f>1/100 * VLOOKUP(Overview8[[#This Row],[Number]],[1]!Table220301[[Number]:[Thickness (mm/100)]],5,FALSE)</f>
        <v>10.15</v>
      </c>
      <c r="J69" s="11">
        <f>1/100 * VLOOKUP(Overview8[[#This Row],[Number]],[1]!Table220424[[Number]:[Thickness (mm/100)]],3,FALSE)</f>
        <v>15.93</v>
      </c>
      <c r="K69" s="11">
        <f>1/100 * VLOOKUP(Overview8[[#This Row],[Number]],[1]!Table220424[[Number]:[Thickness (mm/100)]],4,FALSE)</f>
        <v>17.64</v>
      </c>
      <c r="L69" s="11">
        <f>1/100 * VLOOKUP(Overview8[[#This Row],[Number]],[1]!Table220424[[Number]:[Thickness (mm/100)]],5,FALSE)</f>
        <v>12.17</v>
      </c>
      <c r="M69" s="11"/>
      <c r="N69" s="11"/>
      <c r="O69" s="11"/>
      <c r="P69" s="11">
        <f>1/100 * VLOOKUP(Overview8[[#This Row],[Number]],[1]!october[[Number]:[Thickness (mm/100)]],3,FALSE)</f>
        <v>22.240000000000002</v>
      </c>
      <c r="Q69" s="11">
        <f>1/100 * VLOOKUP(Overview8[[#This Row],[Number]],[1]!october[[Number]:[Thickness (mm/100)]],4,FALSE)</f>
        <v>24.490000000000002</v>
      </c>
      <c r="R69" s="11">
        <f>1/100 * VLOOKUP(Overview8[[#This Row],[Number]],[1]!october[[Number]:[Thickness (mm/100)]],5,FALSE)</f>
        <v>17.350000000000001</v>
      </c>
      <c r="S69" s="11">
        <f>VLOOKUP(Overview8[[#This Row],[Number]],[1]!october[[Number]:[Thickness (mm/100)]],2,FALSE)</f>
        <v>7</v>
      </c>
      <c r="T69" s="11">
        <v>0.1811000000000007</v>
      </c>
    </row>
    <row r="70" spans="1:20" x14ac:dyDescent="0.2">
      <c r="A70" s="13" t="s">
        <v>88</v>
      </c>
      <c r="B70" s="14">
        <v>248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>
        <f>1/100 * VLOOKUP(Overview8[[#This Row],[Number]],[1]!Table2205310601[[Number]:[Thickness (mm/100)]],3,FALSE)</f>
        <v>18.63</v>
      </c>
      <c r="N70" s="11">
        <f>1/100 * VLOOKUP(Overview8[[#This Row],[Number]],[1]!Table2205310601[[Number]:[Thickness (mm/100)]],4,FALSE)</f>
        <v>21.150000000000002</v>
      </c>
      <c r="O70" s="11">
        <f>1/100 * VLOOKUP(Overview8[[#This Row],[Number]],[1]!Table2205310601[[Number]:[Thickness (mm/100)]],5,FALSE)</f>
        <v>14.22</v>
      </c>
      <c r="P70" s="11">
        <f>1/100 * VLOOKUP(Overview8[[#This Row],[Number]],[1]!october[[Number]:[Thickness (mm/100)]],3,FALSE)</f>
        <v>22.150000000000002</v>
      </c>
      <c r="Q70" s="11">
        <f>1/100 * VLOOKUP(Overview8[[#This Row],[Number]],[1]!october[[Number]:[Thickness (mm/100)]],4,FALSE)</f>
        <v>25.96</v>
      </c>
      <c r="R70" s="11">
        <f>1/100 * VLOOKUP(Overview8[[#This Row],[Number]],[1]!october[[Number]:[Thickness (mm/100)]],5,FALSE)</f>
        <v>17.89</v>
      </c>
      <c r="S70" s="11">
        <f>VLOOKUP(Overview8[[#This Row],[Number]],[1]!october[[Number]:[Thickness (mm/100)]],2,FALSE)</f>
        <v>9</v>
      </c>
      <c r="T70" s="11">
        <v>0.18569999999999709</v>
      </c>
    </row>
    <row r="71" spans="1:20" x14ac:dyDescent="0.2">
      <c r="A71" s="10" t="s">
        <v>89</v>
      </c>
      <c r="B71" s="11">
        <v>744</v>
      </c>
      <c r="C71" s="11">
        <f>VLOOKUP(Overview8[[#This Row],[Number]],[1]!Table220424[[Number]:[New container]],7,FALSE)</f>
        <v>5</v>
      </c>
      <c r="D71" s="11">
        <f>1/100 * VLOOKUP(Overview8[[#This Row],[Number]],[1]!Table220119[[Number]:[Thickness (mm/100)]],3,FALSE)</f>
        <v>14.040000000000001</v>
      </c>
      <c r="E71" s="11">
        <f>1/100 * VLOOKUP(Overview8[[#This Row],[Number]],[1]!Table220119[[Number]:[Thickness (mm/100)]],4,FALSE)</f>
        <v>15.72</v>
      </c>
      <c r="F71" s="11">
        <f>1/100 * VLOOKUP(Overview8[[#This Row],[Number]],[1]!Table220119[[Number]:[Thickness (mm/100)]],5,FALSE)</f>
        <v>11.22</v>
      </c>
      <c r="G71" s="11">
        <f>1/100 * VLOOKUP(Overview8[[#This Row],[Number]],[1]!Table220301[[Number]:[Thickness (mm/100)]],3,FALSE)</f>
        <v>14.58</v>
      </c>
      <c r="H71" s="11">
        <f>1/100 * VLOOKUP(Overview8[[#This Row],[Number]],[1]!Table220301[[Number]:[Thickness (mm/100)]],4,FALSE)</f>
        <v>16.13</v>
      </c>
      <c r="I71" s="11">
        <f>1/100 * VLOOKUP(Overview8[[#This Row],[Number]],[1]!Table220301[[Number]:[Thickness (mm/100)]],5,FALSE)</f>
        <v>11.51</v>
      </c>
      <c r="J71" s="11">
        <f>1/100 * VLOOKUP(Overview8[[#This Row],[Number]],[1]!Table220424[[Number]:[Thickness (mm/100)]],3,FALSE)</f>
        <v>17.59</v>
      </c>
      <c r="K71" s="11">
        <f>1/100 * VLOOKUP(Overview8[[#This Row],[Number]],[1]!Table220424[[Number]:[Thickness (mm/100)]],4,FALSE)</f>
        <v>19.77</v>
      </c>
      <c r="L71" s="11">
        <f>1/100 * VLOOKUP(Overview8[[#This Row],[Number]],[1]!Table220424[[Number]:[Thickness (mm/100)]],5,FALSE)</f>
        <v>14.370000000000001</v>
      </c>
      <c r="M71" s="11"/>
      <c r="N71" s="11"/>
      <c r="O71" s="11"/>
      <c r="P71" s="11">
        <f>1/100 * VLOOKUP(Overview8[[#This Row],[Number]],[1]!october[[Number]:[Thickness (mm/100)]],3,FALSE)</f>
        <v>21.91</v>
      </c>
      <c r="Q71" s="11">
        <f>1/100 * VLOOKUP(Overview8[[#This Row],[Number]],[1]!october[[Number]:[Thickness (mm/100)]],4,FALSE)</f>
        <v>25.04</v>
      </c>
      <c r="R71" s="11">
        <f>1/100 * VLOOKUP(Overview8[[#This Row],[Number]],[1]!october[[Number]:[Thickness (mm/100)]],5,FALSE)</f>
        <v>18.350000000000001</v>
      </c>
      <c r="S71" s="11">
        <f>VLOOKUP(Overview8[[#This Row],[Number]],[1]!october[[Number]:[Thickness (mm/100)]],2,FALSE)</f>
        <v>5</v>
      </c>
      <c r="T71" s="11">
        <v>0.18610000000000326</v>
      </c>
    </row>
    <row r="72" spans="1:20" x14ac:dyDescent="0.2">
      <c r="A72" s="10" t="s">
        <v>90</v>
      </c>
      <c r="B72" s="11">
        <v>757</v>
      </c>
      <c r="C72" s="11">
        <f>VLOOKUP(Overview8[[#This Row],[Number]],[1]!Table220424[[Number]:[New container]],7,FALSE)</f>
        <v>1</v>
      </c>
      <c r="D72" s="11">
        <f>1/100 * VLOOKUP(Overview8[[#This Row],[Number]],[1]!Table220119[[Number]:[Thickness (mm/100)]],3,FALSE)</f>
        <v>17.09</v>
      </c>
      <c r="E72" s="11">
        <f>1/100 * VLOOKUP(Overview8[[#This Row],[Number]],[1]!Table220119[[Number]:[Thickness (mm/100)]],4,FALSE)</f>
        <v>19.45</v>
      </c>
      <c r="F72" s="11">
        <f>1/100 * VLOOKUP(Overview8[[#This Row],[Number]],[1]!Table220119[[Number]:[Thickness (mm/100)]],5,FALSE)</f>
        <v>13.06</v>
      </c>
      <c r="G72" s="11">
        <f>1/100 * VLOOKUP(Overview8[[#This Row],[Number]],[1]!Table220301[[Number]:[Thickness (mm/100)]],3,FALSE)</f>
        <v>16.8</v>
      </c>
      <c r="H72" s="11">
        <f>1/100 * VLOOKUP(Overview8[[#This Row],[Number]],[1]!Table220301[[Number]:[Thickness (mm/100)]],4,FALSE)</f>
        <v>19.62</v>
      </c>
      <c r="I72" s="11">
        <f>1/100 * VLOOKUP(Overview8[[#This Row],[Number]],[1]!Table220301[[Number]:[Thickness (mm/100)]],5,FALSE)</f>
        <v>13.450000000000001</v>
      </c>
      <c r="J72" s="11">
        <f>1/100 * VLOOKUP(Overview8[[#This Row],[Number]],[1]!Table220424[[Number]:[Thickness (mm/100)]],3,FALSE)</f>
        <v>20.059999999999999</v>
      </c>
      <c r="K72" s="11">
        <f>1/100 * VLOOKUP(Overview8[[#This Row],[Number]],[1]!Table220424[[Number]:[Thickness (mm/100)]],4,FALSE)</f>
        <v>22.82</v>
      </c>
      <c r="L72" s="11">
        <f>1/100 * VLOOKUP(Overview8[[#This Row],[Number]],[1]!Table220424[[Number]:[Thickness (mm/100)]],5,FALSE)</f>
        <v>16.13</v>
      </c>
      <c r="M72" s="11"/>
      <c r="N72" s="11"/>
      <c r="O72" s="11"/>
      <c r="P72" s="11">
        <f>1/100 * VLOOKUP(Overview8[[#This Row],[Number]],[1]!october[[Number]:[Thickness (mm/100)]],3,FALSE)</f>
        <v>22.650000000000002</v>
      </c>
      <c r="Q72" s="11">
        <f>1/100 * VLOOKUP(Overview8[[#This Row],[Number]],[1]!october[[Number]:[Thickness (mm/100)]],4,FALSE)</f>
        <v>26.46</v>
      </c>
      <c r="R72" s="11">
        <f>1/100 * VLOOKUP(Overview8[[#This Row],[Number]],[1]!october[[Number]:[Thickness (mm/100)]],5,FALSE)</f>
        <v>19.740000000000002</v>
      </c>
      <c r="S72" s="11">
        <f>VLOOKUP(Overview8[[#This Row],[Number]],[1]!october[[Number]:[Thickness (mm/100)]],2,FALSE)</f>
        <v>1</v>
      </c>
      <c r="T72" s="11">
        <v>0.18799999999999883</v>
      </c>
    </row>
    <row r="73" spans="1:20" x14ac:dyDescent="0.2">
      <c r="A73" s="10" t="s">
        <v>91</v>
      </c>
      <c r="B73" s="11">
        <v>732</v>
      </c>
      <c r="C73" s="11">
        <f>VLOOKUP(Overview8[[#This Row],[Number]],[1]!Table220424[[Number]:[New container]],7,FALSE)</f>
        <v>1</v>
      </c>
      <c r="D73" s="11">
        <f>1/100 * VLOOKUP(Overview8[[#This Row],[Number]],[1]!Table220119[[Number]:[Thickness (mm/100)]],3,FALSE)</f>
        <v>13.57</v>
      </c>
      <c r="E73" s="11">
        <f>1/100 * VLOOKUP(Overview8[[#This Row],[Number]],[1]!Table220119[[Number]:[Thickness (mm/100)]],4,FALSE)</f>
        <v>14.83</v>
      </c>
      <c r="F73" s="11">
        <f>1/100 * VLOOKUP(Overview8[[#This Row],[Number]],[1]!Table220119[[Number]:[Thickness (mm/100)]],5,FALSE)</f>
        <v>9.9500000000000011</v>
      </c>
      <c r="G73" s="11">
        <f>1/100 * VLOOKUP(Overview8[[#This Row],[Number]],[1]!Table220301[[Number]:[Thickness (mm/100)]],3,FALSE)</f>
        <v>13.77</v>
      </c>
      <c r="H73" s="11">
        <f>1/100 * VLOOKUP(Overview8[[#This Row],[Number]],[1]!Table220301[[Number]:[Thickness (mm/100)]],4,FALSE)</f>
        <v>15.18</v>
      </c>
      <c r="I73" s="11">
        <f>1/100 * VLOOKUP(Overview8[[#This Row],[Number]],[1]!Table220301[[Number]:[Thickness (mm/100)]],5,FALSE)</f>
        <v>10.450000000000001</v>
      </c>
      <c r="J73" s="11">
        <f>1/100 * VLOOKUP(Overview8[[#This Row],[Number]],[1]!Table220424[[Number]:[Thickness (mm/100)]],3,FALSE)</f>
        <v>17</v>
      </c>
      <c r="K73" s="11">
        <f>1/100 * VLOOKUP(Overview8[[#This Row],[Number]],[1]!Table220424[[Number]:[Thickness (mm/100)]],4,FALSE)</f>
        <v>18.850000000000001</v>
      </c>
      <c r="L73" s="11">
        <f>1/100 * VLOOKUP(Overview8[[#This Row],[Number]],[1]!Table220424[[Number]:[Thickness (mm/100)]],5,FALSE)</f>
        <v>12.8</v>
      </c>
      <c r="M73" s="11"/>
      <c r="N73" s="11"/>
      <c r="O73" s="11"/>
      <c r="P73" s="11">
        <f>1/100 * VLOOKUP(Overview8[[#This Row],[Number]],[1]!october[[Number]:[Thickness (mm/100)]],3,FALSE)</f>
        <v>23.54</v>
      </c>
      <c r="Q73" s="11">
        <f>1/100 * VLOOKUP(Overview8[[#This Row],[Number]],[1]!october[[Number]:[Thickness (mm/100)]],4,FALSE)</f>
        <v>26.61</v>
      </c>
      <c r="R73" s="11">
        <f>1/100 * VLOOKUP(Overview8[[#This Row],[Number]],[1]!october[[Number]:[Thickness (mm/100)]],5,FALSE)</f>
        <v>18.400000000000002</v>
      </c>
      <c r="S73" s="11">
        <f>VLOOKUP(Overview8[[#This Row],[Number]],[1]!october[[Number]:[Thickness (mm/100)]],2,FALSE)</f>
        <v>1</v>
      </c>
      <c r="T73" s="11">
        <v>0.18999999999999773</v>
      </c>
    </row>
    <row r="74" spans="1:20" x14ac:dyDescent="0.2">
      <c r="A74" s="10" t="s">
        <v>92</v>
      </c>
      <c r="B74" s="11">
        <v>642</v>
      </c>
      <c r="C74" s="11">
        <f>VLOOKUP(Overview8[[#This Row],[Number]],[1]!Table220424[[Number]:[New container]],7,FALSE)</f>
        <v>5</v>
      </c>
      <c r="D74" s="11">
        <f>1/100 * VLOOKUP(Overview8[[#This Row],[Number]],[1]!Table220119[[Number]:[Thickness (mm/100)]],3,FALSE)</f>
        <v>17.240000000000002</v>
      </c>
      <c r="E74" s="11">
        <f>1/100 * VLOOKUP(Overview8[[#This Row],[Number]],[1]!Table220119[[Number]:[Thickness (mm/100)]],4,FALSE)</f>
        <v>18.84</v>
      </c>
      <c r="F74" s="11">
        <f>1/100 * VLOOKUP(Overview8[[#This Row],[Number]],[1]!Table220119[[Number]:[Thickness (mm/100)]],5,FALSE)</f>
        <v>13.040000000000001</v>
      </c>
      <c r="G74" s="11">
        <f>1/100 * VLOOKUP(Overview8[[#This Row],[Number]],[1]!Table220301[[Number]:[Thickness (mm/100)]],3,FALSE)</f>
        <v>17.34</v>
      </c>
      <c r="H74" s="11">
        <f>1/100 * VLOOKUP(Overview8[[#This Row],[Number]],[1]!Table220301[[Number]:[Thickness (mm/100)]],4,FALSE)</f>
        <v>19.670000000000002</v>
      </c>
      <c r="I74" s="11">
        <f>1/100 * VLOOKUP(Overview8[[#This Row],[Number]],[1]!Table220301[[Number]:[Thickness (mm/100)]],5,FALSE)</f>
        <v>13.52</v>
      </c>
      <c r="J74" s="11">
        <f>1/100 * VLOOKUP(Overview8[[#This Row],[Number]],[1]!Table220424[[Number]:[Thickness (mm/100)]],3,FALSE)</f>
        <v>20.36</v>
      </c>
      <c r="K74" s="11">
        <f>1/100 * VLOOKUP(Overview8[[#This Row],[Number]],[1]!Table220424[[Number]:[Thickness (mm/100)]],4,FALSE)</f>
        <v>23.51</v>
      </c>
      <c r="L74" s="11">
        <f>1/100 * VLOOKUP(Overview8[[#This Row],[Number]],[1]!Table220424[[Number]:[Thickness (mm/100)]],5,FALSE)</f>
        <v>15.58</v>
      </c>
      <c r="M74" s="11"/>
      <c r="N74" s="11"/>
      <c r="O74" s="11"/>
      <c r="P74" s="11">
        <f>1/100 * VLOOKUP(Overview8[[#This Row],[Number]],[1]!october[[Number]:[Thickness (mm/100)]],3,FALSE)</f>
        <v>22.88</v>
      </c>
      <c r="Q74" s="11">
        <f>1/100 * VLOOKUP(Overview8[[#This Row],[Number]],[1]!october[[Number]:[Thickness (mm/100)]],4,FALSE)</f>
        <v>26.59</v>
      </c>
      <c r="R74" s="11">
        <f>1/100 * VLOOKUP(Overview8[[#This Row],[Number]],[1]!october[[Number]:[Thickness (mm/100)]],5,FALSE)</f>
        <v>17.88</v>
      </c>
      <c r="S74" s="11">
        <f>VLOOKUP(Overview8[[#This Row],[Number]],[1]!october[[Number]:[Thickness (mm/100)]],2,FALSE)</f>
        <v>5</v>
      </c>
      <c r="T74" s="11">
        <v>0.1904000000000039</v>
      </c>
    </row>
    <row r="75" spans="1:20" x14ac:dyDescent="0.2">
      <c r="A75" s="10" t="s">
        <v>93</v>
      </c>
      <c r="B75" s="11">
        <v>717</v>
      </c>
      <c r="C75" s="11">
        <f>VLOOKUP(Overview8[[#This Row],[Number]],[1]!Table220424[[Number]:[New container]],7,FALSE)</f>
        <v>2</v>
      </c>
      <c r="D75" s="11">
        <f>1/100 * VLOOKUP(Overview8[[#This Row],[Number]],[1]!Table220119[[Number]:[Thickness (mm/100)]],3,FALSE)</f>
        <v>14.25</v>
      </c>
      <c r="E75" s="11">
        <f>1/100 * VLOOKUP(Overview8[[#This Row],[Number]],[1]!Table220119[[Number]:[Thickness (mm/100)]],4,FALSE)</f>
        <v>15.18</v>
      </c>
      <c r="F75" s="11">
        <f>1/100 * VLOOKUP(Overview8[[#This Row],[Number]],[1]!Table220119[[Number]:[Thickness (mm/100)]],5,FALSE)</f>
        <v>10.52</v>
      </c>
      <c r="G75" s="11">
        <f>1/100 * VLOOKUP(Overview8[[#This Row],[Number]],[1]!Table220301[[Number]:[Thickness (mm/100)]],3,FALSE)</f>
        <v>14.65</v>
      </c>
      <c r="H75" s="11">
        <f>1/100 * VLOOKUP(Overview8[[#This Row],[Number]],[1]!Table220301[[Number]:[Thickness (mm/100)]],4,FALSE)</f>
        <v>15.65</v>
      </c>
      <c r="I75" s="11">
        <f>1/100 * VLOOKUP(Overview8[[#This Row],[Number]],[1]!Table220301[[Number]:[Thickness (mm/100)]],5,FALSE)</f>
        <v>10.81</v>
      </c>
      <c r="J75" s="11">
        <f>1/100 * VLOOKUP(Overview8[[#This Row],[Number]],[1]!Table220424[[Number]:[Thickness (mm/100)]],3,FALSE)</f>
        <v>16.740000000000002</v>
      </c>
      <c r="K75" s="11">
        <f>1/100 * VLOOKUP(Overview8[[#This Row],[Number]],[1]!Table220424[[Number]:[Thickness (mm/100)]],4,FALSE)</f>
        <v>18.5</v>
      </c>
      <c r="L75" s="11">
        <f>1/100 * VLOOKUP(Overview8[[#This Row],[Number]],[1]!Table220424[[Number]:[Thickness (mm/100)]],5,FALSE)</f>
        <v>12.89</v>
      </c>
      <c r="M75" s="11"/>
      <c r="N75" s="11"/>
      <c r="O75" s="11"/>
      <c r="P75" s="11">
        <f>1/100 * VLOOKUP(Overview8[[#This Row],[Number]],[1]!october[[Number]:[Thickness (mm/100)]],3,FALSE)</f>
        <v>22.69</v>
      </c>
      <c r="Q75" s="11">
        <f>1/100 * VLOOKUP(Overview8[[#This Row],[Number]],[1]!october[[Number]:[Thickness (mm/100)]],4,FALSE)</f>
        <v>24.55</v>
      </c>
      <c r="R75" s="11">
        <f>1/100 * VLOOKUP(Overview8[[#This Row],[Number]],[1]!october[[Number]:[Thickness (mm/100)]],5,FALSE)</f>
        <v>17.650000000000002</v>
      </c>
      <c r="S75" s="11">
        <f>VLOOKUP(Overview8[[#This Row],[Number]],[1]!october[[Number]:[Thickness (mm/100)]],2,FALSE)</f>
        <v>2</v>
      </c>
      <c r="T75" s="11">
        <v>0.19069999999999965</v>
      </c>
    </row>
    <row r="76" spans="1:20" x14ac:dyDescent="0.2">
      <c r="A76" s="10" t="s">
        <v>94</v>
      </c>
      <c r="B76" s="11">
        <v>705</v>
      </c>
      <c r="C76" s="11">
        <f>VLOOKUP(Overview8[[#This Row],[Number]],[1]!Table220424[[Number]:[New container]],7,FALSE)</f>
        <v>4</v>
      </c>
      <c r="D76" s="11">
        <f>1/100 * VLOOKUP(Overview8[[#This Row],[Number]],[1]!Table220119[[Number]:[Thickness (mm/100)]],3,FALSE)</f>
        <v>16.64</v>
      </c>
      <c r="E76" s="11">
        <f>1/100 * VLOOKUP(Overview8[[#This Row],[Number]],[1]!Table220119[[Number]:[Thickness (mm/100)]],4,FALSE)</f>
        <v>18</v>
      </c>
      <c r="F76" s="11">
        <f>1/100 * VLOOKUP(Overview8[[#This Row],[Number]],[1]!Table220119[[Number]:[Thickness (mm/100)]],5,FALSE)</f>
        <v>12.34</v>
      </c>
      <c r="G76" s="11">
        <f>1/100 * VLOOKUP(Overview8[[#This Row],[Number]],[1]!Table220301[[Number]:[Thickness (mm/100)]],3,FALSE)</f>
        <v>16.66</v>
      </c>
      <c r="H76" s="11">
        <f>1/100 * VLOOKUP(Overview8[[#This Row],[Number]],[1]!Table220301[[Number]:[Thickness (mm/100)]],4,FALSE)</f>
        <v>18.080000000000002</v>
      </c>
      <c r="I76" s="11">
        <f>1/100 * VLOOKUP(Overview8[[#This Row],[Number]],[1]!Table220301[[Number]:[Thickness (mm/100)]],5,FALSE)</f>
        <v>12.66</v>
      </c>
      <c r="J76" s="11">
        <f>1/100 * VLOOKUP(Overview8[[#This Row],[Number]],[1]!Table220424[[Number]:[Thickness (mm/100)]],3,FALSE)</f>
        <v>18.53</v>
      </c>
      <c r="K76" s="11">
        <f>1/100 * VLOOKUP(Overview8[[#This Row],[Number]],[1]!Table220424[[Number]:[Thickness (mm/100)]],4,FALSE)</f>
        <v>20.990000000000002</v>
      </c>
      <c r="L76" s="11">
        <f>1/100 * VLOOKUP(Overview8[[#This Row],[Number]],[1]!Table220424[[Number]:[Thickness (mm/100)]],5,FALSE)</f>
        <v>14.69</v>
      </c>
      <c r="M76" s="11"/>
      <c r="N76" s="11"/>
      <c r="O76" s="11"/>
      <c r="P76" s="11">
        <f>1/100 * VLOOKUP(Overview8[[#This Row],[Number]],[1]!october[[Number]:[Thickness (mm/100)]],3,FALSE)</f>
        <v>21.95</v>
      </c>
      <c r="Q76" s="11">
        <f>1/100 * VLOOKUP(Overview8[[#This Row],[Number]],[1]!october[[Number]:[Thickness (mm/100)]],4,FALSE)</f>
        <v>25.310000000000002</v>
      </c>
      <c r="R76" s="11">
        <f>1/100 * VLOOKUP(Overview8[[#This Row],[Number]],[1]!october[[Number]:[Thickness (mm/100)]],5,FALSE)</f>
        <v>17.91</v>
      </c>
      <c r="S76" s="11">
        <f>VLOOKUP(Overview8[[#This Row],[Number]],[1]!october[[Number]:[Thickness (mm/100)]],2,FALSE)</f>
        <v>5</v>
      </c>
      <c r="T76" s="11">
        <v>0.19270000000000209</v>
      </c>
    </row>
    <row r="77" spans="1:20" x14ac:dyDescent="0.2">
      <c r="A77" s="10" t="s">
        <v>95</v>
      </c>
      <c r="B77" s="11">
        <v>683</v>
      </c>
      <c r="C77" s="11">
        <f>VLOOKUP(Overview8[[#This Row],[Number]],[1]!Table220424[[Number]:[New container]],7,FALSE)</f>
        <v>3</v>
      </c>
      <c r="D77" s="11">
        <f>1/100 * VLOOKUP(Overview8[[#This Row],[Number]],[1]!Table220119[[Number]:[Thickness (mm/100)]],3,FALSE)</f>
        <v>17.420000000000002</v>
      </c>
      <c r="E77" s="11">
        <f>1/100 * VLOOKUP(Overview8[[#This Row],[Number]],[1]!Table220119[[Number]:[Thickness (mm/100)]],4,FALSE)</f>
        <v>18.63</v>
      </c>
      <c r="F77" s="11">
        <f>1/100 * VLOOKUP(Overview8[[#This Row],[Number]],[1]!Table220119[[Number]:[Thickness (mm/100)]],5,FALSE)</f>
        <v>13.59</v>
      </c>
      <c r="G77" s="11">
        <f>1/100 * VLOOKUP(Overview8[[#This Row],[Number]],[1]!Table220301[[Number]:[Thickness (mm/100)]],3,FALSE)</f>
        <v>17.55</v>
      </c>
      <c r="H77" s="11">
        <f>1/100 * VLOOKUP(Overview8[[#This Row],[Number]],[1]!Table220301[[Number]:[Thickness (mm/100)]],4,FALSE)</f>
        <v>19.37</v>
      </c>
      <c r="I77" s="11">
        <f>1/100 * VLOOKUP(Overview8[[#This Row],[Number]],[1]!Table220301[[Number]:[Thickness (mm/100)]],5,FALSE)</f>
        <v>13.93</v>
      </c>
      <c r="J77" s="11">
        <f>1/100 * VLOOKUP(Overview8[[#This Row],[Number]],[1]!Table220424[[Number]:[Thickness (mm/100)]],3,FALSE)</f>
        <v>19.63</v>
      </c>
      <c r="K77" s="11">
        <f>1/100 * VLOOKUP(Overview8[[#This Row],[Number]],[1]!Table220424[[Number]:[Thickness (mm/100)]],4,FALSE)</f>
        <v>20.96</v>
      </c>
      <c r="L77" s="11">
        <f>1/100 * VLOOKUP(Overview8[[#This Row],[Number]],[1]!Table220424[[Number]:[Thickness (mm/100)]],5,FALSE)</f>
        <v>15.77</v>
      </c>
      <c r="M77" s="11"/>
      <c r="N77" s="11"/>
      <c r="O77" s="11"/>
      <c r="P77" s="11">
        <f>1/100 * VLOOKUP(Overview8[[#This Row],[Number]],[1]!october[[Number]:[Thickness (mm/100)]],3,FALSE)</f>
        <v>22.740000000000002</v>
      </c>
      <c r="Q77" s="11">
        <f>1/100 * VLOOKUP(Overview8[[#This Row],[Number]],[1]!october[[Number]:[Thickness (mm/100)]],4,FALSE)</f>
        <v>24.59</v>
      </c>
      <c r="R77" s="11">
        <f>1/100 * VLOOKUP(Overview8[[#This Row],[Number]],[1]!october[[Number]:[Thickness (mm/100)]],5,FALSE)</f>
        <v>19.13</v>
      </c>
      <c r="S77" s="11">
        <f>VLOOKUP(Overview8[[#This Row],[Number]],[1]!october[[Number]:[Thickness (mm/100)]],2,FALSE)</f>
        <v>3</v>
      </c>
      <c r="T77" s="11">
        <v>0.19310000000000116</v>
      </c>
    </row>
    <row r="78" spans="1:20" x14ac:dyDescent="0.2">
      <c r="A78" s="10" t="s">
        <v>96</v>
      </c>
      <c r="B78" s="11">
        <v>640</v>
      </c>
      <c r="C78" s="11">
        <f>VLOOKUP(Overview8[[#This Row],[Number]],[1]!Table220424[[Number]:[New container]],7,FALSE)</f>
        <v>2</v>
      </c>
      <c r="D78" s="11">
        <f>1/100 * VLOOKUP(Overview8[[#This Row],[Number]],[1]!Table220119[[Number]:[Thickness (mm/100)]],3,FALSE)</f>
        <v>17.170000000000002</v>
      </c>
      <c r="E78" s="11">
        <f>1/100 * VLOOKUP(Overview8[[#This Row],[Number]],[1]!Table220119[[Number]:[Thickness (mm/100)]],4,FALSE)</f>
        <v>18.830000000000002</v>
      </c>
      <c r="F78" s="11">
        <f>1/100 * VLOOKUP(Overview8[[#This Row],[Number]],[1]!Table220119[[Number]:[Thickness (mm/100)]],5,FALSE)</f>
        <v>13.06</v>
      </c>
      <c r="G78" s="11">
        <f>1/100 * VLOOKUP(Overview8[[#This Row],[Number]],[1]!Table220301[[Number]:[Thickness (mm/100)]],3,FALSE)</f>
        <v>17</v>
      </c>
      <c r="H78" s="11">
        <f>1/100 * VLOOKUP(Overview8[[#This Row],[Number]],[1]!Table220301[[Number]:[Thickness (mm/100)]],4,FALSE)</f>
        <v>19.41</v>
      </c>
      <c r="I78" s="11">
        <f>1/100 * VLOOKUP(Overview8[[#This Row],[Number]],[1]!Table220301[[Number]:[Thickness (mm/100)]],5,FALSE)</f>
        <v>13.370000000000001</v>
      </c>
      <c r="J78" s="11">
        <f>1/100 * VLOOKUP(Overview8[[#This Row],[Number]],[1]!Table220424[[Number]:[Thickness (mm/100)]],3,FALSE)</f>
        <v>19.59</v>
      </c>
      <c r="K78" s="11">
        <f>1/100 * VLOOKUP(Overview8[[#This Row],[Number]],[1]!Table220424[[Number]:[Thickness (mm/100)]],4,FALSE)</f>
        <v>21.66</v>
      </c>
      <c r="L78" s="11">
        <f>1/100 * VLOOKUP(Overview8[[#This Row],[Number]],[1]!Table220424[[Number]:[Thickness (mm/100)]],5,FALSE)</f>
        <v>15.41</v>
      </c>
      <c r="M78" s="11"/>
      <c r="N78" s="11"/>
      <c r="O78" s="11"/>
      <c r="P78" s="11">
        <f>1/100 * VLOOKUP(Overview8[[#This Row],[Number]],[1]!october[[Number]:[Thickness (mm/100)]],3,FALSE)</f>
        <v>22.7</v>
      </c>
      <c r="Q78" s="11">
        <f>1/100 * VLOOKUP(Overview8[[#This Row],[Number]],[1]!october[[Number]:[Thickness (mm/100)]],4,FALSE)</f>
        <v>26.46</v>
      </c>
      <c r="R78" s="11">
        <f>1/100 * VLOOKUP(Overview8[[#This Row],[Number]],[1]!october[[Number]:[Thickness (mm/100)]],5,FALSE)</f>
        <v>18.03</v>
      </c>
      <c r="S78" s="11">
        <f>VLOOKUP(Overview8[[#This Row],[Number]],[1]!october[[Number]:[Thickness (mm/100)]],2,FALSE)</f>
        <v>2</v>
      </c>
      <c r="T78" s="11">
        <v>0.19359999999999999</v>
      </c>
    </row>
    <row r="79" spans="1:20" x14ac:dyDescent="0.2">
      <c r="A79" s="10" t="s">
        <v>97</v>
      </c>
      <c r="B79" s="11">
        <v>662</v>
      </c>
      <c r="C79" s="11">
        <f>VLOOKUP(Overview8[[#This Row],[Number]],[1]!Table220424[[Number]:[New container]],7,FALSE)</f>
        <v>6</v>
      </c>
      <c r="D79" s="11">
        <f>1/100 * VLOOKUP(Overview8[[#This Row],[Number]],[1]!Table220119[[Number]:[Thickness (mm/100)]],3,FALSE)</f>
        <v>24.57</v>
      </c>
      <c r="E79" s="11">
        <f>1/100 * VLOOKUP(Overview8[[#This Row],[Number]],[1]!Table220119[[Number]:[Thickness (mm/100)]],4,FALSE)</f>
        <v>28.62</v>
      </c>
      <c r="F79" s="11">
        <f>1/100 * VLOOKUP(Overview8[[#This Row],[Number]],[1]!Table220119[[Number]:[Thickness (mm/100)]],5,FALSE)</f>
        <v>19.16</v>
      </c>
      <c r="G79" s="11">
        <f>1/100 * VLOOKUP(Overview8[[#This Row],[Number]],[1]!Table220301[[Number]:[Thickness (mm/100)]],3,FALSE)</f>
        <v>25.29</v>
      </c>
      <c r="H79" s="11">
        <f>1/100 * VLOOKUP(Overview8[[#This Row],[Number]],[1]!Table220301[[Number]:[Thickness (mm/100)]],4,FALSE)</f>
        <v>29.490000000000002</v>
      </c>
      <c r="I79" s="11">
        <f>1/100 * VLOOKUP(Overview8[[#This Row],[Number]],[1]!Table220301[[Number]:[Thickness (mm/100)]],5,FALSE)</f>
        <v>19.45</v>
      </c>
      <c r="J79" s="11">
        <f>1/100 * VLOOKUP(Overview8[[#This Row],[Number]],[1]!Table220424[[Number]:[Thickness (mm/100)]],3,FALSE)</f>
        <v>24.7</v>
      </c>
      <c r="K79" s="11">
        <f>1/100 * VLOOKUP(Overview8[[#This Row],[Number]],[1]!Table220424[[Number]:[Thickness (mm/100)]],4,FALSE)</f>
        <v>30.04</v>
      </c>
      <c r="L79" s="11">
        <f>1/100 * VLOOKUP(Overview8[[#This Row],[Number]],[1]!Table220424[[Number]:[Thickness (mm/100)]],5,FALSE)</f>
        <v>19.93</v>
      </c>
      <c r="M79" s="11"/>
      <c r="N79" s="11"/>
      <c r="O79" s="11"/>
      <c r="P79" s="11">
        <f>1/100 * VLOOKUP(Overview8[[#This Row],[Number]],[1]!october[[Number]:[Thickness (mm/100)]],3,FALSE)</f>
        <v>25.5</v>
      </c>
      <c r="Q79" s="11">
        <f>1/100 * VLOOKUP(Overview8[[#This Row],[Number]],[1]!october[[Number]:[Thickness (mm/100)]],4,FALSE)</f>
        <v>31.21</v>
      </c>
      <c r="R79" s="11">
        <f>1/100 * VLOOKUP(Overview8[[#This Row],[Number]],[1]!october[[Number]:[Thickness (mm/100)]],5,FALSE)</f>
        <v>20.57</v>
      </c>
      <c r="S79" s="11">
        <f>VLOOKUP(Overview8[[#This Row],[Number]],[1]!october[[Number]:[Thickness (mm/100)]],2,FALSE)</f>
        <v>6</v>
      </c>
      <c r="T79" s="11">
        <v>0.19470000000000098</v>
      </c>
    </row>
    <row r="80" spans="1:20" x14ac:dyDescent="0.2">
      <c r="A80" s="10" t="s">
        <v>98</v>
      </c>
      <c r="B80" s="11">
        <v>758</v>
      </c>
      <c r="C80" s="11">
        <f>VLOOKUP(Overview8[[#This Row],[Number]],[1]!Table220424[[Number]:[New container]],7,FALSE)</f>
        <v>1</v>
      </c>
      <c r="D80" s="11">
        <f>1/100 * VLOOKUP(Overview8[[#This Row],[Number]],[1]!Table220119[[Number]:[Thickness (mm/100)]],3,FALSE)</f>
        <v>20.25</v>
      </c>
      <c r="E80" s="11">
        <f>1/100 * VLOOKUP(Overview8[[#This Row],[Number]],[1]!Table220119[[Number]:[Thickness (mm/100)]],4,FALSE)</f>
        <v>23.16</v>
      </c>
      <c r="F80" s="11">
        <f>1/100 * VLOOKUP(Overview8[[#This Row],[Number]],[1]!Table220119[[Number]:[Thickness (mm/100)]],5,FALSE)</f>
        <v>15.3</v>
      </c>
      <c r="G80" s="11">
        <f>1/100 * VLOOKUP(Overview8[[#This Row],[Number]],[1]!Table220301[[Number]:[Thickness (mm/100)]],3,FALSE)</f>
        <v>20.11</v>
      </c>
      <c r="H80" s="11">
        <f>1/100 * VLOOKUP(Overview8[[#This Row],[Number]],[1]!Table220301[[Number]:[Thickness (mm/100)]],4,FALSE)</f>
        <v>23</v>
      </c>
      <c r="I80" s="11">
        <f>1/100 * VLOOKUP(Overview8[[#This Row],[Number]],[1]!Table220301[[Number]:[Thickness (mm/100)]],5,FALSE)</f>
        <v>15.56</v>
      </c>
      <c r="J80" s="11">
        <f>1/100 * VLOOKUP(Overview8[[#This Row],[Number]],[1]!Table220424[[Number]:[Thickness (mm/100)]],3,FALSE)</f>
        <v>21.650000000000002</v>
      </c>
      <c r="K80" s="11">
        <f>1/100 * VLOOKUP(Overview8[[#This Row],[Number]],[1]!Table220424[[Number]:[Thickness (mm/100)]],4,FALSE)</f>
        <v>25.25</v>
      </c>
      <c r="L80" s="11">
        <f>1/100 * VLOOKUP(Overview8[[#This Row],[Number]],[1]!Table220424[[Number]:[Thickness (mm/100)]],5,FALSE)</f>
        <v>16.61</v>
      </c>
      <c r="M80" s="11"/>
      <c r="N80" s="11"/>
      <c r="O80" s="11"/>
      <c r="P80" s="11">
        <f>1/100 * VLOOKUP(Overview8[[#This Row],[Number]],[1]!october[[Number]:[Thickness (mm/100)]],3,FALSE)</f>
        <v>24.19</v>
      </c>
      <c r="Q80" s="11">
        <f>1/100 * VLOOKUP(Overview8[[#This Row],[Number]],[1]!october[[Number]:[Thickness (mm/100)]],4,FALSE)</f>
        <v>28.13</v>
      </c>
      <c r="R80" s="11">
        <f>1/100 * VLOOKUP(Overview8[[#This Row],[Number]],[1]!october[[Number]:[Thickness (mm/100)]],5,FALSE)</f>
        <v>19.010000000000002</v>
      </c>
      <c r="S80" s="11">
        <f>VLOOKUP(Overview8[[#This Row],[Number]],[1]!october[[Number]:[Thickness (mm/100)]],2,FALSE)</f>
        <v>1</v>
      </c>
      <c r="T80" s="11">
        <v>0.19849999999999568</v>
      </c>
    </row>
    <row r="81" spans="1:20" x14ac:dyDescent="0.2">
      <c r="A81" s="10" t="s">
        <v>99</v>
      </c>
      <c r="B81" s="11">
        <v>697</v>
      </c>
      <c r="C81" s="11">
        <f>VLOOKUP(Overview8[[#This Row],[Number]],[1]!Table220424[[Number]:[New container]],7,FALSE)</f>
        <v>6</v>
      </c>
      <c r="D81" s="11">
        <f>1/100 * VLOOKUP(Overview8[[#This Row],[Number]],[1]!Table220119[[Number]:[Thickness (mm/100)]],3,FALSE)</f>
        <v>15.22</v>
      </c>
      <c r="E81" s="11">
        <f>1/100 * VLOOKUP(Overview8[[#This Row],[Number]],[1]!Table220119[[Number]:[Thickness (mm/100)]],4,FALSE)</f>
        <v>16.27</v>
      </c>
      <c r="F81" s="11">
        <f>1/100 * VLOOKUP(Overview8[[#This Row],[Number]],[1]!Table220119[[Number]:[Thickness (mm/100)]],5,FALSE)</f>
        <v>10.84</v>
      </c>
      <c r="G81" s="11">
        <f>1/100 * VLOOKUP(Overview8[[#This Row],[Number]],[1]!Table220301[[Number]:[Thickness (mm/100)]],3,FALSE)</f>
        <v>15.5</v>
      </c>
      <c r="H81" s="11">
        <f>1/100 * VLOOKUP(Overview8[[#This Row],[Number]],[1]!Table220301[[Number]:[Thickness (mm/100)]],4,FALSE)</f>
        <v>16.34</v>
      </c>
      <c r="I81" s="11">
        <f>1/100 * VLOOKUP(Overview8[[#This Row],[Number]],[1]!Table220301[[Number]:[Thickness (mm/100)]],5,FALSE)</f>
        <v>11.47</v>
      </c>
      <c r="J81" s="11">
        <f>1/100 * VLOOKUP(Overview8[[#This Row],[Number]],[1]!Table220424[[Number]:[Thickness (mm/100)]],3,FALSE)</f>
        <v>18.02</v>
      </c>
      <c r="K81" s="11">
        <f>1/100 * VLOOKUP(Overview8[[#This Row],[Number]],[1]!Table220424[[Number]:[Thickness (mm/100)]],4,FALSE)</f>
        <v>19.89</v>
      </c>
      <c r="L81" s="11">
        <f>1/100 * VLOOKUP(Overview8[[#This Row],[Number]],[1]!Table220424[[Number]:[Thickness (mm/100)]],5,FALSE)</f>
        <v>13.86</v>
      </c>
      <c r="M81" s="11"/>
      <c r="N81" s="11"/>
      <c r="O81" s="11"/>
      <c r="P81" s="11">
        <f>1/100 * VLOOKUP(Overview8[[#This Row],[Number]],[1]!october[[Number]:[Thickness (mm/100)]],3,FALSE)</f>
        <v>22.44</v>
      </c>
      <c r="Q81" s="11">
        <f>1/100 * VLOOKUP(Overview8[[#This Row],[Number]],[1]!october[[Number]:[Thickness (mm/100)]],4,FALSE)</f>
        <v>25.560000000000002</v>
      </c>
      <c r="R81" s="11">
        <f>1/100 * VLOOKUP(Overview8[[#This Row],[Number]],[1]!october[[Number]:[Thickness (mm/100)]],5,FALSE)</f>
        <v>17.52</v>
      </c>
      <c r="S81" s="11">
        <f>VLOOKUP(Overview8[[#This Row],[Number]],[1]!october[[Number]:[Thickness (mm/100)]],2,FALSE)</f>
        <v>6</v>
      </c>
      <c r="T81" s="11">
        <v>0.19899999999999807</v>
      </c>
    </row>
    <row r="82" spans="1:20" x14ac:dyDescent="0.2">
      <c r="A82" s="10" t="s">
        <v>100</v>
      </c>
      <c r="B82" s="11">
        <v>731</v>
      </c>
      <c r="C82" s="11">
        <f>VLOOKUP(Overview8[[#This Row],[Number]],[1]!Table220424[[Number]:[New container]],7,FALSE)</f>
        <v>5</v>
      </c>
      <c r="D82" s="11">
        <f>1/100 * VLOOKUP(Overview8[[#This Row],[Number]],[1]!Table220119[[Number]:[Thickness (mm/100)]],3,FALSE)</f>
        <v>17.25</v>
      </c>
      <c r="E82" s="11">
        <f>1/100 * VLOOKUP(Overview8[[#This Row],[Number]],[1]!Table220119[[Number]:[Thickness (mm/100)]],4,FALSE)</f>
        <v>18.830000000000002</v>
      </c>
      <c r="F82" s="11">
        <f>1/100 * VLOOKUP(Overview8[[#This Row],[Number]],[1]!Table220119[[Number]:[Thickness (mm/100)]],5,FALSE)</f>
        <v>13.32</v>
      </c>
      <c r="G82" s="11">
        <f>1/100 * VLOOKUP(Overview8[[#This Row],[Number]],[1]!Table220301[[Number]:[Thickness (mm/100)]],3,FALSE)</f>
        <v>17.600000000000001</v>
      </c>
      <c r="H82" s="11">
        <f>1/100 * VLOOKUP(Overview8[[#This Row],[Number]],[1]!Table220301[[Number]:[Thickness (mm/100)]],4,FALSE)</f>
        <v>19.89</v>
      </c>
      <c r="I82" s="11">
        <f>1/100 * VLOOKUP(Overview8[[#This Row],[Number]],[1]!Table220301[[Number]:[Thickness (mm/100)]],5,FALSE)</f>
        <v>13.73</v>
      </c>
      <c r="J82" s="11">
        <f>1/100 * VLOOKUP(Overview8[[#This Row],[Number]],[1]!Table220424[[Number]:[Thickness (mm/100)]],3,FALSE)</f>
        <v>19.350000000000001</v>
      </c>
      <c r="K82" s="11">
        <f>1/100 * VLOOKUP(Overview8[[#This Row],[Number]],[1]!Table220424[[Number]:[Thickness (mm/100)]],4,FALSE)</f>
        <v>21.8</v>
      </c>
      <c r="L82" s="11">
        <f>1/100 * VLOOKUP(Overview8[[#This Row],[Number]],[1]!Table220424[[Number]:[Thickness (mm/100)]],5,FALSE)</f>
        <v>15.18</v>
      </c>
      <c r="M82" s="11"/>
      <c r="N82" s="11"/>
      <c r="O82" s="11"/>
      <c r="P82" s="11">
        <f>1/100 * VLOOKUP(Overview8[[#This Row],[Number]],[1]!october[[Number]:[Thickness (mm/100)]],3,FALSE)</f>
        <v>22.580000000000002</v>
      </c>
      <c r="Q82" s="11">
        <f>1/100 * VLOOKUP(Overview8[[#This Row],[Number]],[1]!october[[Number]:[Thickness (mm/100)]],4,FALSE)</f>
        <v>25.92</v>
      </c>
      <c r="R82" s="11">
        <f>1/100 * VLOOKUP(Overview8[[#This Row],[Number]],[1]!october[[Number]:[Thickness (mm/100)]],5,FALSE)</f>
        <v>18.37</v>
      </c>
      <c r="S82" s="11">
        <f>VLOOKUP(Overview8[[#This Row],[Number]],[1]!october[[Number]:[Thickness (mm/100)]],2,FALSE)</f>
        <v>5</v>
      </c>
      <c r="T82" s="11">
        <v>0.19910000000000139</v>
      </c>
    </row>
    <row r="83" spans="1:20" x14ac:dyDescent="0.2">
      <c r="A83" s="10" t="s">
        <v>101</v>
      </c>
      <c r="B83" s="11">
        <v>783</v>
      </c>
      <c r="C83" s="11">
        <f>VLOOKUP(Overview8[[#This Row],[Number]],[1]!Table220424[[Number]:[New container]],7,FALSE)</f>
        <v>5</v>
      </c>
      <c r="D83" s="11">
        <f>1/100 * VLOOKUP(Overview8[[#This Row],[Number]],[1]!Table220119[[Number]:[Thickness (mm/100)]],3,FALSE)</f>
        <v>17.39</v>
      </c>
      <c r="E83" s="11">
        <f>1/100 * VLOOKUP(Overview8[[#This Row],[Number]],[1]!Table220119[[Number]:[Thickness (mm/100)]],4,FALSE)</f>
        <v>18.240000000000002</v>
      </c>
      <c r="F83" s="11">
        <f>1/100 * VLOOKUP(Overview8[[#This Row],[Number]],[1]!Table220119[[Number]:[Thickness (mm/100)]],5,FALSE)</f>
        <v>13.1</v>
      </c>
      <c r="G83" s="11">
        <f>1/100 * VLOOKUP(Overview8[[#This Row],[Number]],[1]!Table220301[[Number]:[Thickness (mm/100)]],3,FALSE)</f>
        <v>17.400000000000002</v>
      </c>
      <c r="H83" s="11">
        <f>1/100 * VLOOKUP(Overview8[[#This Row],[Number]],[1]!Table220301[[Number]:[Thickness (mm/100)]],4,FALSE)</f>
        <v>17.59</v>
      </c>
      <c r="I83" s="11">
        <f>1/100 * VLOOKUP(Overview8[[#This Row],[Number]],[1]!Table220301[[Number]:[Thickness (mm/100)]],5,FALSE)</f>
        <v>13.51</v>
      </c>
      <c r="J83" s="11">
        <f>1/100 * VLOOKUP(Overview8[[#This Row],[Number]],[1]!Table220424[[Number]:[Thickness (mm/100)]],3,FALSE)</f>
        <v>19.27</v>
      </c>
      <c r="K83" s="11">
        <f>1/100 * VLOOKUP(Overview8[[#This Row],[Number]],[1]!Table220424[[Number]:[Thickness (mm/100)]],4,FALSE)</f>
        <v>20.67</v>
      </c>
      <c r="L83" s="11">
        <f>1/100 * VLOOKUP(Overview8[[#This Row],[Number]],[1]!Table220424[[Number]:[Thickness (mm/100)]],5,FALSE)</f>
        <v>14.84</v>
      </c>
      <c r="M83" s="11"/>
      <c r="N83" s="11"/>
      <c r="O83" s="11"/>
      <c r="P83" s="11">
        <f>1/100 * VLOOKUP(Overview8[[#This Row],[Number]],[1]!october[[Number]:[Thickness (mm/100)]],3,FALSE)</f>
        <v>23.04</v>
      </c>
      <c r="Q83" s="11">
        <f>1/100 * VLOOKUP(Overview8[[#This Row],[Number]],[1]!october[[Number]:[Thickness (mm/100)]],4,FALSE)</f>
        <v>26.16</v>
      </c>
      <c r="R83" s="11">
        <f>1/100 * VLOOKUP(Overview8[[#This Row],[Number]],[1]!october[[Number]:[Thickness (mm/100)]],5,FALSE)</f>
        <v>18.68</v>
      </c>
      <c r="S83" s="11">
        <f>VLOOKUP(Overview8[[#This Row],[Number]],[1]!october[[Number]:[Thickness (mm/100)]],2,FALSE)</f>
        <v>5</v>
      </c>
      <c r="T83" s="11">
        <v>0.20100000000000051</v>
      </c>
    </row>
    <row r="84" spans="1:20" x14ac:dyDescent="0.2">
      <c r="A84" s="10" t="s">
        <v>102</v>
      </c>
      <c r="B84" s="11">
        <v>702</v>
      </c>
      <c r="C84" s="11">
        <f>VLOOKUP(Overview8[[#This Row],[Number]],[1]!Table220424[[Number]:[New container]],7,FALSE)</f>
        <v>2</v>
      </c>
      <c r="D84" s="11">
        <f>1/100 * VLOOKUP(Overview8[[#This Row],[Number]],[1]!Table220119[[Number]:[Thickness (mm/100)]],3,FALSE)</f>
        <v>17.61</v>
      </c>
      <c r="E84" s="11">
        <f>1/100 * VLOOKUP(Overview8[[#This Row],[Number]],[1]!Table220119[[Number]:[Thickness (mm/100)]],4,FALSE)</f>
        <v>19.96</v>
      </c>
      <c r="F84" s="11">
        <f>1/100 * VLOOKUP(Overview8[[#This Row],[Number]],[1]!Table220119[[Number]:[Thickness (mm/100)]],5,FALSE)</f>
        <v>13.280000000000001</v>
      </c>
      <c r="G84" s="11">
        <f>1/100 * VLOOKUP(Overview8[[#This Row],[Number]],[1]!Table220301[[Number]:[Thickness (mm/100)]],3,FALSE)</f>
        <v>18.23</v>
      </c>
      <c r="H84" s="11">
        <f>1/100 * VLOOKUP(Overview8[[#This Row],[Number]],[1]!Table220301[[Number]:[Thickness (mm/100)]],4,FALSE)</f>
        <v>21.22</v>
      </c>
      <c r="I84" s="11">
        <f>1/100 * VLOOKUP(Overview8[[#This Row],[Number]],[1]!Table220301[[Number]:[Thickness (mm/100)]],5,FALSE)</f>
        <v>13.72</v>
      </c>
      <c r="J84" s="11">
        <f>1/100 * VLOOKUP(Overview8[[#This Row],[Number]],[1]!Table220424[[Number]:[Thickness (mm/100)]],3,FALSE)</f>
        <v>20.14</v>
      </c>
      <c r="K84" s="11">
        <f>1/100 * VLOOKUP(Overview8[[#This Row],[Number]],[1]!Table220424[[Number]:[Thickness (mm/100)]],4,FALSE)</f>
        <v>22.23</v>
      </c>
      <c r="L84" s="11">
        <f>1/100 * VLOOKUP(Overview8[[#This Row],[Number]],[1]!Table220424[[Number]:[Thickness (mm/100)]],5,FALSE)</f>
        <v>15.540000000000001</v>
      </c>
      <c r="M84" s="11"/>
      <c r="N84" s="11"/>
      <c r="O84" s="11"/>
      <c r="P84" s="11">
        <f>1/100 * VLOOKUP(Overview8[[#This Row],[Number]],[1]!october[[Number]:[Thickness (mm/100)]],3,FALSE)</f>
        <v>24.41</v>
      </c>
      <c r="Q84" s="11">
        <f>1/100 * VLOOKUP(Overview8[[#This Row],[Number]],[1]!october[[Number]:[Thickness (mm/100)]],4,FALSE)</f>
        <v>27.38</v>
      </c>
      <c r="R84" s="11">
        <f>1/100 * VLOOKUP(Overview8[[#This Row],[Number]],[1]!october[[Number]:[Thickness (mm/100)]],5,FALSE)</f>
        <v>19.02</v>
      </c>
      <c r="S84" s="11">
        <f>VLOOKUP(Overview8[[#This Row],[Number]],[1]!october[[Number]:[Thickness (mm/100)]],2,FALSE)</f>
        <v>2</v>
      </c>
      <c r="T84" s="11">
        <v>0.20209999999999795</v>
      </c>
    </row>
    <row r="85" spans="1:20" x14ac:dyDescent="0.2">
      <c r="A85" s="13" t="s">
        <v>103</v>
      </c>
      <c r="B85" s="14">
        <v>254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>
        <f>1/100 * VLOOKUP(Overview8[[#This Row],[Number]],[1]!Table2205310601[[Number]:[Thickness (mm/100)]],3,FALSE)</f>
        <v>21.55</v>
      </c>
      <c r="N85" s="11">
        <f>1/100 * VLOOKUP(Overview8[[#This Row],[Number]],[1]!Table2205310601[[Number]:[Thickness (mm/100)]],4,FALSE)</f>
        <v>24.22</v>
      </c>
      <c r="O85" s="11">
        <f>1/100 * VLOOKUP(Overview8[[#This Row],[Number]],[1]!Table2205310601[[Number]:[Thickness (mm/100)]],5,FALSE)</f>
        <v>17.16</v>
      </c>
      <c r="P85" s="11">
        <f>1/100 * VLOOKUP(Overview8[[#This Row],[Number]],[1]!october[[Number]:[Thickness (mm/100)]],3,FALSE)</f>
        <v>22.8</v>
      </c>
      <c r="Q85" s="11">
        <f>1/100 * VLOOKUP(Overview8[[#This Row],[Number]],[1]!october[[Number]:[Thickness (mm/100)]],4,FALSE)</f>
        <v>25.400000000000002</v>
      </c>
      <c r="R85" s="11">
        <f>1/100 * VLOOKUP(Overview8[[#This Row],[Number]],[1]!october[[Number]:[Thickness (mm/100)]],5,FALSE)</f>
        <v>18.170000000000002</v>
      </c>
      <c r="S85" s="11">
        <f>VLOOKUP(Overview8[[#This Row],[Number]],[1]!october[[Number]:[Thickness (mm/100)]],2,FALSE)</f>
        <v>9</v>
      </c>
      <c r="T85" s="11">
        <v>0.20289999999999964</v>
      </c>
    </row>
    <row r="86" spans="1:20" x14ac:dyDescent="0.2">
      <c r="A86" s="10" t="s">
        <v>104</v>
      </c>
      <c r="B86" s="11">
        <v>722</v>
      </c>
      <c r="C86" s="11">
        <f>VLOOKUP(Overview8[[#This Row],[Number]],[1]!Table220424[[Number]:[New container]],7,FALSE)</f>
        <v>1</v>
      </c>
      <c r="D86" s="11">
        <f>1/100 * VLOOKUP(Overview8[[#This Row],[Number]],[1]!Table220119[[Number]:[Thickness (mm/100)]],3,FALSE)</f>
        <v>14.200000000000001</v>
      </c>
      <c r="E86" s="11">
        <f>1/100 * VLOOKUP(Overview8[[#This Row],[Number]],[1]!Table220119[[Number]:[Thickness (mm/100)]],4,FALSE)</f>
        <v>15.81</v>
      </c>
      <c r="F86" s="11">
        <f>1/100 * VLOOKUP(Overview8[[#This Row],[Number]],[1]!Table220119[[Number]:[Thickness (mm/100)]],5,FALSE)</f>
        <v>10.98</v>
      </c>
      <c r="G86" s="11">
        <f>1/100 * VLOOKUP(Overview8[[#This Row],[Number]],[1]!Table220301[[Number]:[Thickness (mm/100)]],3,FALSE)</f>
        <v>14.450000000000001</v>
      </c>
      <c r="H86" s="11">
        <f>1/100 * VLOOKUP(Overview8[[#This Row],[Number]],[1]!Table220301[[Number]:[Thickness (mm/100)]],4,FALSE)</f>
        <v>16.28</v>
      </c>
      <c r="I86" s="11">
        <f>1/100 * VLOOKUP(Overview8[[#This Row],[Number]],[1]!Table220301[[Number]:[Thickness (mm/100)]],5,FALSE)</f>
        <v>11.34</v>
      </c>
      <c r="J86" s="11">
        <f>1/100 * VLOOKUP(Overview8[[#This Row],[Number]],[1]!Table220424[[Number]:[Thickness (mm/100)]],3,FALSE)</f>
        <v>18.39</v>
      </c>
      <c r="K86" s="11">
        <f>1/100 * VLOOKUP(Overview8[[#This Row],[Number]],[1]!Table220424[[Number]:[Thickness (mm/100)]],4,FALSE)</f>
        <v>21.13</v>
      </c>
      <c r="L86" s="11">
        <f>1/100 * VLOOKUP(Overview8[[#This Row],[Number]],[1]!Table220424[[Number]:[Thickness (mm/100)]],5,FALSE)</f>
        <v>14.89</v>
      </c>
      <c r="M86" s="11"/>
      <c r="N86" s="11"/>
      <c r="O86" s="11"/>
      <c r="P86" s="11">
        <f>1/100 * VLOOKUP(Overview8[[#This Row],[Number]],[1]!october[[Number]:[Thickness (mm/100)]],3,FALSE)</f>
        <v>23.06</v>
      </c>
      <c r="Q86" s="11">
        <f>1/100 * VLOOKUP(Overview8[[#This Row],[Number]],[1]!october[[Number]:[Thickness (mm/100)]],4,FALSE)</f>
        <v>26.29</v>
      </c>
      <c r="R86" s="11">
        <f>1/100 * VLOOKUP(Overview8[[#This Row],[Number]],[1]!october[[Number]:[Thickness (mm/100)]],5,FALSE)</f>
        <v>19</v>
      </c>
      <c r="S86" s="11">
        <f>VLOOKUP(Overview8[[#This Row],[Number]],[1]!october[[Number]:[Thickness (mm/100)]],2,FALSE)</f>
        <v>1</v>
      </c>
      <c r="T86" s="11">
        <v>0.20550000000000068</v>
      </c>
    </row>
    <row r="87" spans="1:20" x14ac:dyDescent="0.2">
      <c r="A87" s="10" t="s">
        <v>105</v>
      </c>
      <c r="B87" s="11">
        <v>684</v>
      </c>
      <c r="C87" s="11">
        <f>VLOOKUP(Overview8[[#This Row],[Number]],[1]!Table220424[[Number]:[New container]],7,FALSE)</f>
        <v>5</v>
      </c>
      <c r="D87" s="11">
        <f>1/100 * VLOOKUP(Overview8[[#This Row],[Number]],[1]!Table220119[[Number]:[Thickness (mm/100)]],3,FALSE)</f>
        <v>15.700000000000001</v>
      </c>
      <c r="E87" s="11">
        <f>1/100 * VLOOKUP(Overview8[[#This Row],[Number]],[1]!Table220119[[Number]:[Thickness (mm/100)]],4,FALSE)</f>
        <v>17.27</v>
      </c>
      <c r="F87" s="11">
        <f>1/100 * VLOOKUP(Overview8[[#This Row],[Number]],[1]!Table220119[[Number]:[Thickness (mm/100)]],5,FALSE)</f>
        <v>12.14</v>
      </c>
      <c r="G87" s="11">
        <f>1/100 * VLOOKUP(Overview8[[#This Row],[Number]],[1]!Table220301[[Number]:[Thickness (mm/100)]],3,FALSE)</f>
        <v>15.55</v>
      </c>
      <c r="H87" s="11">
        <f>1/100 * VLOOKUP(Overview8[[#This Row],[Number]],[1]!Table220301[[Number]:[Thickness (mm/100)]],4,FALSE)</f>
        <v>17.600000000000001</v>
      </c>
      <c r="I87" s="11">
        <f>1/100 * VLOOKUP(Overview8[[#This Row],[Number]],[1]!Table220301[[Number]:[Thickness (mm/100)]],5,FALSE)</f>
        <v>12.39</v>
      </c>
      <c r="J87" s="11">
        <f>1/100 * VLOOKUP(Overview8[[#This Row],[Number]],[1]!Table220424[[Number]:[Thickness (mm/100)]],3,FALSE)</f>
        <v>18.010000000000002</v>
      </c>
      <c r="K87" s="11">
        <f>1/100 * VLOOKUP(Overview8[[#This Row],[Number]],[1]!Table220424[[Number]:[Thickness (mm/100)]],4,FALSE)</f>
        <v>20.650000000000002</v>
      </c>
      <c r="L87" s="11">
        <f>1/100 * VLOOKUP(Overview8[[#This Row],[Number]],[1]!Table220424[[Number]:[Thickness (mm/100)]],5,FALSE)</f>
        <v>15.09</v>
      </c>
      <c r="M87" s="11"/>
      <c r="N87" s="11"/>
      <c r="O87" s="11"/>
      <c r="P87" s="11">
        <f>1/100 * VLOOKUP(Overview8[[#This Row],[Number]],[1]!october[[Number]:[Thickness (mm/100)]],3,FALSE)</f>
        <v>22.97</v>
      </c>
      <c r="Q87" s="11">
        <f>1/100 * VLOOKUP(Overview8[[#This Row],[Number]],[1]!october[[Number]:[Thickness (mm/100)]],4,FALSE)</f>
        <v>26.310000000000002</v>
      </c>
      <c r="R87" s="11">
        <f>1/100 * VLOOKUP(Overview8[[#This Row],[Number]],[1]!october[[Number]:[Thickness (mm/100)]],5,FALSE)</f>
        <v>19.170000000000002</v>
      </c>
      <c r="S87" s="11">
        <f>VLOOKUP(Overview8[[#This Row],[Number]],[1]!october[[Number]:[Thickness (mm/100)]],2,FALSE)</f>
        <v>5</v>
      </c>
      <c r="T87" s="11">
        <v>0.20680000000000121</v>
      </c>
    </row>
    <row r="88" spans="1:20" x14ac:dyDescent="0.2">
      <c r="A88" s="10" t="s">
        <v>106</v>
      </c>
      <c r="B88" s="11">
        <v>720</v>
      </c>
      <c r="C88" s="11">
        <f>VLOOKUP(Overview8[[#This Row],[Number]],[1]!Table220424[[Number]:[New container]],7,FALSE)</f>
        <v>6</v>
      </c>
      <c r="D88" s="11">
        <f>1/100 * VLOOKUP(Overview8[[#This Row],[Number]],[1]!Table220119[[Number]:[Thickness (mm/100)]],3,FALSE)</f>
        <v>16.57</v>
      </c>
      <c r="E88" s="11">
        <f>1/100 * VLOOKUP(Overview8[[#This Row],[Number]],[1]!Table220119[[Number]:[Thickness (mm/100)]],4,FALSE)</f>
        <v>18.400000000000002</v>
      </c>
      <c r="F88" s="11">
        <f>1/100 * VLOOKUP(Overview8[[#This Row],[Number]],[1]!Table220119[[Number]:[Thickness (mm/100)]],5,FALSE)</f>
        <v>12.120000000000001</v>
      </c>
      <c r="G88" s="11">
        <f>1/100 * VLOOKUP(Overview8[[#This Row],[Number]],[1]!Table220301[[Number]:[Thickness (mm/100)]],3,FALSE)</f>
        <v>16.920000000000002</v>
      </c>
      <c r="H88" s="11">
        <f>1/100 * VLOOKUP(Overview8[[#This Row],[Number]],[1]!Table220301[[Number]:[Thickness (mm/100)]],4,FALSE)</f>
        <v>18.920000000000002</v>
      </c>
      <c r="I88" s="11">
        <f>1/100 * VLOOKUP(Overview8[[#This Row],[Number]],[1]!Table220301[[Number]:[Thickness (mm/100)]],5,FALSE)</f>
        <v>12.77</v>
      </c>
      <c r="J88" s="11">
        <f>1/100 * VLOOKUP(Overview8[[#This Row],[Number]],[1]!Table220424[[Number]:[Thickness (mm/100)]],3,FALSE)</f>
        <v>20.45</v>
      </c>
      <c r="K88" s="11">
        <f>1/100 * VLOOKUP(Overview8[[#This Row],[Number]],[1]!Table220424[[Number]:[Thickness (mm/100)]],4,FALSE)</f>
        <v>23.02</v>
      </c>
      <c r="L88" s="11">
        <f>1/100 * VLOOKUP(Overview8[[#This Row],[Number]],[1]!Table220424[[Number]:[Thickness (mm/100)]],5,FALSE)</f>
        <v>15.17</v>
      </c>
      <c r="M88" s="11"/>
      <c r="N88" s="11"/>
      <c r="O88" s="11"/>
      <c r="P88" s="11">
        <f>1/100 * VLOOKUP(Overview8[[#This Row],[Number]],[1]!october[[Number]:[Thickness (mm/100)]],3,FALSE)</f>
        <v>23.31</v>
      </c>
      <c r="Q88" s="11">
        <f>1/100 * VLOOKUP(Overview8[[#This Row],[Number]],[1]!october[[Number]:[Thickness (mm/100)]],4,FALSE)</f>
        <v>26.330000000000002</v>
      </c>
      <c r="R88" s="11">
        <f>1/100 * VLOOKUP(Overview8[[#This Row],[Number]],[1]!october[[Number]:[Thickness (mm/100)]],5,FALSE)</f>
        <v>17.510000000000002</v>
      </c>
      <c r="S88" s="11">
        <f>VLOOKUP(Overview8[[#This Row],[Number]],[1]!october[[Number]:[Thickness (mm/100)]],2,FALSE)</f>
        <v>6</v>
      </c>
      <c r="T88" s="11">
        <v>0.20769999999999555</v>
      </c>
    </row>
    <row r="89" spans="1:20" x14ac:dyDescent="0.2">
      <c r="A89" s="10" t="s">
        <v>107</v>
      </c>
      <c r="B89" s="11">
        <v>739</v>
      </c>
      <c r="C89" s="11">
        <f>VLOOKUP(Overview8[[#This Row],[Number]],[1]!Table220424[[Number]:[New container]],7,FALSE)</f>
        <v>8</v>
      </c>
      <c r="D89" s="11">
        <f>1/100 * VLOOKUP(Overview8[[#This Row],[Number]],[1]!Table220119[[Number]:[Thickness (mm/100)]],3,FALSE)</f>
        <v>15.200000000000001</v>
      </c>
      <c r="E89" s="11">
        <f>1/100 * VLOOKUP(Overview8[[#This Row],[Number]],[1]!Table220119[[Number]:[Thickness (mm/100)]],4,FALSE)</f>
        <v>17.18</v>
      </c>
      <c r="F89" s="11">
        <f>1/100 * VLOOKUP(Overview8[[#This Row],[Number]],[1]!Table220119[[Number]:[Thickness (mm/100)]],5,FALSE)</f>
        <v>11</v>
      </c>
      <c r="G89" s="11">
        <f>1/100 * VLOOKUP(Overview8[[#This Row],[Number]],[1]!Table220301[[Number]:[Thickness (mm/100)]],3,FALSE)</f>
        <v>15.75</v>
      </c>
      <c r="H89" s="11">
        <f>1/100 * VLOOKUP(Overview8[[#This Row],[Number]],[1]!Table220301[[Number]:[Thickness (mm/100)]],4,FALSE)</f>
        <v>17.190000000000001</v>
      </c>
      <c r="I89" s="11">
        <f>1/100 * VLOOKUP(Overview8[[#This Row],[Number]],[1]!Table220301[[Number]:[Thickness (mm/100)]],5,FALSE)</f>
        <v>11.44</v>
      </c>
      <c r="J89" s="11">
        <f>1/100 * VLOOKUP(Overview8[[#This Row],[Number]],[1]!Table220424[[Number]:[Thickness (mm/100)]],3,FALSE)</f>
        <v>17.5</v>
      </c>
      <c r="K89" s="11">
        <f>1/100 * VLOOKUP(Overview8[[#This Row],[Number]],[1]!Table220424[[Number]:[Thickness (mm/100)]],4,FALSE)</f>
        <v>19.64</v>
      </c>
      <c r="L89" s="11">
        <f>1/100 * VLOOKUP(Overview8[[#This Row],[Number]],[1]!Table220424[[Number]:[Thickness (mm/100)]],5,FALSE)</f>
        <v>12.61</v>
      </c>
      <c r="M89" s="11"/>
      <c r="N89" s="11"/>
      <c r="O89" s="11"/>
      <c r="P89" s="11">
        <f>1/100 * VLOOKUP(Overview8[[#This Row],[Number]],[1]!october[[Number]:[Thickness (mm/100)]],3,FALSE)</f>
        <v>22.54</v>
      </c>
      <c r="Q89" s="11">
        <f>1/100 * VLOOKUP(Overview8[[#This Row],[Number]],[1]!october[[Number]:[Thickness (mm/100)]],4,FALSE)</f>
        <v>25.57</v>
      </c>
      <c r="R89" s="11">
        <f>1/100 * VLOOKUP(Overview8[[#This Row],[Number]],[1]!october[[Number]:[Thickness (mm/100)]],5,FALSE)</f>
        <v>17.830000000000002</v>
      </c>
      <c r="S89" s="11">
        <f>VLOOKUP(Overview8[[#This Row],[Number]],[1]!october[[Number]:[Thickness (mm/100)]],2,FALSE)</f>
        <v>8</v>
      </c>
      <c r="T89" s="11">
        <v>0.20879999999999654</v>
      </c>
    </row>
    <row r="90" spans="1:20" x14ac:dyDescent="0.2">
      <c r="A90" s="10" t="s">
        <v>108</v>
      </c>
      <c r="B90" s="11">
        <v>804</v>
      </c>
      <c r="C90" s="11">
        <f>VLOOKUP(Overview8[[#This Row],[Number]],[1]!Table220424[[Number]:[New container]],7,FALSE)</f>
        <v>1</v>
      </c>
      <c r="D90" s="11">
        <f>1/100 * VLOOKUP(Overview8[[#This Row],[Number]],[1]!Table220119[[Number]:[Thickness (mm/100)]],3,FALSE)</f>
        <v>20.240000000000002</v>
      </c>
      <c r="E90" s="11">
        <f>1/100 * VLOOKUP(Overview8[[#This Row],[Number]],[1]!Table220119[[Number]:[Thickness (mm/100)]],4,FALSE)</f>
        <v>23.3</v>
      </c>
      <c r="F90" s="11">
        <f>1/100 * VLOOKUP(Overview8[[#This Row],[Number]],[1]!Table220119[[Number]:[Thickness (mm/100)]],5,FALSE)</f>
        <v>16.75</v>
      </c>
      <c r="G90" s="11">
        <f>1/100 * VLOOKUP(Overview8[[#This Row],[Number]],[1]!Table220301[[Number]:[Thickness (mm/100)]],3,FALSE)</f>
        <v>20.27</v>
      </c>
      <c r="H90" s="11">
        <f>1/100 * VLOOKUP(Overview8[[#This Row],[Number]],[1]!Table220301[[Number]:[Thickness (mm/100)]],4,FALSE)</f>
        <v>24.32</v>
      </c>
      <c r="I90" s="11">
        <f>1/100 * VLOOKUP(Overview8[[#This Row],[Number]],[1]!Table220301[[Number]:[Thickness (mm/100)]],5,FALSE)</f>
        <v>16.88</v>
      </c>
      <c r="J90" s="11">
        <f>1/100 * VLOOKUP(Overview8[[#This Row],[Number]],[1]!Table220424[[Number]:[Thickness (mm/100)]],3,FALSE)</f>
        <v>20.66</v>
      </c>
      <c r="K90" s="11">
        <f>1/100 * VLOOKUP(Overview8[[#This Row],[Number]],[1]!Table220424[[Number]:[Thickness (mm/100)]],4,FALSE)</f>
        <v>23.87</v>
      </c>
      <c r="L90" s="11">
        <f>1/100 * VLOOKUP(Overview8[[#This Row],[Number]],[1]!Table220424[[Number]:[Thickness (mm/100)]],5,FALSE)</f>
        <v>16.93</v>
      </c>
      <c r="M90" s="11"/>
      <c r="N90" s="11"/>
      <c r="O90" s="11"/>
      <c r="P90" s="11">
        <f>1/100 * VLOOKUP(Overview8[[#This Row],[Number]],[1]!october[[Number]:[Thickness (mm/100)]],3,FALSE)</f>
        <v>23.21</v>
      </c>
      <c r="Q90" s="11">
        <f>1/100 * VLOOKUP(Overview8[[#This Row],[Number]],[1]!october[[Number]:[Thickness (mm/100)]],4,FALSE)</f>
        <v>26.900000000000002</v>
      </c>
      <c r="R90" s="11">
        <f>1/100 * VLOOKUP(Overview8[[#This Row],[Number]],[1]!october[[Number]:[Thickness (mm/100)]],5,FALSE)</f>
        <v>14.43</v>
      </c>
      <c r="S90" s="11">
        <f>VLOOKUP(Overview8[[#This Row],[Number]],[1]!october[[Number]:[Thickness (mm/100)]],2,FALSE)</f>
        <v>1</v>
      </c>
      <c r="T90" s="11">
        <v>0.20889999999999986</v>
      </c>
    </row>
    <row r="91" spans="1:20" x14ac:dyDescent="0.2">
      <c r="A91" s="10" t="s">
        <v>109</v>
      </c>
      <c r="B91" s="11">
        <v>652</v>
      </c>
      <c r="C91" s="11">
        <f>VLOOKUP(Overview8[[#This Row],[Number]],[1]!Table220424[[Number]:[New container]],7,FALSE)</f>
        <v>6</v>
      </c>
      <c r="D91" s="11">
        <f>1/100 * VLOOKUP(Overview8[[#This Row],[Number]],[1]!Table220119[[Number]:[Thickness (mm/100)]],3,FALSE)</f>
        <v>16.190000000000001</v>
      </c>
      <c r="E91" s="11">
        <f>1/100 * VLOOKUP(Overview8[[#This Row],[Number]],[1]!Table220119[[Number]:[Thickness (mm/100)]],4,FALSE)</f>
        <v>16.53</v>
      </c>
      <c r="F91" s="11">
        <f>1/100 * VLOOKUP(Overview8[[#This Row],[Number]],[1]!Table220119[[Number]:[Thickness (mm/100)]],5,FALSE)</f>
        <v>12.69</v>
      </c>
      <c r="G91" s="11">
        <f>1/100 * VLOOKUP(Overview8[[#This Row],[Number]],[1]!Table220301[[Number]:[Thickness (mm/100)]],3,FALSE)</f>
        <v>16.399999999999999</v>
      </c>
      <c r="H91" s="11">
        <f>1/100 * VLOOKUP(Overview8[[#This Row],[Number]],[1]!Table220301[[Number]:[Thickness (mm/100)]],4,FALSE)</f>
        <v>16.64</v>
      </c>
      <c r="I91" s="11">
        <f>1/100 * VLOOKUP(Overview8[[#This Row],[Number]],[1]!Table220301[[Number]:[Thickness (mm/100)]],5,FALSE)</f>
        <v>13.08</v>
      </c>
      <c r="J91" s="11">
        <f>1/100 * VLOOKUP(Overview8[[#This Row],[Number]],[1]!Table220424[[Number]:[Thickness (mm/100)]],3,FALSE)</f>
        <v>18.63</v>
      </c>
      <c r="K91" s="11">
        <f>1/100 * VLOOKUP(Overview8[[#This Row],[Number]],[1]!Table220424[[Number]:[Thickness (mm/100)]],4,FALSE)</f>
        <v>19.95</v>
      </c>
      <c r="L91" s="11">
        <f>1/100 * VLOOKUP(Overview8[[#This Row],[Number]],[1]!Table220424[[Number]:[Thickness (mm/100)]],5,FALSE)</f>
        <v>15.31</v>
      </c>
      <c r="M91" s="11"/>
      <c r="N91" s="11"/>
      <c r="O91" s="11"/>
      <c r="P91" s="11">
        <f>1/100 * VLOOKUP(Overview8[[#This Row],[Number]],[1]!october[[Number]:[Thickness (mm/100)]],3,FALSE)</f>
        <v>23.42</v>
      </c>
      <c r="Q91" s="11">
        <f>1/100 * VLOOKUP(Overview8[[#This Row],[Number]],[1]!october[[Number]:[Thickness (mm/100)]],4,FALSE)</f>
        <v>25.25</v>
      </c>
      <c r="R91" s="11">
        <f>1/100 * VLOOKUP(Overview8[[#This Row],[Number]],[1]!october[[Number]:[Thickness (mm/100)]],5,FALSE)</f>
        <v>19.150000000000002</v>
      </c>
      <c r="S91" s="11">
        <f>VLOOKUP(Overview8[[#This Row],[Number]],[1]!october[[Number]:[Thickness (mm/100)]],2,FALSE)</f>
        <v>6</v>
      </c>
      <c r="T91" s="11">
        <v>0.20950000000000202</v>
      </c>
    </row>
    <row r="92" spans="1:20" x14ac:dyDescent="0.2">
      <c r="A92" s="13" t="s">
        <v>110</v>
      </c>
      <c r="B92" s="14">
        <v>225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>
        <f>1/100 * VLOOKUP(Overview8[[#This Row],[Number]],[1]!Table2205310601[[Number]:[Thickness (mm/100)]],3,FALSE)</f>
        <v>20.7</v>
      </c>
      <c r="N92" s="11">
        <f>1/100 * VLOOKUP(Overview8[[#This Row],[Number]],[1]!Table2205310601[[Number]:[Thickness (mm/100)]],4,FALSE)</f>
        <v>23.12</v>
      </c>
      <c r="O92" s="11">
        <f>1/100 * VLOOKUP(Overview8[[#This Row],[Number]],[1]!Table2205310601[[Number]:[Thickness (mm/100)]],5,FALSE)</f>
        <v>16.36</v>
      </c>
      <c r="P92" s="11">
        <f>1/100 * VLOOKUP(Overview8[[#This Row],[Number]],[1]!october[[Number]:[Thickness (mm/100)]],3,FALSE)</f>
        <v>23.98</v>
      </c>
      <c r="Q92" s="11">
        <f>1/100 * VLOOKUP(Overview8[[#This Row],[Number]],[1]!october[[Number]:[Thickness (mm/100)]],4,FALSE)</f>
        <v>26.61</v>
      </c>
      <c r="R92" s="11">
        <f>1/100 * VLOOKUP(Overview8[[#This Row],[Number]],[1]!october[[Number]:[Thickness (mm/100)]],5,FALSE)</f>
        <v>18.940000000000001</v>
      </c>
      <c r="S92" s="11">
        <f>VLOOKUP(Overview8[[#This Row],[Number]],[1]!october[[Number]:[Thickness (mm/100)]],2,FALSE)</f>
        <v>9</v>
      </c>
      <c r="T92" s="11">
        <v>0.21020000000000039</v>
      </c>
    </row>
    <row r="93" spans="1:20" x14ac:dyDescent="0.2">
      <c r="A93" s="10" t="s">
        <v>111</v>
      </c>
      <c r="B93" s="11">
        <v>637</v>
      </c>
      <c r="C93" s="11">
        <f>VLOOKUP(Overview8[[#This Row],[Number]],[1]!Table220424[[Number]:[New container]],7,FALSE)</f>
        <v>2</v>
      </c>
      <c r="D93" s="11">
        <f>1/100 * VLOOKUP(Overview8[[#This Row],[Number]],[1]!Table220119[[Number]:[Thickness (mm/100)]],3,FALSE)</f>
        <v>16.86</v>
      </c>
      <c r="E93" s="11">
        <f>1/100 * VLOOKUP(Overview8[[#This Row],[Number]],[1]!Table220119[[Number]:[Thickness (mm/100)]],4,FALSE)</f>
        <v>18.27</v>
      </c>
      <c r="F93" s="11">
        <f>1/100 * VLOOKUP(Overview8[[#This Row],[Number]],[1]!Table220119[[Number]:[Thickness (mm/100)]],5,FALSE)</f>
        <v>13.25</v>
      </c>
      <c r="G93" s="11">
        <f>1/100 * VLOOKUP(Overview8[[#This Row],[Number]],[1]!Table220301[[Number]:[Thickness (mm/100)]],3,FALSE)</f>
        <v>16.850000000000001</v>
      </c>
      <c r="H93" s="11">
        <f>1/100 * VLOOKUP(Overview8[[#This Row],[Number]],[1]!Table220301[[Number]:[Thickness (mm/100)]],4,FALSE)</f>
        <v>18.89</v>
      </c>
      <c r="I93" s="11">
        <f>1/100 * VLOOKUP(Overview8[[#This Row],[Number]],[1]!Table220301[[Number]:[Thickness (mm/100)]],5,FALSE)</f>
        <v>13.370000000000001</v>
      </c>
      <c r="J93" s="11">
        <f>1/100 * VLOOKUP(Overview8[[#This Row],[Number]],[1]!Table220424[[Number]:[Thickness (mm/100)]],3,FALSE)</f>
        <v>20.79</v>
      </c>
      <c r="K93" s="11">
        <f>1/100 * VLOOKUP(Overview8[[#This Row],[Number]],[1]!Table220424[[Number]:[Thickness (mm/100)]],4,FALSE)</f>
        <v>23.66</v>
      </c>
      <c r="L93" s="11">
        <f>1/100 * VLOOKUP(Overview8[[#This Row],[Number]],[1]!Table220424[[Number]:[Thickness (mm/100)]],5,FALSE)</f>
        <v>16.600000000000001</v>
      </c>
      <c r="M93" s="11"/>
      <c r="N93" s="11"/>
      <c r="O93" s="11"/>
      <c r="P93" s="11">
        <f>1/100 * VLOOKUP(Overview8[[#This Row],[Number]],[1]!october[[Number]:[Thickness (mm/100)]],3,FALSE)</f>
        <v>23.88</v>
      </c>
      <c r="Q93" s="11">
        <f>1/100 * VLOOKUP(Overview8[[#This Row],[Number]],[1]!october[[Number]:[Thickness (mm/100)]],4,FALSE)</f>
        <v>26.88</v>
      </c>
      <c r="R93" s="11">
        <f>1/100 * VLOOKUP(Overview8[[#This Row],[Number]],[1]!october[[Number]:[Thickness (mm/100)]],5,FALSE)</f>
        <v>19.54</v>
      </c>
      <c r="S93" s="11">
        <f>VLOOKUP(Overview8[[#This Row],[Number]],[1]!october[[Number]:[Thickness (mm/100)]],2,FALSE)</f>
        <v>2</v>
      </c>
      <c r="T93" s="11">
        <v>0.21099999999999852</v>
      </c>
    </row>
    <row r="94" spans="1:20" x14ac:dyDescent="0.2">
      <c r="A94" s="13" t="s">
        <v>112</v>
      </c>
      <c r="B94" s="14">
        <v>232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>
        <f>1/100 * VLOOKUP(Overview8[[#This Row],[Number]],[1]!Table2205310601[[Number]:[Thickness (mm/100)]],3,FALSE)</f>
        <v>14.14</v>
      </c>
      <c r="N94" s="11">
        <f>1/100 * VLOOKUP(Overview8[[#This Row],[Number]],[1]!Table2205310601[[Number]:[Thickness (mm/100)]],4,FALSE)</f>
        <v>16.34</v>
      </c>
      <c r="O94" s="11">
        <f>1/100 * VLOOKUP(Overview8[[#This Row],[Number]],[1]!Table2205310601[[Number]:[Thickness (mm/100)]],5,FALSE)</f>
        <v>10.32</v>
      </c>
      <c r="P94" s="11">
        <f>1/100 * VLOOKUP(Overview8[[#This Row],[Number]],[1]!october[[Number]:[Thickness (mm/100)]],3,FALSE)</f>
        <v>22.04</v>
      </c>
      <c r="Q94" s="11">
        <f>1/100 * VLOOKUP(Overview8[[#This Row],[Number]],[1]!october[[Number]:[Thickness (mm/100)]],4,FALSE)</f>
        <v>25.23</v>
      </c>
      <c r="R94" s="11">
        <f>1/100 * VLOOKUP(Overview8[[#This Row],[Number]],[1]!october[[Number]:[Thickness (mm/100)]],5,FALSE)</f>
        <v>16.740000000000002</v>
      </c>
      <c r="S94" s="11">
        <f>VLOOKUP(Overview8[[#This Row],[Number]],[1]!october[[Number]:[Thickness (mm/100)]],2,FALSE)</f>
        <v>9</v>
      </c>
      <c r="T94" s="11">
        <v>0.21189999999999998</v>
      </c>
    </row>
    <row r="95" spans="1:20" x14ac:dyDescent="0.2">
      <c r="A95" s="10" t="s">
        <v>113</v>
      </c>
      <c r="B95" s="11">
        <v>673</v>
      </c>
      <c r="C95" s="11">
        <f>VLOOKUP(Overview8[[#This Row],[Number]],[1]!Table220424[[Number]:[New container]],7,FALSE)</f>
        <v>1</v>
      </c>
      <c r="D95" s="11">
        <f>1/100 * VLOOKUP(Overview8[[#This Row],[Number]],[1]!Table220119[[Number]:[Thickness (mm/100)]],3,FALSE)</f>
        <v>16.63</v>
      </c>
      <c r="E95" s="11">
        <f>1/100 * VLOOKUP(Overview8[[#This Row],[Number]],[1]!Table220119[[Number]:[Thickness (mm/100)]],4,FALSE)</f>
        <v>18.650000000000002</v>
      </c>
      <c r="F95" s="11">
        <f>1/100 * VLOOKUP(Overview8[[#This Row],[Number]],[1]!Table220119[[Number]:[Thickness (mm/100)]],5,FALSE)</f>
        <v>13.08</v>
      </c>
      <c r="G95" s="11">
        <f>1/100 * VLOOKUP(Overview8[[#This Row],[Number]],[1]!Table220301[[Number]:[Thickness (mm/100)]],3,FALSE)</f>
        <v>17.330000000000002</v>
      </c>
      <c r="H95" s="11">
        <f>1/100 * VLOOKUP(Overview8[[#This Row],[Number]],[1]!Table220301[[Number]:[Thickness (mm/100)]],4,FALSE)</f>
        <v>19.12</v>
      </c>
      <c r="I95" s="11">
        <f>1/100 * VLOOKUP(Overview8[[#This Row],[Number]],[1]!Table220301[[Number]:[Thickness (mm/100)]],5,FALSE)</f>
        <v>13.57</v>
      </c>
      <c r="J95" s="11">
        <f>1/100 * VLOOKUP(Overview8[[#This Row],[Number]],[1]!Table220424[[Number]:[Thickness (mm/100)]],3,FALSE)</f>
        <v>18.39</v>
      </c>
      <c r="K95" s="11">
        <f>1/100 * VLOOKUP(Overview8[[#This Row],[Number]],[1]!Table220424[[Number]:[Thickness (mm/100)]],4,FALSE)</f>
        <v>20.100000000000001</v>
      </c>
      <c r="L95" s="11">
        <f>1/100 * VLOOKUP(Overview8[[#This Row],[Number]],[1]!Table220424[[Number]:[Thickness (mm/100)]],5,FALSE)</f>
        <v>14.74</v>
      </c>
      <c r="M95" s="11"/>
      <c r="N95" s="11"/>
      <c r="O95" s="11"/>
      <c r="P95" s="11">
        <f>1/100 * VLOOKUP(Overview8[[#This Row],[Number]],[1]!october[[Number]:[Thickness (mm/100)]],3,FALSE)</f>
        <v>23.47</v>
      </c>
      <c r="Q95" s="11">
        <f>1/100 * VLOOKUP(Overview8[[#This Row],[Number]],[1]!october[[Number]:[Thickness (mm/100)]],4,FALSE)</f>
        <v>25.52</v>
      </c>
      <c r="R95" s="11">
        <f>1/100 * VLOOKUP(Overview8[[#This Row],[Number]],[1]!october[[Number]:[Thickness (mm/100)]],5,FALSE)</f>
        <v>19.440000000000001</v>
      </c>
      <c r="S95" s="11">
        <f>VLOOKUP(Overview8[[#This Row],[Number]],[1]!october[[Number]:[Thickness (mm/100)]],2,FALSE)</f>
        <v>3</v>
      </c>
      <c r="T95" s="11">
        <v>0.21340000000000003</v>
      </c>
    </row>
    <row r="96" spans="1:20" x14ac:dyDescent="0.2">
      <c r="A96" s="10" t="s">
        <v>114</v>
      </c>
      <c r="B96" s="11">
        <v>793</v>
      </c>
      <c r="C96" s="11">
        <f>VLOOKUP(Overview8[[#This Row],[Number]],[1]!Table220424[[Number]:[New container]],7,FALSE)</f>
        <v>2</v>
      </c>
      <c r="D96" s="11">
        <f>1/100 * VLOOKUP(Overview8[[#This Row],[Number]],[1]!Table220119[[Number]:[Thickness (mm/100)]],3,FALSE)</f>
        <v>17.3</v>
      </c>
      <c r="E96" s="11">
        <f>1/100 * VLOOKUP(Overview8[[#This Row],[Number]],[1]!Table220119[[Number]:[Thickness (mm/100)]],4,FALSE)</f>
        <v>18.260000000000002</v>
      </c>
      <c r="F96" s="11">
        <f>1/100 * VLOOKUP(Overview8[[#This Row],[Number]],[1]!Table220119[[Number]:[Thickness (mm/100)]],5,FALSE)</f>
        <v>12.65</v>
      </c>
      <c r="G96" s="11">
        <f>1/100 * VLOOKUP(Overview8[[#This Row],[Number]],[1]!Table220301[[Number]:[Thickness (mm/100)]],3,FALSE)</f>
        <v>17.43</v>
      </c>
      <c r="H96" s="11">
        <f>1/100 * VLOOKUP(Overview8[[#This Row],[Number]],[1]!Table220301[[Number]:[Thickness (mm/100)]],4,FALSE)</f>
        <v>18.13</v>
      </c>
      <c r="I96" s="11">
        <f>1/100 * VLOOKUP(Overview8[[#This Row],[Number]],[1]!Table220301[[Number]:[Thickness (mm/100)]],5,FALSE)</f>
        <v>13.11</v>
      </c>
      <c r="J96" s="11">
        <f>1/100 * VLOOKUP(Overview8[[#This Row],[Number]],[1]!Table220424[[Number]:[Thickness (mm/100)]],3,FALSE)</f>
        <v>20.059999999999999</v>
      </c>
      <c r="K96" s="11">
        <f>1/100 * VLOOKUP(Overview8[[#This Row],[Number]],[1]!Table220424[[Number]:[Thickness (mm/100)]],4,FALSE)</f>
        <v>22.330000000000002</v>
      </c>
      <c r="L96" s="11">
        <f>1/100 * VLOOKUP(Overview8[[#This Row],[Number]],[1]!Table220424[[Number]:[Thickness (mm/100)]],5,FALSE)</f>
        <v>15.39</v>
      </c>
      <c r="M96" s="11"/>
      <c r="N96" s="11"/>
      <c r="O96" s="11"/>
      <c r="P96" s="11">
        <f>1/100 * VLOOKUP(Overview8[[#This Row],[Number]],[1]!october[[Number]:[Thickness (mm/100)]],3,FALSE)</f>
        <v>24.73</v>
      </c>
      <c r="Q96" s="11">
        <f>1/100 * VLOOKUP(Overview8[[#This Row],[Number]],[1]!october[[Number]:[Thickness (mm/100)]],4,FALSE)</f>
        <v>27.3</v>
      </c>
      <c r="R96" s="11">
        <f>1/100 * VLOOKUP(Overview8[[#This Row],[Number]],[1]!october[[Number]:[Thickness (mm/100)]],5,FALSE)</f>
        <v>19.080000000000002</v>
      </c>
      <c r="S96" s="11">
        <f>VLOOKUP(Overview8[[#This Row],[Number]],[1]!october[[Number]:[Thickness (mm/100)]],2,FALSE)</f>
        <v>2</v>
      </c>
      <c r="T96" s="11">
        <v>0.21370000000000289</v>
      </c>
    </row>
    <row r="97" spans="1:20" x14ac:dyDescent="0.2">
      <c r="A97" s="10" t="s">
        <v>115</v>
      </c>
      <c r="B97" s="11">
        <v>678</v>
      </c>
      <c r="C97" s="11">
        <f>VLOOKUP(Overview8[[#This Row],[Number]],[1]!Table220424[[Number]:[New container]],7,FALSE)</f>
        <v>2</v>
      </c>
      <c r="D97" s="11">
        <f>1/100 * VLOOKUP(Overview8[[#This Row],[Number]],[1]!Table220119[[Number]:[Thickness (mm/100)]],3,FALSE)</f>
        <v>20.59</v>
      </c>
      <c r="E97" s="11">
        <f>1/100 * VLOOKUP(Overview8[[#This Row],[Number]],[1]!Table220119[[Number]:[Thickness (mm/100)]],4,FALSE)</f>
        <v>23.13</v>
      </c>
      <c r="F97" s="11">
        <f>1/100 * VLOOKUP(Overview8[[#This Row],[Number]],[1]!Table220119[[Number]:[Thickness (mm/100)]],5,FALSE)</f>
        <v>15.6</v>
      </c>
      <c r="G97" s="11">
        <f>1/100 * VLOOKUP(Overview8[[#This Row],[Number]],[1]!Table220301[[Number]:[Thickness (mm/100)]],3,FALSE)</f>
        <v>20.47</v>
      </c>
      <c r="H97" s="11">
        <f>1/100 * VLOOKUP(Overview8[[#This Row],[Number]],[1]!Table220301[[Number]:[Thickness (mm/100)]],4,FALSE)</f>
        <v>21.7</v>
      </c>
      <c r="I97" s="11">
        <f>1/100 * VLOOKUP(Overview8[[#This Row],[Number]],[1]!Table220301[[Number]:[Thickness (mm/100)]],5,FALSE)</f>
        <v>15.74</v>
      </c>
      <c r="J97" s="11">
        <f>1/100 * VLOOKUP(Overview8[[#This Row],[Number]],[1]!Table220424[[Number]:[Thickness (mm/100)]],3,FALSE)</f>
        <v>21.88</v>
      </c>
      <c r="K97" s="11">
        <f>1/100 * VLOOKUP(Overview8[[#This Row],[Number]],[1]!Table220424[[Number]:[Thickness (mm/100)]],4,FALSE)</f>
        <v>25.61</v>
      </c>
      <c r="L97" s="11">
        <f>1/100 * VLOOKUP(Overview8[[#This Row],[Number]],[1]!Table220424[[Number]:[Thickness (mm/100)]],5,FALSE)</f>
        <v>17</v>
      </c>
      <c r="M97" s="11"/>
      <c r="N97" s="11"/>
      <c r="O97" s="11"/>
      <c r="P97" s="11">
        <f>1/100 * VLOOKUP(Overview8[[#This Row],[Number]],[1]!october[[Number]:[Thickness (mm/100)]],3,FALSE)</f>
        <v>24.44</v>
      </c>
      <c r="Q97" s="11">
        <f>1/100 * VLOOKUP(Overview8[[#This Row],[Number]],[1]!october[[Number]:[Thickness (mm/100)]],4,FALSE)</f>
        <v>27.62</v>
      </c>
      <c r="R97" s="11">
        <f>1/100 * VLOOKUP(Overview8[[#This Row],[Number]],[1]!october[[Number]:[Thickness (mm/100)]],5,FALSE)</f>
        <v>18.55</v>
      </c>
      <c r="S97" s="11">
        <f>VLOOKUP(Overview8[[#This Row],[Number]],[1]!october[[Number]:[Thickness (mm/100)]],2,FALSE)</f>
        <v>2</v>
      </c>
      <c r="T97" s="11">
        <v>0.21490000000000009</v>
      </c>
    </row>
    <row r="98" spans="1:20" x14ac:dyDescent="0.2">
      <c r="A98" s="10" t="s">
        <v>116</v>
      </c>
      <c r="B98" s="11">
        <v>775</v>
      </c>
      <c r="C98" s="11">
        <f>VLOOKUP(Overview8[[#This Row],[Number]],[1]!Table220424[[Number]:[New container]],7,FALSE)</f>
        <v>8</v>
      </c>
      <c r="D98" s="11">
        <f>1/100 * VLOOKUP(Overview8[[#This Row],[Number]],[1]!Table220119[[Number]:[Thickness (mm/100)]],3,FALSE)</f>
        <v>16.95</v>
      </c>
      <c r="E98" s="11">
        <f>1/100 * VLOOKUP(Overview8[[#This Row],[Number]],[1]!Table220119[[Number]:[Thickness (mm/100)]],4,FALSE)</f>
        <v>18.330000000000002</v>
      </c>
      <c r="F98" s="11">
        <f>1/100 * VLOOKUP(Overview8[[#This Row],[Number]],[1]!Table220119[[Number]:[Thickness (mm/100)]],5,FALSE)</f>
        <v>12.25</v>
      </c>
      <c r="G98" s="11">
        <f>1/100 * VLOOKUP(Overview8[[#This Row],[Number]],[1]!Table220301[[Number]:[Thickness (mm/100)]],3,FALSE)</f>
        <v>16.990000000000002</v>
      </c>
      <c r="H98" s="11">
        <f>1/100 * VLOOKUP(Overview8[[#This Row],[Number]],[1]!Table220301[[Number]:[Thickness (mm/100)]],4,FALSE)</f>
        <v>18.37</v>
      </c>
      <c r="I98" s="11">
        <f>1/100 * VLOOKUP(Overview8[[#This Row],[Number]],[1]!Table220301[[Number]:[Thickness (mm/100)]],5,FALSE)</f>
        <v>12.63</v>
      </c>
      <c r="J98" s="11">
        <f>1/100 * VLOOKUP(Overview8[[#This Row],[Number]],[1]!Table220424[[Number]:[Thickness (mm/100)]],3,FALSE)</f>
        <v>18.16</v>
      </c>
      <c r="K98" s="11">
        <f>1/100 * VLOOKUP(Overview8[[#This Row],[Number]],[1]!Table220424[[Number]:[Thickness (mm/100)]],4,FALSE)</f>
        <v>19.920000000000002</v>
      </c>
      <c r="L98" s="11">
        <f>1/100 * VLOOKUP(Overview8[[#This Row],[Number]],[1]!Table220424[[Number]:[Thickness (mm/100)]],5,FALSE)</f>
        <v>13.4</v>
      </c>
      <c r="M98" s="11"/>
      <c r="N98" s="11"/>
      <c r="O98" s="11"/>
      <c r="P98" s="11">
        <f>1/100 * VLOOKUP(Overview8[[#This Row],[Number]],[1]!october[[Number]:[Thickness (mm/100)]],3,FALSE)</f>
        <v>23.34</v>
      </c>
      <c r="Q98" s="11">
        <f>1/100 * VLOOKUP(Overview8[[#This Row],[Number]],[1]!october[[Number]:[Thickness (mm/100)]],4,FALSE)</f>
        <v>26.650000000000002</v>
      </c>
      <c r="R98" s="11">
        <f>1/100 * VLOOKUP(Overview8[[#This Row],[Number]],[1]!october[[Number]:[Thickness (mm/100)]],5,FALSE)</f>
        <v>18.04</v>
      </c>
      <c r="S98" s="11">
        <f>VLOOKUP(Overview8[[#This Row],[Number]],[1]!october[[Number]:[Thickness (mm/100)]],2,FALSE)</f>
        <v>8</v>
      </c>
      <c r="T98" s="11">
        <v>0.216700000000003</v>
      </c>
    </row>
    <row r="99" spans="1:20" x14ac:dyDescent="0.2">
      <c r="A99" s="10" t="s">
        <v>117</v>
      </c>
      <c r="B99" s="11">
        <v>761</v>
      </c>
      <c r="C99" s="11">
        <f>VLOOKUP(Overview8[[#This Row],[Number]],[1]!Table220424[[Number]:[New container]],7,FALSE)</f>
        <v>6</v>
      </c>
      <c r="D99" s="11">
        <f>1/100 * VLOOKUP(Overview8[[#This Row],[Number]],[1]!Table220119[[Number]:[Thickness (mm/100)]],3,FALSE)</f>
        <v>19.2</v>
      </c>
      <c r="E99" s="11">
        <f>1/100 * VLOOKUP(Overview8[[#This Row],[Number]],[1]!Table220119[[Number]:[Thickness (mm/100)]],4,FALSE)</f>
        <v>21.11</v>
      </c>
      <c r="F99" s="11">
        <f>1/100 * VLOOKUP(Overview8[[#This Row],[Number]],[1]!Table220119[[Number]:[Thickness (mm/100)]],5,FALSE)</f>
        <v>15.1</v>
      </c>
      <c r="G99" s="11">
        <f>1/100 * VLOOKUP(Overview8[[#This Row],[Number]],[1]!Table220301[[Number]:[Thickness (mm/100)]],3,FALSE)</f>
        <v>19.52</v>
      </c>
      <c r="H99" s="11">
        <f>1/100 * VLOOKUP(Overview8[[#This Row],[Number]],[1]!Table220301[[Number]:[Thickness (mm/100)]],4,FALSE)</f>
        <v>21.82</v>
      </c>
      <c r="I99" s="11">
        <f>1/100 * VLOOKUP(Overview8[[#This Row],[Number]],[1]!Table220301[[Number]:[Thickness (mm/100)]],5,FALSE)</f>
        <v>15.51</v>
      </c>
      <c r="J99" s="11">
        <f>1/100 * VLOOKUP(Overview8[[#This Row],[Number]],[1]!Table220424[[Number]:[Thickness (mm/100)]],3,FALSE)</f>
        <v>21.37</v>
      </c>
      <c r="K99" s="11">
        <f>1/100 * VLOOKUP(Overview8[[#This Row],[Number]],[1]!Table220424[[Number]:[Thickness (mm/100)]],4,FALSE)</f>
        <v>23.87</v>
      </c>
      <c r="L99" s="11">
        <f>1/100 * VLOOKUP(Overview8[[#This Row],[Number]],[1]!Table220424[[Number]:[Thickness (mm/100)]],5,FALSE)</f>
        <v>16.84</v>
      </c>
      <c r="M99" s="11"/>
      <c r="N99" s="11"/>
      <c r="O99" s="11"/>
      <c r="P99" s="11">
        <f>1/100 * VLOOKUP(Overview8[[#This Row],[Number]],[1]!october[[Number]:[Thickness (mm/100)]],3,FALSE)</f>
        <v>25.47</v>
      </c>
      <c r="Q99" s="11">
        <f>1/100 * VLOOKUP(Overview8[[#This Row],[Number]],[1]!october[[Number]:[Thickness (mm/100)]],4,FALSE)</f>
        <v>28.72</v>
      </c>
      <c r="R99" s="11">
        <f>1/100 * VLOOKUP(Overview8[[#This Row],[Number]],[1]!october[[Number]:[Thickness (mm/100)]],5,FALSE)</f>
        <v>20.23</v>
      </c>
      <c r="S99" s="11">
        <f>VLOOKUP(Overview8[[#This Row],[Number]],[1]!october[[Number]:[Thickness (mm/100)]],2,FALSE)</f>
        <v>6</v>
      </c>
      <c r="T99" s="11">
        <v>0.22099999999999653</v>
      </c>
    </row>
    <row r="100" spans="1:20" x14ac:dyDescent="0.2">
      <c r="A100" s="13" t="s">
        <v>118</v>
      </c>
      <c r="B100" s="14">
        <v>239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>
        <f>1/100 * VLOOKUP(Overview8[[#This Row],[Number]],[1]!Table2205310601[[Number]:[Thickness (mm/100)]],3,FALSE)</f>
        <v>17.190000000000001</v>
      </c>
      <c r="N100" s="11">
        <f>1/100 * VLOOKUP(Overview8[[#This Row],[Number]],[1]!Table2205310601[[Number]:[Thickness (mm/100)]],4,FALSE)</f>
        <v>20.059999999999999</v>
      </c>
      <c r="O100" s="11">
        <f>1/100 * VLOOKUP(Overview8[[#This Row],[Number]],[1]!Table2205310601[[Number]:[Thickness (mm/100)]],5,FALSE)</f>
        <v>13.65</v>
      </c>
      <c r="P100" s="11">
        <f>1/100 * VLOOKUP(Overview8[[#This Row],[Number]],[1]!october[[Number]:[Thickness (mm/100)]],3,FALSE)</f>
        <v>22.34</v>
      </c>
      <c r="Q100" s="11">
        <f>1/100 * VLOOKUP(Overview8[[#This Row],[Number]],[1]!october[[Number]:[Thickness (mm/100)]],4,FALSE)</f>
        <v>28.26</v>
      </c>
      <c r="R100" s="11">
        <f>1/100 * VLOOKUP(Overview8[[#This Row],[Number]],[1]!october[[Number]:[Thickness (mm/100)]],5,FALSE)</f>
        <v>19.490000000000002</v>
      </c>
      <c r="S100" s="11">
        <f>VLOOKUP(Overview8[[#This Row],[Number]],[1]!october[[Number]:[Thickness (mm/100)]],2,FALSE)</f>
        <v>9</v>
      </c>
      <c r="T100" s="11">
        <v>0.2213999999999956</v>
      </c>
    </row>
    <row r="101" spans="1:20" x14ac:dyDescent="0.2">
      <c r="A101" s="10" t="s">
        <v>119</v>
      </c>
      <c r="B101" s="11">
        <v>807</v>
      </c>
      <c r="C101" s="11">
        <f>VLOOKUP(Overview8[[#This Row],[Number]],[1]!Table220424[[Number]:[New container]],7,FALSE)</f>
        <v>5</v>
      </c>
      <c r="D101" s="11">
        <f>1/100 * VLOOKUP(Overview8[[#This Row],[Number]],[1]!Table220119[[Number]:[Thickness (mm/100)]],3,FALSE)</f>
        <v>19.059999999999999</v>
      </c>
      <c r="E101" s="11">
        <f>1/100 * VLOOKUP(Overview8[[#This Row],[Number]],[1]!Table220119[[Number]:[Thickness (mm/100)]],4,FALSE)</f>
        <v>23.240000000000002</v>
      </c>
      <c r="F101" s="11">
        <f>1/100 * VLOOKUP(Overview8[[#This Row],[Number]],[1]!Table220119[[Number]:[Thickness (mm/100)]],5,FALSE)</f>
        <v>15.530000000000001</v>
      </c>
      <c r="G101" s="11">
        <f>1/100 * VLOOKUP(Overview8[[#This Row],[Number]],[1]!Table220301[[Number]:[Thickness (mm/100)]],3,FALSE)</f>
        <v>20</v>
      </c>
      <c r="H101" s="11">
        <f>1/100 * VLOOKUP(Overview8[[#This Row],[Number]],[1]!Table220301[[Number]:[Thickness (mm/100)]],4,FALSE)</f>
        <v>24.01</v>
      </c>
      <c r="I101" s="11">
        <f>1/100 * VLOOKUP(Overview8[[#This Row],[Number]],[1]!Table220301[[Number]:[Thickness (mm/100)]],5,FALSE)</f>
        <v>15.89</v>
      </c>
      <c r="J101" s="11">
        <f>1/100 * VLOOKUP(Overview8[[#This Row],[Number]],[1]!Table220424[[Number]:[Thickness (mm/100)]],3,FALSE)</f>
        <v>22.66</v>
      </c>
      <c r="K101" s="11">
        <f>1/100 * VLOOKUP(Overview8[[#This Row],[Number]],[1]!Table220424[[Number]:[Thickness (mm/100)]],4,FALSE)</f>
        <v>26.22</v>
      </c>
      <c r="L101" s="11">
        <f>1/100 * VLOOKUP(Overview8[[#This Row],[Number]],[1]!Table220424[[Number]:[Thickness (mm/100)]],5,FALSE)</f>
        <v>17.98</v>
      </c>
      <c r="M101" s="11"/>
      <c r="N101" s="11"/>
      <c r="O101" s="11"/>
      <c r="P101" s="11">
        <f>1/100 * VLOOKUP(Overview8[[#This Row],[Number]],[1]!october[[Number]:[Thickness (mm/100)]],3,FALSE)</f>
        <v>26.16</v>
      </c>
      <c r="Q101" s="11">
        <f>1/100 * VLOOKUP(Overview8[[#This Row],[Number]],[1]!october[[Number]:[Thickness (mm/100)]],4,FALSE)</f>
        <v>30.36</v>
      </c>
      <c r="R101" s="11">
        <f>1/100 * VLOOKUP(Overview8[[#This Row],[Number]],[1]!october[[Number]:[Thickness (mm/100)]],5,FALSE)</f>
        <v>21.09</v>
      </c>
      <c r="S101" s="11">
        <f>VLOOKUP(Overview8[[#This Row],[Number]],[1]!october[[Number]:[Thickness (mm/100)]],2,FALSE)</f>
        <v>5</v>
      </c>
      <c r="T101" s="11">
        <v>0.22280000000000655</v>
      </c>
    </row>
    <row r="102" spans="1:20" x14ac:dyDescent="0.2">
      <c r="A102" s="10" t="s">
        <v>120</v>
      </c>
      <c r="B102" s="11">
        <v>777</v>
      </c>
      <c r="C102" s="11">
        <f>VLOOKUP(Overview8[[#This Row],[Number]],[1]!Table220424[[Number]:[New container]],7,FALSE)</f>
        <v>2</v>
      </c>
      <c r="D102" s="11">
        <f>1/100 * VLOOKUP(Overview8[[#This Row],[Number]],[1]!Table220119[[Number]:[Thickness (mm/100)]],3,FALSE)</f>
        <v>15.34</v>
      </c>
      <c r="E102" s="11">
        <f>1/100 * VLOOKUP(Overview8[[#This Row],[Number]],[1]!Table220119[[Number]:[Thickness (mm/100)]],4,FALSE)</f>
        <v>17.62</v>
      </c>
      <c r="F102" s="11">
        <f>1/100 * VLOOKUP(Overview8[[#This Row],[Number]],[1]!Table220119[[Number]:[Thickness (mm/100)]],5,FALSE)</f>
        <v>11.6</v>
      </c>
      <c r="G102" s="11">
        <f>1/100 * VLOOKUP(Overview8[[#This Row],[Number]],[1]!Table220301[[Number]:[Thickness (mm/100)]],3,FALSE)</f>
        <v>15.94</v>
      </c>
      <c r="H102" s="11">
        <f>1/100 * VLOOKUP(Overview8[[#This Row],[Number]],[1]!Table220301[[Number]:[Thickness (mm/100)]],4,FALSE)</f>
        <v>18.07</v>
      </c>
      <c r="I102" s="11">
        <f>1/100 * VLOOKUP(Overview8[[#This Row],[Number]],[1]!Table220301[[Number]:[Thickness (mm/100)]],5,FALSE)</f>
        <v>12.17</v>
      </c>
      <c r="J102" s="11">
        <f>1/100 * VLOOKUP(Overview8[[#This Row],[Number]],[1]!Table220424[[Number]:[Thickness (mm/100)]],3,FALSE)</f>
        <v>19.45</v>
      </c>
      <c r="K102" s="11">
        <f>1/100 * VLOOKUP(Overview8[[#This Row],[Number]],[1]!Table220424[[Number]:[Thickness (mm/100)]],4,FALSE)</f>
        <v>22.3</v>
      </c>
      <c r="L102" s="11">
        <f>1/100 * VLOOKUP(Overview8[[#This Row],[Number]],[1]!Table220424[[Number]:[Thickness (mm/100)]],5,FALSE)</f>
        <v>14.92</v>
      </c>
      <c r="M102" s="11"/>
      <c r="N102" s="11"/>
      <c r="O102" s="11"/>
      <c r="P102" s="11">
        <f>1/100 * VLOOKUP(Overview8[[#This Row],[Number]],[1]!october[[Number]:[Thickness (mm/100)]],3,FALSE)</f>
        <v>24.16</v>
      </c>
      <c r="Q102" s="11">
        <f>1/100 * VLOOKUP(Overview8[[#This Row],[Number]],[1]!october[[Number]:[Thickness (mm/100)]],4,FALSE)</f>
        <v>28.36</v>
      </c>
      <c r="R102" s="11">
        <f>1/100 * VLOOKUP(Overview8[[#This Row],[Number]],[1]!october[[Number]:[Thickness (mm/100)]],5,FALSE)</f>
        <v>19.32</v>
      </c>
      <c r="S102" s="11">
        <f>VLOOKUP(Overview8[[#This Row],[Number]],[1]!october[[Number]:[Thickness (mm/100)]],2,FALSE)</f>
        <v>2</v>
      </c>
      <c r="T102" s="11">
        <v>0.22309999999999519</v>
      </c>
    </row>
    <row r="103" spans="1:20" x14ac:dyDescent="0.2">
      <c r="A103" s="10" t="s">
        <v>121</v>
      </c>
      <c r="B103" s="11">
        <v>694</v>
      </c>
      <c r="C103" s="11">
        <f>VLOOKUP(Overview8[[#This Row],[Number]],[1]!Table220424[[Number]:[New container]],7,FALSE)</f>
        <v>3</v>
      </c>
      <c r="D103" s="11">
        <f>1/100 * VLOOKUP(Overview8[[#This Row],[Number]],[1]!Table220119[[Number]:[Thickness (mm/100)]],3,FALSE)</f>
        <v>15.31</v>
      </c>
      <c r="E103" s="11">
        <f>1/100 * VLOOKUP(Overview8[[#This Row],[Number]],[1]!Table220119[[Number]:[Thickness (mm/100)]],4,FALSE)</f>
        <v>17.670000000000002</v>
      </c>
      <c r="F103" s="11">
        <f>1/100 * VLOOKUP(Overview8[[#This Row],[Number]],[1]!Table220119[[Number]:[Thickness (mm/100)]],5,FALSE)</f>
        <v>11.74</v>
      </c>
      <c r="G103" s="11">
        <f>1/100 * VLOOKUP(Overview8[[#This Row],[Number]],[1]!Table220301[[Number]:[Thickness (mm/100)]],3,FALSE)</f>
        <v>14.92</v>
      </c>
      <c r="H103" s="11">
        <f>1/100 * VLOOKUP(Overview8[[#This Row],[Number]],[1]!Table220301[[Number]:[Thickness (mm/100)]],4,FALSE)</f>
        <v>17.62</v>
      </c>
      <c r="I103" s="11">
        <f>1/100 * VLOOKUP(Overview8[[#This Row],[Number]],[1]!Table220301[[Number]:[Thickness (mm/100)]],5,FALSE)</f>
        <v>12.06</v>
      </c>
      <c r="J103" s="11">
        <f>1/100 * VLOOKUP(Overview8[[#This Row],[Number]],[1]!Table220424[[Number]:[Thickness (mm/100)]],3,FALSE)</f>
        <v>18.46</v>
      </c>
      <c r="K103" s="11">
        <f>1/100 * VLOOKUP(Overview8[[#This Row],[Number]],[1]!Table220424[[Number]:[Thickness (mm/100)]],4,FALSE)</f>
        <v>21.490000000000002</v>
      </c>
      <c r="L103" s="11">
        <f>1/100 * VLOOKUP(Overview8[[#This Row],[Number]],[1]!Table220424[[Number]:[Thickness (mm/100)]],5,FALSE)</f>
        <v>14.47</v>
      </c>
      <c r="M103" s="11"/>
      <c r="N103" s="11"/>
      <c r="O103" s="11"/>
      <c r="P103" s="11">
        <f>1/100 * VLOOKUP(Overview8[[#This Row],[Number]],[1]!october[[Number]:[Thickness (mm/100)]],3,FALSE)</f>
        <v>23.37</v>
      </c>
      <c r="Q103" s="11">
        <f>1/100 * VLOOKUP(Overview8[[#This Row],[Number]],[1]!october[[Number]:[Thickness (mm/100)]],4,FALSE)</f>
        <v>27.27</v>
      </c>
      <c r="R103" s="11">
        <f>1/100 * VLOOKUP(Overview8[[#This Row],[Number]],[1]!october[[Number]:[Thickness (mm/100)]],5,FALSE)</f>
        <v>18.2</v>
      </c>
      <c r="S103" s="11">
        <f>VLOOKUP(Overview8[[#This Row],[Number]],[1]!october[[Number]:[Thickness (mm/100)]],2,FALSE)</f>
        <v>3</v>
      </c>
      <c r="T103" s="11">
        <v>0.22460000000000235</v>
      </c>
    </row>
    <row r="104" spans="1:20" x14ac:dyDescent="0.2">
      <c r="A104" s="13" t="s">
        <v>122</v>
      </c>
      <c r="B104" s="14">
        <v>244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f>1/100 * VLOOKUP(Overview8[[#This Row],[Number]],[1]!Table2205310601[[Number]:[Thickness (mm/100)]],3,FALSE)</f>
        <v>22.48</v>
      </c>
      <c r="N104" s="11">
        <f>1/100 * VLOOKUP(Overview8[[#This Row],[Number]],[1]!Table2205310601[[Number]:[Thickness (mm/100)]],4,FALSE)</f>
        <v>26.48</v>
      </c>
      <c r="O104" s="11">
        <f>1/100 * VLOOKUP(Overview8[[#This Row],[Number]],[1]!Table2205310601[[Number]:[Thickness (mm/100)]],5,FALSE)</f>
        <v>17.559999999999999</v>
      </c>
      <c r="P104" s="11">
        <f>1/100 * VLOOKUP(Overview8[[#This Row],[Number]],[1]!october[[Number]:[Thickness (mm/100)]],3,FALSE)</f>
        <v>23.32</v>
      </c>
      <c r="Q104" s="11">
        <f>1/100 * VLOOKUP(Overview8[[#This Row],[Number]],[1]!october[[Number]:[Thickness (mm/100)]],4,FALSE)</f>
        <v>27.34</v>
      </c>
      <c r="R104" s="11">
        <f>1/100 * VLOOKUP(Overview8[[#This Row],[Number]],[1]!october[[Number]:[Thickness (mm/100)]],5,FALSE)</f>
        <v>18.510000000000002</v>
      </c>
      <c r="S104" s="11">
        <f>VLOOKUP(Overview8[[#This Row],[Number]],[1]!october[[Number]:[Thickness (mm/100)]],2,FALSE)</f>
        <v>9</v>
      </c>
      <c r="T104" s="11">
        <v>0.22690000000000055</v>
      </c>
    </row>
    <row r="105" spans="1:20" x14ac:dyDescent="0.2">
      <c r="A105" s="13" t="s">
        <v>123</v>
      </c>
      <c r="B105" s="14">
        <v>236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>
        <f>1/100 * VLOOKUP(Overview8[[#This Row],[Number]],[1]!Table2205310601[[Number]:[Thickness (mm/100)]],3,FALSE)</f>
        <v>18.63</v>
      </c>
      <c r="N105" s="11">
        <f>1/100 * VLOOKUP(Overview8[[#This Row],[Number]],[1]!Table2205310601[[Number]:[Thickness (mm/100)]],4,FALSE)</f>
        <v>21.13</v>
      </c>
      <c r="O105" s="11">
        <f>1/100 * VLOOKUP(Overview8[[#This Row],[Number]],[1]!Table2205310601[[Number]:[Thickness (mm/100)]],5,FALSE)</f>
        <v>13.76</v>
      </c>
      <c r="P105" s="11">
        <f>1/100 * VLOOKUP(Overview8[[#This Row],[Number]],[1]!october[[Number]:[Thickness (mm/100)]],3,FALSE)</f>
        <v>23.650000000000002</v>
      </c>
      <c r="Q105" s="11">
        <f>1/100 * VLOOKUP(Overview8[[#This Row],[Number]],[1]!october[[Number]:[Thickness (mm/100)]],4,FALSE)</f>
        <v>27.1</v>
      </c>
      <c r="R105" s="11">
        <f>1/100 * VLOOKUP(Overview8[[#This Row],[Number]],[1]!october[[Number]:[Thickness (mm/100)]],5,FALSE)</f>
        <v>18.260000000000002</v>
      </c>
      <c r="S105" s="11">
        <f>VLOOKUP(Overview8[[#This Row],[Number]],[1]!october[[Number]:[Thickness (mm/100)]],2,FALSE)</f>
        <v>9</v>
      </c>
      <c r="T105" s="11">
        <v>0.22970000000000113</v>
      </c>
    </row>
    <row r="106" spans="1:20" x14ac:dyDescent="0.2">
      <c r="A106" s="10" t="s">
        <v>124</v>
      </c>
      <c r="B106" s="11">
        <v>655</v>
      </c>
      <c r="C106" s="11">
        <f>VLOOKUP(Overview8[[#This Row],[Number]],[1]!Table220424[[Number]:[New container]],7,FALSE)</f>
        <v>5</v>
      </c>
      <c r="D106" s="11">
        <f>1/100 * VLOOKUP(Overview8[[#This Row],[Number]],[1]!Table220119[[Number]:[Thickness (mm/100)]],3,FALSE)</f>
        <v>21.650000000000002</v>
      </c>
      <c r="E106" s="11">
        <f>1/100 * VLOOKUP(Overview8[[#This Row],[Number]],[1]!Table220119[[Number]:[Thickness (mm/100)]],4,FALSE)</f>
        <v>24.07</v>
      </c>
      <c r="F106" s="11">
        <f>1/100 * VLOOKUP(Overview8[[#This Row],[Number]],[1]!Table220119[[Number]:[Thickness (mm/100)]],5,FALSE)</f>
        <v>16.48</v>
      </c>
      <c r="G106" s="11">
        <f>1/100 * VLOOKUP(Overview8[[#This Row],[Number]],[1]!Table220301[[Number]:[Thickness (mm/100)]],3,FALSE)</f>
        <v>21.6</v>
      </c>
      <c r="H106" s="11">
        <f>1/100 * VLOOKUP(Overview8[[#This Row],[Number]],[1]!Table220301[[Number]:[Thickness (mm/100)]],4,FALSE)</f>
        <v>24.650000000000002</v>
      </c>
      <c r="I106" s="11">
        <f>1/100 * VLOOKUP(Overview8[[#This Row],[Number]],[1]!Table220301[[Number]:[Thickness (mm/100)]],5,FALSE)</f>
        <v>16.559999999999999</v>
      </c>
      <c r="J106" s="11">
        <f>1/100 * VLOOKUP(Overview8[[#This Row],[Number]],[1]!Table220424[[Number]:[Thickness (mm/100)]],3,FALSE)</f>
        <v>22.48</v>
      </c>
      <c r="K106" s="11">
        <f>1/100 * VLOOKUP(Overview8[[#This Row],[Number]],[1]!Table220424[[Number]:[Thickness (mm/100)]],4,FALSE)</f>
        <v>25.42</v>
      </c>
      <c r="L106" s="11">
        <f>1/100 * VLOOKUP(Overview8[[#This Row],[Number]],[1]!Table220424[[Number]:[Thickness (mm/100)]],5,FALSE)</f>
        <v>17.330000000000002</v>
      </c>
      <c r="M106" s="11"/>
      <c r="N106" s="11"/>
      <c r="O106" s="11"/>
      <c r="P106" s="11">
        <f>1/100 * VLOOKUP(Overview8[[#This Row],[Number]],[1]!october[[Number]:[Thickness (mm/100)]],3,FALSE)</f>
        <v>23.73</v>
      </c>
      <c r="Q106" s="11">
        <f>1/100 * VLOOKUP(Overview8[[#This Row],[Number]],[1]!october[[Number]:[Thickness (mm/100)]],4,FALSE)</f>
        <v>27.05</v>
      </c>
      <c r="R106" s="11">
        <f>1/100 * VLOOKUP(Overview8[[#This Row],[Number]],[1]!october[[Number]:[Thickness (mm/100)]],5,FALSE)</f>
        <v>18.600000000000001</v>
      </c>
      <c r="S106" s="11">
        <f>VLOOKUP(Overview8[[#This Row],[Number]],[1]!october[[Number]:[Thickness (mm/100)]],2,FALSE)</f>
        <v>5</v>
      </c>
      <c r="T106" s="11">
        <v>0.23029999999999973</v>
      </c>
    </row>
    <row r="107" spans="1:20" x14ac:dyDescent="0.2">
      <c r="A107" s="10" t="s">
        <v>125</v>
      </c>
      <c r="B107" s="11">
        <v>719</v>
      </c>
      <c r="C107" s="11">
        <f>VLOOKUP(Overview8[[#This Row],[Number]],[1]!Table220424[[Number]:[New container]],7,FALSE)</f>
        <v>8</v>
      </c>
      <c r="D107" s="11">
        <f>1/100 * VLOOKUP(Overview8[[#This Row],[Number]],[1]!Table220119[[Number]:[Thickness (mm/100)]],3,FALSE)</f>
        <v>12.93</v>
      </c>
      <c r="E107" s="11">
        <f>1/100 * VLOOKUP(Overview8[[#This Row],[Number]],[1]!Table220119[[Number]:[Thickness (mm/100)]],4,FALSE)</f>
        <v>14.51</v>
      </c>
      <c r="F107" s="11">
        <f>1/100 * VLOOKUP(Overview8[[#This Row],[Number]],[1]!Table220119[[Number]:[Thickness (mm/100)]],5,FALSE)</f>
        <v>10.029999999999999</v>
      </c>
      <c r="G107" s="11">
        <f>1/100 * VLOOKUP(Overview8[[#This Row],[Number]],[1]!Table220301[[Number]:[Thickness (mm/100)]],3,FALSE)</f>
        <v>13.63</v>
      </c>
      <c r="H107" s="11">
        <f>1/100 * VLOOKUP(Overview8[[#This Row],[Number]],[1]!Table220301[[Number]:[Thickness (mm/100)]],4,FALSE)</f>
        <v>15.51</v>
      </c>
      <c r="I107" s="11">
        <f>1/100 * VLOOKUP(Overview8[[#This Row],[Number]],[1]!Table220301[[Number]:[Thickness (mm/100)]],5,FALSE)</f>
        <v>11.11</v>
      </c>
      <c r="J107" s="11">
        <f>1/100 * VLOOKUP(Overview8[[#This Row],[Number]],[1]!Table220424[[Number]:[Thickness (mm/100)]],3,FALSE)</f>
        <v>15.9</v>
      </c>
      <c r="K107" s="11">
        <f>1/100 * VLOOKUP(Overview8[[#This Row],[Number]],[1]!Table220424[[Number]:[Thickness (mm/100)]],4,FALSE)</f>
        <v>17.97</v>
      </c>
      <c r="L107" s="11">
        <f>1/100 * VLOOKUP(Overview8[[#This Row],[Number]],[1]!Table220424[[Number]:[Thickness (mm/100)]],5,FALSE)</f>
        <v>12.94</v>
      </c>
      <c r="M107" s="11"/>
      <c r="N107" s="11"/>
      <c r="O107" s="11"/>
      <c r="P107" s="11">
        <f>1/100 * VLOOKUP(Overview8[[#This Row],[Number]],[1]!october[[Number]:[Thickness (mm/100)]],3,FALSE)</f>
        <v>22.93</v>
      </c>
      <c r="Q107" s="11">
        <f>1/100 * VLOOKUP(Overview8[[#This Row],[Number]],[1]!october[[Number]:[Thickness (mm/100)]],4,FALSE)</f>
        <v>24.2</v>
      </c>
      <c r="R107" s="11">
        <f>1/100 * VLOOKUP(Overview8[[#This Row],[Number]],[1]!october[[Number]:[Thickness (mm/100)]],5,FALSE)</f>
        <v>18.29</v>
      </c>
      <c r="S107" s="11">
        <f>VLOOKUP(Overview8[[#This Row],[Number]],[1]!october[[Number]:[Thickness (mm/100)]],2,FALSE)</f>
        <v>8</v>
      </c>
      <c r="T107" s="11">
        <v>0.23210000000000264</v>
      </c>
    </row>
    <row r="108" spans="1:20" x14ac:dyDescent="0.2">
      <c r="A108" s="10" t="s">
        <v>126</v>
      </c>
      <c r="B108" s="11">
        <v>645</v>
      </c>
      <c r="C108" s="11">
        <f>VLOOKUP(Overview8[[#This Row],[Number]],[1]!Table220424[[Number]:[New container]],7,FALSE)</f>
        <v>2</v>
      </c>
      <c r="D108" s="11">
        <f>1/100 * VLOOKUP(Overview8[[#This Row],[Number]],[1]!Table220119[[Number]:[Thickness (mm/100)]],3,FALSE)</f>
        <v>20.29</v>
      </c>
      <c r="E108" s="11">
        <f>1/100 * VLOOKUP(Overview8[[#This Row],[Number]],[1]!Table220119[[Number]:[Thickness (mm/100)]],4,FALSE)</f>
        <v>22.68</v>
      </c>
      <c r="F108" s="11">
        <f>1/100 * VLOOKUP(Overview8[[#This Row],[Number]],[1]!Table220119[[Number]:[Thickness (mm/100)]],5,FALSE)</f>
        <v>15.74</v>
      </c>
      <c r="G108" s="11">
        <f>1/100 * VLOOKUP(Overview8[[#This Row],[Number]],[1]!Table220301[[Number]:[Thickness (mm/100)]],3,FALSE)</f>
        <v>20.25</v>
      </c>
      <c r="H108" s="11">
        <f>1/100 * VLOOKUP(Overview8[[#This Row],[Number]],[1]!Table220301[[Number]:[Thickness (mm/100)]],4,FALSE)</f>
        <v>22.8</v>
      </c>
      <c r="I108" s="11">
        <f>1/100 * VLOOKUP(Overview8[[#This Row],[Number]],[1]!Table220301[[Number]:[Thickness (mm/100)]],5,FALSE)</f>
        <v>15.8</v>
      </c>
      <c r="J108" s="11">
        <f>1/100 * VLOOKUP(Overview8[[#This Row],[Number]],[1]!Table220424[[Number]:[Thickness (mm/100)]],3,FALSE)</f>
        <v>21.63</v>
      </c>
      <c r="K108" s="11">
        <f>1/100 * VLOOKUP(Overview8[[#This Row],[Number]],[1]!Table220424[[Number]:[Thickness (mm/100)]],4,FALSE)</f>
        <v>24.330000000000002</v>
      </c>
      <c r="L108" s="11">
        <f>1/100 * VLOOKUP(Overview8[[#This Row],[Number]],[1]!Table220424[[Number]:[Thickness (mm/100)]],5,FALSE)</f>
        <v>16.8</v>
      </c>
      <c r="M108" s="11"/>
      <c r="N108" s="11"/>
      <c r="O108" s="11"/>
      <c r="P108" s="11">
        <f>1/100 * VLOOKUP(Overview8[[#This Row],[Number]],[1]!october[[Number]:[Thickness (mm/100)]],3,FALSE)</f>
        <v>23.330000000000002</v>
      </c>
      <c r="Q108" s="11">
        <f>1/100 * VLOOKUP(Overview8[[#This Row],[Number]],[1]!october[[Number]:[Thickness (mm/100)]],4,FALSE)</f>
        <v>26.04</v>
      </c>
      <c r="R108" s="11">
        <f>1/100 * VLOOKUP(Overview8[[#This Row],[Number]],[1]!october[[Number]:[Thickness (mm/100)]],5,FALSE)</f>
        <v>18.61</v>
      </c>
      <c r="S108" s="11">
        <f>VLOOKUP(Overview8[[#This Row],[Number]],[1]!october[[Number]:[Thickness (mm/100)]],2,FALSE)</f>
        <v>2</v>
      </c>
      <c r="T108" s="11">
        <v>0.23460000000000036</v>
      </c>
    </row>
    <row r="109" spans="1:20" x14ac:dyDescent="0.2">
      <c r="A109" s="10" t="s">
        <v>127</v>
      </c>
      <c r="B109" s="11">
        <v>796</v>
      </c>
      <c r="C109" s="11">
        <f>VLOOKUP(Overview8[[#This Row],[Number]],[1]!Table220424[[Number]:[New container]],7,FALSE)</f>
        <v>2</v>
      </c>
      <c r="D109" s="11">
        <f>1/100 * VLOOKUP(Overview8[[#This Row],[Number]],[1]!Table220119[[Number]:[Thickness (mm/100)]],3,FALSE)</f>
        <v>18.27</v>
      </c>
      <c r="E109" s="11">
        <f>1/100 * VLOOKUP(Overview8[[#This Row],[Number]],[1]!Table220119[[Number]:[Thickness (mm/100)]],4,FALSE)</f>
        <v>20.21</v>
      </c>
      <c r="F109" s="11">
        <f>1/100 * VLOOKUP(Overview8[[#This Row],[Number]],[1]!Table220119[[Number]:[Thickness (mm/100)]],5,FALSE)</f>
        <v>13.69</v>
      </c>
      <c r="G109" s="11">
        <f>1/100 * VLOOKUP(Overview8[[#This Row],[Number]],[1]!Table220301[[Number]:[Thickness (mm/100)]],3,FALSE)</f>
        <v>18.34</v>
      </c>
      <c r="H109" s="11">
        <f>1/100 * VLOOKUP(Overview8[[#This Row],[Number]],[1]!Table220301[[Number]:[Thickness (mm/100)]],4,FALSE)</f>
        <v>20.37</v>
      </c>
      <c r="I109" s="11">
        <f>1/100 * VLOOKUP(Overview8[[#This Row],[Number]],[1]!Table220301[[Number]:[Thickness (mm/100)]],5,FALSE)</f>
        <v>13.77</v>
      </c>
      <c r="J109" s="11">
        <f>1/100 * VLOOKUP(Overview8[[#This Row],[Number]],[1]!Table220424[[Number]:[Thickness (mm/100)]],3,FALSE)</f>
        <v>20.66</v>
      </c>
      <c r="K109" s="11">
        <f>1/100 * VLOOKUP(Overview8[[#This Row],[Number]],[1]!Table220424[[Number]:[Thickness (mm/100)]],4,FALSE)</f>
        <v>23.150000000000002</v>
      </c>
      <c r="L109" s="11">
        <f>1/100 * VLOOKUP(Overview8[[#This Row],[Number]],[1]!Table220424[[Number]:[Thickness (mm/100)]],5,FALSE)</f>
        <v>15.41</v>
      </c>
      <c r="M109" s="11"/>
      <c r="N109" s="11"/>
      <c r="O109" s="11"/>
      <c r="P109" s="11">
        <f>1/100 * VLOOKUP(Overview8[[#This Row],[Number]],[1]!october[[Number]:[Thickness (mm/100)]],3,FALSE)</f>
        <v>23.97</v>
      </c>
      <c r="Q109" s="11">
        <f>1/100 * VLOOKUP(Overview8[[#This Row],[Number]],[1]!october[[Number]:[Thickness (mm/100)]],4,FALSE)</f>
        <v>27.330000000000002</v>
      </c>
      <c r="R109" s="11">
        <f>1/100 * VLOOKUP(Overview8[[#This Row],[Number]],[1]!october[[Number]:[Thickness (mm/100)]],5,FALSE)</f>
        <v>18.34</v>
      </c>
      <c r="S109" s="11">
        <f>VLOOKUP(Overview8[[#This Row],[Number]],[1]!october[[Number]:[Thickness (mm/100)]],2,FALSE)</f>
        <v>2</v>
      </c>
      <c r="T109" s="11">
        <v>0.23559999999999803</v>
      </c>
    </row>
    <row r="110" spans="1:20" x14ac:dyDescent="0.2">
      <c r="A110" s="13" t="s">
        <v>128</v>
      </c>
      <c r="B110" s="14">
        <v>242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>
        <f>1/100 * VLOOKUP(Overview8[[#This Row],[Number]],[1]!Table2205310601[[Number]:[Thickness (mm/100)]],3,FALSE)</f>
        <v>21.59</v>
      </c>
      <c r="N110" s="11">
        <f>1/100 * VLOOKUP(Overview8[[#This Row],[Number]],[1]!Table2205310601[[Number]:[Thickness (mm/100)]],4,FALSE)</f>
        <v>23.72</v>
      </c>
      <c r="O110" s="11">
        <f>1/100 * VLOOKUP(Overview8[[#This Row],[Number]],[1]!Table2205310601[[Number]:[Thickness (mm/100)]],5,FALSE)</f>
        <v>16.28</v>
      </c>
      <c r="P110" s="11">
        <f>1/100 * VLOOKUP(Overview8[[#This Row],[Number]],[1]!october[[Number]:[Thickness (mm/100)]],3,FALSE)</f>
        <v>23.1</v>
      </c>
      <c r="Q110" s="11">
        <f>1/100 * VLOOKUP(Overview8[[#This Row],[Number]],[1]!october[[Number]:[Thickness (mm/100)]],4,FALSE)</f>
        <v>26.150000000000002</v>
      </c>
      <c r="R110" s="11">
        <f>1/100 * VLOOKUP(Overview8[[#This Row],[Number]],[1]!october[[Number]:[Thickness (mm/100)]],5,FALSE)</f>
        <v>18.400000000000002</v>
      </c>
      <c r="S110" s="11">
        <f>VLOOKUP(Overview8[[#This Row],[Number]],[1]!october[[Number]:[Thickness (mm/100)]],2,FALSE)</f>
        <v>9</v>
      </c>
      <c r="T110" s="11">
        <v>0.23619999999999663</v>
      </c>
    </row>
    <row r="111" spans="1:20" x14ac:dyDescent="0.2">
      <c r="A111" s="13" t="s">
        <v>129</v>
      </c>
      <c r="B111" s="14">
        <v>230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>
        <f>1/100 * VLOOKUP(Overview8[[#This Row],[Number]],[1]!Table2205310601[[Number]:[Thickness (mm/100)]],3,FALSE)</f>
        <v>19.79</v>
      </c>
      <c r="N111" s="11">
        <f>1/100 * VLOOKUP(Overview8[[#This Row],[Number]],[1]!Table2205310601[[Number]:[Thickness (mm/100)]],4,FALSE)</f>
        <v>22.98</v>
      </c>
      <c r="O111" s="11">
        <f>1/100 * VLOOKUP(Overview8[[#This Row],[Number]],[1]!Table2205310601[[Number]:[Thickness (mm/100)]],5,FALSE)</f>
        <v>15.09</v>
      </c>
      <c r="P111" s="11">
        <f>1/100 * VLOOKUP(Overview8[[#This Row],[Number]],[1]!october[[Number]:[Thickness (mm/100)]],3,FALSE)</f>
        <v>24.09</v>
      </c>
      <c r="Q111" s="11">
        <f>1/100 * VLOOKUP(Overview8[[#This Row],[Number]],[1]!october[[Number]:[Thickness (mm/100)]],4,FALSE)</f>
        <v>27.88</v>
      </c>
      <c r="R111" s="11">
        <f>1/100 * VLOOKUP(Overview8[[#This Row],[Number]],[1]!october[[Number]:[Thickness (mm/100)]],5,FALSE)</f>
        <v>19.04</v>
      </c>
      <c r="S111" s="11">
        <f>VLOOKUP(Overview8[[#This Row],[Number]],[1]!october[[Number]:[Thickness (mm/100)]],2,FALSE)</f>
        <v>9</v>
      </c>
      <c r="T111" s="11">
        <v>0.23679999999999879</v>
      </c>
    </row>
    <row r="112" spans="1:20" x14ac:dyDescent="0.2">
      <c r="A112" s="10" t="s">
        <v>130</v>
      </c>
      <c r="B112" s="11">
        <v>646</v>
      </c>
      <c r="C112" s="11">
        <f>VLOOKUP(Overview8[[#This Row],[Number]],[1]!Table220424[[Number]:[New container]],7,FALSE)</f>
        <v>6</v>
      </c>
      <c r="D112" s="11">
        <f>1/100 * VLOOKUP(Overview8[[#This Row],[Number]],[1]!Table220119[[Number]:[Thickness (mm/100)]],3,FALSE)</f>
        <v>21.5</v>
      </c>
      <c r="E112" s="11">
        <f>1/100 * VLOOKUP(Overview8[[#This Row],[Number]],[1]!Table220119[[Number]:[Thickness (mm/100)]],4,FALSE)</f>
        <v>23.69</v>
      </c>
      <c r="F112" s="11">
        <f>1/100 * VLOOKUP(Overview8[[#This Row],[Number]],[1]!Table220119[[Number]:[Thickness (mm/100)]],5,FALSE)</f>
        <v>17.559999999999999</v>
      </c>
      <c r="G112" s="11">
        <f>1/100 * VLOOKUP(Overview8[[#This Row],[Number]],[1]!Table220301[[Number]:[Thickness (mm/100)]],3,FALSE)</f>
        <v>21.1</v>
      </c>
      <c r="H112" s="11">
        <f>1/100 * VLOOKUP(Overview8[[#This Row],[Number]],[1]!Table220301[[Number]:[Thickness (mm/100)]],4,FALSE)</f>
        <v>24.150000000000002</v>
      </c>
      <c r="I112" s="11">
        <f>1/100 * VLOOKUP(Overview8[[#This Row],[Number]],[1]!Table220301[[Number]:[Thickness (mm/100)]],5,FALSE)</f>
        <v>17.96</v>
      </c>
      <c r="J112" s="11">
        <f>1/100 * VLOOKUP(Overview8[[#This Row],[Number]],[1]!Table220424[[Number]:[Thickness (mm/100)]],3,FALSE)</f>
        <v>22.86</v>
      </c>
      <c r="K112" s="11">
        <f>1/100 * VLOOKUP(Overview8[[#This Row],[Number]],[1]!Table220424[[Number]:[Thickness (mm/100)]],4,FALSE)</f>
        <v>25.86</v>
      </c>
      <c r="L112" s="11">
        <f>1/100 * VLOOKUP(Overview8[[#This Row],[Number]],[1]!Table220424[[Number]:[Thickness (mm/100)]],5,FALSE)</f>
        <v>19</v>
      </c>
      <c r="M112" s="11"/>
      <c r="N112" s="11"/>
      <c r="O112" s="11"/>
      <c r="P112" s="11">
        <f>1/100 * VLOOKUP(Overview8[[#This Row],[Number]],[1]!october[[Number]:[Thickness (mm/100)]],3,FALSE)</f>
        <v>25.080000000000002</v>
      </c>
      <c r="Q112" s="11">
        <f>1/100 * VLOOKUP(Overview8[[#This Row],[Number]],[1]!october[[Number]:[Thickness (mm/100)]],4,FALSE)</f>
        <v>28.43</v>
      </c>
      <c r="R112" s="11">
        <f>1/100 * VLOOKUP(Overview8[[#This Row],[Number]],[1]!october[[Number]:[Thickness (mm/100)]],5,FALSE)</f>
        <v>20.87</v>
      </c>
      <c r="S112" s="11">
        <f>VLOOKUP(Overview8[[#This Row],[Number]],[1]!october[[Number]:[Thickness (mm/100)]],2,FALSE)</f>
        <v>6</v>
      </c>
      <c r="T112" s="11">
        <v>0.24199999999999733</v>
      </c>
    </row>
    <row r="113" spans="1:20" x14ac:dyDescent="0.2">
      <c r="A113" s="10" t="s">
        <v>131</v>
      </c>
      <c r="B113" s="11">
        <v>667</v>
      </c>
      <c r="C113" s="11">
        <f>VLOOKUP(Overview8[[#This Row],[Number]],[1]!Table220424[[Number]:[New container]],7,FALSE)</f>
        <v>1</v>
      </c>
      <c r="D113" s="11">
        <f>1/100 * VLOOKUP(Overview8[[#This Row],[Number]],[1]!Table220119[[Number]:[Thickness (mm/100)]],3,FALSE)</f>
        <v>17.16</v>
      </c>
      <c r="E113" s="11">
        <f>1/100 * VLOOKUP(Overview8[[#This Row],[Number]],[1]!Table220119[[Number]:[Thickness (mm/100)]],4,FALSE)</f>
        <v>20.34</v>
      </c>
      <c r="F113" s="11">
        <f>1/100 * VLOOKUP(Overview8[[#This Row],[Number]],[1]!Table220119[[Number]:[Thickness (mm/100)]],5,FALSE)</f>
        <v>12.73</v>
      </c>
      <c r="G113" s="11">
        <f>1/100 * VLOOKUP(Overview8[[#This Row],[Number]],[1]!Table220301[[Number]:[Thickness (mm/100)]],3,FALSE)</f>
        <v>17.490000000000002</v>
      </c>
      <c r="H113" s="11">
        <f>1/100 * VLOOKUP(Overview8[[#This Row],[Number]],[1]!Table220301[[Number]:[Thickness (mm/100)]],4,FALSE)</f>
        <v>20.57</v>
      </c>
      <c r="I113" s="11">
        <f>1/100 * VLOOKUP(Overview8[[#This Row],[Number]],[1]!Table220301[[Number]:[Thickness (mm/100)]],5,FALSE)</f>
        <v>13</v>
      </c>
      <c r="J113" s="11">
        <f>1/100 * VLOOKUP(Overview8[[#This Row],[Number]],[1]!Table220424[[Number]:[Thickness (mm/100)]],3,FALSE)</f>
        <v>19.13</v>
      </c>
      <c r="K113" s="11">
        <f>1/100 * VLOOKUP(Overview8[[#This Row],[Number]],[1]!Table220424[[Number]:[Thickness (mm/100)]],4,FALSE)</f>
        <v>23.28</v>
      </c>
      <c r="L113" s="11">
        <f>1/100 * VLOOKUP(Overview8[[#This Row],[Number]],[1]!Table220424[[Number]:[Thickness (mm/100)]],5,FALSE)</f>
        <v>14.59</v>
      </c>
      <c r="M113" s="11"/>
      <c r="N113" s="11"/>
      <c r="O113" s="11"/>
      <c r="P113" s="11">
        <f>1/100 * VLOOKUP(Overview8[[#This Row],[Number]],[1]!october[[Number]:[Thickness (mm/100)]],3,FALSE)</f>
        <v>22.96</v>
      </c>
      <c r="Q113" s="11">
        <f>1/100 * VLOOKUP(Overview8[[#This Row],[Number]],[1]!october[[Number]:[Thickness (mm/100)]],4,FALSE)</f>
        <v>27.830000000000002</v>
      </c>
      <c r="R113" s="11">
        <f>1/100 * VLOOKUP(Overview8[[#This Row],[Number]],[1]!october[[Number]:[Thickness (mm/100)]],5,FALSE)</f>
        <v>18.22</v>
      </c>
      <c r="S113" s="11">
        <f>VLOOKUP(Overview8[[#This Row],[Number]],[1]!october[[Number]:[Thickness (mm/100)]],2,FALSE)</f>
        <v>1</v>
      </c>
      <c r="T113" s="11">
        <v>0.24319999999999453</v>
      </c>
    </row>
    <row r="114" spans="1:20" x14ac:dyDescent="0.2">
      <c r="A114" s="10" t="s">
        <v>132</v>
      </c>
      <c r="B114" s="11">
        <v>692</v>
      </c>
      <c r="C114" s="11">
        <f>VLOOKUP(Overview8[[#This Row],[Number]],[1]!Table220424[[Number]:[New container]],7,FALSE)</f>
        <v>2</v>
      </c>
      <c r="D114" s="11">
        <f>1/100 * VLOOKUP(Overview8[[#This Row],[Number]],[1]!Table220119[[Number]:[Thickness (mm/100)]],3,FALSE)</f>
        <v>24.84</v>
      </c>
      <c r="E114" s="11">
        <f>1/100 * VLOOKUP(Overview8[[#This Row],[Number]],[1]!Table220119[[Number]:[Thickness (mm/100)]],4,FALSE)</f>
        <v>28.35</v>
      </c>
      <c r="F114" s="11">
        <f>1/100 * VLOOKUP(Overview8[[#This Row],[Number]],[1]!Table220119[[Number]:[Thickness (mm/100)]],5,FALSE)</f>
        <v>19.16</v>
      </c>
      <c r="G114" s="11">
        <f>1/100 * VLOOKUP(Overview8[[#This Row],[Number]],[1]!Table220301[[Number]:[Thickness (mm/100)]],3,FALSE)</f>
        <v>25.060000000000002</v>
      </c>
      <c r="H114" s="11">
        <f>1/100 * VLOOKUP(Overview8[[#This Row],[Number]],[1]!Table220301[[Number]:[Thickness (mm/100)]],4,FALSE)</f>
        <v>28.7</v>
      </c>
      <c r="I114" s="11">
        <f>1/100 * VLOOKUP(Overview8[[#This Row],[Number]],[1]!Table220301[[Number]:[Thickness (mm/100)]],5,FALSE)</f>
        <v>19.61</v>
      </c>
      <c r="J114" s="11">
        <f>1/100 * VLOOKUP(Overview8[[#This Row],[Number]],[1]!Table220424[[Number]:[Thickness (mm/100)]],3,FALSE)</f>
        <v>25.42</v>
      </c>
      <c r="K114" s="11">
        <f>1/100 * VLOOKUP(Overview8[[#This Row],[Number]],[1]!Table220424[[Number]:[Thickness (mm/100)]],4,FALSE)</f>
        <v>30.18</v>
      </c>
      <c r="L114" s="11">
        <f>1/100 * VLOOKUP(Overview8[[#This Row],[Number]],[1]!Table220424[[Number]:[Thickness (mm/100)]],5,FALSE)</f>
        <v>19.73</v>
      </c>
      <c r="M114" s="11"/>
      <c r="N114" s="11"/>
      <c r="O114" s="11"/>
      <c r="P114" s="11">
        <f>1/100 * VLOOKUP(Overview8[[#This Row],[Number]],[1]!october[[Number]:[Thickness (mm/100)]],3,FALSE)</f>
        <v>26.95</v>
      </c>
      <c r="Q114" s="11">
        <f>1/100 * VLOOKUP(Overview8[[#This Row],[Number]],[1]!october[[Number]:[Thickness (mm/100)]],4,FALSE)</f>
        <v>31.11</v>
      </c>
      <c r="R114" s="11">
        <f>1/100 * VLOOKUP(Overview8[[#This Row],[Number]],[1]!october[[Number]:[Thickness (mm/100)]],5,FALSE)</f>
        <v>21.2</v>
      </c>
      <c r="S114" s="11">
        <f>VLOOKUP(Overview8[[#This Row],[Number]],[1]!october[[Number]:[Thickness (mm/100)]],2,FALSE)</f>
        <v>2</v>
      </c>
      <c r="T114" s="11">
        <v>0.24350000000000449</v>
      </c>
    </row>
    <row r="115" spans="1:20" x14ac:dyDescent="0.2">
      <c r="A115" s="10" t="s">
        <v>133</v>
      </c>
      <c r="B115" s="11">
        <v>760</v>
      </c>
      <c r="C115" s="11">
        <f>VLOOKUP(Overview8[[#This Row],[Number]],[1]!Table220424[[Number]:[New container]],7,FALSE)</f>
        <v>1</v>
      </c>
      <c r="D115" s="11">
        <f>1/100 * VLOOKUP(Overview8[[#This Row],[Number]],[1]!Table220119[[Number]:[Thickness (mm/100)]],3,FALSE)</f>
        <v>17.760000000000002</v>
      </c>
      <c r="E115" s="11">
        <f>1/100 * VLOOKUP(Overview8[[#This Row],[Number]],[1]!Table220119[[Number]:[Thickness (mm/100)]],4,FALSE)</f>
        <v>20.57</v>
      </c>
      <c r="F115" s="11">
        <f>1/100 * VLOOKUP(Overview8[[#This Row],[Number]],[1]!Table220119[[Number]:[Thickness (mm/100)]],5,FALSE)</f>
        <v>14.41</v>
      </c>
      <c r="G115" s="11">
        <f>1/100 * VLOOKUP(Overview8[[#This Row],[Number]],[1]!Table220301[[Number]:[Thickness (mm/100)]],3,FALSE)</f>
        <v>17.920000000000002</v>
      </c>
      <c r="H115" s="11">
        <f>1/100 * VLOOKUP(Overview8[[#This Row],[Number]],[1]!Table220301[[Number]:[Thickness (mm/100)]],4,FALSE)</f>
        <v>21.07</v>
      </c>
      <c r="I115" s="11">
        <f>1/100 * VLOOKUP(Overview8[[#This Row],[Number]],[1]!Table220301[[Number]:[Thickness (mm/100)]],5,FALSE)</f>
        <v>14.73</v>
      </c>
      <c r="J115" s="11">
        <f>1/100 * VLOOKUP(Overview8[[#This Row],[Number]],[1]!Table220424[[Number]:[Thickness (mm/100)]],3,FALSE)</f>
        <v>19.5</v>
      </c>
      <c r="K115" s="11">
        <f>1/100 * VLOOKUP(Overview8[[#This Row],[Number]],[1]!Table220424[[Number]:[Thickness (mm/100)]],4,FALSE)</f>
        <v>22.64</v>
      </c>
      <c r="L115" s="11">
        <f>1/100 * VLOOKUP(Overview8[[#This Row],[Number]],[1]!Table220424[[Number]:[Thickness (mm/100)]],5,FALSE)</f>
        <v>16.170000000000002</v>
      </c>
      <c r="M115" s="11"/>
      <c r="N115" s="11"/>
      <c r="O115" s="11"/>
      <c r="P115" s="11">
        <f>1/100 * VLOOKUP(Overview8[[#This Row],[Number]],[1]!october[[Number]:[Thickness (mm/100)]],3,FALSE)</f>
        <v>23.17</v>
      </c>
      <c r="Q115" s="11">
        <f>1/100 * VLOOKUP(Overview8[[#This Row],[Number]],[1]!october[[Number]:[Thickness (mm/100)]],4,FALSE)</f>
        <v>27.52</v>
      </c>
      <c r="R115" s="11">
        <f>1/100 * VLOOKUP(Overview8[[#This Row],[Number]],[1]!october[[Number]:[Thickness (mm/100)]],5,FALSE)</f>
        <v>19.330000000000002</v>
      </c>
      <c r="S115" s="11">
        <f>VLOOKUP(Overview8[[#This Row],[Number]],[1]!october[[Number]:[Thickness (mm/100)]],2,FALSE)</f>
        <v>1</v>
      </c>
      <c r="T115" s="11">
        <v>0.24380000000000024</v>
      </c>
    </row>
    <row r="116" spans="1:20" x14ac:dyDescent="0.2">
      <c r="A116" s="13" t="s">
        <v>134</v>
      </c>
      <c r="B116" s="14">
        <v>234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>
        <f>1/100 * VLOOKUP(Overview8[[#This Row],[Number]],[1]!Table2205310601[[Number]:[Thickness (mm/100)]],3,FALSE)</f>
        <v>18.38</v>
      </c>
      <c r="N116" s="11">
        <f>1/100 * VLOOKUP(Overview8[[#This Row],[Number]],[1]!Table2205310601[[Number]:[Thickness (mm/100)]],4,FALSE)</f>
        <v>20.51</v>
      </c>
      <c r="O116" s="11">
        <f>1/100 * VLOOKUP(Overview8[[#This Row],[Number]],[1]!Table2205310601[[Number]:[Thickness (mm/100)]],5,FALSE)</f>
        <v>13.91</v>
      </c>
      <c r="P116" s="11">
        <f>1/100 * VLOOKUP(Overview8[[#This Row],[Number]],[1]!october[[Number]:[Thickness (mm/100)]],3,FALSE)</f>
        <v>23.19</v>
      </c>
      <c r="Q116" s="11">
        <f>1/100 * VLOOKUP(Overview8[[#This Row],[Number]],[1]!october[[Number]:[Thickness (mm/100)]],4,FALSE)</f>
        <v>25.810000000000002</v>
      </c>
      <c r="R116" s="11">
        <f>1/100 * VLOOKUP(Overview8[[#This Row],[Number]],[1]!october[[Number]:[Thickness (mm/100)]],5,FALSE)</f>
        <v>18.309999999999999</v>
      </c>
      <c r="S116" s="11">
        <f>VLOOKUP(Overview8[[#This Row],[Number]],[1]!october[[Number]:[Thickness (mm/100)]],2,FALSE)</f>
        <v>9</v>
      </c>
      <c r="T116" s="11">
        <v>0.24759999999999849</v>
      </c>
    </row>
    <row r="117" spans="1:20" x14ac:dyDescent="0.2">
      <c r="A117" s="10" t="s">
        <v>135</v>
      </c>
      <c r="B117" s="11">
        <v>794</v>
      </c>
      <c r="C117" s="11">
        <f>VLOOKUP(Overview8[[#This Row],[Number]],[1]!Table220424[[Number]:[New container]],7,FALSE)</f>
        <v>6</v>
      </c>
      <c r="D117" s="11">
        <f>1/100 * VLOOKUP(Overview8[[#This Row],[Number]],[1]!Table220119[[Number]:[Thickness (mm/100)]],3,FALSE)</f>
        <v>17.95</v>
      </c>
      <c r="E117" s="11">
        <f>1/100 * VLOOKUP(Overview8[[#This Row],[Number]],[1]!Table220119[[Number]:[Thickness (mm/100)]],4,FALSE)</f>
        <v>21.07</v>
      </c>
      <c r="F117" s="11">
        <f>1/100 * VLOOKUP(Overview8[[#This Row],[Number]],[1]!Table220119[[Number]:[Thickness (mm/100)]],5,FALSE)</f>
        <v>13.780000000000001</v>
      </c>
      <c r="G117" s="11">
        <f>1/100 * VLOOKUP(Overview8[[#This Row],[Number]],[1]!Table220301[[Number]:[Thickness (mm/100)]],3,FALSE)</f>
        <v>19.3</v>
      </c>
      <c r="H117" s="11">
        <f>1/100 * VLOOKUP(Overview8[[#This Row],[Number]],[1]!Table220301[[Number]:[Thickness (mm/100)]],4,FALSE)</f>
        <v>22.07</v>
      </c>
      <c r="I117" s="11">
        <f>1/100 * VLOOKUP(Overview8[[#This Row],[Number]],[1]!Table220301[[Number]:[Thickness (mm/100)]],5,FALSE)</f>
        <v>13.82</v>
      </c>
      <c r="J117" s="11">
        <f>1/100 * VLOOKUP(Overview8[[#This Row],[Number]],[1]!Table220424[[Number]:[Thickness (mm/100)]],3,FALSE)</f>
        <v>19.350000000000001</v>
      </c>
      <c r="K117" s="11">
        <f>1/100 * VLOOKUP(Overview8[[#This Row],[Number]],[1]!Table220424[[Number]:[Thickness (mm/100)]],4,FALSE)</f>
        <v>22.31</v>
      </c>
      <c r="L117" s="11">
        <f>1/100 * VLOOKUP(Overview8[[#This Row],[Number]],[1]!Table220424[[Number]:[Thickness (mm/100)]],5,FALSE)</f>
        <v>14.63</v>
      </c>
      <c r="M117" s="11"/>
      <c r="N117" s="11"/>
      <c r="O117" s="11"/>
      <c r="P117" s="11">
        <f>1/100 * VLOOKUP(Overview8[[#This Row],[Number]],[1]!october[[Number]:[Thickness (mm/100)]],3,FALSE)</f>
        <v>23.92</v>
      </c>
      <c r="Q117" s="11">
        <f>1/100 * VLOOKUP(Overview8[[#This Row],[Number]],[1]!october[[Number]:[Thickness (mm/100)]],4,FALSE)</f>
        <v>26.6</v>
      </c>
      <c r="R117" s="11">
        <f>1/100 * VLOOKUP(Overview8[[#This Row],[Number]],[1]!october[[Number]:[Thickness (mm/100)]],5,FALSE)</f>
        <v>17.89</v>
      </c>
      <c r="S117" s="11">
        <f>VLOOKUP(Overview8[[#This Row],[Number]],[1]!october[[Number]:[Thickness (mm/100)]],2,FALSE)</f>
        <v>6</v>
      </c>
      <c r="T117" s="11">
        <v>0.24819999999999709</v>
      </c>
    </row>
    <row r="118" spans="1:20" x14ac:dyDescent="0.2">
      <c r="A118" s="13" t="s">
        <v>136</v>
      </c>
      <c r="B118" s="14">
        <v>255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>
        <f>1/100 * VLOOKUP(Overview8[[#This Row],[Number]],[1]!Table2205310601[[Number]:[Thickness (mm/100)]],3,FALSE)</f>
        <v>17.03</v>
      </c>
      <c r="N118" s="11">
        <f>1/100 * VLOOKUP(Overview8[[#This Row],[Number]],[1]!Table2205310601[[Number]:[Thickness (mm/100)]],4,FALSE)</f>
        <v>20.88</v>
      </c>
      <c r="O118" s="11">
        <f>1/100 * VLOOKUP(Overview8[[#This Row],[Number]],[1]!Table2205310601[[Number]:[Thickness (mm/100)]],5,FALSE)</f>
        <v>9.85</v>
      </c>
      <c r="P118" s="11">
        <f>1/100 * VLOOKUP(Overview8[[#This Row],[Number]],[1]!october[[Number]:[Thickness (mm/100)]],3,FALSE)</f>
        <v>28.25</v>
      </c>
      <c r="Q118" s="11">
        <f>1/100 * VLOOKUP(Overview8[[#This Row],[Number]],[1]!october[[Number]:[Thickness (mm/100)]],4,FALSE)</f>
        <v>31.580000000000002</v>
      </c>
      <c r="R118" s="11">
        <f>1/100 * VLOOKUP(Overview8[[#This Row],[Number]],[1]!october[[Number]:[Thickness (mm/100)]],5,FALSE)</f>
        <v>16.490000000000002</v>
      </c>
      <c r="S118" s="11">
        <f>VLOOKUP(Overview8[[#This Row],[Number]],[1]!october[[Number]:[Thickness (mm/100)]],2,FALSE)</f>
        <v>9</v>
      </c>
      <c r="T118" s="11">
        <v>0.24830000000000041</v>
      </c>
    </row>
    <row r="119" spans="1:20" x14ac:dyDescent="0.2">
      <c r="A119" s="10" t="s">
        <v>137</v>
      </c>
      <c r="B119" s="11">
        <v>780</v>
      </c>
      <c r="C119" s="11">
        <f>VLOOKUP(Overview8[[#This Row],[Number]],[1]!Table220424[[Number]:[New container]],7,FALSE)</f>
        <v>5</v>
      </c>
      <c r="D119" s="11">
        <f>1/100 * VLOOKUP(Overview8[[#This Row],[Number]],[1]!Table220119[[Number]:[Thickness (mm/100)]],3,FALSE)</f>
        <v>14.06</v>
      </c>
      <c r="E119" s="11">
        <f>1/100 * VLOOKUP(Overview8[[#This Row],[Number]],[1]!Table220119[[Number]:[Thickness (mm/100)]],4,FALSE)</f>
        <v>15.8</v>
      </c>
      <c r="F119" s="11">
        <f>1/100 * VLOOKUP(Overview8[[#This Row],[Number]],[1]!Table220119[[Number]:[Thickness (mm/100)]],5,FALSE)</f>
        <v>10.74</v>
      </c>
      <c r="G119" s="11">
        <f>1/100 * VLOOKUP(Overview8[[#This Row],[Number]],[1]!Table220301[[Number]:[Thickness (mm/100)]],3,FALSE)</f>
        <v>14.33</v>
      </c>
      <c r="H119" s="11">
        <f>1/100 * VLOOKUP(Overview8[[#This Row],[Number]],[1]!Table220301[[Number]:[Thickness (mm/100)]],4,FALSE)</f>
        <v>16.330000000000002</v>
      </c>
      <c r="I119" s="11">
        <f>1/100 * VLOOKUP(Overview8[[#This Row],[Number]],[1]!Table220301[[Number]:[Thickness (mm/100)]],5,FALSE)</f>
        <v>11.33</v>
      </c>
      <c r="J119" s="11">
        <f>1/100 * VLOOKUP(Overview8[[#This Row],[Number]],[1]!Table220424[[Number]:[Thickness (mm/100)]],3,FALSE)</f>
        <v>17.350000000000001</v>
      </c>
      <c r="K119" s="11">
        <f>1/100 * VLOOKUP(Overview8[[#This Row],[Number]],[1]!Table220424[[Number]:[Thickness (mm/100)]],4,FALSE)</f>
        <v>20.350000000000001</v>
      </c>
      <c r="L119" s="11">
        <f>1/100 * VLOOKUP(Overview8[[#This Row],[Number]],[1]!Table220424[[Number]:[Thickness (mm/100)]],5,FALSE)</f>
        <v>13.66</v>
      </c>
      <c r="M119" s="11"/>
      <c r="N119" s="11"/>
      <c r="O119" s="11"/>
      <c r="P119" s="11">
        <f>1/100 * VLOOKUP(Overview8[[#This Row],[Number]],[1]!october[[Number]:[Thickness (mm/100)]],3,FALSE)</f>
        <v>25.85</v>
      </c>
      <c r="Q119" s="11">
        <f>1/100 * VLOOKUP(Overview8[[#This Row],[Number]],[1]!october[[Number]:[Thickness (mm/100)]],4,FALSE)</f>
        <v>29.04</v>
      </c>
      <c r="R119" s="11">
        <f>1/100 * VLOOKUP(Overview8[[#This Row],[Number]],[1]!october[[Number]:[Thickness (mm/100)]],5,FALSE)</f>
        <v>20.420000000000002</v>
      </c>
      <c r="S119" s="11">
        <f>VLOOKUP(Overview8[[#This Row],[Number]],[1]!october[[Number]:[Thickness (mm/100)]],2,FALSE)</f>
        <v>7</v>
      </c>
      <c r="T119" s="11">
        <v>0.25049999999999528</v>
      </c>
    </row>
    <row r="120" spans="1:20" x14ac:dyDescent="0.2">
      <c r="A120" s="10" t="s">
        <v>138</v>
      </c>
      <c r="B120" s="11">
        <v>788</v>
      </c>
      <c r="C120" s="11">
        <f>VLOOKUP(Overview8[[#This Row],[Number]],[1]!Table220424[[Number]:[New container]],7,FALSE)</f>
        <v>1</v>
      </c>
      <c r="D120" s="11">
        <f>1/100 * VLOOKUP(Overview8[[#This Row],[Number]],[1]!Table220119[[Number]:[Thickness (mm/100)]],3,FALSE)</f>
        <v>17.37</v>
      </c>
      <c r="E120" s="11">
        <f>1/100 * VLOOKUP(Overview8[[#This Row],[Number]],[1]!Table220119[[Number]:[Thickness (mm/100)]],4,FALSE)</f>
        <v>19.13</v>
      </c>
      <c r="F120" s="11">
        <f>1/100 * VLOOKUP(Overview8[[#This Row],[Number]],[1]!Table220119[[Number]:[Thickness (mm/100)]],5,FALSE)</f>
        <v>12.09</v>
      </c>
      <c r="G120" s="11">
        <f>1/100 * VLOOKUP(Overview8[[#This Row],[Number]],[1]!Table220301[[Number]:[Thickness (mm/100)]],3,FALSE)</f>
        <v>17.39</v>
      </c>
      <c r="H120" s="11">
        <f>1/100 * VLOOKUP(Overview8[[#This Row],[Number]],[1]!Table220301[[Number]:[Thickness (mm/100)]],4,FALSE)</f>
        <v>19.260000000000002</v>
      </c>
      <c r="I120" s="11">
        <f>1/100 * VLOOKUP(Overview8[[#This Row],[Number]],[1]!Table220301[[Number]:[Thickness (mm/100)]],5,FALSE)</f>
        <v>13.790000000000001</v>
      </c>
      <c r="J120" s="11">
        <f>1/100 * VLOOKUP(Overview8[[#This Row],[Number]],[1]!Table220424[[Number]:[Thickness (mm/100)]],3,FALSE)</f>
        <v>20.69</v>
      </c>
      <c r="K120" s="11">
        <f>1/100 * VLOOKUP(Overview8[[#This Row],[Number]],[1]!Table220424[[Number]:[Thickness (mm/100)]],4,FALSE)</f>
        <v>23.330000000000002</v>
      </c>
      <c r="L120" s="11">
        <f>1/100 * VLOOKUP(Overview8[[#This Row],[Number]],[1]!Table220424[[Number]:[Thickness (mm/100)]],5,FALSE)</f>
        <v>16.2</v>
      </c>
      <c r="M120" s="11"/>
      <c r="N120" s="11"/>
      <c r="O120" s="11"/>
      <c r="P120" s="11">
        <f>1/100 * VLOOKUP(Overview8[[#This Row],[Number]],[1]!october[[Number]:[Thickness (mm/100)]],3,FALSE)</f>
        <v>24.61</v>
      </c>
      <c r="Q120" s="11">
        <f>1/100 * VLOOKUP(Overview8[[#This Row],[Number]],[1]!october[[Number]:[Thickness (mm/100)]],4,FALSE)</f>
        <v>28.27</v>
      </c>
      <c r="R120" s="11">
        <f>1/100 * VLOOKUP(Overview8[[#This Row],[Number]],[1]!october[[Number]:[Thickness (mm/100)]],5,FALSE)</f>
        <v>20.34</v>
      </c>
      <c r="S120" s="11">
        <f>VLOOKUP(Overview8[[#This Row],[Number]],[1]!october[[Number]:[Thickness (mm/100)]],2,FALSE)</f>
        <v>1</v>
      </c>
      <c r="T120" s="11">
        <v>0.25070000000000192</v>
      </c>
    </row>
    <row r="121" spans="1:20" x14ac:dyDescent="0.2">
      <c r="A121" s="13" t="s">
        <v>139</v>
      </c>
      <c r="B121" s="14">
        <v>247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>
        <f>1/100 * VLOOKUP(Overview8[[#This Row],[Number]],[1]!Table2205310601[[Number]:[Thickness (mm/100)]],3,FALSE)</f>
        <v>22.44</v>
      </c>
      <c r="N121" s="11">
        <f>1/100 * VLOOKUP(Overview8[[#This Row],[Number]],[1]!Table2205310601[[Number]:[Thickness (mm/100)]],4,FALSE)</f>
        <v>26.19</v>
      </c>
      <c r="O121" s="11">
        <f>1/100 * VLOOKUP(Overview8[[#This Row],[Number]],[1]!Table2205310601[[Number]:[Thickness (mm/100)]],5,FALSE)</f>
        <v>17.55</v>
      </c>
      <c r="P121" s="11">
        <f>1/100 * VLOOKUP(Overview8[[#This Row],[Number]],[1]!october[[Number]:[Thickness (mm/100)]],3,FALSE)</f>
        <v>23.86</v>
      </c>
      <c r="Q121" s="11">
        <f>1/100 * VLOOKUP(Overview8[[#This Row],[Number]],[1]!october[[Number]:[Thickness (mm/100)]],4,FALSE)</f>
        <v>27.75</v>
      </c>
      <c r="R121" s="11">
        <f>1/100 * VLOOKUP(Overview8[[#This Row],[Number]],[1]!october[[Number]:[Thickness (mm/100)]],5,FALSE)</f>
        <v>18.830000000000002</v>
      </c>
      <c r="S121" s="11">
        <f>VLOOKUP(Overview8[[#This Row],[Number]],[1]!october[[Number]:[Thickness (mm/100)]],2,FALSE)</f>
        <v>9</v>
      </c>
      <c r="T121" s="11">
        <v>0.25090000000000146</v>
      </c>
    </row>
    <row r="122" spans="1:20" x14ac:dyDescent="0.2">
      <c r="A122" s="10" t="s">
        <v>140</v>
      </c>
      <c r="B122" s="11">
        <v>643</v>
      </c>
      <c r="C122" s="11">
        <f>VLOOKUP(Overview8[[#This Row],[Number]],[1]!Table220424[[Number]:[New container]],7,FALSE)</f>
        <v>7</v>
      </c>
      <c r="D122" s="11">
        <f>1/100 * VLOOKUP(Overview8[[#This Row],[Number]],[1]!Table220119[[Number]:[Thickness (mm/100)]],3,FALSE)</f>
        <v>16.940000000000001</v>
      </c>
      <c r="E122" s="11">
        <f>1/100 * VLOOKUP(Overview8[[#This Row],[Number]],[1]!Table220119[[Number]:[Thickness (mm/100)]],4,FALSE)</f>
        <v>18.98</v>
      </c>
      <c r="F122" s="11">
        <f>1/100 * VLOOKUP(Overview8[[#This Row],[Number]],[1]!Table220119[[Number]:[Thickness (mm/100)]],5,FALSE)</f>
        <v>13.09</v>
      </c>
      <c r="G122" s="11">
        <f>1/100 * VLOOKUP(Overview8[[#This Row],[Number]],[1]!Table220301[[Number]:[Thickness (mm/100)]],3,FALSE)</f>
        <v>17.05</v>
      </c>
      <c r="H122" s="11">
        <f>1/100 * VLOOKUP(Overview8[[#This Row],[Number]],[1]!Table220301[[Number]:[Thickness (mm/100)]],4,FALSE)</f>
        <v>19.53</v>
      </c>
      <c r="I122" s="11">
        <f>1/100 * VLOOKUP(Overview8[[#This Row],[Number]],[1]!Table220301[[Number]:[Thickness (mm/100)]],5,FALSE)</f>
        <v>13.66</v>
      </c>
      <c r="J122" s="11">
        <f>1/100 * VLOOKUP(Overview8[[#This Row],[Number]],[1]!Table220424[[Number]:[Thickness (mm/100)]],3,FALSE)</f>
        <v>19.330000000000002</v>
      </c>
      <c r="K122" s="11">
        <f>1/100 * VLOOKUP(Overview8[[#This Row],[Number]],[1]!Table220424[[Number]:[Thickness (mm/100)]],4,FALSE)</f>
        <v>22.43</v>
      </c>
      <c r="L122" s="11">
        <f>1/100 * VLOOKUP(Overview8[[#This Row],[Number]],[1]!Table220424[[Number]:[Thickness (mm/100)]],5,FALSE)</f>
        <v>15.620000000000001</v>
      </c>
      <c r="M122" s="11"/>
      <c r="N122" s="11"/>
      <c r="O122" s="11"/>
      <c r="P122" s="11">
        <f>1/100 * VLOOKUP(Overview8[[#This Row],[Number]],[1]!october[[Number]:[Thickness (mm/100)]],3,FALSE)</f>
        <v>26.27</v>
      </c>
      <c r="Q122" s="11">
        <f>1/100 * VLOOKUP(Overview8[[#This Row],[Number]],[1]!october[[Number]:[Thickness (mm/100)]],4,FALSE)</f>
        <v>30.16</v>
      </c>
      <c r="R122" s="11">
        <f>1/100 * VLOOKUP(Overview8[[#This Row],[Number]],[1]!october[[Number]:[Thickness (mm/100)]],5,FALSE)</f>
        <v>21.04</v>
      </c>
      <c r="S122" s="11">
        <f>VLOOKUP(Overview8[[#This Row],[Number]],[1]!october[[Number]:[Thickness (mm/100)]],2,FALSE)</f>
        <v>7</v>
      </c>
      <c r="T122" s="11">
        <v>0.25150000000000006</v>
      </c>
    </row>
    <row r="123" spans="1:20" x14ac:dyDescent="0.2">
      <c r="A123" s="13" t="s">
        <v>141</v>
      </c>
      <c r="B123" s="14">
        <v>243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>
        <f>1/100 * VLOOKUP(Overview8[[#This Row],[Number]],[1]!Table2205310601[[Number]:[Thickness (mm/100)]],3,FALSE)</f>
        <v>19.66</v>
      </c>
      <c r="N123" s="11">
        <f>1/100 * VLOOKUP(Overview8[[#This Row],[Number]],[1]!Table2205310601[[Number]:[Thickness (mm/100)]],4,FALSE)</f>
        <v>22.92</v>
      </c>
      <c r="O123" s="11">
        <f>1/100 * VLOOKUP(Overview8[[#This Row],[Number]],[1]!Table2205310601[[Number]:[Thickness (mm/100)]],5,FALSE)</f>
        <v>14.620000000000001</v>
      </c>
      <c r="P123" s="11">
        <f>1/100 * VLOOKUP(Overview8[[#This Row],[Number]],[1]!october[[Number]:[Thickness (mm/100)]],3,FALSE)</f>
        <v>23.93</v>
      </c>
      <c r="Q123" s="11">
        <f>1/100 * VLOOKUP(Overview8[[#This Row],[Number]],[1]!october[[Number]:[Thickness (mm/100)]],4,FALSE)</f>
        <v>27.88</v>
      </c>
      <c r="R123" s="11">
        <f>1/100 * VLOOKUP(Overview8[[#This Row],[Number]],[1]!october[[Number]:[Thickness (mm/100)]],5,FALSE)</f>
        <v>18.850000000000001</v>
      </c>
      <c r="S123" s="11">
        <f>VLOOKUP(Overview8[[#This Row],[Number]],[1]!october[[Number]:[Thickness (mm/100)]],2,FALSE)</f>
        <v>9</v>
      </c>
      <c r="T123" s="11">
        <v>0.25509999999999877</v>
      </c>
    </row>
    <row r="124" spans="1:20" x14ac:dyDescent="0.2">
      <c r="A124" s="10" t="s">
        <v>142</v>
      </c>
      <c r="B124" s="11">
        <v>799</v>
      </c>
      <c r="C124" s="11">
        <f>VLOOKUP(Overview8[[#This Row],[Number]],[1]!Table220424[[Number]:[New container]],7,FALSE)</f>
        <v>1</v>
      </c>
      <c r="D124" s="11">
        <f>1/100 * VLOOKUP(Overview8[[#This Row],[Number]],[1]!Table220119[[Number]:[Thickness (mm/100)]],3,FALSE)</f>
        <v>17.29</v>
      </c>
      <c r="E124" s="11">
        <f>1/100 * VLOOKUP(Overview8[[#This Row],[Number]],[1]!Table220119[[Number]:[Thickness (mm/100)]],4,FALSE)</f>
        <v>19.53</v>
      </c>
      <c r="F124" s="11">
        <f>1/100 * VLOOKUP(Overview8[[#This Row],[Number]],[1]!Table220119[[Number]:[Thickness (mm/100)]],5,FALSE)</f>
        <v>13.85</v>
      </c>
      <c r="G124" s="11">
        <f>1/100 * VLOOKUP(Overview8[[#This Row],[Number]],[1]!Table220301[[Number]:[Thickness (mm/100)]],3,FALSE)</f>
        <v>17.64</v>
      </c>
      <c r="H124" s="11">
        <f>1/100 * VLOOKUP(Overview8[[#This Row],[Number]],[1]!Table220301[[Number]:[Thickness (mm/100)]],4,FALSE)</f>
        <v>19.510000000000002</v>
      </c>
      <c r="I124" s="11">
        <f>1/100 * VLOOKUP(Overview8[[#This Row],[Number]],[1]!Table220301[[Number]:[Thickness (mm/100)]],5,FALSE)</f>
        <v>14.06</v>
      </c>
      <c r="J124" s="11">
        <f>1/100 * VLOOKUP(Overview8[[#This Row],[Number]],[1]!Table220424[[Number]:[Thickness (mm/100)]],3,FALSE)</f>
        <v>19.45</v>
      </c>
      <c r="K124" s="11">
        <f>1/100 * VLOOKUP(Overview8[[#This Row],[Number]],[1]!Table220424[[Number]:[Thickness (mm/100)]],4,FALSE)</f>
        <v>22.92</v>
      </c>
      <c r="L124" s="11">
        <f>1/100 * VLOOKUP(Overview8[[#This Row],[Number]],[1]!Table220424[[Number]:[Thickness (mm/100)]],5,FALSE)</f>
        <v>15.76</v>
      </c>
      <c r="M124" s="11"/>
      <c r="N124" s="11"/>
      <c r="O124" s="11"/>
      <c r="P124" s="11">
        <f>1/100 * VLOOKUP(Overview8[[#This Row],[Number]],[1]!october[[Number]:[Thickness (mm/100)]],3,FALSE)</f>
        <v>23.71</v>
      </c>
      <c r="Q124" s="11">
        <f>1/100 * VLOOKUP(Overview8[[#This Row],[Number]],[1]!october[[Number]:[Thickness (mm/100)]],4,FALSE)</f>
        <v>28.580000000000002</v>
      </c>
      <c r="R124" s="11">
        <f>1/100 * VLOOKUP(Overview8[[#This Row],[Number]],[1]!october[[Number]:[Thickness (mm/100)]],5,FALSE)</f>
        <v>19.96</v>
      </c>
      <c r="S124" s="11">
        <f>VLOOKUP(Overview8[[#This Row],[Number]],[1]!october[[Number]:[Thickness (mm/100)]],2,FALSE)</f>
        <v>1</v>
      </c>
      <c r="T124" s="11">
        <v>0.25619999999999976</v>
      </c>
    </row>
    <row r="125" spans="1:20" x14ac:dyDescent="0.2">
      <c r="A125" s="10" t="s">
        <v>143</v>
      </c>
      <c r="B125" s="11">
        <v>715</v>
      </c>
      <c r="C125" s="11">
        <f>VLOOKUP(Overview8[[#This Row],[Number]],[1]!Table220424[[Number]:[New container]],7,FALSE)</f>
        <v>5</v>
      </c>
      <c r="D125" s="11">
        <f>1/100 * VLOOKUP(Overview8[[#This Row],[Number]],[1]!Table220119[[Number]:[Thickness (mm/100)]],3,FALSE)</f>
        <v>23.57</v>
      </c>
      <c r="E125" s="11">
        <f>1/100 * VLOOKUP(Overview8[[#This Row],[Number]],[1]!Table220119[[Number]:[Thickness (mm/100)]],4,FALSE)</f>
        <v>26.740000000000002</v>
      </c>
      <c r="F125" s="11">
        <f>1/100 * VLOOKUP(Overview8[[#This Row],[Number]],[1]!Table220119[[Number]:[Thickness (mm/100)]],5,FALSE)</f>
        <v>17.68</v>
      </c>
      <c r="G125" s="11">
        <f>1/100 * VLOOKUP(Overview8[[#This Row],[Number]],[1]!Table220301[[Number]:[Thickness (mm/100)]],3,FALSE)</f>
        <v>23.650000000000002</v>
      </c>
      <c r="H125" s="11">
        <f>1/100 * VLOOKUP(Overview8[[#This Row],[Number]],[1]!Table220301[[Number]:[Thickness (mm/100)]],4,FALSE)</f>
        <v>26.86</v>
      </c>
      <c r="I125" s="11">
        <f>1/100 * VLOOKUP(Overview8[[#This Row],[Number]],[1]!Table220301[[Number]:[Thickness (mm/100)]],5,FALSE)</f>
        <v>18</v>
      </c>
      <c r="J125" s="11">
        <f>1/100 * VLOOKUP(Overview8[[#This Row],[Number]],[1]!Table220424[[Number]:[Thickness (mm/100)]],3,FALSE)</f>
        <v>24.830000000000002</v>
      </c>
      <c r="K125" s="11">
        <f>1/100 * VLOOKUP(Overview8[[#This Row],[Number]],[1]!Table220424[[Number]:[Thickness (mm/100)]],4,FALSE)</f>
        <v>28.2</v>
      </c>
      <c r="L125" s="11">
        <f>1/100 * VLOOKUP(Overview8[[#This Row],[Number]],[1]!Table220424[[Number]:[Thickness (mm/100)]],5,FALSE)</f>
        <v>18.75</v>
      </c>
      <c r="M125" s="11"/>
      <c r="N125" s="11"/>
      <c r="O125" s="11"/>
      <c r="P125" s="11">
        <f>1/100 * VLOOKUP(Overview8[[#This Row],[Number]],[1]!october[[Number]:[Thickness (mm/100)]],3,FALSE)</f>
        <v>26.62</v>
      </c>
      <c r="Q125" s="11">
        <f>1/100 * VLOOKUP(Overview8[[#This Row],[Number]],[1]!october[[Number]:[Thickness (mm/100)]],4,FALSE)</f>
        <v>30.46</v>
      </c>
      <c r="R125" s="11">
        <f>1/100 * VLOOKUP(Overview8[[#This Row],[Number]],[1]!october[[Number]:[Thickness (mm/100)]],5,FALSE)</f>
        <v>20.68</v>
      </c>
      <c r="S125" s="11">
        <f>VLOOKUP(Overview8[[#This Row],[Number]],[1]!october[[Number]:[Thickness (mm/100)]],2,FALSE)</f>
        <v>5</v>
      </c>
      <c r="T125" s="11">
        <v>0.25630000000000308</v>
      </c>
    </row>
    <row r="126" spans="1:20" x14ac:dyDescent="0.2">
      <c r="A126" s="10" t="s">
        <v>144</v>
      </c>
      <c r="B126" s="11">
        <v>785</v>
      </c>
      <c r="C126" s="11">
        <f>VLOOKUP(Overview8[[#This Row],[Number]],[1]!Table220424[[Number]:[New container]],7,FALSE)</f>
        <v>8</v>
      </c>
      <c r="D126" s="11">
        <f>1/100 * VLOOKUP(Overview8[[#This Row],[Number]],[1]!Table220119[[Number]:[Thickness (mm/100)]],3,FALSE)</f>
        <v>17.38</v>
      </c>
      <c r="E126" s="11">
        <f>1/100 * VLOOKUP(Overview8[[#This Row],[Number]],[1]!Table220119[[Number]:[Thickness (mm/100)]],4,FALSE)</f>
        <v>19.420000000000002</v>
      </c>
      <c r="F126" s="11">
        <f>1/100 * VLOOKUP(Overview8[[#This Row],[Number]],[1]!Table220119[[Number]:[Thickness (mm/100)]],5,FALSE)</f>
        <v>13.25</v>
      </c>
      <c r="G126" s="11">
        <f>1/100 * VLOOKUP(Overview8[[#This Row],[Number]],[1]!Table220301[[Number]:[Thickness (mm/100)]],3,FALSE)</f>
        <v>17.830000000000002</v>
      </c>
      <c r="H126" s="11">
        <f>1/100 * VLOOKUP(Overview8[[#This Row],[Number]],[1]!Table220301[[Number]:[Thickness (mm/100)]],4,FALSE)</f>
        <v>20.29</v>
      </c>
      <c r="I126" s="11">
        <f>1/100 * VLOOKUP(Overview8[[#This Row],[Number]],[1]!Table220301[[Number]:[Thickness (mm/100)]],5,FALSE)</f>
        <v>13.93</v>
      </c>
      <c r="J126" s="11">
        <f>1/100 * VLOOKUP(Overview8[[#This Row],[Number]],[1]!Table220424[[Number]:[Thickness (mm/100)]],3,FALSE)</f>
        <v>19.75</v>
      </c>
      <c r="K126" s="11">
        <f>1/100 * VLOOKUP(Overview8[[#This Row],[Number]],[1]!Table220424[[Number]:[Thickness (mm/100)]],4,FALSE)</f>
        <v>21.37</v>
      </c>
      <c r="L126" s="11">
        <f>1/100 * VLOOKUP(Overview8[[#This Row],[Number]],[1]!Table220424[[Number]:[Thickness (mm/100)]],5,FALSE)</f>
        <v>15.370000000000001</v>
      </c>
      <c r="M126" s="11"/>
      <c r="N126" s="11"/>
      <c r="O126" s="11"/>
      <c r="P126" s="11">
        <f>1/100 * VLOOKUP(Overview8[[#This Row],[Number]],[1]!october[[Number]:[Thickness (mm/100)]],3,FALSE)</f>
        <v>25.14</v>
      </c>
      <c r="Q126" s="11">
        <f>1/100 * VLOOKUP(Overview8[[#This Row],[Number]],[1]!october[[Number]:[Thickness (mm/100)]],4,FALSE)</f>
        <v>26.650000000000002</v>
      </c>
      <c r="R126" s="11">
        <f>1/100 * VLOOKUP(Overview8[[#This Row],[Number]],[1]!october[[Number]:[Thickness (mm/100)]],5,FALSE)</f>
        <v>19.97</v>
      </c>
      <c r="S126" s="11">
        <f>VLOOKUP(Overview8[[#This Row],[Number]],[1]!october[[Number]:[Thickness (mm/100)]],2,FALSE)</f>
        <v>8</v>
      </c>
      <c r="T126" s="11">
        <v>0.25939999999999941</v>
      </c>
    </row>
    <row r="127" spans="1:20" x14ac:dyDescent="0.2">
      <c r="A127" s="13" t="s">
        <v>145</v>
      </c>
      <c r="B127" s="14">
        <v>226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>
        <f>1/100 * VLOOKUP(Overview8[[#This Row],[Number]],[1]!Table2205310601[[Number]:[Thickness (mm/100)]],3,FALSE)</f>
        <v>17.75</v>
      </c>
      <c r="N127" s="11">
        <f>1/100 * VLOOKUP(Overview8[[#This Row],[Number]],[1]!Table2205310601[[Number]:[Thickness (mm/100)]],4,FALSE)</f>
        <v>21.13</v>
      </c>
      <c r="O127" s="11">
        <f>1/100 * VLOOKUP(Overview8[[#This Row],[Number]],[1]!Table2205310601[[Number]:[Thickness (mm/100)]],5,FALSE)</f>
        <v>14.01</v>
      </c>
      <c r="P127" s="11">
        <f>1/100 * VLOOKUP(Overview8[[#This Row],[Number]],[1]!october[[Number]:[Thickness (mm/100)]],3,FALSE)</f>
        <v>23.19</v>
      </c>
      <c r="Q127" s="11">
        <f>1/100 * VLOOKUP(Overview8[[#This Row],[Number]],[1]!october[[Number]:[Thickness (mm/100)]],4,FALSE)</f>
        <v>27.02</v>
      </c>
      <c r="R127" s="11">
        <f>1/100 * VLOOKUP(Overview8[[#This Row],[Number]],[1]!october[[Number]:[Thickness (mm/100)]],5,FALSE)</f>
        <v>19.02</v>
      </c>
      <c r="S127" s="11">
        <f>VLOOKUP(Overview8[[#This Row],[Number]],[1]!october[[Number]:[Thickness (mm/100)]],2,FALSE)</f>
        <v>9</v>
      </c>
      <c r="T127" s="11">
        <v>0.26559999999999917</v>
      </c>
    </row>
    <row r="128" spans="1:20" x14ac:dyDescent="0.2">
      <c r="A128" s="13" t="s">
        <v>146</v>
      </c>
      <c r="B128" s="14">
        <v>235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>
        <f>1/100 * VLOOKUP(Overview8[[#This Row],[Number]],[1]!Table2205310601[[Number]:[Thickness (mm/100)]],3,FALSE)</f>
        <v>17.96</v>
      </c>
      <c r="N128" s="11">
        <f>1/100 * VLOOKUP(Overview8[[#This Row],[Number]],[1]!Table2205310601[[Number]:[Thickness (mm/100)]],4,FALSE)</f>
        <v>20.190000000000001</v>
      </c>
      <c r="O128" s="11">
        <f>1/100 * VLOOKUP(Overview8[[#This Row],[Number]],[1]!Table2205310601[[Number]:[Thickness (mm/100)]],5,FALSE)</f>
        <v>13.24</v>
      </c>
      <c r="P128" s="11">
        <f>1/100 * VLOOKUP(Overview8[[#This Row],[Number]],[1]!october[[Number]:[Thickness (mm/100)]],3,FALSE)</f>
        <v>25.560000000000002</v>
      </c>
      <c r="Q128" s="11">
        <f>1/100 * VLOOKUP(Overview8[[#This Row],[Number]],[1]!october[[Number]:[Thickness (mm/100)]],4,FALSE)</f>
        <v>28.22</v>
      </c>
      <c r="R128" s="11">
        <f>1/100 * VLOOKUP(Overview8[[#This Row],[Number]],[1]!october[[Number]:[Thickness (mm/100)]],5,FALSE)</f>
        <v>19.25</v>
      </c>
      <c r="S128" s="11">
        <f>VLOOKUP(Overview8[[#This Row],[Number]],[1]!october[[Number]:[Thickness (mm/100)]],2,FALSE)</f>
        <v>9</v>
      </c>
      <c r="T128" s="11">
        <v>0.26859999999999928</v>
      </c>
    </row>
    <row r="129" spans="1:20" x14ac:dyDescent="0.2">
      <c r="A129" s="10" t="s">
        <v>147</v>
      </c>
      <c r="B129" s="11">
        <v>691</v>
      </c>
      <c r="C129" s="11">
        <f>VLOOKUP(Overview8[[#This Row],[Number]],[1]!Table220424[[Number]:[New container]],7,FALSE)</f>
        <v>7</v>
      </c>
      <c r="D129" s="11">
        <f>1/100 * VLOOKUP(Overview8[[#This Row],[Number]],[1]!Table220119[[Number]:[Thickness (mm/100)]],3,FALSE)</f>
        <v>15.5</v>
      </c>
      <c r="E129" s="11">
        <f>1/100 * VLOOKUP(Overview8[[#This Row],[Number]],[1]!Table220119[[Number]:[Thickness (mm/100)]],4,FALSE)</f>
        <v>17.309999999999999</v>
      </c>
      <c r="F129" s="11">
        <f>1/100 * VLOOKUP(Overview8[[#This Row],[Number]],[1]!Table220119[[Number]:[Thickness (mm/100)]],5,FALSE)</f>
        <v>11.89</v>
      </c>
      <c r="G129" s="11">
        <f>1/100 * VLOOKUP(Overview8[[#This Row],[Number]],[1]!Table220301[[Number]:[Thickness (mm/100)]],3,FALSE)</f>
        <v>15.6</v>
      </c>
      <c r="H129" s="11">
        <f>1/100 * VLOOKUP(Overview8[[#This Row],[Number]],[1]!Table220301[[Number]:[Thickness (mm/100)]],4,FALSE)</f>
        <v>17.420000000000002</v>
      </c>
      <c r="I129" s="11">
        <f>1/100 * VLOOKUP(Overview8[[#This Row],[Number]],[1]!Table220301[[Number]:[Thickness (mm/100)]],5,FALSE)</f>
        <v>12.120000000000001</v>
      </c>
      <c r="J129" s="11">
        <f>1/100 * VLOOKUP(Overview8[[#This Row],[Number]],[1]!Table220424[[Number]:[Thickness (mm/100)]],3,FALSE)</f>
        <v>17.53</v>
      </c>
      <c r="K129" s="11">
        <f>1/100 * VLOOKUP(Overview8[[#This Row],[Number]],[1]!Table220424[[Number]:[Thickness (mm/100)]],4,FALSE)</f>
        <v>19.72</v>
      </c>
      <c r="L129" s="11">
        <f>1/100 * VLOOKUP(Overview8[[#This Row],[Number]],[1]!Table220424[[Number]:[Thickness (mm/100)]],5,FALSE)</f>
        <v>13.82</v>
      </c>
      <c r="M129" s="11"/>
      <c r="N129" s="11"/>
      <c r="O129" s="11"/>
      <c r="P129" s="11">
        <f>1/100 * VLOOKUP(Overview8[[#This Row],[Number]],[1]!october[[Number]:[Thickness (mm/100)]],3,FALSE)</f>
        <v>25.82</v>
      </c>
      <c r="Q129" s="11">
        <f>1/100 * VLOOKUP(Overview8[[#This Row],[Number]],[1]!october[[Number]:[Thickness (mm/100)]],4,FALSE)</f>
        <v>27.900000000000002</v>
      </c>
      <c r="R129" s="11">
        <f>1/100 * VLOOKUP(Overview8[[#This Row],[Number]],[1]!october[[Number]:[Thickness (mm/100)]],5,FALSE)</f>
        <v>20.059999999999999</v>
      </c>
      <c r="S129" s="11">
        <f>VLOOKUP(Overview8[[#This Row],[Number]],[1]!october[[Number]:[Thickness (mm/100)]],2,FALSE)</f>
        <v>7</v>
      </c>
      <c r="T129" s="11">
        <v>0.27189999999999515</v>
      </c>
    </row>
    <row r="130" spans="1:20" x14ac:dyDescent="0.2">
      <c r="A130" s="13" t="s">
        <v>148</v>
      </c>
      <c r="B130" s="14">
        <v>240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>
        <f>1/100 * VLOOKUP(Overview8[[#This Row],[Number]],[1]!Table2205310601[[Number]:[Thickness (mm/100)]],3,FALSE)</f>
        <v>23.3</v>
      </c>
      <c r="N130" s="11">
        <f>1/100 * VLOOKUP(Overview8[[#This Row],[Number]],[1]!Table2205310601[[Number]:[Thickness (mm/100)]],4,FALSE)</f>
        <v>25.060000000000002</v>
      </c>
      <c r="O130" s="11">
        <f>1/100 * VLOOKUP(Overview8[[#This Row],[Number]],[1]!Table2205310601[[Number]:[Thickness (mm/100)]],5,FALSE)</f>
        <v>17.96</v>
      </c>
      <c r="P130" s="11">
        <f>1/100 * VLOOKUP(Overview8[[#This Row],[Number]],[1]!october[[Number]:[Thickness (mm/100)]],3,FALSE)</f>
        <v>24.6</v>
      </c>
      <c r="Q130" s="11">
        <f>1/100 * VLOOKUP(Overview8[[#This Row],[Number]],[1]!october[[Number]:[Thickness (mm/100)]],4,FALSE)</f>
        <v>26.87</v>
      </c>
      <c r="R130" s="11">
        <f>1/100 * VLOOKUP(Overview8[[#This Row],[Number]],[1]!october[[Number]:[Thickness (mm/100)]],5,FALSE)</f>
        <v>20.080000000000002</v>
      </c>
      <c r="S130" s="11">
        <f>VLOOKUP(Overview8[[#This Row],[Number]],[1]!october[[Number]:[Thickness (mm/100)]],2,FALSE)</f>
        <v>9</v>
      </c>
      <c r="T130" s="11">
        <v>0.27269999999999328</v>
      </c>
    </row>
    <row r="131" spans="1:20" x14ac:dyDescent="0.2">
      <c r="A131" s="10" t="s">
        <v>149</v>
      </c>
      <c r="B131" s="11">
        <v>668</v>
      </c>
      <c r="C131" s="11">
        <f>VLOOKUP(Overview8[[#This Row],[Number]],[1]!Table220424[[Number]:[New container]],7,FALSE)</f>
        <v>6</v>
      </c>
      <c r="D131" s="11">
        <f>1/100 * VLOOKUP(Overview8[[#This Row],[Number]],[1]!Table220119[[Number]:[Thickness (mm/100)]],3,FALSE)</f>
        <v>19.350000000000001</v>
      </c>
      <c r="E131" s="11">
        <f>1/100 * VLOOKUP(Overview8[[#This Row],[Number]],[1]!Table220119[[Number]:[Thickness (mm/100)]],4,FALSE)</f>
        <v>23.07</v>
      </c>
      <c r="F131" s="11">
        <f>1/100 * VLOOKUP(Overview8[[#This Row],[Number]],[1]!Table220119[[Number]:[Thickness (mm/100)]],5,FALSE)</f>
        <v>14.8</v>
      </c>
      <c r="G131" s="11">
        <f>1/100 * VLOOKUP(Overview8[[#This Row],[Number]],[1]!Table220301[[Number]:[Thickness (mm/100)]],3,FALSE)</f>
        <v>19.580000000000002</v>
      </c>
      <c r="H131" s="11">
        <f>1/100 * VLOOKUP(Overview8[[#This Row],[Number]],[1]!Table220301[[Number]:[Thickness (mm/100)]],4,FALSE)</f>
        <v>23.87</v>
      </c>
      <c r="I131" s="11">
        <f>1/100 * VLOOKUP(Overview8[[#This Row],[Number]],[1]!Table220301[[Number]:[Thickness (mm/100)]],5,FALSE)</f>
        <v>15.040000000000001</v>
      </c>
      <c r="J131" s="11">
        <f>1/100 * VLOOKUP(Overview8[[#This Row],[Number]],[1]!Table220424[[Number]:[Thickness (mm/100)]],3,FALSE)</f>
        <v>20.52</v>
      </c>
      <c r="K131" s="11">
        <f>1/100 * VLOOKUP(Overview8[[#This Row],[Number]],[1]!Table220424[[Number]:[Thickness (mm/100)]],4,FALSE)</f>
        <v>24.330000000000002</v>
      </c>
      <c r="L131" s="11">
        <f>1/100 * VLOOKUP(Overview8[[#This Row],[Number]],[1]!Table220424[[Number]:[Thickness (mm/100)]],5,FALSE)</f>
        <v>15.790000000000001</v>
      </c>
      <c r="M131" s="11"/>
      <c r="N131" s="11"/>
      <c r="O131" s="11"/>
      <c r="P131" s="11">
        <f>1/100 * VLOOKUP(Overview8[[#This Row],[Number]],[1]!october[[Number]:[Thickness (mm/100)]],3,FALSE)</f>
        <v>25.400000000000002</v>
      </c>
      <c r="Q131" s="11">
        <f>1/100 * VLOOKUP(Overview8[[#This Row],[Number]],[1]!october[[Number]:[Thickness (mm/100)]],4,FALSE)</f>
        <v>30.68</v>
      </c>
      <c r="R131" s="11">
        <f>1/100 * VLOOKUP(Overview8[[#This Row],[Number]],[1]!october[[Number]:[Thickness (mm/100)]],5,FALSE)</f>
        <v>19.510000000000002</v>
      </c>
      <c r="S131" s="11">
        <f>VLOOKUP(Overview8[[#This Row],[Number]],[1]!october[[Number]:[Thickness (mm/100)]],2,FALSE)</f>
        <v>6</v>
      </c>
      <c r="T131" s="11">
        <v>0.27489999999999526</v>
      </c>
    </row>
    <row r="132" spans="1:20" x14ac:dyDescent="0.2">
      <c r="A132" s="10" t="s">
        <v>150</v>
      </c>
      <c r="B132" s="11">
        <v>688</v>
      </c>
      <c r="C132" s="11">
        <f>VLOOKUP(Overview8[[#This Row],[Number]],[1]!Table220424[[Number]:[New container]],7,FALSE)</f>
        <v>7</v>
      </c>
      <c r="D132" s="11">
        <f>1/100 * VLOOKUP(Overview8[[#This Row],[Number]],[1]!Table220119[[Number]:[Thickness (mm/100)]],3,FALSE)</f>
        <v>22.42</v>
      </c>
      <c r="E132" s="11">
        <f>1/100 * VLOOKUP(Overview8[[#This Row],[Number]],[1]!Table220119[[Number]:[Thickness (mm/100)]],4,FALSE)</f>
        <v>25.490000000000002</v>
      </c>
      <c r="F132" s="11">
        <f>1/100 * VLOOKUP(Overview8[[#This Row],[Number]],[1]!Table220119[[Number]:[Thickness (mm/100)]],5,FALSE)</f>
        <v>18.490000000000002</v>
      </c>
      <c r="G132" s="11">
        <f>1/100 * VLOOKUP(Overview8[[#This Row],[Number]],[1]!Table220301[[Number]:[Thickness (mm/100)]],3,FALSE)</f>
        <v>22.02</v>
      </c>
      <c r="H132" s="11">
        <f>1/100 * VLOOKUP(Overview8[[#This Row],[Number]],[1]!Table220301[[Number]:[Thickness (mm/100)]],4,FALSE)</f>
        <v>25.84</v>
      </c>
      <c r="I132" s="11">
        <f>1/100 * VLOOKUP(Overview8[[#This Row],[Number]],[1]!Table220301[[Number]:[Thickness (mm/100)]],5,FALSE)</f>
        <v>18.830000000000002</v>
      </c>
      <c r="J132" s="11">
        <f>1/100 * VLOOKUP(Overview8[[#This Row],[Number]],[1]!Table220424[[Number]:[Thickness (mm/100)]],3,FALSE)</f>
        <v>23.16</v>
      </c>
      <c r="K132" s="11">
        <f>1/100 * VLOOKUP(Overview8[[#This Row],[Number]],[1]!Table220424[[Number]:[Thickness (mm/100)]],4,FALSE)</f>
        <v>26.43</v>
      </c>
      <c r="L132" s="11">
        <f>1/100 * VLOOKUP(Overview8[[#This Row],[Number]],[1]!Table220424[[Number]:[Thickness (mm/100)]],5,FALSE)</f>
        <v>19.13</v>
      </c>
      <c r="M132" s="11"/>
      <c r="N132" s="11"/>
      <c r="O132" s="11"/>
      <c r="P132" s="11">
        <f>1/100 * VLOOKUP(Overview8[[#This Row],[Number]],[1]!october[[Number]:[Thickness (mm/100)]],3,FALSE)</f>
        <v>25.52</v>
      </c>
      <c r="Q132" s="11">
        <f>1/100 * VLOOKUP(Overview8[[#This Row],[Number]],[1]!october[[Number]:[Thickness (mm/100)]],4,FALSE)</f>
        <v>29.88</v>
      </c>
      <c r="R132" s="11">
        <f>1/100 * VLOOKUP(Overview8[[#This Row],[Number]],[1]!october[[Number]:[Thickness (mm/100)]],5,FALSE)</f>
        <v>21.75</v>
      </c>
      <c r="S132" s="11">
        <f>VLOOKUP(Overview8[[#This Row],[Number]],[1]!october[[Number]:[Thickness (mm/100)]],2,FALSE)</f>
        <v>7</v>
      </c>
      <c r="T132" s="11">
        <v>0.27840000000000487</v>
      </c>
    </row>
    <row r="133" spans="1:20" x14ac:dyDescent="0.2">
      <c r="A133" s="10" t="s">
        <v>151</v>
      </c>
      <c r="B133" s="11">
        <v>750</v>
      </c>
      <c r="C133" s="11">
        <f>VLOOKUP(Overview8[[#This Row],[Number]],[1]!Table220424[[Number]:[New container]],7,FALSE)</f>
        <v>8</v>
      </c>
      <c r="D133" s="11">
        <f>1/100 * VLOOKUP(Overview8[[#This Row],[Number]],[1]!Table220119[[Number]:[Thickness (mm/100)]],3,FALSE)</f>
        <v>16.240000000000002</v>
      </c>
      <c r="E133" s="11">
        <f>1/100 * VLOOKUP(Overview8[[#This Row],[Number]],[1]!Table220119[[Number]:[Thickness (mm/100)]],4,FALSE)</f>
        <v>17.41</v>
      </c>
      <c r="F133" s="11">
        <f>1/100 * VLOOKUP(Overview8[[#This Row],[Number]],[1]!Table220119[[Number]:[Thickness (mm/100)]],5,FALSE)</f>
        <v>12.94</v>
      </c>
      <c r="G133" s="11">
        <f>1/100 * VLOOKUP(Overview8[[#This Row],[Number]],[1]!Table220301[[Number]:[Thickness (mm/100)]],3,FALSE)</f>
        <v>16.7</v>
      </c>
      <c r="H133" s="11">
        <f>1/100 * VLOOKUP(Overview8[[#This Row],[Number]],[1]!Table220301[[Number]:[Thickness (mm/100)]],4,FALSE)</f>
        <v>18.010000000000002</v>
      </c>
      <c r="I133" s="11">
        <f>1/100 * VLOOKUP(Overview8[[#This Row],[Number]],[1]!Table220301[[Number]:[Thickness (mm/100)]],5,FALSE)</f>
        <v>13.120000000000001</v>
      </c>
      <c r="J133" s="11">
        <f>1/100 * VLOOKUP(Overview8[[#This Row],[Number]],[1]!Table220424[[Number]:[Thickness (mm/100)]],3,FALSE)</f>
        <v>18.12</v>
      </c>
      <c r="K133" s="11">
        <f>1/100 * VLOOKUP(Overview8[[#This Row],[Number]],[1]!Table220424[[Number]:[Thickness (mm/100)]],4,FALSE)</f>
        <v>19.36</v>
      </c>
      <c r="L133" s="11">
        <f>1/100 * VLOOKUP(Overview8[[#This Row],[Number]],[1]!Table220424[[Number]:[Thickness (mm/100)]],5,FALSE)</f>
        <v>14.14</v>
      </c>
      <c r="M133" s="11"/>
      <c r="N133" s="11"/>
      <c r="O133" s="11"/>
      <c r="P133" s="11">
        <f>1/100 * VLOOKUP(Overview8[[#This Row],[Number]],[1]!october[[Number]:[Thickness (mm/100)]],3,FALSE)</f>
        <v>24.28</v>
      </c>
      <c r="Q133" s="11">
        <f>1/100 * VLOOKUP(Overview8[[#This Row],[Number]],[1]!october[[Number]:[Thickness (mm/100)]],4,FALSE)</f>
        <v>26.77</v>
      </c>
      <c r="R133" s="11">
        <f>1/100 * VLOOKUP(Overview8[[#This Row],[Number]],[1]!october[[Number]:[Thickness (mm/100)]],5,FALSE)</f>
        <v>19.97</v>
      </c>
      <c r="S133" s="11">
        <f>VLOOKUP(Overview8[[#This Row],[Number]],[1]!october[[Number]:[Thickness (mm/100)]],2,FALSE)</f>
        <v>8</v>
      </c>
      <c r="T133" s="11">
        <v>0.28169999999999362</v>
      </c>
    </row>
    <row r="134" spans="1:20" x14ac:dyDescent="0.2">
      <c r="A134" s="13" t="s">
        <v>152</v>
      </c>
      <c r="B134" s="14">
        <v>241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>
        <f>1/100 * VLOOKUP(Overview8[[#This Row],[Number]],[1]!Table2205310601[[Number]:[Thickness (mm/100)]],3,FALSE)</f>
        <v>20.71</v>
      </c>
      <c r="N134" s="11">
        <f>1/100 * VLOOKUP(Overview8[[#This Row],[Number]],[1]!Table2205310601[[Number]:[Thickness (mm/100)]],4,FALSE)</f>
        <v>24.32</v>
      </c>
      <c r="O134" s="11">
        <f>1/100 * VLOOKUP(Overview8[[#This Row],[Number]],[1]!Table2205310601[[Number]:[Thickness (mm/100)]],5,FALSE)</f>
        <v>16.22</v>
      </c>
      <c r="P134" s="11">
        <f>1/100 * VLOOKUP(Overview8[[#This Row],[Number]],[1]!october[[Number]:[Thickness (mm/100)]],3,FALSE)</f>
        <v>23.63</v>
      </c>
      <c r="Q134" s="11">
        <f>1/100 * VLOOKUP(Overview8[[#This Row],[Number]],[1]!october[[Number]:[Thickness (mm/100)]],4,FALSE)</f>
        <v>28.26</v>
      </c>
      <c r="R134" s="11">
        <f>1/100 * VLOOKUP(Overview8[[#This Row],[Number]],[1]!october[[Number]:[Thickness (mm/100)]],5,FALSE)</f>
        <v>19.490000000000002</v>
      </c>
      <c r="S134" s="11">
        <f>VLOOKUP(Overview8[[#This Row],[Number]],[1]!october[[Number]:[Thickness (mm/100)]],2,FALSE)</f>
        <v>9</v>
      </c>
      <c r="T134" s="11">
        <v>0.28200000000000358</v>
      </c>
    </row>
    <row r="135" spans="1:20" x14ac:dyDescent="0.2">
      <c r="A135" s="10" t="s">
        <v>153</v>
      </c>
      <c r="B135" s="11">
        <v>734</v>
      </c>
      <c r="C135" s="11">
        <f>VLOOKUP(Overview8[[#This Row],[Number]],[1]!Table220424[[Number]:[New container]],7,FALSE)</f>
        <v>8</v>
      </c>
      <c r="D135" s="11">
        <f>1/100 * VLOOKUP(Overview8[[#This Row],[Number]],[1]!Table220119[[Number]:[Thickness (mm/100)]],3,FALSE)</f>
        <v>16.88</v>
      </c>
      <c r="E135" s="11">
        <f>1/100 * VLOOKUP(Overview8[[#This Row],[Number]],[1]!Table220119[[Number]:[Thickness (mm/100)]],4,FALSE)</f>
        <v>18.420000000000002</v>
      </c>
      <c r="F135" s="11">
        <f>1/100 * VLOOKUP(Overview8[[#This Row],[Number]],[1]!Table220119[[Number]:[Thickness (mm/100)]],5,FALSE)</f>
        <v>12.97</v>
      </c>
      <c r="G135" s="11">
        <f>1/100 * VLOOKUP(Overview8[[#This Row],[Number]],[1]!Table220301[[Number]:[Thickness (mm/100)]],3,FALSE)</f>
        <v>16.78</v>
      </c>
      <c r="H135" s="11">
        <f>1/100 * VLOOKUP(Overview8[[#This Row],[Number]],[1]!Table220301[[Number]:[Thickness (mm/100)]],4,FALSE)</f>
        <v>18.86</v>
      </c>
      <c r="I135" s="11">
        <f>1/100 * VLOOKUP(Overview8[[#This Row],[Number]],[1]!Table220301[[Number]:[Thickness (mm/100)]],5,FALSE)</f>
        <v>13.18</v>
      </c>
      <c r="J135" s="11">
        <f>1/100 * VLOOKUP(Overview8[[#This Row],[Number]],[1]!Table220424[[Number]:[Thickness (mm/100)]],3,FALSE)</f>
        <v>18.86</v>
      </c>
      <c r="K135" s="11">
        <f>1/100 * VLOOKUP(Overview8[[#This Row],[Number]],[1]!Table220424[[Number]:[Thickness (mm/100)]],4,FALSE)</f>
        <v>21.29</v>
      </c>
      <c r="L135" s="11">
        <f>1/100 * VLOOKUP(Overview8[[#This Row],[Number]],[1]!Table220424[[Number]:[Thickness (mm/100)]],5,FALSE)</f>
        <v>14.83</v>
      </c>
      <c r="M135" s="11"/>
      <c r="N135" s="11"/>
      <c r="O135" s="11"/>
      <c r="P135" s="11">
        <f>1/100 * VLOOKUP(Overview8[[#This Row],[Number]],[1]!october[[Number]:[Thickness (mm/100)]],3,FALSE)</f>
        <v>25.3</v>
      </c>
      <c r="Q135" s="11">
        <f>1/100 * VLOOKUP(Overview8[[#This Row],[Number]],[1]!october[[Number]:[Thickness (mm/100)]],4,FALSE)</f>
        <v>28.46</v>
      </c>
      <c r="R135" s="11">
        <f>1/100 * VLOOKUP(Overview8[[#This Row],[Number]],[1]!october[[Number]:[Thickness (mm/100)]],5,FALSE)</f>
        <v>19.84</v>
      </c>
      <c r="S135" s="11">
        <f>VLOOKUP(Overview8[[#This Row],[Number]],[1]!october[[Number]:[Thickness (mm/100)]],2,FALSE)</f>
        <v>8</v>
      </c>
      <c r="T135" s="11">
        <v>0.28410000000000224</v>
      </c>
    </row>
    <row r="136" spans="1:20" x14ac:dyDescent="0.2">
      <c r="A136" s="13" t="s">
        <v>154</v>
      </c>
      <c r="B136" s="14">
        <v>223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>
        <f>1/100 * VLOOKUP(Overview8[[#This Row],[Number]],[1]!Table2205310601[[Number]:[Thickness (mm/100)]],3,FALSE)</f>
        <v>21.18</v>
      </c>
      <c r="N136" s="11">
        <f>1/100 * VLOOKUP(Overview8[[#This Row],[Number]],[1]!Table2205310601[[Number]:[Thickness (mm/100)]],4,FALSE)</f>
        <v>24.63</v>
      </c>
      <c r="O136" s="11">
        <f>1/100 * VLOOKUP(Overview8[[#This Row],[Number]],[1]!Table2205310601[[Number]:[Thickness (mm/100)]],5,FALSE)</f>
        <v>16.440000000000001</v>
      </c>
      <c r="P136" s="11">
        <f>1/100 * VLOOKUP(Overview8[[#This Row],[Number]],[1]!october[[Number]:[Thickness (mm/100)]],3,FALSE)</f>
        <v>24.080000000000002</v>
      </c>
      <c r="Q136" s="11">
        <f>1/100 * VLOOKUP(Overview8[[#This Row],[Number]],[1]!october[[Number]:[Thickness (mm/100)]],4,FALSE)</f>
        <v>28.46</v>
      </c>
      <c r="R136" s="11">
        <f>1/100 * VLOOKUP(Overview8[[#This Row],[Number]],[1]!october[[Number]:[Thickness (mm/100)]],5,FALSE)</f>
        <v>19.64</v>
      </c>
      <c r="S136" s="11">
        <f>VLOOKUP(Overview8[[#This Row],[Number]],[1]!october[[Number]:[Thickness (mm/100)]],2,FALSE)</f>
        <v>9</v>
      </c>
      <c r="T136" s="11">
        <v>0.2856000000000023</v>
      </c>
    </row>
    <row r="137" spans="1:20" x14ac:dyDescent="0.2">
      <c r="A137" s="10" t="s">
        <v>155</v>
      </c>
      <c r="B137" s="11">
        <v>680</v>
      </c>
      <c r="C137" s="11">
        <f>VLOOKUP(Overview8[[#This Row],[Number]],[1]!Table220424[[Number]:[New container]],7,FALSE)</f>
        <v>6</v>
      </c>
      <c r="D137" s="11">
        <f>1/100 * VLOOKUP(Overview8[[#This Row],[Number]],[1]!Table220119[[Number]:[Thickness (mm/100)]],3,FALSE)</f>
        <v>23.54</v>
      </c>
      <c r="E137" s="11">
        <f>1/100 * VLOOKUP(Overview8[[#This Row],[Number]],[1]!Table220119[[Number]:[Thickness (mm/100)]],4,FALSE)</f>
        <v>26.32</v>
      </c>
      <c r="F137" s="11">
        <f>1/100 * VLOOKUP(Overview8[[#This Row],[Number]],[1]!Table220119[[Number]:[Thickness (mm/100)]],5,FALSE)</f>
        <v>18.900000000000002</v>
      </c>
      <c r="G137" s="11">
        <f>1/100 * VLOOKUP(Overview8[[#This Row],[Number]],[1]!Table220301[[Number]:[Thickness (mm/100)]],3,FALSE)</f>
        <v>23.6</v>
      </c>
      <c r="H137" s="11">
        <f>1/100 * VLOOKUP(Overview8[[#This Row],[Number]],[1]!Table220301[[Number]:[Thickness (mm/100)]],4,FALSE)</f>
        <v>26.89</v>
      </c>
      <c r="I137" s="11">
        <f>1/100 * VLOOKUP(Overview8[[#This Row],[Number]],[1]!Table220301[[Number]:[Thickness (mm/100)]],5,FALSE)</f>
        <v>19.23</v>
      </c>
      <c r="J137" s="11">
        <f>1/100 * VLOOKUP(Overview8[[#This Row],[Number]],[1]!Table220424[[Number]:[Thickness (mm/100)]],3,FALSE)</f>
        <v>24.8</v>
      </c>
      <c r="K137" s="11">
        <f>1/100 * VLOOKUP(Overview8[[#This Row],[Number]],[1]!Table220424[[Number]:[Thickness (mm/100)]],4,FALSE)</f>
        <v>28.6</v>
      </c>
      <c r="L137" s="11">
        <f>1/100 * VLOOKUP(Overview8[[#This Row],[Number]],[1]!Table220424[[Number]:[Thickness (mm/100)]],5,FALSE)</f>
        <v>20.14</v>
      </c>
      <c r="M137" s="11"/>
      <c r="N137" s="11"/>
      <c r="O137" s="11"/>
      <c r="P137" s="11">
        <f>1/100 * VLOOKUP(Overview8[[#This Row],[Number]],[1]!october[[Number]:[Thickness (mm/100)]],3,FALSE)</f>
        <v>26.240000000000002</v>
      </c>
      <c r="Q137" s="11">
        <f>1/100 * VLOOKUP(Overview8[[#This Row],[Number]],[1]!october[[Number]:[Thickness (mm/100)]],4,FALSE)</f>
        <v>30.5</v>
      </c>
      <c r="R137" s="11">
        <f>1/100 * VLOOKUP(Overview8[[#This Row],[Number]],[1]!october[[Number]:[Thickness (mm/100)]],5,FALSE)</f>
        <v>22.06</v>
      </c>
      <c r="S137" s="11">
        <f>VLOOKUP(Overview8[[#This Row],[Number]],[1]!october[[Number]:[Thickness (mm/100)]],2,FALSE)</f>
        <v>6</v>
      </c>
      <c r="T137" s="11">
        <v>0.28729999999999478</v>
      </c>
    </row>
    <row r="138" spans="1:20" x14ac:dyDescent="0.2">
      <c r="A138" s="10" t="s">
        <v>156</v>
      </c>
      <c r="B138" s="11">
        <v>806</v>
      </c>
      <c r="C138" s="11">
        <f>VLOOKUP(Overview8[[#This Row],[Number]],[1]!Table220424[[Number]:[New container]],7,FALSE)</f>
        <v>8</v>
      </c>
      <c r="D138" s="11">
        <f>1/100 * VLOOKUP(Overview8[[#This Row],[Number]],[1]!Table220119[[Number]:[Thickness (mm/100)]],3,FALSE)</f>
        <v>19.100000000000001</v>
      </c>
      <c r="E138" s="11">
        <f>1/100 * VLOOKUP(Overview8[[#This Row],[Number]],[1]!Table220119[[Number]:[Thickness (mm/100)]],4,FALSE)</f>
        <v>21.080000000000002</v>
      </c>
      <c r="F138" s="11">
        <f>1/100 * VLOOKUP(Overview8[[#This Row],[Number]],[1]!Table220119[[Number]:[Thickness (mm/100)]],5,FALSE)</f>
        <v>14.120000000000001</v>
      </c>
      <c r="G138" s="11">
        <f>1/100 * VLOOKUP(Overview8[[#This Row],[Number]],[1]!Table220301[[Number]:[Thickness (mm/100)]],3,FALSE)</f>
        <v>18.64</v>
      </c>
      <c r="H138" s="11">
        <f>1/100 * VLOOKUP(Overview8[[#This Row],[Number]],[1]!Table220301[[Number]:[Thickness (mm/100)]],4,FALSE)</f>
        <v>20.93</v>
      </c>
      <c r="I138" s="11">
        <f>1/100 * VLOOKUP(Overview8[[#This Row],[Number]],[1]!Table220301[[Number]:[Thickness (mm/100)]],5,FALSE)</f>
        <v>14.25</v>
      </c>
      <c r="J138" s="11">
        <f>1/100 * VLOOKUP(Overview8[[#This Row],[Number]],[1]!Table220424[[Number]:[Thickness (mm/100)]],3,FALSE)</f>
        <v>20.490000000000002</v>
      </c>
      <c r="K138" s="11">
        <f>1/100 * VLOOKUP(Overview8[[#This Row],[Number]],[1]!Table220424[[Number]:[Thickness (mm/100)]],4,FALSE)</f>
        <v>23.18</v>
      </c>
      <c r="L138" s="11">
        <f>1/100 * VLOOKUP(Overview8[[#This Row],[Number]],[1]!Table220424[[Number]:[Thickness (mm/100)]],5,FALSE)</f>
        <v>15.43</v>
      </c>
      <c r="M138" s="11"/>
      <c r="N138" s="11"/>
      <c r="O138" s="11"/>
      <c r="P138" s="11">
        <f>1/100 * VLOOKUP(Overview8[[#This Row],[Number]],[1]!october[[Number]:[Thickness (mm/100)]],3,FALSE)</f>
        <v>26.14</v>
      </c>
      <c r="Q138" s="11">
        <f>1/100 * VLOOKUP(Overview8[[#This Row],[Number]],[1]!october[[Number]:[Thickness (mm/100)]],4,FALSE)</f>
        <v>29.42</v>
      </c>
      <c r="R138" s="11">
        <f>1/100 * VLOOKUP(Overview8[[#This Row],[Number]],[1]!october[[Number]:[Thickness (mm/100)]],5,FALSE)</f>
        <v>20.32</v>
      </c>
      <c r="S138" s="11">
        <f>VLOOKUP(Overview8[[#This Row],[Number]],[1]!october[[Number]:[Thickness (mm/100)]],2,FALSE)</f>
        <v>8</v>
      </c>
      <c r="T138" s="11">
        <v>0.28790000000000049</v>
      </c>
    </row>
    <row r="139" spans="1:20" x14ac:dyDescent="0.2">
      <c r="A139" s="13" t="s">
        <v>157</v>
      </c>
      <c r="B139" s="14">
        <v>227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>
        <f>1/100 * VLOOKUP(Overview8[[#This Row],[Number]],[1]!Table2205310601[[Number]:[Thickness (mm/100)]],3,FALSE)</f>
        <v>17.21</v>
      </c>
      <c r="N139" s="11">
        <f>1/100 * VLOOKUP(Overview8[[#This Row],[Number]],[1]!Table2205310601[[Number]:[Thickness (mm/100)]],4,FALSE)</f>
        <v>19.43</v>
      </c>
      <c r="O139" s="11">
        <f>1/100 * VLOOKUP(Overview8[[#This Row],[Number]],[1]!Table2205310601[[Number]:[Thickness (mm/100)]],5,FALSE)</f>
        <v>13.43</v>
      </c>
      <c r="P139" s="11">
        <f>1/100 * VLOOKUP(Overview8[[#This Row],[Number]],[1]!october[[Number]:[Thickness (mm/100)]],3,FALSE)</f>
        <v>24.04</v>
      </c>
      <c r="Q139" s="11">
        <f>1/100 * VLOOKUP(Overview8[[#This Row],[Number]],[1]!october[[Number]:[Thickness (mm/100)]],4,FALSE)</f>
        <v>26.25</v>
      </c>
      <c r="R139" s="11">
        <f>1/100 * VLOOKUP(Overview8[[#This Row],[Number]],[1]!october[[Number]:[Thickness (mm/100)]],5,FALSE)</f>
        <v>18.82</v>
      </c>
      <c r="S139" s="11">
        <f>VLOOKUP(Overview8[[#This Row],[Number]],[1]!october[[Number]:[Thickness (mm/100)]],2,FALSE)</f>
        <v>9</v>
      </c>
      <c r="T139" s="11">
        <v>0.28999999999999915</v>
      </c>
    </row>
    <row r="140" spans="1:20" x14ac:dyDescent="0.2">
      <c r="A140" s="10" t="s">
        <v>158</v>
      </c>
      <c r="B140" s="11">
        <v>723</v>
      </c>
      <c r="C140" s="11">
        <f>VLOOKUP(Overview8[[#This Row],[Number]],[1]!Table220424[[Number]:[New container]],7,FALSE)</f>
        <v>5</v>
      </c>
      <c r="D140" s="11">
        <f>1/100 * VLOOKUP(Overview8[[#This Row],[Number]],[1]!Table220119[[Number]:[Thickness (mm/100)]],3,FALSE)</f>
        <v>15.49</v>
      </c>
      <c r="E140" s="11">
        <f>1/100 * VLOOKUP(Overview8[[#This Row],[Number]],[1]!Table220119[[Number]:[Thickness (mm/100)]],4,FALSE)</f>
        <v>17.63</v>
      </c>
      <c r="F140" s="11">
        <f>1/100 * VLOOKUP(Overview8[[#This Row],[Number]],[1]!Table220119[[Number]:[Thickness (mm/100)]],5,FALSE)</f>
        <v>11.69</v>
      </c>
      <c r="G140" s="11">
        <f>1/100 * VLOOKUP(Overview8[[#This Row],[Number]],[1]!Table220301[[Number]:[Thickness (mm/100)]],3,FALSE)</f>
        <v>15.82</v>
      </c>
      <c r="H140" s="11">
        <f>1/100 * VLOOKUP(Overview8[[#This Row],[Number]],[1]!Table220301[[Number]:[Thickness (mm/100)]],4,FALSE)</f>
        <v>18.23</v>
      </c>
      <c r="I140" s="11">
        <f>1/100 * VLOOKUP(Overview8[[#This Row],[Number]],[1]!Table220301[[Number]:[Thickness (mm/100)]],5,FALSE)</f>
        <v>12.32</v>
      </c>
      <c r="J140" s="11">
        <f>1/100 * VLOOKUP(Overview8[[#This Row],[Number]],[1]!Table220424[[Number]:[Thickness (mm/100)]],3,FALSE)</f>
        <v>18.940000000000001</v>
      </c>
      <c r="K140" s="11">
        <f>1/100 * VLOOKUP(Overview8[[#This Row],[Number]],[1]!Table220424[[Number]:[Thickness (mm/100)]],4,FALSE)</f>
        <v>22.1</v>
      </c>
      <c r="L140" s="11">
        <f>1/100 * VLOOKUP(Overview8[[#This Row],[Number]],[1]!Table220424[[Number]:[Thickness (mm/100)]],5,FALSE)</f>
        <v>15.08</v>
      </c>
      <c r="M140" s="11"/>
      <c r="N140" s="11"/>
      <c r="O140" s="11"/>
      <c r="P140" s="11">
        <f>1/100 * VLOOKUP(Overview8[[#This Row],[Number]],[1]!october[[Number]:[Thickness (mm/100)]],3,FALSE)</f>
        <v>23.94</v>
      </c>
      <c r="Q140" s="11">
        <f>1/100 * VLOOKUP(Overview8[[#This Row],[Number]],[1]!october[[Number]:[Thickness (mm/100)]],4,FALSE)</f>
        <v>28.34</v>
      </c>
      <c r="R140" s="11">
        <f>1/100 * VLOOKUP(Overview8[[#This Row],[Number]],[1]!october[[Number]:[Thickness (mm/100)]],5,FALSE)</f>
        <v>19.690000000000001</v>
      </c>
      <c r="S140" s="11">
        <f>VLOOKUP(Overview8[[#This Row],[Number]],[1]!october[[Number]:[Thickness (mm/100)]],2,FALSE)</f>
        <v>5</v>
      </c>
      <c r="T140" s="11">
        <v>0.29059999999999775</v>
      </c>
    </row>
    <row r="141" spans="1:20" x14ac:dyDescent="0.2">
      <c r="A141" s="10" t="s">
        <v>159</v>
      </c>
      <c r="B141" s="11">
        <v>797</v>
      </c>
      <c r="C141" s="11">
        <f>VLOOKUP(Overview8[[#This Row],[Number]],[1]!Table220424[[Number]:[New container]],7,FALSE)</f>
        <v>7</v>
      </c>
      <c r="D141" s="11">
        <f>1/100 * VLOOKUP(Overview8[[#This Row],[Number]],[1]!Table220119[[Number]:[Thickness (mm/100)]],3,FALSE)</f>
        <v>19.260000000000002</v>
      </c>
      <c r="E141" s="11">
        <f>1/100 * VLOOKUP(Overview8[[#This Row],[Number]],[1]!Table220119[[Number]:[Thickness (mm/100)]],4,FALSE)</f>
        <v>22.54</v>
      </c>
      <c r="F141" s="11">
        <f>1/100 * VLOOKUP(Overview8[[#This Row],[Number]],[1]!Table220119[[Number]:[Thickness (mm/100)]],5,FALSE)</f>
        <v>15.16</v>
      </c>
      <c r="G141" s="11">
        <f>1/100 * VLOOKUP(Overview8[[#This Row],[Number]],[1]!Table220301[[Number]:[Thickness (mm/100)]],3,FALSE)</f>
        <v>20.059999999999999</v>
      </c>
      <c r="H141" s="11">
        <f>1/100 * VLOOKUP(Overview8[[#This Row],[Number]],[1]!Table220301[[Number]:[Thickness (mm/100)]],4,FALSE)</f>
        <v>23.27</v>
      </c>
      <c r="I141" s="11">
        <f>1/100 * VLOOKUP(Overview8[[#This Row],[Number]],[1]!Table220301[[Number]:[Thickness (mm/100)]],5,FALSE)</f>
        <v>15.23</v>
      </c>
      <c r="J141" s="11">
        <f>1/100 * VLOOKUP(Overview8[[#This Row],[Number]],[1]!Table220424[[Number]:[Thickness (mm/100)]],3,FALSE)</f>
        <v>20.52</v>
      </c>
      <c r="K141" s="11">
        <f>1/100 * VLOOKUP(Overview8[[#This Row],[Number]],[1]!Table220424[[Number]:[Thickness (mm/100)]],4,FALSE)</f>
        <v>24.23</v>
      </c>
      <c r="L141" s="11">
        <f>1/100 * VLOOKUP(Overview8[[#This Row],[Number]],[1]!Table220424[[Number]:[Thickness (mm/100)]],5,FALSE)</f>
        <v>16.25</v>
      </c>
      <c r="M141" s="11"/>
      <c r="N141" s="11"/>
      <c r="O141" s="11"/>
      <c r="P141" s="11">
        <f>1/100 * VLOOKUP(Overview8[[#This Row],[Number]],[1]!october[[Number]:[Thickness (mm/100)]],3,FALSE)</f>
        <v>23.88</v>
      </c>
      <c r="Q141" s="11">
        <f>1/100 * VLOOKUP(Overview8[[#This Row],[Number]],[1]!october[[Number]:[Thickness (mm/100)]],4,FALSE)</f>
        <v>27.67</v>
      </c>
      <c r="R141" s="11">
        <f>1/100 * VLOOKUP(Overview8[[#This Row],[Number]],[1]!october[[Number]:[Thickness (mm/100)]],5,FALSE)</f>
        <v>19.260000000000002</v>
      </c>
      <c r="S141" s="11">
        <f>VLOOKUP(Overview8[[#This Row],[Number]],[1]!october[[Number]:[Thickness (mm/100)]],2,FALSE)</f>
        <v>7</v>
      </c>
      <c r="T141" s="11">
        <v>0.29309999999999548</v>
      </c>
    </row>
    <row r="142" spans="1:20" x14ac:dyDescent="0.2">
      <c r="A142" s="10" t="s">
        <v>160</v>
      </c>
      <c r="B142" s="11">
        <v>657</v>
      </c>
      <c r="C142" s="11">
        <f>VLOOKUP(Overview8[[#This Row],[Number]],[1]!Table220424[[Number]:[New container]],7,FALSE)</f>
        <v>8</v>
      </c>
      <c r="D142" s="11">
        <f>1/100 * VLOOKUP(Overview8[[#This Row],[Number]],[1]!Table220119[[Number]:[Thickness (mm/100)]],3,FALSE)</f>
        <v>20.22</v>
      </c>
      <c r="E142" s="11">
        <f>1/100 * VLOOKUP(Overview8[[#This Row],[Number]],[1]!Table220119[[Number]:[Thickness (mm/100)]],4,FALSE)</f>
        <v>22.79</v>
      </c>
      <c r="F142" s="11">
        <f>1/100 * VLOOKUP(Overview8[[#This Row],[Number]],[1]!Table220119[[Number]:[Thickness (mm/100)]],5,FALSE)</f>
        <v>16.37</v>
      </c>
      <c r="G142" s="11">
        <f>1/100 * VLOOKUP(Overview8[[#This Row],[Number]],[1]!Table220301[[Number]:[Thickness (mm/100)]],3,FALSE)</f>
        <v>20.66</v>
      </c>
      <c r="H142" s="11">
        <f>1/100 * VLOOKUP(Overview8[[#This Row],[Number]],[1]!Table220301[[Number]:[Thickness (mm/100)]],4,FALSE)</f>
        <v>23.51</v>
      </c>
      <c r="I142" s="11">
        <f>1/100 * VLOOKUP(Overview8[[#This Row],[Number]],[1]!Table220301[[Number]:[Thickness (mm/100)]],5,FALSE)</f>
        <v>16.62</v>
      </c>
      <c r="J142" s="11">
        <f>1/100 * VLOOKUP(Overview8[[#This Row],[Number]],[1]!Table220424[[Number]:[Thickness (mm/100)]],3,FALSE)</f>
        <v>21.16</v>
      </c>
      <c r="K142" s="11">
        <f>1/100 * VLOOKUP(Overview8[[#This Row],[Number]],[1]!Table220424[[Number]:[Thickness (mm/100)]],4,FALSE)</f>
        <v>22.76</v>
      </c>
      <c r="L142" s="11">
        <f>1/100 * VLOOKUP(Overview8[[#This Row],[Number]],[1]!Table220424[[Number]:[Thickness (mm/100)]],5,FALSE)</f>
        <v>17.41</v>
      </c>
      <c r="M142" s="11"/>
      <c r="N142" s="11"/>
      <c r="O142" s="11"/>
      <c r="P142" s="11">
        <f>1/100 * VLOOKUP(Overview8[[#This Row],[Number]],[1]!october[[Number]:[Thickness (mm/100)]],3,FALSE)</f>
        <v>24.22</v>
      </c>
      <c r="Q142" s="11">
        <f>1/100 * VLOOKUP(Overview8[[#This Row],[Number]],[1]!october[[Number]:[Thickness (mm/100)]],4,FALSE)</f>
        <v>26.09</v>
      </c>
      <c r="R142" s="11">
        <f>1/100 * VLOOKUP(Overview8[[#This Row],[Number]],[1]!october[[Number]:[Thickness (mm/100)]],5,FALSE)</f>
        <v>20.059999999999999</v>
      </c>
      <c r="S142" s="11">
        <f>VLOOKUP(Overview8[[#This Row],[Number]],[1]!october[[Number]:[Thickness (mm/100)]],2,FALSE)</f>
        <v>8</v>
      </c>
      <c r="T142" s="11">
        <v>0.29590000000000316</v>
      </c>
    </row>
    <row r="143" spans="1:20" x14ac:dyDescent="0.2">
      <c r="A143" s="10" t="s">
        <v>161</v>
      </c>
      <c r="B143" s="11">
        <v>803</v>
      </c>
      <c r="C143" s="11">
        <f>VLOOKUP(Overview8[[#This Row],[Number]],[1]!Table220424[[Number]:[New container]],7,FALSE)</f>
        <v>5</v>
      </c>
      <c r="D143" s="11">
        <f>1/100 * VLOOKUP(Overview8[[#This Row],[Number]],[1]!Table220119[[Number]:[Thickness (mm/100)]],3,FALSE)</f>
        <v>18.900000000000002</v>
      </c>
      <c r="E143" s="11">
        <f>1/100 * VLOOKUP(Overview8[[#This Row],[Number]],[1]!Table220119[[Number]:[Thickness (mm/100)]],4,FALSE)</f>
        <v>21.580000000000002</v>
      </c>
      <c r="F143" s="11">
        <f>1/100 * VLOOKUP(Overview8[[#This Row],[Number]],[1]!Table220119[[Number]:[Thickness (mm/100)]],5,FALSE)</f>
        <v>13.96</v>
      </c>
      <c r="G143" s="11">
        <f>1/100 * VLOOKUP(Overview8[[#This Row],[Number]],[1]!Table220301[[Number]:[Thickness (mm/100)]],3,FALSE)</f>
        <v>18.91</v>
      </c>
      <c r="H143" s="11">
        <f>1/100 * VLOOKUP(Overview8[[#This Row],[Number]],[1]!Table220301[[Number]:[Thickness (mm/100)]],4,FALSE)</f>
        <v>21.6</v>
      </c>
      <c r="I143" s="11">
        <f>1/100 * VLOOKUP(Overview8[[#This Row],[Number]],[1]!Table220301[[Number]:[Thickness (mm/100)]],5,FALSE)</f>
        <v>13.92</v>
      </c>
      <c r="J143" s="11">
        <f>1/100 * VLOOKUP(Overview8[[#This Row],[Number]],[1]!Table220424[[Number]:[Thickness (mm/100)]],3,FALSE)</f>
        <v>20.54</v>
      </c>
      <c r="K143" s="11">
        <f>1/100 * VLOOKUP(Overview8[[#This Row],[Number]],[1]!Table220424[[Number]:[Thickness (mm/100)]],4,FALSE)</f>
        <v>23.89</v>
      </c>
      <c r="L143" s="11">
        <f>1/100 * VLOOKUP(Overview8[[#This Row],[Number]],[1]!Table220424[[Number]:[Thickness (mm/100)]],5,FALSE)</f>
        <v>15.290000000000001</v>
      </c>
      <c r="M143" s="11"/>
      <c r="N143" s="11"/>
      <c r="O143" s="11"/>
      <c r="P143" s="11">
        <f>1/100 * VLOOKUP(Overview8[[#This Row],[Number]],[1]!october[[Number]:[Thickness (mm/100)]],3,FALSE)</f>
        <v>23.77</v>
      </c>
      <c r="Q143" s="11">
        <f>1/100 * VLOOKUP(Overview8[[#This Row],[Number]],[1]!october[[Number]:[Thickness (mm/100)]],4,FALSE)</f>
        <v>28.52</v>
      </c>
      <c r="R143" s="11">
        <f>1/100 * VLOOKUP(Overview8[[#This Row],[Number]],[1]!october[[Number]:[Thickness (mm/100)]],5,FALSE)</f>
        <v>19.14</v>
      </c>
      <c r="S143" s="11">
        <f>VLOOKUP(Overview8[[#This Row],[Number]],[1]!october[[Number]:[Thickness (mm/100)]],2,FALSE)</f>
        <v>5</v>
      </c>
      <c r="T143" s="11">
        <v>0.29720000000000368</v>
      </c>
    </row>
    <row r="144" spans="1:20" x14ac:dyDescent="0.2">
      <c r="A144" s="10" t="s">
        <v>162</v>
      </c>
      <c r="B144" s="11">
        <v>762</v>
      </c>
      <c r="C144" s="11">
        <f>VLOOKUP(Overview8[[#This Row],[Number]],[1]!Table220424[[Number]:[New container]],7,FALSE)</f>
        <v>8</v>
      </c>
      <c r="D144" s="11">
        <f>1/100 * VLOOKUP(Overview8[[#This Row],[Number]],[1]!Table220119[[Number]:[Thickness (mm/100)]],3,FALSE)</f>
        <v>19.22</v>
      </c>
      <c r="E144" s="11">
        <f>1/100 * VLOOKUP(Overview8[[#This Row],[Number]],[1]!Table220119[[Number]:[Thickness (mm/100)]],4,FALSE)</f>
        <v>21.080000000000002</v>
      </c>
      <c r="F144" s="11">
        <f>1/100 * VLOOKUP(Overview8[[#This Row],[Number]],[1]!Table220119[[Number]:[Thickness (mm/100)]],5,FALSE)</f>
        <v>14.58</v>
      </c>
      <c r="G144" s="11">
        <f>1/100 * VLOOKUP(Overview8[[#This Row],[Number]],[1]!Table220301[[Number]:[Thickness (mm/100)]],3,FALSE)</f>
        <v>19.27</v>
      </c>
      <c r="H144" s="11">
        <f>1/100 * VLOOKUP(Overview8[[#This Row],[Number]],[1]!Table220301[[Number]:[Thickness (mm/100)]],4,FALSE)</f>
        <v>22.21</v>
      </c>
      <c r="I144" s="11">
        <f>1/100 * VLOOKUP(Overview8[[#This Row],[Number]],[1]!Table220301[[Number]:[Thickness (mm/100)]],5,FALSE)</f>
        <v>15.1</v>
      </c>
      <c r="J144" s="11">
        <f>1/100 * VLOOKUP(Overview8[[#This Row],[Number]],[1]!Table220424[[Number]:[Thickness (mm/100)]],3,FALSE)</f>
        <v>20.51</v>
      </c>
      <c r="K144" s="11">
        <f>1/100 * VLOOKUP(Overview8[[#This Row],[Number]],[1]!Table220424[[Number]:[Thickness (mm/100)]],4,FALSE)</f>
        <v>23.150000000000002</v>
      </c>
      <c r="L144" s="11">
        <f>1/100 * VLOOKUP(Overview8[[#This Row],[Number]],[1]!Table220424[[Number]:[Thickness (mm/100)]],5,FALSE)</f>
        <v>16.34</v>
      </c>
      <c r="M144" s="11"/>
      <c r="N144" s="11"/>
      <c r="O144" s="11"/>
      <c r="P144" s="11">
        <f>1/100 * VLOOKUP(Overview8[[#This Row],[Number]],[1]!october[[Number]:[Thickness (mm/100)]],3,FALSE)</f>
        <v>25.61</v>
      </c>
      <c r="Q144" s="11">
        <f>1/100 * VLOOKUP(Overview8[[#This Row],[Number]],[1]!october[[Number]:[Thickness (mm/100)]],4,FALSE)</f>
        <v>28.75</v>
      </c>
      <c r="R144" s="11">
        <f>1/100 * VLOOKUP(Overview8[[#This Row],[Number]],[1]!october[[Number]:[Thickness (mm/100)]],5,FALSE)</f>
        <v>20.66</v>
      </c>
      <c r="S144" s="11">
        <f>VLOOKUP(Overview8[[#This Row],[Number]],[1]!october[[Number]:[Thickness (mm/100)]],2,FALSE)</f>
        <v>8</v>
      </c>
      <c r="T144" s="11">
        <v>0.29799999999999471</v>
      </c>
    </row>
    <row r="145" spans="1:20" x14ac:dyDescent="0.2">
      <c r="A145" s="10" t="s">
        <v>163</v>
      </c>
      <c r="B145" s="11">
        <v>693</v>
      </c>
      <c r="C145" s="11">
        <f>VLOOKUP(Overview8[[#This Row],[Number]],[1]!Table220424[[Number]:[New container]],7,FALSE)</f>
        <v>7</v>
      </c>
      <c r="D145" s="11">
        <f>1/100 * VLOOKUP(Overview8[[#This Row],[Number]],[1]!Table220119[[Number]:[Thickness (mm/100)]],3,FALSE)</f>
        <v>16.59</v>
      </c>
      <c r="E145" s="11">
        <f>1/100 * VLOOKUP(Overview8[[#This Row],[Number]],[1]!Table220119[[Number]:[Thickness (mm/100)]],4,FALSE)</f>
        <v>18.04</v>
      </c>
      <c r="F145" s="11">
        <f>1/100 * VLOOKUP(Overview8[[#This Row],[Number]],[1]!Table220119[[Number]:[Thickness (mm/100)]],5,FALSE)</f>
        <v>11.96</v>
      </c>
      <c r="G145" s="11">
        <f>1/100 * VLOOKUP(Overview8[[#This Row],[Number]],[1]!Table220301[[Number]:[Thickness (mm/100)]],3,FALSE)</f>
        <v>16.61</v>
      </c>
      <c r="H145" s="11">
        <f>1/100 * VLOOKUP(Overview8[[#This Row],[Number]],[1]!Table220301[[Number]:[Thickness (mm/100)]],4,FALSE)</f>
        <v>18.62</v>
      </c>
      <c r="I145" s="11">
        <f>1/100 * VLOOKUP(Overview8[[#This Row],[Number]],[1]!Table220301[[Number]:[Thickness (mm/100)]],5,FALSE)</f>
        <v>12.11</v>
      </c>
      <c r="J145" s="11">
        <f>1/100 * VLOOKUP(Overview8[[#This Row],[Number]],[1]!Table220424[[Number]:[Thickness (mm/100)]],3,FALSE)</f>
        <v>18.88</v>
      </c>
      <c r="K145" s="11">
        <f>1/100 * VLOOKUP(Overview8[[#This Row],[Number]],[1]!Table220424[[Number]:[Thickness (mm/100)]],4,FALSE)</f>
        <v>20.3</v>
      </c>
      <c r="L145" s="11">
        <f>1/100 * VLOOKUP(Overview8[[#This Row],[Number]],[1]!Table220424[[Number]:[Thickness (mm/100)]],5,FALSE)</f>
        <v>14.23</v>
      </c>
      <c r="M145" s="11"/>
      <c r="N145" s="11"/>
      <c r="O145" s="11"/>
      <c r="P145" s="11">
        <f>1/100 * VLOOKUP(Overview8[[#This Row],[Number]],[1]!october[[Number]:[Thickness (mm/100)]],3,FALSE)</f>
        <v>25.060000000000002</v>
      </c>
      <c r="Q145" s="11">
        <f>1/100 * VLOOKUP(Overview8[[#This Row],[Number]],[1]!october[[Number]:[Thickness (mm/100)]],4,FALSE)</f>
        <v>27.77</v>
      </c>
      <c r="R145" s="11">
        <f>1/100 * VLOOKUP(Overview8[[#This Row],[Number]],[1]!october[[Number]:[Thickness (mm/100)]],5,FALSE)</f>
        <v>18.850000000000001</v>
      </c>
      <c r="S145" s="11">
        <f>VLOOKUP(Overview8[[#This Row],[Number]],[1]!october[[Number]:[Thickness (mm/100)]],2,FALSE)</f>
        <v>7</v>
      </c>
      <c r="T145" s="11">
        <v>0.30089999999999861</v>
      </c>
    </row>
    <row r="146" spans="1:20" x14ac:dyDescent="0.2">
      <c r="A146" s="10" t="s">
        <v>164</v>
      </c>
      <c r="B146" s="11">
        <v>674</v>
      </c>
      <c r="C146" s="11">
        <f>VLOOKUP(Overview8[[#This Row],[Number]],[1]!Table220424[[Number]:[New container]],7,FALSE)</f>
        <v>8</v>
      </c>
      <c r="D146" s="11">
        <f>1/100 * VLOOKUP(Overview8[[#This Row],[Number]],[1]!Table220119[[Number]:[Thickness (mm/100)]],3,FALSE)</f>
        <v>22.09</v>
      </c>
      <c r="E146" s="11">
        <f>1/100 * VLOOKUP(Overview8[[#This Row],[Number]],[1]!Table220119[[Number]:[Thickness (mm/100)]],4,FALSE)</f>
        <v>25.42</v>
      </c>
      <c r="F146" s="11">
        <f>1/100 * VLOOKUP(Overview8[[#This Row],[Number]],[1]!Table220119[[Number]:[Thickness (mm/100)]],5,FALSE)</f>
        <v>16.96</v>
      </c>
      <c r="G146" s="11">
        <f>1/100 * VLOOKUP(Overview8[[#This Row],[Number]],[1]!Table220301[[Number]:[Thickness (mm/100)]],3,FALSE)</f>
        <v>21.96</v>
      </c>
      <c r="H146" s="11">
        <f>1/100 * VLOOKUP(Overview8[[#This Row],[Number]],[1]!Table220301[[Number]:[Thickness (mm/100)]],4,FALSE)</f>
        <v>25.740000000000002</v>
      </c>
      <c r="I146" s="11">
        <f>1/100 * VLOOKUP(Overview8[[#This Row],[Number]],[1]!Table220301[[Number]:[Thickness (mm/100)]],5,FALSE)</f>
        <v>17.18</v>
      </c>
      <c r="J146" s="11">
        <f>1/100 * VLOOKUP(Overview8[[#This Row],[Number]],[1]!Table220424[[Number]:[Thickness (mm/100)]],3,FALSE)</f>
        <v>23.35</v>
      </c>
      <c r="K146" s="11">
        <f>1/100 * VLOOKUP(Overview8[[#This Row],[Number]],[1]!Table220424[[Number]:[Thickness (mm/100)]],4,FALSE)</f>
        <v>27.310000000000002</v>
      </c>
      <c r="L146" s="11">
        <f>1/100 * VLOOKUP(Overview8[[#This Row],[Number]],[1]!Table220424[[Number]:[Thickness (mm/100)]],5,FALSE)</f>
        <v>18.09</v>
      </c>
      <c r="M146" s="11"/>
      <c r="N146" s="11"/>
      <c r="O146" s="11"/>
      <c r="P146" s="11">
        <f>1/100 * VLOOKUP(Overview8[[#This Row],[Number]],[1]!october[[Number]:[Thickness (mm/100)]],3,FALSE)</f>
        <v>26.75</v>
      </c>
      <c r="Q146" s="11">
        <f>1/100 * VLOOKUP(Overview8[[#This Row],[Number]],[1]!october[[Number]:[Thickness (mm/100)]],4,FALSE)</f>
        <v>31.720000000000002</v>
      </c>
      <c r="R146" s="11">
        <f>1/100 * VLOOKUP(Overview8[[#This Row],[Number]],[1]!october[[Number]:[Thickness (mm/100)]],5,FALSE)</f>
        <v>21.02</v>
      </c>
      <c r="S146" s="11">
        <f>VLOOKUP(Overview8[[#This Row],[Number]],[1]!october[[Number]:[Thickness (mm/100)]],2,FALSE)</f>
        <v>8</v>
      </c>
      <c r="T146" s="11">
        <v>0.30089999999999861</v>
      </c>
    </row>
    <row r="147" spans="1:20" x14ac:dyDescent="0.2">
      <c r="A147" s="13" t="s">
        <v>165</v>
      </c>
      <c r="B147" s="14">
        <v>231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>
        <f>1/100 * VLOOKUP(Overview8[[#This Row],[Number]],[1]!Table2205310601[[Number]:[Thickness (mm/100)]],3,FALSE)</f>
        <v>18.91</v>
      </c>
      <c r="N147" s="11">
        <f>1/100 * VLOOKUP(Overview8[[#This Row],[Number]],[1]!Table2205310601[[Number]:[Thickness (mm/100)]],4,FALSE)</f>
        <v>20.62</v>
      </c>
      <c r="O147" s="11">
        <f>1/100 * VLOOKUP(Overview8[[#This Row],[Number]],[1]!Table2205310601[[Number]:[Thickness (mm/100)]],5,FALSE)</f>
        <v>14.5</v>
      </c>
      <c r="P147" s="11">
        <f>1/100 * VLOOKUP(Overview8[[#This Row],[Number]],[1]!october[[Number]:[Thickness (mm/100)]],3,FALSE)</f>
        <v>23.89</v>
      </c>
      <c r="Q147" s="11">
        <f>1/100 * VLOOKUP(Overview8[[#This Row],[Number]],[1]!october[[Number]:[Thickness (mm/100)]],4,FALSE)</f>
        <v>27.66</v>
      </c>
      <c r="R147" s="11">
        <f>1/100 * VLOOKUP(Overview8[[#This Row],[Number]],[1]!october[[Number]:[Thickness (mm/100)]],5,FALSE)</f>
        <v>19.96</v>
      </c>
      <c r="S147" s="11">
        <f>VLOOKUP(Overview8[[#This Row],[Number]],[1]!october[[Number]:[Thickness (mm/100)]],2,FALSE)</f>
        <v>9</v>
      </c>
      <c r="T147" s="11">
        <v>0.30109999999999815</v>
      </c>
    </row>
    <row r="148" spans="1:20" x14ac:dyDescent="0.2">
      <c r="A148" s="13" t="s">
        <v>166</v>
      </c>
      <c r="B148" s="14">
        <v>246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>
        <f>1/100 * VLOOKUP(Overview8[[#This Row],[Number]],[1]!Table2205310601[[Number]:[Thickness (mm/100)]],3,FALSE)</f>
        <v>24.36</v>
      </c>
      <c r="N148" s="11">
        <f>1/100 * VLOOKUP(Overview8[[#This Row],[Number]],[1]!Table2205310601[[Number]:[Thickness (mm/100)]],4,FALSE)</f>
        <v>26.310000000000002</v>
      </c>
      <c r="O148" s="11">
        <f>1/100 * VLOOKUP(Overview8[[#This Row],[Number]],[1]!Table2205310601[[Number]:[Thickness (mm/100)]],5,FALSE)</f>
        <v>19.8</v>
      </c>
      <c r="P148" s="11">
        <f>1/100 * VLOOKUP(Overview8[[#This Row],[Number]],[1]!october[[Number]:[Thickness (mm/100)]],3,FALSE)</f>
        <v>25.61</v>
      </c>
      <c r="Q148" s="11">
        <f>1/100 * VLOOKUP(Overview8[[#This Row],[Number]],[1]!october[[Number]:[Thickness (mm/100)]],4,FALSE)</f>
        <v>28.73</v>
      </c>
      <c r="R148" s="11">
        <f>1/100 * VLOOKUP(Overview8[[#This Row],[Number]],[1]!october[[Number]:[Thickness (mm/100)]],5,FALSE)</f>
        <v>21.57</v>
      </c>
      <c r="S148" s="11">
        <f>VLOOKUP(Overview8[[#This Row],[Number]],[1]!october[[Number]:[Thickness (mm/100)]],2,FALSE)</f>
        <v>9</v>
      </c>
      <c r="T148" s="11">
        <v>0.30150000000000432</v>
      </c>
    </row>
    <row r="149" spans="1:20" x14ac:dyDescent="0.2">
      <c r="A149" s="10" t="s">
        <v>167</v>
      </c>
      <c r="B149" s="11">
        <v>641</v>
      </c>
      <c r="C149" s="11">
        <f>VLOOKUP(Overview8[[#This Row],[Number]],[1]!Table220424[[Number]:[New container]],7,FALSE)</f>
        <v>7</v>
      </c>
      <c r="D149" s="11">
        <f>1/100 * VLOOKUP(Overview8[[#This Row],[Number]],[1]!Table220119[[Number]:[Thickness (mm/100)]],3,FALSE)</f>
        <v>16.260000000000002</v>
      </c>
      <c r="E149" s="11">
        <f>1/100 * VLOOKUP(Overview8[[#This Row],[Number]],[1]!Table220119[[Number]:[Thickness (mm/100)]],4,FALSE)</f>
        <v>17.28</v>
      </c>
      <c r="F149" s="11">
        <f>1/100 * VLOOKUP(Overview8[[#This Row],[Number]],[1]!Table220119[[Number]:[Thickness (mm/100)]],5,FALSE)</f>
        <v>12.77</v>
      </c>
      <c r="G149" s="11">
        <f>1/100 * VLOOKUP(Overview8[[#This Row],[Number]],[1]!Table220301[[Number]:[Thickness (mm/100)]],3,FALSE)</f>
        <v>16.170000000000002</v>
      </c>
      <c r="H149" s="11">
        <f>1/100 * VLOOKUP(Overview8[[#This Row],[Number]],[1]!Table220301[[Number]:[Thickness (mm/100)]],4,FALSE)</f>
        <v>17.46</v>
      </c>
      <c r="I149" s="11">
        <f>1/100 * VLOOKUP(Overview8[[#This Row],[Number]],[1]!Table220301[[Number]:[Thickness (mm/100)]],5,FALSE)</f>
        <v>12.86</v>
      </c>
      <c r="J149" s="11">
        <f>1/100 * VLOOKUP(Overview8[[#This Row],[Number]],[1]!Table220424[[Number]:[Thickness (mm/100)]],3,FALSE)</f>
        <v>18.23</v>
      </c>
      <c r="K149" s="11">
        <f>1/100 * VLOOKUP(Overview8[[#This Row],[Number]],[1]!Table220424[[Number]:[Thickness (mm/100)]],4,FALSE)</f>
        <v>20.04</v>
      </c>
      <c r="L149" s="11">
        <f>1/100 * VLOOKUP(Overview8[[#This Row],[Number]],[1]!Table220424[[Number]:[Thickness (mm/100)]],5,FALSE)</f>
        <v>14.63</v>
      </c>
      <c r="M149" s="11"/>
      <c r="N149" s="11"/>
      <c r="O149" s="11"/>
      <c r="P149" s="11">
        <f>1/100 * VLOOKUP(Overview8[[#This Row],[Number]],[1]!october[[Number]:[Thickness (mm/100)]],3,FALSE)</f>
        <v>23.88</v>
      </c>
      <c r="Q149" s="11">
        <f>1/100 * VLOOKUP(Overview8[[#This Row],[Number]],[1]!october[[Number]:[Thickness (mm/100)]],4,FALSE)</f>
        <v>27.36</v>
      </c>
      <c r="R149" s="11">
        <f>1/100 * VLOOKUP(Overview8[[#This Row],[Number]],[1]!october[[Number]:[Thickness (mm/100)]],5,FALSE)</f>
        <v>19.43</v>
      </c>
      <c r="S149" s="11">
        <f>VLOOKUP(Overview8[[#This Row],[Number]],[1]!october[[Number]:[Thickness (mm/100)]],2,FALSE)</f>
        <v>7</v>
      </c>
      <c r="T149" s="11">
        <v>0.30429999999999779</v>
      </c>
    </row>
    <row r="150" spans="1:20" x14ac:dyDescent="0.2">
      <c r="A150" s="10" t="s">
        <v>168</v>
      </c>
      <c r="B150" s="11">
        <v>669</v>
      </c>
      <c r="C150" s="11">
        <f>VLOOKUP(Overview8[[#This Row],[Number]],[1]!Table220424[[Number]:[New container]],7,FALSE)</f>
        <v>7</v>
      </c>
      <c r="D150" s="11">
        <f>1/100 * VLOOKUP(Overview8[[#This Row],[Number]],[1]!Table220119[[Number]:[Thickness (mm/100)]],3,FALSE)</f>
        <v>17.55</v>
      </c>
      <c r="E150" s="11">
        <f>1/100 * VLOOKUP(Overview8[[#This Row],[Number]],[1]!Table220119[[Number]:[Thickness (mm/100)]],4,FALSE)</f>
        <v>18.72</v>
      </c>
      <c r="F150" s="11">
        <f>1/100 * VLOOKUP(Overview8[[#This Row],[Number]],[1]!Table220119[[Number]:[Thickness (mm/100)]],5,FALSE)</f>
        <v>13.280000000000001</v>
      </c>
      <c r="G150" s="11">
        <f>1/100 * VLOOKUP(Overview8[[#This Row],[Number]],[1]!Table220301[[Number]:[Thickness (mm/100)]],3,FALSE)</f>
        <v>17.71</v>
      </c>
      <c r="H150" s="11">
        <f>1/100 * VLOOKUP(Overview8[[#This Row],[Number]],[1]!Table220301[[Number]:[Thickness (mm/100)]],4,FALSE)</f>
        <v>19.330000000000002</v>
      </c>
      <c r="I150" s="11">
        <f>1/100 * VLOOKUP(Overview8[[#This Row],[Number]],[1]!Table220301[[Number]:[Thickness (mm/100)]],5,FALSE)</f>
        <v>13.67</v>
      </c>
      <c r="J150" s="11">
        <f>1/100 * VLOOKUP(Overview8[[#This Row],[Number]],[1]!Table220424[[Number]:[Thickness (mm/100)]],3,FALSE)</f>
        <v>19.73</v>
      </c>
      <c r="K150" s="11">
        <f>1/100 * VLOOKUP(Overview8[[#This Row],[Number]],[1]!Table220424[[Number]:[Thickness (mm/100)]],4,FALSE)</f>
        <v>21.93</v>
      </c>
      <c r="L150" s="11">
        <f>1/100 * VLOOKUP(Overview8[[#This Row],[Number]],[1]!Table220424[[Number]:[Thickness (mm/100)]],5,FALSE)</f>
        <v>15.780000000000001</v>
      </c>
      <c r="M150" s="11"/>
      <c r="N150" s="11"/>
      <c r="O150" s="11"/>
      <c r="P150" s="11">
        <f>1/100 * VLOOKUP(Overview8[[#This Row],[Number]],[1]!october[[Number]:[Thickness (mm/100)]],3,FALSE)</f>
        <v>26.88</v>
      </c>
      <c r="Q150" s="11">
        <f>1/100 * VLOOKUP(Overview8[[#This Row],[Number]],[1]!october[[Number]:[Thickness (mm/100)]],4,FALSE)</f>
        <v>29.55</v>
      </c>
      <c r="R150" s="11">
        <f>1/100 * VLOOKUP(Overview8[[#This Row],[Number]],[1]!october[[Number]:[Thickness (mm/100)]],5,FALSE)</f>
        <v>22.46</v>
      </c>
      <c r="S150" s="11">
        <f>VLOOKUP(Overview8[[#This Row],[Number]],[1]!october[[Number]:[Thickness (mm/100)]],2,FALSE)</f>
        <v>7</v>
      </c>
      <c r="T150" s="11">
        <v>0.30530000000000257</v>
      </c>
    </row>
    <row r="151" spans="1:20" x14ac:dyDescent="0.2">
      <c r="A151" s="10" t="s">
        <v>169</v>
      </c>
      <c r="B151" s="11">
        <v>805</v>
      </c>
      <c r="C151" s="11">
        <f>VLOOKUP(Overview8[[#This Row],[Number]],[1]!Table220424[[Number]:[New container]],7,FALSE)</f>
        <v>7</v>
      </c>
      <c r="D151" s="11">
        <f>1/100 * VLOOKUP(Overview8[[#This Row],[Number]],[1]!Table220119[[Number]:[Thickness (mm/100)]],3,FALSE)</f>
        <v>20.02</v>
      </c>
      <c r="E151" s="11">
        <f>1/100 * VLOOKUP(Overview8[[#This Row],[Number]],[1]!Table220119[[Number]:[Thickness (mm/100)]],4,FALSE)</f>
        <v>23</v>
      </c>
      <c r="F151" s="11">
        <f>1/100 * VLOOKUP(Overview8[[#This Row],[Number]],[1]!Table220119[[Number]:[Thickness (mm/100)]],5,FALSE)</f>
        <v>15.81</v>
      </c>
      <c r="G151" s="11">
        <f>1/100 * VLOOKUP(Overview8[[#This Row],[Number]],[1]!Table220301[[Number]:[Thickness (mm/100)]],3,FALSE)</f>
        <v>20.22</v>
      </c>
      <c r="H151" s="11">
        <f>1/100 * VLOOKUP(Overview8[[#This Row],[Number]],[1]!Table220301[[Number]:[Thickness (mm/100)]],4,FALSE)</f>
        <v>23.71</v>
      </c>
      <c r="I151" s="11">
        <f>1/100 * VLOOKUP(Overview8[[#This Row],[Number]],[1]!Table220301[[Number]:[Thickness (mm/100)]],5,FALSE)</f>
        <v>16.350000000000001</v>
      </c>
      <c r="J151" s="11">
        <f>1/100 * VLOOKUP(Overview8[[#This Row],[Number]],[1]!Table220424[[Number]:[Thickness (mm/100)]],3,FALSE)</f>
        <v>21.36</v>
      </c>
      <c r="K151" s="11">
        <f>1/100 * VLOOKUP(Overview8[[#This Row],[Number]],[1]!Table220424[[Number]:[Thickness (mm/100)]],4,FALSE)</f>
        <v>24.060000000000002</v>
      </c>
      <c r="L151" s="11">
        <f>1/100 * VLOOKUP(Overview8[[#This Row],[Number]],[1]!Table220424[[Number]:[Thickness (mm/100)]],5,FALSE)</f>
        <v>16.690000000000001</v>
      </c>
      <c r="M151" s="11"/>
      <c r="N151" s="11"/>
      <c r="O151" s="11"/>
      <c r="P151" s="11">
        <f>1/100 * VLOOKUP(Overview8[[#This Row],[Number]],[1]!october[[Number]:[Thickness (mm/100)]],3,FALSE)</f>
        <v>24.330000000000002</v>
      </c>
      <c r="Q151" s="11">
        <f>1/100 * VLOOKUP(Overview8[[#This Row],[Number]],[1]!october[[Number]:[Thickness (mm/100)]],4,FALSE)</f>
        <v>27.52</v>
      </c>
      <c r="R151" s="11">
        <f>1/100 * VLOOKUP(Overview8[[#This Row],[Number]],[1]!october[[Number]:[Thickness (mm/100)]],5,FALSE)</f>
        <v>19.41</v>
      </c>
      <c r="S151" s="11">
        <f>VLOOKUP(Overview8[[#This Row],[Number]],[1]!october[[Number]:[Thickness (mm/100)]],2,FALSE)</f>
        <v>7</v>
      </c>
      <c r="T151" s="11">
        <v>0.30530000000000257</v>
      </c>
    </row>
    <row r="152" spans="1:20" x14ac:dyDescent="0.2">
      <c r="A152" s="13" t="s">
        <v>170</v>
      </c>
      <c r="B152" s="14">
        <v>253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>
        <f>1/100 * VLOOKUP(Overview8[[#This Row],[Number]],[1]!Table2205310601[[Number]:[Thickness (mm/100)]],3,FALSE)</f>
        <v>20.91</v>
      </c>
      <c r="N152" s="11">
        <f>1/100 * VLOOKUP(Overview8[[#This Row],[Number]],[1]!Table2205310601[[Number]:[Thickness (mm/100)]],4,FALSE)</f>
        <v>22.830000000000002</v>
      </c>
      <c r="O152" s="11">
        <f>1/100 * VLOOKUP(Overview8[[#This Row],[Number]],[1]!Table2205310601[[Number]:[Thickness (mm/100)]],5,FALSE)</f>
        <v>16.350000000000001</v>
      </c>
      <c r="P152" s="11">
        <f>1/100 * VLOOKUP(Overview8[[#This Row],[Number]],[1]!october[[Number]:[Thickness (mm/100)]],3,FALSE)</f>
        <v>25.47</v>
      </c>
      <c r="Q152" s="11">
        <f>1/100 * VLOOKUP(Overview8[[#This Row],[Number]],[1]!october[[Number]:[Thickness (mm/100)]],4,FALSE)</f>
        <v>27.8</v>
      </c>
      <c r="R152" s="11">
        <f>1/100 * VLOOKUP(Overview8[[#This Row],[Number]],[1]!october[[Number]:[Thickness (mm/100)]],5,FALSE)</f>
        <v>19.55</v>
      </c>
      <c r="S152" s="11">
        <f>VLOOKUP(Overview8[[#This Row],[Number]],[1]!october[[Number]:[Thickness (mm/100)]],2,FALSE)</f>
        <v>9</v>
      </c>
      <c r="T152" s="11">
        <v>0.30730000000000146</v>
      </c>
    </row>
    <row r="153" spans="1:20" x14ac:dyDescent="0.2">
      <c r="A153" s="10" t="s">
        <v>171</v>
      </c>
      <c r="B153" s="11">
        <v>728</v>
      </c>
      <c r="C153" s="11">
        <f>VLOOKUP(Overview8[[#This Row],[Number]],[1]!Table220424[[Number]:[New container]],7,FALSE)</f>
        <v>7</v>
      </c>
      <c r="D153" s="11">
        <f>1/100 * VLOOKUP(Overview8[[#This Row],[Number]],[1]!Table220119[[Number]:[Thickness (mm/100)]],3,FALSE)</f>
        <v>14.76</v>
      </c>
      <c r="E153" s="11">
        <f>1/100 * VLOOKUP(Overview8[[#This Row],[Number]],[1]!Table220119[[Number]:[Thickness (mm/100)]],4,FALSE)</f>
        <v>15.77</v>
      </c>
      <c r="F153" s="11">
        <f>1/100 * VLOOKUP(Overview8[[#This Row],[Number]],[1]!Table220119[[Number]:[Thickness (mm/100)]],5,FALSE)</f>
        <v>11.1</v>
      </c>
      <c r="G153" s="11">
        <f>1/100 * VLOOKUP(Overview8[[#This Row],[Number]],[1]!Table220301[[Number]:[Thickness (mm/100)]],3,FALSE)</f>
        <v>15.450000000000001</v>
      </c>
      <c r="H153" s="11">
        <f>1/100 * VLOOKUP(Overview8[[#This Row],[Number]],[1]!Table220301[[Number]:[Thickness (mm/100)]],4,FALSE)</f>
        <v>16.91</v>
      </c>
      <c r="I153" s="11">
        <f>1/100 * VLOOKUP(Overview8[[#This Row],[Number]],[1]!Table220301[[Number]:[Thickness (mm/100)]],5,FALSE)</f>
        <v>11.74</v>
      </c>
      <c r="J153" s="11">
        <f>1/100 * VLOOKUP(Overview8[[#This Row],[Number]],[1]!Table220424[[Number]:[Thickness (mm/100)]],3,FALSE)</f>
        <v>18.100000000000001</v>
      </c>
      <c r="K153" s="11">
        <f>1/100 * VLOOKUP(Overview8[[#This Row],[Number]],[1]!Table220424[[Number]:[Thickness (mm/100)]],4,FALSE)</f>
        <v>19.920000000000002</v>
      </c>
      <c r="L153" s="11">
        <f>1/100 * VLOOKUP(Overview8[[#This Row],[Number]],[1]!Table220424[[Number]:[Thickness (mm/100)]],5,FALSE)</f>
        <v>14.07</v>
      </c>
      <c r="M153" s="11"/>
      <c r="N153" s="11"/>
      <c r="O153" s="11"/>
      <c r="P153" s="11">
        <f>1/100 * VLOOKUP(Overview8[[#This Row],[Number]],[1]!october[[Number]:[Thickness (mm/100)]],3,FALSE)</f>
        <v>25.68</v>
      </c>
      <c r="Q153" s="11">
        <f>1/100 * VLOOKUP(Overview8[[#This Row],[Number]],[1]!october[[Number]:[Thickness (mm/100)]],4,FALSE)</f>
        <v>28.76</v>
      </c>
      <c r="R153" s="11">
        <f>1/100 * VLOOKUP(Overview8[[#This Row],[Number]],[1]!october[[Number]:[Thickness (mm/100)]],5,FALSE)</f>
        <v>20.150000000000002</v>
      </c>
      <c r="S153" s="11">
        <f>VLOOKUP(Overview8[[#This Row],[Number]],[1]!october[[Number]:[Thickness (mm/100)]],2,FALSE)</f>
        <v>7</v>
      </c>
      <c r="T153" s="11">
        <v>0.31389999999999674</v>
      </c>
    </row>
    <row r="154" spans="1:20" x14ac:dyDescent="0.2">
      <c r="A154" s="10" t="s">
        <v>172</v>
      </c>
      <c r="B154" s="11">
        <v>639</v>
      </c>
      <c r="C154" s="11">
        <f>VLOOKUP(Overview8[[#This Row],[Number]],[1]!Table220424[[Number]:[New container]],7,FALSE)</f>
        <v>7</v>
      </c>
      <c r="D154" s="11">
        <f>1/100 * VLOOKUP(Overview8[[#This Row],[Number]],[1]!Table220119[[Number]:[Thickness (mm/100)]],3,FALSE)</f>
        <v>17.11</v>
      </c>
      <c r="E154" s="11">
        <f>1/100 * VLOOKUP(Overview8[[#This Row],[Number]],[1]!Table220119[[Number]:[Thickness (mm/100)]],4,FALSE)</f>
        <v>18.559999999999999</v>
      </c>
      <c r="F154" s="11">
        <f>1/100 * VLOOKUP(Overview8[[#This Row],[Number]],[1]!Table220119[[Number]:[Thickness (mm/100)]],5,FALSE)</f>
        <v>13.8</v>
      </c>
      <c r="G154" s="11">
        <f>1/100 * VLOOKUP(Overview8[[#This Row],[Number]],[1]!Table220301[[Number]:[Thickness (mm/100)]],3,FALSE)</f>
        <v>17.080000000000002</v>
      </c>
      <c r="H154" s="11">
        <f>1/100 * VLOOKUP(Overview8[[#This Row],[Number]],[1]!Table220301[[Number]:[Thickness (mm/100)]],4,FALSE)</f>
        <v>18.7</v>
      </c>
      <c r="I154" s="11">
        <f>1/100 * VLOOKUP(Overview8[[#This Row],[Number]],[1]!Table220301[[Number]:[Thickness (mm/100)]],5,FALSE)</f>
        <v>14.1</v>
      </c>
      <c r="J154" s="11">
        <f>1/100 * VLOOKUP(Overview8[[#This Row],[Number]],[1]!Table220424[[Number]:[Thickness (mm/100)]],3,FALSE)</f>
        <v>19.3</v>
      </c>
      <c r="K154" s="11">
        <f>1/100 * VLOOKUP(Overview8[[#This Row],[Number]],[1]!Table220424[[Number]:[Thickness (mm/100)]],4,FALSE)</f>
        <v>21.78</v>
      </c>
      <c r="L154" s="11">
        <f>1/100 * VLOOKUP(Overview8[[#This Row],[Number]],[1]!Table220424[[Number]:[Thickness (mm/100)]],5,FALSE)</f>
        <v>15.71</v>
      </c>
      <c r="M154" s="11"/>
      <c r="N154" s="11"/>
      <c r="O154" s="11"/>
      <c r="P154" s="11">
        <f>1/100 * VLOOKUP(Overview8[[#This Row],[Number]],[1]!october[[Number]:[Thickness (mm/100)]],3,FALSE)</f>
        <v>26.14</v>
      </c>
      <c r="Q154" s="11">
        <f>1/100 * VLOOKUP(Overview8[[#This Row],[Number]],[1]!october[[Number]:[Thickness (mm/100)]],4,FALSE)</f>
        <v>29.77</v>
      </c>
      <c r="R154" s="11">
        <f>1/100 * VLOOKUP(Overview8[[#This Row],[Number]],[1]!october[[Number]:[Thickness (mm/100)]],5,FALSE)</f>
        <v>21.6</v>
      </c>
      <c r="S154" s="11">
        <f>VLOOKUP(Overview8[[#This Row],[Number]],[1]!october[[Number]:[Thickness (mm/100)]],2,FALSE)</f>
        <v>7</v>
      </c>
      <c r="T154" s="11">
        <v>0.31439999999999912</v>
      </c>
    </row>
    <row r="155" spans="1:20" x14ac:dyDescent="0.2">
      <c r="A155" s="10" t="s">
        <v>173</v>
      </c>
      <c r="B155" s="11">
        <v>733</v>
      </c>
      <c r="C155" s="11">
        <f>VLOOKUP(Overview8[[#This Row],[Number]],[1]!Table220424[[Number]:[New container]],7,FALSE)</f>
        <v>8</v>
      </c>
      <c r="D155" s="11">
        <f>1/100 * VLOOKUP(Overview8[[#This Row],[Number]],[1]!Table220119[[Number]:[Thickness (mm/100)]],3,FALSE)</f>
        <v>16.55</v>
      </c>
      <c r="E155" s="11">
        <f>1/100 * VLOOKUP(Overview8[[#This Row],[Number]],[1]!Table220119[[Number]:[Thickness (mm/100)]],4,FALSE)</f>
        <v>18.420000000000002</v>
      </c>
      <c r="F155" s="11">
        <f>1/100 * VLOOKUP(Overview8[[#This Row],[Number]],[1]!Table220119[[Number]:[Thickness (mm/100)]],5,FALSE)</f>
        <v>12.86</v>
      </c>
      <c r="G155" s="11">
        <f>1/100 * VLOOKUP(Overview8[[#This Row],[Number]],[1]!Table220301[[Number]:[Thickness (mm/100)]],3,FALSE)</f>
        <v>16.63</v>
      </c>
      <c r="H155" s="11">
        <f>1/100 * VLOOKUP(Overview8[[#This Row],[Number]],[1]!Table220301[[Number]:[Thickness (mm/100)]],4,FALSE)</f>
        <v>18.400000000000002</v>
      </c>
      <c r="I155" s="11">
        <f>1/100 * VLOOKUP(Overview8[[#This Row],[Number]],[1]!Table220301[[Number]:[Thickness (mm/100)]],5,FALSE)</f>
        <v>13.08</v>
      </c>
      <c r="J155" s="11">
        <f>1/100 * VLOOKUP(Overview8[[#This Row],[Number]],[1]!Table220424[[Number]:[Thickness (mm/100)]],3,FALSE)</f>
        <v>19.3</v>
      </c>
      <c r="K155" s="11">
        <f>1/100 * VLOOKUP(Overview8[[#This Row],[Number]],[1]!Table220424[[Number]:[Thickness (mm/100)]],4,FALSE)</f>
        <v>21.73</v>
      </c>
      <c r="L155" s="11">
        <f>1/100 * VLOOKUP(Overview8[[#This Row],[Number]],[1]!Table220424[[Number]:[Thickness (mm/100)]],5,FALSE)</f>
        <v>15.57</v>
      </c>
      <c r="M155" s="11"/>
      <c r="N155" s="11"/>
      <c r="O155" s="11"/>
      <c r="P155" s="11">
        <f>1/100 * VLOOKUP(Overview8[[#This Row],[Number]],[1]!october[[Number]:[Thickness (mm/100)]],3,FALSE)</f>
        <v>25.22</v>
      </c>
      <c r="Q155" s="11">
        <f>1/100 * VLOOKUP(Overview8[[#This Row],[Number]],[1]!october[[Number]:[Thickness (mm/100)]],4,FALSE)</f>
        <v>29.87</v>
      </c>
      <c r="R155" s="11">
        <f>1/100 * VLOOKUP(Overview8[[#This Row],[Number]],[1]!october[[Number]:[Thickness (mm/100)]],5,FALSE)</f>
        <v>21.95</v>
      </c>
      <c r="S155" s="11">
        <f>VLOOKUP(Overview8[[#This Row],[Number]],[1]!october[[Number]:[Thickness (mm/100)]],2,FALSE)</f>
        <v>8</v>
      </c>
      <c r="T155" s="11">
        <v>0.31560000000000343</v>
      </c>
    </row>
    <row r="156" spans="1:20" x14ac:dyDescent="0.2">
      <c r="A156" s="10" t="s">
        <v>174</v>
      </c>
      <c r="B156" s="11">
        <v>727</v>
      </c>
      <c r="C156" s="11">
        <f>VLOOKUP(Overview8[[#This Row],[Number]],[1]!Table220424[[Number]:[New container]],7,FALSE)</f>
        <v>7</v>
      </c>
      <c r="D156" s="11">
        <f>1/100 * VLOOKUP(Overview8[[#This Row],[Number]],[1]!Table220119[[Number]:[Thickness (mm/100)]],3,FALSE)</f>
        <v>17.13</v>
      </c>
      <c r="E156" s="11">
        <f>1/100 * VLOOKUP(Overview8[[#This Row],[Number]],[1]!Table220119[[Number]:[Thickness (mm/100)]],4,FALSE)</f>
        <v>18.73</v>
      </c>
      <c r="F156" s="11">
        <f>1/100 * VLOOKUP(Overview8[[#This Row],[Number]],[1]!Table220119[[Number]:[Thickness (mm/100)]],5,FALSE)</f>
        <v>12.76</v>
      </c>
      <c r="G156" s="11">
        <f>1/100 * VLOOKUP(Overview8[[#This Row],[Number]],[1]!Table220301[[Number]:[Thickness (mm/100)]],3,FALSE)</f>
        <v>16.95</v>
      </c>
      <c r="H156" s="11">
        <f>1/100 * VLOOKUP(Overview8[[#This Row],[Number]],[1]!Table220301[[Number]:[Thickness (mm/100)]],4,FALSE)</f>
        <v>18.93</v>
      </c>
      <c r="I156" s="11">
        <f>1/100 * VLOOKUP(Overview8[[#This Row],[Number]],[1]!Table220301[[Number]:[Thickness (mm/100)]],5,FALSE)</f>
        <v>13.16</v>
      </c>
      <c r="J156" s="11">
        <f>1/100 * VLOOKUP(Overview8[[#This Row],[Number]],[1]!Table220424[[Number]:[Thickness (mm/100)]],3,FALSE)</f>
        <v>19.84</v>
      </c>
      <c r="K156" s="11">
        <f>1/100 * VLOOKUP(Overview8[[#This Row],[Number]],[1]!Table220424[[Number]:[Thickness (mm/100)]],4,FALSE)</f>
        <v>22.55</v>
      </c>
      <c r="L156" s="11">
        <f>1/100 * VLOOKUP(Overview8[[#This Row],[Number]],[1]!Table220424[[Number]:[Thickness (mm/100)]],5,FALSE)</f>
        <v>15.370000000000001</v>
      </c>
      <c r="M156" s="11"/>
      <c r="N156" s="11"/>
      <c r="O156" s="11"/>
      <c r="P156" s="11">
        <f>1/100 * VLOOKUP(Overview8[[#This Row],[Number]],[1]!october[[Number]:[Thickness (mm/100)]],3,FALSE)</f>
        <v>26.28</v>
      </c>
      <c r="Q156" s="11">
        <f>1/100 * VLOOKUP(Overview8[[#This Row],[Number]],[1]!october[[Number]:[Thickness (mm/100)]],4,FALSE)</f>
        <v>30.51</v>
      </c>
      <c r="R156" s="11">
        <f>1/100 * VLOOKUP(Overview8[[#This Row],[Number]],[1]!october[[Number]:[Thickness (mm/100)]],5,FALSE)</f>
        <v>20.82</v>
      </c>
      <c r="S156" s="11">
        <f>VLOOKUP(Overview8[[#This Row],[Number]],[1]!october[[Number]:[Thickness (mm/100)]],2,FALSE)</f>
        <v>7</v>
      </c>
      <c r="T156" s="11">
        <v>0.3160000000000025</v>
      </c>
    </row>
    <row r="157" spans="1:20" x14ac:dyDescent="0.2">
      <c r="A157" s="10" t="s">
        <v>175</v>
      </c>
      <c r="B157" s="11">
        <v>798</v>
      </c>
      <c r="C157" s="11">
        <f>VLOOKUP(Overview8[[#This Row],[Number]],[1]!Table220424[[Number]:[New container]],7,FALSE)</f>
        <v>7</v>
      </c>
      <c r="D157" s="11">
        <f>1/100 * VLOOKUP(Overview8[[#This Row],[Number]],[1]!Table220119[[Number]:[Thickness (mm/100)]],3,FALSE)</f>
        <v>18.29</v>
      </c>
      <c r="E157" s="11">
        <f>1/100 * VLOOKUP(Overview8[[#This Row],[Number]],[1]!Table220119[[Number]:[Thickness (mm/100)]],4,FALSE)</f>
        <v>19.850000000000001</v>
      </c>
      <c r="F157" s="11">
        <f>1/100 * VLOOKUP(Overview8[[#This Row],[Number]],[1]!Table220119[[Number]:[Thickness (mm/100)]],5,FALSE)</f>
        <v>13.4</v>
      </c>
      <c r="G157" s="11">
        <f>1/100 * VLOOKUP(Overview8[[#This Row],[Number]],[1]!Table220301[[Number]:[Thickness (mm/100)]],3,FALSE)</f>
        <v>17.920000000000002</v>
      </c>
      <c r="H157" s="11">
        <f>1/100 * VLOOKUP(Overview8[[#This Row],[Number]],[1]!Table220301[[Number]:[Thickness (mm/100)]],4,FALSE)</f>
        <v>20.059999999999999</v>
      </c>
      <c r="I157" s="11">
        <f>1/100 * VLOOKUP(Overview8[[#This Row],[Number]],[1]!Table220301[[Number]:[Thickness (mm/100)]],5,FALSE)</f>
        <v>14.24</v>
      </c>
      <c r="J157" s="11">
        <f>1/100 * VLOOKUP(Overview8[[#This Row],[Number]],[1]!Table220424[[Number]:[Thickness (mm/100)]],3,FALSE)</f>
        <v>20.47</v>
      </c>
      <c r="K157" s="11">
        <f>1/100 * VLOOKUP(Overview8[[#This Row],[Number]],[1]!Table220424[[Number]:[Thickness (mm/100)]],4,FALSE)</f>
        <v>23.01</v>
      </c>
      <c r="L157" s="11">
        <f>1/100 * VLOOKUP(Overview8[[#This Row],[Number]],[1]!Table220424[[Number]:[Thickness (mm/100)]],5,FALSE)</f>
        <v>15.9</v>
      </c>
      <c r="M157" s="11"/>
      <c r="N157" s="11"/>
      <c r="O157" s="11"/>
      <c r="P157" s="11">
        <f>1/100 * VLOOKUP(Overview8[[#This Row],[Number]],[1]!october[[Number]:[Thickness (mm/100)]],3,FALSE)</f>
        <v>27.150000000000002</v>
      </c>
      <c r="Q157" s="11">
        <f>1/100 * VLOOKUP(Overview8[[#This Row],[Number]],[1]!october[[Number]:[Thickness (mm/100)]],4,FALSE)</f>
        <v>30.92</v>
      </c>
      <c r="R157" s="11">
        <f>1/100 * VLOOKUP(Overview8[[#This Row],[Number]],[1]!october[[Number]:[Thickness (mm/100)]],5,FALSE)</f>
        <v>21.85</v>
      </c>
      <c r="S157" s="11">
        <f>VLOOKUP(Overview8[[#This Row],[Number]],[1]!october[[Number]:[Thickness (mm/100)]],2,FALSE)</f>
        <v>7</v>
      </c>
      <c r="T157" s="11">
        <v>0.31750000000000256</v>
      </c>
    </row>
    <row r="158" spans="1:20" x14ac:dyDescent="0.2">
      <c r="A158" s="13" t="s">
        <v>176</v>
      </c>
      <c r="B158" s="14">
        <v>229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>
        <f>1/100 * VLOOKUP(Overview8[[#This Row],[Number]],[1]!Table2205310601[[Number]:[Thickness (mm/100)]],3,FALSE)</f>
        <v>22.57</v>
      </c>
      <c r="N158" s="11">
        <f>1/100 * VLOOKUP(Overview8[[#This Row],[Number]],[1]!Table2205310601[[Number]:[Thickness (mm/100)]],4,FALSE)</f>
        <v>24.04</v>
      </c>
      <c r="O158" s="11">
        <f>1/100 * VLOOKUP(Overview8[[#This Row],[Number]],[1]!Table2205310601[[Number]:[Thickness (mm/100)]],5,FALSE)</f>
        <v>18.100000000000001</v>
      </c>
      <c r="P158" s="11">
        <f>1/100 * VLOOKUP(Overview8[[#This Row],[Number]],[1]!october[[Number]:[Thickness (mm/100)]],3,FALSE)</f>
        <v>24.810000000000002</v>
      </c>
      <c r="Q158" s="11">
        <f>1/100 * VLOOKUP(Overview8[[#This Row],[Number]],[1]!october[[Number]:[Thickness (mm/100)]],4,FALSE)</f>
        <v>27.23</v>
      </c>
      <c r="R158" s="11">
        <f>1/100 * VLOOKUP(Overview8[[#This Row],[Number]],[1]!october[[Number]:[Thickness (mm/100)]],5,FALSE)</f>
        <v>20.07</v>
      </c>
      <c r="S158" s="11">
        <f>VLOOKUP(Overview8[[#This Row],[Number]],[1]!october[[Number]:[Thickness (mm/100)]],2,FALSE)</f>
        <v>9</v>
      </c>
      <c r="T158" s="11">
        <v>0.31800000000000139</v>
      </c>
    </row>
    <row r="159" spans="1:20" x14ac:dyDescent="0.2">
      <c r="A159" s="13" t="s">
        <v>177</v>
      </c>
      <c r="B159" s="14">
        <v>249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>
        <f>1/100 * VLOOKUP(Overview8[[#This Row],[Number]],[1]!Table2205310601[[Number]:[Thickness (mm/100)]],3,FALSE)</f>
        <v>25.46</v>
      </c>
      <c r="N159" s="11">
        <f>1/100 * VLOOKUP(Overview8[[#This Row],[Number]],[1]!Table2205310601[[Number]:[Thickness (mm/100)]],4,FALSE)</f>
        <v>29.26</v>
      </c>
      <c r="O159" s="11">
        <f>1/100 * VLOOKUP(Overview8[[#This Row],[Number]],[1]!Table2205310601[[Number]:[Thickness (mm/100)]],5,FALSE)</f>
        <v>18.89</v>
      </c>
      <c r="P159" s="11">
        <f>1/100 * VLOOKUP(Overview8[[#This Row],[Number]],[1]!october[[Number]:[Thickness (mm/100)]],3,FALSE)</f>
        <v>26.26</v>
      </c>
      <c r="Q159" s="11">
        <f>1/100 * VLOOKUP(Overview8[[#This Row],[Number]],[1]!october[[Number]:[Thickness (mm/100)]],4,FALSE)</f>
        <v>31.39</v>
      </c>
      <c r="R159" s="11">
        <f>1/100 * VLOOKUP(Overview8[[#This Row],[Number]],[1]!october[[Number]:[Thickness (mm/100)]],5,FALSE)</f>
        <v>20.63</v>
      </c>
      <c r="S159" s="11">
        <f>VLOOKUP(Overview8[[#This Row],[Number]],[1]!october[[Number]:[Thickness (mm/100)]],2,FALSE)</f>
        <v>9</v>
      </c>
      <c r="T159" s="11">
        <v>0.31960000000000122</v>
      </c>
    </row>
    <row r="160" spans="1:20" x14ac:dyDescent="0.2">
      <c r="A160" s="13" t="s">
        <v>178</v>
      </c>
      <c r="B160" s="14">
        <v>252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>
        <f>1/100 * VLOOKUP(Overview8[[#This Row],[Number]],[1]!Table2205310601[[Number]:[Thickness (mm/100)]],3,FALSE)</f>
        <v>24.92</v>
      </c>
      <c r="N160" s="11">
        <f>1/100 * VLOOKUP(Overview8[[#This Row],[Number]],[1]!Table2205310601[[Number]:[Thickness (mm/100)]],4,FALSE)</f>
        <v>27.900000000000002</v>
      </c>
      <c r="O160" s="11">
        <f>1/100 * VLOOKUP(Overview8[[#This Row],[Number]],[1]!Table2205310601[[Number]:[Thickness (mm/100)]],5,FALSE)</f>
        <v>18.990000000000002</v>
      </c>
      <c r="P160" s="11">
        <f>1/100 * VLOOKUP(Overview8[[#This Row],[Number]],[1]!october[[Number]:[Thickness (mm/100)]],3,FALSE)</f>
        <v>26.48</v>
      </c>
      <c r="Q160" s="11">
        <f>1/100 * VLOOKUP(Overview8[[#This Row],[Number]],[1]!october[[Number]:[Thickness (mm/100)]],4,FALSE)</f>
        <v>30.330000000000002</v>
      </c>
      <c r="R160" s="11">
        <f>1/100 * VLOOKUP(Overview8[[#This Row],[Number]],[1]!october[[Number]:[Thickness (mm/100)]],5,FALSE)</f>
        <v>20.6</v>
      </c>
      <c r="S160" s="11">
        <f>VLOOKUP(Overview8[[#This Row],[Number]],[1]!october[[Number]:[Thickness (mm/100)]],2,FALSE)</f>
        <v>9</v>
      </c>
      <c r="T160" s="11">
        <v>0.33190000000000097</v>
      </c>
    </row>
    <row r="161" spans="1:20" x14ac:dyDescent="0.2">
      <c r="A161" s="10" t="s">
        <v>179</v>
      </c>
      <c r="B161" s="11">
        <v>765</v>
      </c>
      <c r="C161" s="11">
        <f>VLOOKUP(Overview8[[#This Row],[Number]],[1]!Table220424[[Number]:[New container]],7,FALSE)</f>
        <v>7</v>
      </c>
      <c r="D161" s="11">
        <f>1/100 * VLOOKUP(Overview8[[#This Row],[Number]],[1]!Table220119[[Number]:[Thickness (mm/100)]],3,FALSE)</f>
        <v>16.3</v>
      </c>
      <c r="E161" s="11">
        <f>1/100 * VLOOKUP(Overview8[[#This Row],[Number]],[1]!Table220119[[Number]:[Thickness (mm/100)]],4,FALSE)</f>
        <v>17.78</v>
      </c>
      <c r="F161" s="11">
        <f>1/100 * VLOOKUP(Overview8[[#This Row],[Number]],[1]!Table220119[[Number]:[Thickness (mm/100)]],5,FALSE)</f>
        <v>12.49</v>
      </c>
      <c r="G161" s="11">
        <f>1/100 * VLOOKUP(Overview8[[#This Row],[Number]],[1]!Table220301[[Number]:[Thickness (mm/100)]],3,FALSE)</f>
        <v>16.7</v>
      </c>
      <c r="H161" s="11">
        <f>1/100 * VLOOKUP(Overview8[[#This Row],[Number]],[1]!Table220301[[Number]:[Thickness (mm/100)]],4,FALSE)</f>
        <v>18.64</v>
      </c>
      <c r="I161" s="11">
        <f>1/100 * VLOOKUP(Overview8[[#This Row],[Number]],[1]!Table220301[[Number]:[Thickness (mm/100)]],5,FALSE)</f>
        <v>12.780000000000001</v>
      </c>
      <c r="J161" s="11">
        <f>1/100 * VLOOKUP(Overview8[[#This Row],[Number]],[1]!Table220424[[Number]:[Thickness (mm/100)]],3,FALSE)</f>
        <v>18.71</v>
      </c>
      <c r="K161" s="11">
        <f>1/100 * VLOOKUP(Overview8[[#This Row],[Number]],[1]!Table220424[[Number]:[Thickness (mm/100)]],4,FALSE)</f>
        <v>21.1</v>
      </c>
      <c r="L161" s="11">
        <f>1/100 * VLOOKUP(Overview8[[#This Row],[Number]],[1]!Table220424[[Number]:[Thickness (mm/100)]],5,FALSE)</f>
        <v>14.68</v>
      </c>
      <c r="M161" s="11"/>
      <c r="N161" s="11"/>
      <c r="O161" s="11"/>
      <c r="P161" s="11">
        <f>1/100 * VLOOKUP(Overview8[[#This Row],[Number]],[1]!october[[Number]:[Thickness (mm/100)]],3,FALSE)</f>
        <v>25.810000000000002</v>
      </c>
      <c r="Q161" s="11">
        <f>1/100 * VLOOKUP(Overview8[[#This Row],[Number]],[1]!october[[Number]:[Thickness (mm/100)]],4,FALSE)</f>
        <v>28.47</v>
      </c>
      <c r="R161" s="11">
        <f>1/100 * VLOOKUP(Overview8[[#This Row],[Number]],[1]!october[[Number]:[Thickness (mm/100)]],5,FALSE)</f>
        <v>20.29</v>
      </c>
      <c r="S161" s="11">
        <f>VLOOKUP(Overview8[[#This Row],[Number]],[1]!october[[Number]:[Thickness (mm/100)]],2,FALSE)</f>
        <v>7</v>
      </c>
      <c r="T161" s="11">
        <v>0.3358999999999952</v>
      </c>
    </row>
    <row r="162" spans="1:20" x14ac:dyDescent="0.2">
      <c r="A162" s="13" t="s">
        <v>180</v>
      </c>
      <c r="B162" s="14">
        <v>224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>
        <f>1/100 * VLOOKUP(Overview8[[#This Row],[Number]],[1]!Table2205310601[[Number]:[Thickness (mm/100)]],3,FALSE)</f>
        <v>19.78</v>
      </c>
      <c r="N162" s="11">
        <f>1/100 * VLOOKUP(Overview8[[#This Row],[Number]],[1]!Table2205310601[[Number]:[Thickness (mm/100)]],4,FALSE)</f>
        <v>22.67</v>
      </c>
      <c r="O162" s="11">
        <f>1/100 * VLOOKUP(Overview8[[#This Row],[Number]],[1]!Table2205310601[[Number]:[Thickness (mm/100)]],5,FALSE)</f>
        <v>15.67</v>
      </c>
      <c r="P162" s="11">
        <f>1/100 * VLOOKUP(Overview8[[#This Row],[Number]],[1]!october[[Number]:[Thickness (mm/100)]],3,FALSE)</f>
        <v>24.92</v>
      </c>
      <c r="Q162" s="11">
        <f>1/100 * VLOOKUP(Overview8[[#This Row],[Number]],[1]!october[[Number]:[Thickness (mm/100)]],4,FALSE)</f>
        <v>28.61</v>
      </c>
      <c r="R162" s="11">
        <f>1/100 * VLOOKUP(Overview8[[#This Row],[Number]],[1]!october[[Number]:[Thickness (mm/100)]],5,FALSE)</f>
        <v>20.240000000000002</v>
      </c>
      <c r="S162" s="11">
        <f>VLOOKUP(Overview8[[#This Row],[Number]],[1]!october[[Number]:[Thickness (mm/100)]],2,FALSE)</f>
        <v>9</v>
      </c>
      <c r="T162" s="11">
        <v>0.33739999999999881</v>
      </c>
    </row>
    <row r="163" spans="1:20" x14ac:dyDescent="0.2">
      <c r="A163" s="13" t="s">
        <v>181</v>
      </c>
      <c r="B163" s="14">
        <v>237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>
        <f>1/100 * VLOOKUP(Overview8[[#This Row],[Number]],[1]!Table2205310601[[Number]:[Thickness (mm/100)]],3,FALSE)</f>
        <v>18.57</v>
      </c>
      <c r="N163" s="11">
        <f>1/100 * VLOOKUP(Overview8[[#This Row],[Number]],[1]!Table2205310601[[Number]:[Thickness (mm/100)]],4,FALSE)</f>
        <v>21.61</v>
      </c>
      <c r="O163" s="11">
        <f>1/100 * VLOOKUP(Overview8[[#This Row],[Number]],[1]!Table2205310601[[Number]:[Thickness (mm/100)]],5,FALSE)</f>
        <v>14.08</v>
      </c>
      <c r="P163" s="11">
        <f>1/100 * VLOOKUP(Overview8[[#This Row],[Number]],[1]!october[[Number]:[Thickness (mm/100)]],3,FALSE)</f>
        <v>25.3</v>
      </c>
      <c r="Q163" s="11">
        <f>1/100 * VLOOKUP(Overview8[[#This Row],[Number]],[1]!october[[Number]:[Thickness (mm/100)]],4,FALSE)</f>
        <v>29.72</v>
      </c>
      <c r="R163" s="11">
        <f>1/100 * VLOOKUP(Overview8[[#This Row],[Number]],[1]!october[[Number]:[Thickness (mm/100)]],5,FALSE)</f>
        <v>19.53</v>
      </c>
      <c r="S163" s="11">
        <f>VLOOKUP(Overview8[[#This Row],[Number]],[1]!october[[Number]:[Thickness (mm/100)]],2,FALSE)</f>
        <v>9</v>
      </c>
      <c r="T163" s="11">
        <v>0.33829999999999671</v>
      </c>
    </row>
    <row r="164" spans="1:20" x14ac:dyDescent="0.2">
      <c r="A164" s="10" t="s">
        <v>182</v>
      </c>
      <c r="B164" s="11">
        <v>787</v>
      </c>
      <c r="C164" s="11">
        <f>VLOOKUP(Overview8[[#This Row],[Number]],[1]!Table220424[[Number]:[New container]],7,FALSE)</f>
        <v>8</v>
      </c>
      <c r="D164" s="11">
        <f>1/100 * VLOOKUP(Overview8[[#This Row],[Number]],[1]!Table220119[[Number]:[Thickness (mm/100)]],3,FALSE)</f>
        <v>17.43</v>
      </c>
      <c r="E164" s="11">
        <f>1/100 * VLOOKUP(Overview8[[#This Row],[Number]],[1]!Table220119[[Number]:[Thickness (mm/100)]],4,FALSE)</f>
        <v>18.62</v>
      </c>
      <c r="F164" s="11">
        <f>1/100 * VLOOKUP(Overview8[[#This Row],[Number]],[1]!Table220119[[Number]:[Thickness (mm/100)]],5,FALSE)</f>
        <v>13.23</v>
      </c>
      <c r="G164" s="11">
        <f>1/100 * VLOOKUP(Overview8[[#This Row],[Number]],[1]!Table220301[[Number]:[Thickness (mm/100)]],3,FALSE)</f>
        <v>18.05</v>
      </c>
      <c r="H164" s="11">
        <f>1/100 * VLOOKUP(Overview8[[#This Row],[Number]],[1]!Table220301[[Number]:[Thickness (mm/100)]],4,FALSE)</f>
        <v>19.920000000000002</v>
      </c>
      <c r="I164" s="11">
        <f>1/100 * VLOOKUP(Overview8[[#This Row],[Number]],[1]!Table220301[[Number]:[Thickness (mm/100)]],5,FALSE)</f>
        <v>13.98</v>
      </c>
      <c r="J164" s="11">
        <f>1/100 * VLOOKUP(Overview8[[#This Row],[Number]],[1]!Table220424[[Number]:[Thickness (mm/100)]],3,FALSE)</f>
        <v>21.17</v>
      </c>
      <c r="K164" s="11">
        <f>1/100 * VLOOKUP(Overview8[[#This Row],[Number]],[1]!Table220424[[Number]:[Thickness (mm/100)]],4,FALSE)</f>
        <v>23.27</v>
      </c>
      <c r="L164" s="11">
        <f>1/100 * VLOOKUP(Overview8[[#This Row],[Number]],[1]!Table220424[[Number]:[Thickness (mm/100)]],5,FALSE)</f>
        <v>16.010000000000002</v>
      </c>
      <c r="M164" s="11"/>
      <c r="N164" s="11"/>
      <c r="O164" s="11"/>
      <c r="P164" s="11">
        <f>1/100 * VLOOKUP(Overview8[[#This Row],[Number]],[1]!october[[Number]:[Thickness (mm/100)]],3,FALSE)</f>
        <v>26.7</v>
      </c>
      <c r="Q164" s="11">
        <f>1/100 * VLOOKUP(Overview8[[#This Row],[Number]],[1]!october[[Number]:[Thickness (mm/100)]],4,FALSE)</f>
        <v>29.01</v>
      </c>
      <c r="R164" s="11">
        <f>1/100 * VLOOKUP(Overview8[[#This Row],[Number]],[1]!october[[Number]:[Thickness (mm/100)]],5,FALSE)</f>
        <v>20.53</v>
      </c>
      <c r="S164" s="11">
        <f>VLOOKUP(Overview8[[#This Row],[Number]],[1]!october[[Number]:[Thickness (mm/100)]],2,FALSE)</f>
        <v>8</v>
      </c>
      <c r="T164" s="11">
        <v>0.33990000000000009</v>
      </c>
    </row>
    <row r="165" spans="1:20" x14ac:dyDescent="0.2">
      <c r="A165" s="10" t="s">
        <v>183</v>
      </c>
      <c r="B165" s="11">
        <v>701</v>
      </c>
      <c r="C165" s="11">
        <f>VLOOKUP(Overview8[[#This Row],[Number]],[1]!Table220424[[Number]:[New container]],7,FALSE)</f>
        <v>1</v>
      </c>
      <c r="D165" s="11">
        <f>1/100 * VLOOKUP(Overview8[[#This Row],[Number]],[1]!Table220119[[Number]:[Thickness (mm/100)]],3,FALSE)</f>
        <v>24.04</v>
      </c>
      <c r="E165" s="11">
        <f>1/100 * VLOOKUP(Overview8[[#This Row],[Number]],[1]!Table220119[[Number]:[Thickness (mm/100)]],4,FALSE)</f>
        <v>28.09</v>
      </c>
      <c r="F165" s="11">
        <f>1/100 * VLOOKUP(Overview8[[#This Row],[Number]],[1]!Table220119[[Number]:[Thickness (mm/100)]],5,FALSE)</f>
        <v>19.39</v>
      </c>
      <c r="G165" s="11">
        <f>1/100 * VLOOKUP(Overview8[[#This Row],[Number]],[1]!Table220301[[Number]:[Thickness (mm/100)]],3,FALSE)</f>
        <v>24.36</v>
      </c>
      <c r="H165" s="11">
        <f>1/100 * VLOOKUP(Overview8[[#This Row],[Number]],[1]!Table220301[[Number]:[Thickness (mm/100)]],4,FALSE)</f>
        <v>28.09</v>
      </c>
      <c r="I165" s="11">
        <f>1/100 * VLOOKUP(Overview8[[#This Row],[Number]],[1]!Table220301[[Number]:[Thickness (mm/100)]],5,FALSE)</f>
        <v>19.84</v>
      </c>
      <c r="J165" s="11">
        <f>1/100 * VLOOKUP(Overview8[[#This Row],[Number]],[1]!Table220424[[Number]:[Thickness (mm/100)]],3,FALSE)</f>
        <v>25.01</v>
      </c>
      <c r="K165" s="11">
        <f>1/100 * VLOOKUP(Overview8[[#This Row],[Number]],[1]!Table220424[[Number]:[Thickness (mm/100)]],4,FALSE)</f>
        <v>29.27</v>
      </c>
      <c r="L165" s="11">
        <f>1/100 * VLOOKUP(Overview8[[#This Row],[Number]],[1]!Table220424[[Number]:[Thickness (mm/100)]],5,FALSE)</f>
        <v>20.150000000000002</v>
      </c>
      <c r="M165" s="11"/>
      <c r="N165" s="11"/>
      <c r="O165" s="11"/>
      <c r="P165" s="11">
        <f>1/100 * VLOOKUP(Overview8[[#This Row],[Number]],[1]!october[[Number]:[Thickness (mm/100)]],3,FALSE)</f>
        <v>26.34</v>
      </c>
      <c r="Q165" s="11">
        <f>1/100 * VLOOKUP(Overview8[[#This Row],[Number]],[1]!october[[Number]:[Thickness (mm/100)]],4,FALSE)</f>
        <v>30.34</v>
      </c>
      <c r="R165" s="11">
        <f>1/100 * VLOOKUP(Overview8[[#This Row],[Number]],[1]!october[[Number]:[Thickness (mm/100)]],5,FALSE)</f>
        <v>21.54</v>
      </c>
      <c r="S165" s="11">
        <f>VLOOKUP(Overview8[[#This Row],[Number]],[1]!october[[Number]:[Thickness (mm/100)]],2,FALSE)</f>
        <v>1</v>
      </c>
      <c r="T165" s="11">
        <v>0.34779999999999589</v>
      </c>
    </row>
    <row r="166" spans="1:20" x14ac:dyDescent="0.2">
      <c r="A166" s="13" t="s">
        <v>184</v>
      </c>
      <c r="B166" s="14">
        <v>250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>
        <f>1/100 * VLOOKUP(Overview8[[#This Row],[Number]],[1]!Table2205310601[[Number]:[Thickness (mm/100)]],3,FALSE)</f>
        <v>23.400000000000002</v>
      </c>
      <c r="N166" s="11">
        <f>1/100 * VLOOKUP(Overview8[[#This Row],[Number]],[1]!Table2205310601[[Number]:[Thickness (mm/100)]],4,FALSE)</f>
        <v>26.17</v>
      </c>
      <c r="O166" s="11">
        <f>1/100 * VLOOKUP(Overview8[[#This Row],[Number]],[1]!Table2205310601[[Number]:[Thickness (mm/100)]],5,FALSE)</f>
        <v>19.09</v>
      </c>
      <c r="P166" s="11">
        <f>1/100 * VLOOKUP(Overview8[[#This Row],[Number]],[1]!october[[Number]:[Thickness (mm/100)]],3,FALSE)</f>
        <v>25.96</v>
      </c>
      <c r="Q166" s="11">
        <f>1/100 * VLOOKUP(Overview8[[#This Row],[Number]],[1]!october[[Number]:[Thickness (mm/100)]],4,FALSE)</f>
        <v>29.82</v>
      </c>
      <c r="R166" s="11">
        <f>1/100 * VLOOKUP(Overview8[[#This Row],[Number]],[1]!october[[Number]:[Thickness (mm/100)]],5,FALSE)</f>
        <v>21.39</v>
      </c>
      <c r="S166" s="11">
        <f>VLOOKUP(Overview8[[#This Row],[Number]],[1]!october[[Number]:[Thickness (mm/100)]],2,FALSE)</f>
        <v>9</v>
      </c>
      <c r="T166" s="11">
        <v>0.36220000000000141</v>
      </c>
    </row>
    <row r="167" spans="1:20" x14ac:dyDescent="0.2">
      <c r="A167" s="10" t="s">
        <v>185</v>
      </c>
      <c r="B167" s="11">
        <v>659</v>
      </c>
      <c r="C167" s="11">
        <f>VLOOKUP(Overview8[[#This Row],[Number]],[1]!Table220424[[Number]:[New container]],7,FALSE)</f>
        <v>8</v>
      </c>
      <c r="D167" s="11">
        <f>1/100 * VLOOKUP(Overview8[[#This Row],[Number]],[1]!Table220119[[Number]:[Thickness (mm/100)]],3,FALSE)</f>
        <v>16.13</v>
      </c>
      <c r="E167" s="11">
        <f>1/100 * VLOOKUP(Overview8[[#This Row],[Number]],[1]!Table220119[[Number]:[Thickness (mm/100)]],4,FALSE)</f>
        <v>17.84</v>
      </c>
      <c r="F167" s="11">
        <f>1/100 * VLOOKUP(Overview8[[#This Row],[Number]],[1]!Table220119[[Number]:[Thickness (mm/100)]],5,FALSE)</f>
        <v>12.040000000000001</v>
      </c>
      <c r="G167" s="11">
        <f>1/100 * VLOOKUP(Overview8[[#This Row],[Number]],[1]!Table220301[[Number]:[Thickness (mm/100)]],3,FALSE)</f>
        <v>16.68</v>
      </c>
      <c r="H167" s="11">
        <f>1/100 * VLOOKUP(Overview8[[#This Row],[Number]],[1]!Table220301[[Number]:[Thickness (mm/100)]],4,FALSE)</f>
        <v>18.900000000000002</v>
      </c>
      <c r="I167" s="11">
        <f>1/100 * VLOOKUP(Overview8[[#This Row],[Number]],[1]!Table220301[[Number]:[Thickness (mm/100)]],5,FALSE)</f>
        <v>12.63</v>
      </c>
      <c r="J167" s="11">
        <f>1/100 * VLOOKUP(Overview8[[#This Row],[Number]],[1]!Table220424[[Number]:[Thickness (mm/100)]],3,FALSE)</f>
        <v>19.760000000000002</v>
      </c>
      <c r="K167" s="11">
        <f>1/100 * VLOOKUP(Overview8[[#This Row],[Number]],[1]!Table220424[[Number]:[Thickness (mm/100)]],4,FALSE)</f>
        <v>23.06</v>
      </c>
      <c r="L167" s="11">
        <f>1/100 * VLOOKUP(Overview8[[#This Row],[Number]],[1]!Table220424[[Number]:[Thickness (mm/100)]],5,FALSE)</f>
        <v>15.42</v>
      </c>
      <c r="M167" s="11"/>
      <c r="N167" s="11"/>
      <c r="O167" s="11"/>
      <c r="P167" s="11">
        <f>1/100 * VLOOKUP(Overview8[[#This Row],[Number]],[1]!october[[Number]:[Thickness (mm/100)]],3,FALSE)</f>
        <v>26.150000000000002</v>
      </c>
      <c r="Q167" s="11">
        <f>1/100 * VLOOKUP(Overview8[[#This Row],[Number]],[1]!october[[Number]:[Thickness (mm/100)]],4,FALSE)</f>
        <v>29.13</v>
      </c>
      <c r="R167" s="11">
        <f>1/100 * VLOOKUP(Overview8[[#This Row],[Number]],[1]!october[[Number]:[Thickness (mm/100)]],5,FALSE)</f>
        <v>21.02</v>
      </c>
      <c r="S167" s="11">
        <f>VLOOKUP(Overview8[[#This Row],[Number]],[1]!october[[Number]:[Thickness (mm/100)]],2,FALSE)</f>
        <v>8</v>
      </c>
      <c r="T167" s="11">
        <v>0.36850000000000449</v>
      </c>
    </row>
    <row r="168" spans="1:20" x14ac:dyDescent="0.2">
      <c r="A168" s="10" t="s">
        <v>186</v>
      </c>
      <c r="B168" s="11">
        <v>779</v>
      </c>
      <c r="C168" s="11">
        <f>VLOOKUP(Overview8[[#This Row],[Number]],[1]!Table220424[[Number]:[New container]],7,FALSE)</f>
        <v>8</v>
      </c>
      <c r="D168" s="11">
        <f>1/100 * VLOOKUP(Overview8[[#This Row],[Number]],[1]!Table220119[[Number]:[Thickness (mm/100)]],3,FALSE)</f>
        <v>16.420000000000002</v>
      </c>
      <c r="E168" s="11">
        <f>1/100 * VLOOKUP(Overview8[[#This Row],[Number]],[1]!Table220119[[Number]:[Thickness (mm/100)]],4,FALSE)</f>
        <v>17.54</v>
      </c>
      <c r="F168" s="11">
        <f>1/100 * VLOOKUP(Overview8[[#This Row],[Number]],[1]!Table220119[[Number]:[Thickness (mm/100)]],5,FALSE)</f>
        <v>12.44</v>
      </c>
      <c r="G168" s="11">
        <f>1/100 * VLOOKUP(Overview8[[#This Row],[Number]],[1]!Table220301[[Number]:[Thickness (mm/100)]],3,FALSE)</f>
        <v>16.8</v>
      </c>
      <c r="H168" s="11">
        <f>1/100 * VLOOKUP(Overview8[[#This Row],[Number]],[1]!Table220301[[Number]:[Thickness (mm/100)]],4,FALSE)</f>
        <v>17.96</v>
      </c>
      <c r="I168" s="11">
        <f>1/100 * VLOOKUP(Overview8[[#This Row],[Number]],[1]!Table220301[[Number]:[Thickness (mm/100)]],5,FALSE)</f>
        <v>12.85</v>
      </c>
      <c r="J168" s="11">
        <f>1/100 * VLOOKUP(Overview8[[#This Row],[Number]],[1]!Table220424[[Number]:[Thickness (mm/100)]],3,FALSE)</f>
        <v>19.309999999999999</v>
      </c>
      <c r="K168" s="11">
        <f>1/100 * VLOOKUP(Overview8[[#This Row],[Number]],[1]!Table220424[[Number]:[Thickness (mm/100)]],4,FALSE)</f>
        <v>21.28</v>
      </c>
      <c r="L168" s="11">
        <f>1/100 * VLOOKUP(Overview8[[#This Row],[Number]],[1]!Table220424[[Number]:[Thickness (mm/100)]],5,FALSE)</f>
        <v>15.16</v>
      </c>
      <c r="M168" s="11"/>
      <c r="N168" s="11"/>
      <c r="O168" s="11"/>
      <c r="P168" s="11">
        <f>1/100 * VLOOKUP(Overview8[[#This Row],[Number]],[1]!october[[Number]:[Thickness (mm/100)]],3,FALSE)</f>
        <v>26.03</v>
      </c>
      <c r="Q168" s="11">
        <f>1/100 * VLOOKUP(Overview8[[#This Row],[Number]],[1]!october[[Number]:[Thickness (mm/100)]],4,FALSE)</f>
        <v>29.71</v>
      </c>
      <c r="R168" s="11">
        <f>1/100 * VLOOKUP(Overview8[[#This Row],[Number]],[1]!october[[Number]:[Thickness (mm/100)]],5,FALSE)</f>
        <v>21.55</v>
      </c>
      <c r="S168" s="11">
        <f>VLOOKUP(Overview8[[#This Row],[Number]],[1]!october[[Number]:[Thickness (mm/100)]],2,FALSE)</f>
        <v>8</v>
      </c>
      <c r="T168" s="11">
        <v>0.37709999999999866</v>
      </c>
    </row>
    <row r="169" spans="1:20" x14ac:dyDescent="0.2">
      <c r="A169" s="13" t="s">
        <v>187</v>
      </c>
      <c r="B169" s="14">
        <v>245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>
        <f>1/100 * VLOOKUP(Overview8[[#This Row],[Number]],[1]!Table2205310601[[Number]:[Thickness (mm/100)]],3,FALSE)</f>
        <v>22.85</v>
      </c>
      <c r="N169" s="11">
        <f>1/100 * VLOOKUP(Overview8[[#This Row],[Number]],[1]!Table2205310601[[Number]:[Thickness (mm/100)]],4,FALSE)</f>
        <v>26.86</v>
      </c>
      <c r="O169" s="11">
        <f>1/100 * VLOOKUP(Overview8[[#This Row],[Number]],[1]!Table2205310601[[Number]:[Thickness (mm/100)]],5,FALSE)</f>
        <v>18.260000000000002</v>
      </c>
      <c r="P169" s="11">
        <f>1/100 * VLOOKUP(Overview8[[#This Row],[Number]],[1]!october[[Number]:[Thickness (mm/100)]],3,FALSE)</f>
        <v>26.01</v>
      </c>
      <c r="Q169" s="11">
        <f>1/100 * VLOOKUP(Overview8[[#This Row],[Number]],[1]!october[[Number]:[Thickness (mm/100)]],4,FALSE)</f>
        <v>30.03</v>
      </c>
      <c r="R169" s="11">
        <f>1/100 * VLOOKUP(Overview8[[#This Row],[Number]],[1]!october[[Number]:[Thickness (mm/100)]],5,FALSE)</f>
        <v>20.96</v>
      </c>
      <c r="S169" s="11">
        <f>VLOOKUP(Overview8[[#This Row],[Number]],[1]!october[[Number]:[Thickness (mm/100)]],2,FALSE)</f>
        <v>9</v>
      </c>
      <c r="T169" s="11">
        <v>0.38719999999999999</v>
      </c>
    </row>
    <row r="170" spans="1:20" x14ac:dyDescent="0.2">
      <c r="A170" s="10" t="s">
        <v>188</v>
      </c>
      <c r="B170" s="11">
        <v>658</v>
      </c>
      <c r="C170" s="11">
        <f>VLOOKUP(Overview8[[#This Row],[Number]],[1]!Table220424[[Number]:[New container]],7,FALSE)</f>
        <v>7</v>
      </c>
      <c r="D170" s="11">
        <f>1/100 * VLOOKUP(Overview8[[#This Row],[Number]],[1]!Table220119[[Number]:[Thickness (mm/100)]],3,FALSE)</f>
        <v>24.02</v>
      </c>
      <c r="E170" s="11">
        <f>1/100 * VLOOKUP(Overview8[[#This Row],[Number]],[1]!Table220119[[Number]:[Thickness (mm/100)]],4,FALSE)</f>
        <v>28.61</v>
      </c>
      <c r="F170" s="11">
        <f>1/100 * VLOOKUP(Overview8[[#This Row],[Number]],[1]!Table220119[[Number]:[Thickness (mm/100)]],5,FALSE)</f>
        <v>17.82</v>
      </c>
      <c r="G170" s="11">
        <f>1/100 * VLOOKUP(Overview8[[#This Row],[Number]],[1]!Table220301[[Number]:[Thickness (mm/100)]],3,FALSE)</f>
        <v>22.900000000000002</v>
      </c>
      <c r="H170" s="11">
        <f>1/100 * VLOOKUP(Overview8[[#This Row],[Number]],[1]!Table220301[[Number]:[Thickness (mm/100)]],4,FALSE)</f>
        <v>28.650000000000002</v>
      </c>
      <c r="I170" s="11">
        <f>1/100 * VLOOKUP(Overview8[[#This Row],[Number]],[1]!Table220301[[Number]:[Thickness (mm/100)]],5,FALSE)</f>
        <v>18.010000000000002</v>
      </c>
      <c r="J170" s="11">
        <f>1/100 * VLOOKUP(Overview8[[#This Row],[Number]],[1]!Table220424[[Number]:[Thickness (mm/100)]],3,FALSE)</f>
        <v>24.42</v>
      </c>
      <c r="K170" s="11">
        <f>1/100 * VLOOKUP(Overview8[[#This Row],[Number]],[1]!Table220424[[Number]:[Thickness (mm/100)]],4,FALSE)</f>
        <v>29.89</v>
      </c>
      <c r="L170" s="11">
        <f>1/100 * VLOOKUP(Overview8[[#This Row],[Number]],[1]!Table220424[[Number]:[Thickness (mm/100)]],5,FALSE)</f>
        <v>18.3</v>
      </c>
      <c r="M170" s="11"/>
      <c r="N170" s="11"/>
      <c r="O170" s="11"/>
      <c r="P170" s="11">
        <f>1/100 * VLOOKUP(Overview8[[#This Row],[Number]],[1]!october[[Number]:[Thickness (mm/100)]],3,FALSE)</f>
        <v>26.36</v>
      </c>
      <c r="Q170" s="11">
        <f>1/100 * VLOOKUP(Overview8[[#This Row],[Number]],[1]!october[[Number]:[Thickness (mm/100)]],4,FALSE)</f>
        <v>32.01</v>
      </c>
      <c r="R170" s="11">
        <f>1/100 * VLOOKUP(Overview8[[#This Row],[Number]],[1]!october[[Number]:[Thickness (mm/100)]],5,FALSE)</f>
        <v>19.900000000000002</v>
      </c>
      <c r="S170" s="11">
        <f>VLOOKUP(Overview8[[#This Row],[Number]],[1]!october[[Number]:[Thickness (mm/100)]],2,FALSE)</f>
        <v>7</v>
      </c>
      <c r="T170" s="11">
        <v>0.44059999999999633</v>
      </c>
    </row>
    <row r="171" spans="1:20" x14ac:dyDescent="0.2">
      <c r="A171" s="16" t="s">
        <v>189</v>
      </c>
      <c r="B171" s="17">
        <v>251</v>
      </c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1">
        <f>1/100 * VLOOKUP(Overview8[[#This Row],[Number]],[1]!Table2205310601[[Number]:[Thickness (mm/100)]],3,FALSE)</f>
        <v>25.93</v>
      </c>
      <c r="N171" s="11">
        <f>1/100 * VLOOKUP(Overview8[[#This Row],[Number]],[1]!Table2205310601[[Number]:[Thickness (mm/100)]],4,FALSE)</f>
        <v>28.25</v>
      </c>
      <c r="O171" s="11">
        <f>1/100 * VLOOKUP(Overview8[[#This Row],[Number]],[1]!Table2205310601[[Number]:[Thickness (mm/100)]],5,FALSE)</f>
        <v>20.77</v>
      </c>
      <c r="P171" s="11">
        <f>1/100 * VLOOKUP(Overview8[[#This Row],[Number]],[1]!october[[Number]:[Thickness (mm/100)]],3,FALSE)</f>
        <v>28.47</v>
      </c>
      <c r="Q171" s="11">
        <f>1/100 * VLOOKUP(Overview8[[#This Row],[Number]],[1]!october[[Number]:[Thickness (mm/100)]],4,FALSE)</f>
        <v>31.580000000000002</v>
      </c>
      <c r="R171" s="11">
        <f>1/100 * VLOOKUP(Overview8[[#This Row],[Number]],[1]!october[[Number]:[Thickness (mm/100)]],5,FALSE)</f>
        <v>22.900000000000002</v>
      </c>
      <c r="S171" s="11">
        <f>VLOOKUP(Overview8[[#This Row],[Number]],[1]!october[[Number]:[Thickness (mm/100)]],2,FALSE)</f>
        <v>9</v>
      </c>
      <c r="T171" s="11">
        <v>0.49460000000000548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B75-5DBB-0A49-8538-431EFEED9DFD}">
  <dimension ref="A1:C10"/>
  <sheetViews>
    <sheetView workbookViewId="0">
      <selection activeCell="C32" sqref="C32"/>
    </sheetView>
  </sheetViews>
  <sheetFormatPr baseColWidth="10" defaultRowHeight="16" x14ac:dyDescent="0.2"/>
  <cols>
    <col min="1" max="1" width="15" customWidth="1"/>
    <col min="2" max="2" width="28.1640625" customWidth="1"/>
    <col min="3" max="3" width="37.83203125" customWidth="1"/>
  </cols>
  <sheetData>
    <row r="1" spans="1:3" x14ac:dyDescent="0.2">
      <c r="A1" s="19" t="s">
        <v>2</v>
      </c>
      <c r="B1" s="19" t="s">
        <v>190</v>
      </c>
      <c r="C1" s="19" t="s">
        <v>191</v>
      </c>
    </row>
    <row r="2" spans="1:3" x14ac:dyDescent="0.2">
      <c r="A2" s="11">
        <v>1</v>
      </c>
      <c r="B2" s="11" t="s">
        <v>192</v>
      </c>
      <c r="C2" s="11" t="s">
        <v>193</v>
      </c>
    </row>
    <row r="3" spans="1:3" x14ac:dyDescent="0.2">
      <c r="A3" s="11">
        <v>2</v>
      </c>
      <c r="B3" s="11" t="s">
        <v>192</v>
      </c>
      <c r="C3" s="11" t="s">
        <v>194</v>
      </c>
    </row>
    <row r="4" spans="1:3" x14ac:dyDescent="0.2">
      <c r="A4" s="11">
        <v>3</v>
      </c>
      <c r="B4" s="11" t="s">
        <v>192</v>
      </c>
      <c r="C4" s="11" t="s">
        <v>195</v>
      </c>
    </row>
    <row r="5" spans="1:3" x14ac:dyDescent="0.2">
      <c r="A5" s="11">
        <v>4</v>
      </c>
      <c r="B5" s="11" t="s">
        <v>192</v>
      </c>
      <c r="C5" s="11" t="s">
        <v>196</v>
      </c>
    </row>
    <row r="6" spans="1:3" x14ac:dyDescent="0.2">
      <c r="A6" s="11">
        <v>5</v>
      </c>
      <c r="B6" s="11" t="s">
        <v>192</v>
      </c>
      <c r="C6" s="11" t="s">
        <v>197</v>
      </c>
    </row>
    <row r="7" spans="1:3" x14ac:dyDescent="0.2">
      <c r="A7" s="11">
        <v>6</v>
      </c>
      <c r="B7" s="11" t="s">
        <v>192</v>
      </c>
      <c r="C7" s="11" t="s">
        <v>197</v>
      </c>
    </row>
    <row r="8" spans="1:3" x14ac:dyDescent="0.2">
      <c r="A8" s="11">
        <v>7</v>
      </c>
      <c r="B8" s="11" t="s">
        <v>198</v>
      </c>
      <c r="C8" s="11" t="s">
        <v>196</v>
      </c>
    </row>
    <row r="9" spans="1:3" x14ac:dyDescent="0.2">
      <c r="A9" s="11">
        <v>8</v>
      </c>
      <c r="B9" s="11" t="s">
        <v>198</v>
      </c>
      <c r="C9" s="11" t="s">
        <v>194</v>
      </c>
    </row>
    <row r="10" spans="1:3" x14ac:dyDescent="0.2">
      <c r="A10" s="11">
        <v>9</v>
      </c>
      <c r="B10" s="11" t="s">
        <v>198</v>
      </c>
      <c r="C10" s="1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Caliper measurements</vt:lpstr>
      <vt:lpstr>Treatment per container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Goudsmit-Harzevoort</dc:creator>
  <cp:lastModifiedBy>Barbara Goudsmit-Harzevoort</cp:lastModifiedBy>
  <dcterms:created xsi:type="dcterms:W3CDTF">2025-06-10T07:14:09Z</dcterms:created>
  <dcterms:modified xsi:type="dcterms:W3CDTF">2025-06-10T07:18:26Z</dcterms:modified>
</cp:coreProperties>
</file>