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wi213\Dropbox\Research\Side projects\Bayesian temperature models\Seasonal DA\SeasonalDA_script\PWP case\"/>
    </mc:Choice>
  </mc:AlternateContent>
  <xr:revisionPtr revIDLastSave="0" documentId="13_ncr:1_{6FF0D337-2907-4614-AF05-84BE3C457C17}" xr6:coauthVersionLast="47" xr6:coauthVersionMax="47" xr10:uidLastSave="{00000000-0000-0000-0000-000000000000}"/>
  <bookViews>
    <workbookView xWindow="-30828" yWindow="-108" windowWidth="30936" windowHeight="16776" xr2:uid="{C934B07A-2A76-40CE-8F43-0B267CC5ABE9}"/>
  </bookViews>
  <sheets>
    <sheet name="PWP_proxy_data_seaso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" i="1"/>
</calcChain>
</file>

<file path=xl/sharedStrings.xml><?xml version="1.0" encoding="utf-8"?>
<sst xmlns="http://schemas.openxmlformats.org/spreadsheetml/2006/main" count="128" uniqueCount="46">
  <si>
    <t>season_score</t>
  </si>
  <si>
    <t>d13C</t>
  </si>
  <si>
    <t>d13C.lower</t>
  </si>
  <si>
    <t>d13C.upper</t>
  </si>
  <si>
    <t>d18O</t>
  </si>
  <si>
    <t>d18O.lower</t>
  </si>
  <si>
    <t>d18O.upper</t>
  </si>
  <si>
    <t>D47</t>
  </si>
  <si>
    <t>D47.lower</t>
  </si>
  <si>
    <t>D47.upper</t>
  </si>
  <si>
    <t>temp.lower</t>
  </si>
  <si>
    <t>temp.upper</t>
  </si>
  <si>
    <t>d18Ow</t>
  </si>
  <si>
    <t>d18Ow.lower</t>
  </si>
  <si>
    <t>d18Ow.upper</t>
  </si>
  <si>
    <t>Specimen</t>
  </si>
  <si>
    <t>Species</t>
  </si>
  <si>
    <t>N</t>
  </si>
  <si>
    <t>method</t>
  </si>
  <si>
    <t>season2</t>
  </si>
  <si>
    <t>SG105</t>
  </si>
  <si>
    <t>Pygocardia rustica</t>
  </si>
  <si>
    <t>strict</t>
  </si>
  <si>
    <t>autumn</t>
  </si>
  <si>
    <t>summer</t>
  </si>
  <si>
    <t>spring</t>
  </si>
  <si>
    <t>winter</t>
  </si>
  <si>
    <t>SG107</t>
  </si>
  <si>
    <t>Arctica islandica</t>
  </si>
  <si>
    <t>SG113</t>
  </si>
  <si>
    <t>Ostrea edulis</t>
  </si>
  <si>
    <t>SG115</t>
  </si>
  <si>
    <t>Pecten complanatus</t>
  </si>
  <si>
    <t>SG116</t>
  </si>
  <si>
    <t>Glycymeris radiolyrata</t>
  </si>
  <si>
    <t>SG126</t>
  </si>
  <si>
    <t>Angulus benedeni</t>
  </si>
  <si>
    <t>SG127</t>
  </si>
  <si>
    <t>T_mean</t>
  </si>
  <si>
    <t>T_sd</t>
  </si>
  <si>
    <t>d18Ow_sd</t>
  </si>
  <si>
    <t>d13C_sd</t>
  </si>
  <si>
    <t>d18O_sd</t>
  </si>
  <si>
    <t>D47_sd</t>
  </si>
  <si>
    <t>season</t>
  </si>
  <si>
    <t>SD_ext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</si>
</sst>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01C9-A2C4-48CE-B790-E5AB869422C6}">
  <dimension ref="A1:AA32"/>
  <sheetViews>
    <sheetView tabSelected="1" workbookViewId="0">
      <selection activeCell="Q31" sqref="Q31"/>
    </sheetView>
  </sheetViews>
  <sheetFormatPr defaultRowHeight="15" x14ac:dyDescent="0.25"/>
  <cols>
    <col min="5" max="5" width="12" bestFit="1" customWidth="1"/>
    <col min="9" max="9" width="11" bestFit="1" customWidth="1"/>
    <col min="23" max="23" width="21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</v>
      </c>
      <c r="G1" t="s">
        <v>5</v>
      </c>
      <c r="H1" t="s">
        <v>6</v>
      </c>
      <c r="I1" t="s">
        <v>42</v>
      </c>
      <c r="J1" t="s">
        <v>7</v>
      </c>
      <c r="K1" t="s">
        <v>8</v>
      </c>
      <c r="L1" t="s">
        <v>9</v>
      </c>
      <c r="M1" t="s">
        <v>43</v>
      </c>
      <c r="N1" t="s">
        <v>38</v>
      </c>
      <c r="O1" t="s">
        <v>10</v>
      </c>
      <c r="P1" t="s">
        <v>11</v>
      </c>
      <c r="Q1" t="s">
        <v>39</v>
      </c>
      <c r="R1" t="s">
        <v>12</v>
      </c>
      <c r="S1" t="s">
        <v>13</v>
      </c>
      <c r="T1" t="s">
        <v>14</v>
      </c>
      <c r="U1" t="s">
        <v>40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44</v>
      </c>
    </row>
    <row r="2" spans="1:27" x14ac:dyDescent="0.25">
      <c r="A2">
        <v>4</v>
      </c>
      <c r="B2">
        <v>1.163185755</v>
      </c>
      <c r="C2">
        <v>0.77915757200000002</v>
      </c>
      <c r="D2">
        <v>1.3542432120000001</v>
      </c>
      <c r="E2" s="1">
        <f>SQRT(((D2-C2)/2/TINV(0.05,$X2)*SQRT($X2))^2+E$32^2)</f>
        <v>0.29840138183728471</v>
      </c>
      <c r="F2">
        <v>2.2901687119999998</v>
      </c>
      <c r="G2">
        <v>2.121157663</v>
      </c>
      <c r="H2">
        <v>2.4833317400000001</v>
      </c>
      <c r="I2" s="1">
        <f>SQRT(((H2-G2)/2/TINV(0.05,$X2)*SQRT($X2))^2+I$32^2)</f>
        <v>0.21973022985518148</v>
      </c>
      <c r="J2">
        <v>0.61008185500000001</v>
      </c>
      <c r="K2">
        <v>0.59417523800000005</v>
      </c>
      <c r="L2">
        <v>0.61649739000000003</v>
      </c>
      <c r="M2" s="1">
        <f>(L2-K2)/2/TINV(0.05,$X2)*SQRT($X2)</f>
        <v>1.117283451287014E-2</v>
      </c>
      <c r="N2">
        <v>21.42</v>
      </c>
      <c r="O2">
        <v>19.150422679999998</v>
      </c>
      <c r="P2">
        <v>26.9231683</v>
      </c>
      <c r="Q2" s="1">
        <f>(P2-O2)/2/TINV(0.05,$X2)*SQRT($X2)</f>
        <v>3.8904672149395045</v>
      </c>
      <c r="R2">
        <v>2.7704769260000002</v>
      </c>
      <c r="S2">
        <v>2.2129327409999999</v>
      </c>
      <c r="T2">
        <v>3.9118482280000002</v>
      </c>
      <c r="U2" s="1">
        <f>(T2-S2)/2/TINV(0.05,$X2)*SQRT($X2)</f>
        <v>0.85035267153467997</v>
      </c>
      <c r="V2" t="s">
        <v>20</v>
      </c>
      <c r="W2" t="s">
        <v>21</v>
      </c>
      <c r="X2">
        <v>6</v>
      </c>
      <c r="Y2" t="s">
        <v>22</v>
      </c>
      <c r="Z2" t="s">
        <v>24</v>
      </c>
      <c r="AA2">
        <f>IF(Z2="winter", 0, IF(Z2="spring", 1, IF(Z2="summer", 2, 3)))</f>
        <v>2</v>
      </c>
    </row>
    <row r="3" spans="1:27" x14ac:dyDescent="0.25">
      <c r="A3">
        <v>2</v>
      </c>
      <c r="B3">
        <v>1.2572267960000001</v>
      </c>
      <c r="C3">
        <v>1.0131206399999999</v>
      </c>
      <c r="D3">
        <v>1.337010987</v>
      </c>
      <c r="E3" s="1">
        <f t="shared" ref="E3:E26" si="0">SQRT(((D3-C3)/2/TINV(0.05,$X3)*SQRT($X3))^2+E$32^2)</f>
        <v>0.49249314316122594</v>
      </c>
      <c r="F3">
        <v>2.2391172639999999</v>
      </c>
      <c r="G3">
        <v>2.161504018</v>
      </c>
      <c r="H3">
        <v>2.3407201450000001</v>
      </c>
      <c r="I3" s="1">
        <f t="shared" ref="I3:I26" si="1">SQRT(((H3-G3)/2/TINV(0.05,$X3)*SQRT($X3))^2+I$32^2)</f>
        <v>0.2962865467983386</v>
      </c>
      <c r="J3">
        <v>0.63734738199999996</v>
      </c>
      <c r="K3">
        <v>0.63185791000000002</v>
      </c>
      <c r="L3">
        <v>0.64478402599999995</v>
      </c>
      <c r="M3" s="1">
        <f t="shared" ref="M3:M26" si="2">(L3-K3)/2/TINV(0.05,$X3)*SQRT($X3)</f>
        <v>1.9402523576053356E-2</v>
      </c>
      <c r="N3">
        <v>13.09</v>
      </c>
      <c r="O3">
        <v>10.77487492</v>
      </c>
      <c r="P3">
        <v>14.63025888</v>
      </c>
      <c r="Q3" s="1">
        <f t="shared" ref="Q3:Q26" si="3">(P3-O3)/2/TINV(0.05,$X3)*SQRT($X3)</f>
        <v>5.7870576264856606</v>
      </c>
      <c r="R3">
        <v>0.71051748299999995</v>
      </c>
      <c r="S3">
        <v>0.15039475799999999</v>
      </c>
      <c r="T3">
        <v>1.0958020209999999</v>
      </c>
      <c r="U3" s="1">
        <f t="shared" ref="U3:U26" si="4">(T3-S3)/2/TINV(0.05,$X3)*SQRT($X3)</f>
        <v>1.4190872733410151</v>
      </c>
      <c r="V3" t="s">
        <v>20</v>
      </c>
      <c r="W3" t="s">
        <v>21</v>
      </c>
      <c r="X3">
        <v>37</v>
      </c>
      <c r="Y3" t="s">
        <v>22</v>
      </c>
      <c r="Z3" t="s">
        <v>25</v>
      </c>
      <c r="AA3">
        <f t="shared" ref="AA3:AA26" si="5">IF(Z3="winter", 0, IF(Z3="spring", 1, IF(Z3="summer", 2, 3)))</f>
        <v>1</v>
      </c>
    </row>
    <row r="4" spans="1:27" x14ac:dyDescent="0.25">
      <c r="A4">
        <v>3</v>
      </c>
      <c r="B4">
        <v>1.044497231</v>
      </c>
      <c r="C4">
        <v>0.96162193200000001</v>
      </c>
      <c r="D4">
        <v>1.2977394010000001</v>
      </c>
      <c r="E4" s="1">
        <f t="shared" si="0"/>
        <v>0.23634945138260668</v>
      </c>
      <c r="F4">
        <v>1.6305820609999999</v>
      </c>
      <c r="G4">
        <v>1.38576458</v>
      </c>
      <c r="H4">
        <v>2.1027014679999998</v>
      </c>
      <c r="I4" s="1">
        <f t="shared" si="1"/>
        <v>0.49133972162808531</v>
      </c>
      <c r="J4">
        <v>0.66107721500000005</v>
      </c>
      <c r="K4">
        <v>0.64535557099999996</v>
      </c>
      <c r="L4">
        <v>0.67235200299999998</v>
      </c>
      <c r="M4" s="1">
        <f t="shared" si="2"/>
        <v>1.7900899489189173E-2</v>
      </c>
      <c r="N4">
        <v>6.26</v>
      </c>
      <c r="O4">
        <v>2.8115870420000002</v>
      </c>
      <c r="P4">
        <v>10.35723048</v>
      </c>
      <c r="Q4" s="1">
        <f t="shared" si="3"/>
        <v>5.0033946991549758</v>
      </c>
      <c r="R4">
        <v>-1.4164315439999999</v>
      </c>
      <c r="S4">
        <v>-2.176861937</v>
      </c>
      <c r="T4">
        <v>-0.51749924800000002</v>
      </c>
      <c r="U4" s="1">
        <f t="shared" si="4"/>
        <v>1.1002966877956188</v>
      </c>
      <c r="V4" t="s">
        <v>20</v>
      </c>
      <c r="W4" t="s">
        <v>21</v>
      </c>
      <c r="X4">
        <v>9</v>
      </c>
      <c r="Y4" t="s">
        <v>22</v>
      </c>
      <c r="Z4" t="s">
        <v>26</v>
      </c>
      <c r="AA4">
        <f t="shared" si="5"/>
        <v>0</v>
      </c>
    </row>
    <row r="5" spans="1:27" x14ac:dyDescent="0.25">
      <c r="A5">
        <v>1</v>
      </c>
      <c r="B5">
        <v>1.2537188859999999</v>
      </c>
      <c r="C5">
        <v>1.235638217</v>
      </c>
      <c r="D5">
        <v>1.3149188140000001</v>
      </c>
      <c r="E5" s="1">
        <f t="shared" si="0"/>
        <v>0.15100258115778417</v>
      </c>
      <c r="F5">
        <v>2.4239481340000002</v>
      </c>
      <c r="G5">
        <v>2.3529387439999998</v>
      </c>
      <c r="H5">
        <v>2.4886428779999998</v>
      </c>
      <c r="I5" s="1">
        <f t="shared" si="1"/>
        <v>0.25317144868962227</v>
      </c>
      <c r="J5">
        <v>0.64756084199999997</v>
      </c>
      <c r="K5">
        <v>0.64384655199999996</v>
      </c>
      <c r="L5">
        <v>0.65223249699999997</v>
      </c>
      <c r="M5" s="1">
        <f t="shared" si="2"/>
        <v>1.3633790725905801E-2</v>
      </c>
      <c r="N5">
        <v>9.9700000000000006</v>
      </c>
      <c r="O5">
        <v>8.3976601750000004</v>
      </c>
      <c r="P5">
        <v>11.31500741</v>
      </c>
      <c r="Q5" s="1">
        <f t="shared" si="3"/>
        <v>4.7429957717096745</v>
      </c>
      <c r="R5">
        <v>0.16895343900000001</v>
      </c>
      <c r="S5">
        <v>-0.19450794900000001</v>
      </c>
      <c r="T5">
        <v>0.47971395</v>
      </c>
      <c r="U5" s="1">
        <f t="shared" si="4"/>
        <v>1.0961436396004016</v>
      </c>
      <c r="V5" t="s">
        <v>20</v>
      </c>
      <c r="W5" t="s">
        <v>21</v>
      </c>
      <c r="X5">
        <v>43</v>
      </c>
      <c r="Y5" t="s">
        <v>22</v>
      </c>
      <c r="Z5" t="s">
        <v>23</v>
      </c>
      <c r="AA5">
        <f t="shared" si="5"/>
        <v>3</v>
      </c>
    </row>
    <row r="6" spans="1:27" x14ac:dyDescent="0.25">
      <c r="A6">
        <v>4</v>
      </c>
      <c r="B6">
        <v>1.1622651289999999</v>
      </c>
      <c r="C6">
        <v>1.1321985859999999</v>
      </c>
      <c r="D6">
        <v>1.186519538</v>
      </c>
      <c r="E6" s="1">
        <f t="shared" si="0"/>
        <v>8.4331079371423312E-2</v>
      </c>
      <c r="F6">
        <v>1.8275589590000001</v>
      </c>
      <c r="G6">
        <v>1.8201470420000001</v>
      </c>
      <c r="H6">
        <v>1.8710464520000001</v>
      </c>
      <c r="I6" s="1">
        <f t="shared" si="1"/>
        <v>0.12739926983053626</v>
      </c>
      <c r="J6">
        <v>0.65640470200000001</v>
      </c>
      <c r="K6">
        <v>0.65219170900000001</v>
      </c>
      <c r="L6">
        <v>0.66033241499999995</v>
      </c>
      <c r="M6" s="1">
        <f t="shared" si="2"/>
        <v>4.5542719013355456E-3</v>
      </c>
      <c r="N6">
        <v>7.51</v>
      </c>
      <c r="O6">
        <v>6.2471210150000003</v>
      </c>
      <c r="P6">
        <v>8.7956452939999998</v>
      </c>
      <c r="Q6" s="1">
        <f t="shared" si="3"/>
        <v>1.42575748512736</v>
      </c>
      <c r="R6">
        <v>-0.97169207599999996</v>
      </c>
      <c r="S6">
        <v>-1.221529753</v>
      </c>
      <c r="T6">
        <v>-0.70146521100000003</v>
      </c>
      <c r="U6" s="1">
        <f t="shared" si="4"/>
        <v>0.29094716484191374</v>
      </c>
      <c r="V6" t="s">
        <v>27</v>
      </c>
      <c r="W6" t="s">
        <v>28</v>
      </c>
      <c r="X6">
        <v>7</v>
      </c>
      <c r="Y6" t="s">
        <v>22</v>
      </c>
      <c r="Z6" t="s">
        <v>26</v>
      </c>
      <c r="AA6">
        <f t="shared" si="5"/>
        <v>0</v>
      </c>
    </row>
    <row r="7" spans="1:27" x14ac:dyDescent="0.25">
      <c r="A7">
        <v>2</v>
      </c>
      <c r="B7">
        <v>1.3335715909999999</v>
      </c>
      <c r="C7">
        <v>1.2740365229999999</v>
      </c>
      <c r="D7">
        <v>1.404007233</v>
      </c>
      <c r="E7" s="1">
        <f t="shared" si="0"/>
        <v>0.18538934746604982</v>
      </c>
      <c r="F7">
        <v>2.294876377</v>
      </c>
      <c r="G7">
        <v>2.200793118</v>
      </c>
      <c r="H7">
        <v>2.3229404630000001</v>
      </c>
      <c r="I7" s="1">
        <f t="shared" si="1"/>
        <v>0.20077405632305684</v>
      </c>
      <c r="J7">
        <v>0.64444523099999995</v>
      </c>
      <c r="K7">
        <v>0.63587652800000005</v>
      </c>
      <c r="L7">
        <v>0.64765703600000002</v>
      </c>
      <c r="M7" s="1">
        <f t="shared" si="2"/>
        <v>1.5215868881754926E-2</v>
      </c>
      <c r="N7">
        <v>10.99</v>
      </c>
      <c r="O7">
        <v>9.7368396879999999</v>
      </c>
      <c r="P7">
        <v>13.55458846</v>
      </c>
      <c r="Q7" s="1">
        <f t="shared" si="3"/>
        <v>4.9310577046620603</v>
      </c>
      <c r="R7">
        <v>0.26615324000000001</v>
      </c>
      <c r="S7">
        <v>-4.5014667000000001E-2</v>
      </c>
      <c r="T7">
        <v>0.86625262800000002</v>
      </c>
      <c r="U7" s="1">
        <f t="shared" si="4"/>
        <v>1.1770055821830032</v>
      </c>
      <c r="V7" t="s">
        <v>27</v>
      </c>
      <c r="W7" t="s">
        <v>28</v>
      </c>
      <c r="X7">
        <v>28</v>
      </c>
      <c r="Y7" t="s">
        <v>22</v>
      </c>
      <c r="Z7" t="s">
        <v>25</v>
      </c>
      <c r="AA7">
        <f t="shared" si="5"/>
        <v>1</v>
      </c>
    </row>
    <row r="8" spans="1:27" x14ac:dyDescent="0.25">
      <c r="A8">
        <v>3</v>
      </c>
      <c r="B8">
        <v>1.2093750029999999</v>
      </c>
      <c r="C8">
        <v>0.92416107400000003</v>
      </c>
      <c r="D8">
        <v>1.2231922879999999</v>
      </c>
      <c r="E8" s="1">
        <f t="shared" si="0"/>
        <v>0.22631132888278818</v>
      </c>
      <c r="F8">
        <v>1.4628680080000001</v>
      </c>
      <c r="G8">
        <v>1.382346925</v>
      </c>
      <c r="H8">
        <v>1.509253741</v>
      </c>
      <c r="I8" s="1">
        <f t="shared" si="1"/>
        <v>0.15339429983016303</v>
      </c>
      <c r="J8">
        <v>0.60801703200000001</v>
      </c>
      <c r="K8">
        <v>0.60317144199999995</v>
      </c>
      <c r="L8">
        <v>0.61682456100000005</v>
      </c>
      <c r="M8" s="1">
        <f t="shared" si="2"/>
        <v>9.6885688176103699E-3</v>
      </c>
      <c r="N8">
        <v>21.98</v>
      </c>
      <c r="O8">
        <v>19.221319820000001</v>
      </c>
      <c r="P8">
        <v>23.77451885</v>
      </c>
      <c r="Q8" s="1">
        <f t="shared" si="3"/>
        <v>3.2310552733358171</v>
      </c>
      <c r="R8">
        <v>1.9683435039999999</v>
      </c>
      <c r="S8">
        <v>1.3501442770000001</v>
      </c>
      <c r="T8">
        <v>2.3897466779999998</v>
      </c>
      <c r="U8" s="1">
        <f t="shared" si="4"/>
        <v>0.73772589289241475</v>
      </c>
      <c r="V8" t="s">
        <v>27</v>
      </c>
      <c r="W8" t="s">
        <v>28</v>
      </c>
      <c r="X8">
        <v>10</v>
      </c>
      <c r="Y8" t="s">
        <v>22</v>
      </c>
      <c r="Z8" t="s">
        <v>24</v>
      </c>
      <c r="AA8">
        <f t="shared" si="5"/>
        <v>2</v>
      </c>
    </row>
    <row r="9" spans="1:27" x14ac:dyDescent="0.25">
      <c r="A9">
        <v>1</v>
      </c>
      <c r="B9">
        <v>1.3425273150000001</v>
      </c>
      <c r="C9">
        <v>1.3068568410000001</v>
      </c>
      <c r="D9">
        <v>1.3623027080000001</v>
      </c>
      <c r="E9" s="1">
        <f t="shared" si="0"/>
        <v>8.5699747850705096E-2</v>
      </c>
      <c r="F9">
        <v>2.6198237780000002</v>
      </c>
      <c r="G9">
        <v>2.5984209439999999</v>
      </c>
      <c r="H9">
        <v>2.670083075</v>
      </c>
      <c r="I9" s="1">
        <f t="shared" si="1"/>
        <v>0.13172396170585676</v>
      </c>
      <c r="J9">
        <v>0.63446967799999998</v>
      </c>
      <c r="K9">
        <v>0.62746513900000001</v>
      </c>
      <c r="L9">
        <v>0.63808937799999998</v>
      </c>
      <c r="M9" s="1">
        <f t="shared" si="2"/>
        <v>6.5155749958630826E-3</v>
      </c>
      <c r="N9">
        <v>13.91</v>
      </c>
      <c r="O9">
        <v>12.52392534</v>
      </c>
      <c r="P9">
        <v>15.80959597</v>
      </c>
      <c r="Q9" s="1">
        <f t="shared" si="3"/>
        <v>2.0150180546079342</v>
      </c>
      <c r="R9">
        <v>1.2838498</v>
      </c>
      <c r="S9">
        <v>0.96920223599999999</v>
      </c>
      <c r="T9">
        <v>1.7039194010000001</v>
      </c>
      <c r="U9" s="1">
        <f t="shared" si="4"/>
        <v>0.450583311360505</v>
      </c>
      <c r="V9" t="s">
        <v>27</v>
      </c>
      <c r="W9" t="s">
        <v>28</v>
      </c>
      <c r="X9">
        <v>8</v>
      </c>
      <c r="Y9" t="s">
        <v>22</v>
      </c>
      <c r="Z9" t="s">
        <v>23</v>
      </c>
      <c r="AA9">
        <f t="shared" si="5"/>
        <v>3</v>
      </c>
    </row>
    <row r="10" spans="1:27" x14ac:dyDescent="0.25">
      <c r="A10">
        <v>4</v>
      </c>
      <c r="B10">
        <v>1.3492887819999999</v>
      </c>
      <c r="C10">
        <v>1.2864646280000001</v>
      </c>
      <c r="D10">
        <v>1.3562150690000001</v>
      </c>
      <c r="E10" s="1">
        <f t="shared" si="0"/>
        <v>0.1209154231957987</v>
      </c>
      <c r="F10">
        <v>0.57931777500000003</v>
      </c>
      <c r="G10">
        <v>0.55452251399999997</v>
      </c>
      <c r="H10">
        <v>0.62343022100000001</v>
      </c>
      <c r="I10" s="1">
        <f t="shared" si="1"/>
        <v>0.15378403502415713</v>
      </c>
      <c r="J10">
        <v>0.64204430700000004</v>
      </c>
      <c r="K10">
        <v>0.63377781600000005</v>
      </c>
      <c r="L10">
        <v>0.65492539299999997</v>
      </c>
      <c r="M10" s="1">
        <f t="shared" si="2"/>
        <v>2.7841173692801709E-2</v>
      </c>
      <c r="N10">
        <v>11.55</v>
      </c>
      <c r="O10">
        <v>8.0216067189999993</v>
      </c>
      <c r="P10">
        <v>14.024443590000001</v>
      </c>
      <c r="Q10" s="1">
        <f t="shared" si="3"/>
        <v>7.9028450387042453</v>
      </c>
      <c r="R10">
        <v>-1.303237078</v>
      </c>
      <c r="S10">
        <v>-2.1109243219999998</v>
      </c>
      <c r="T10">
        <v>-0.73977502699999997</v>
      </c>
      <c r="U10" s="1">
        <f t="shared" si="4"/>
        <v>1.8051432408004831</v>
      </c>
      <c r="V10" t="s">
        <v>29</v>
      </c>
      <c r="W10" t="s">
        <v>30</v>
      </c>
      <c r="X10">
        <v>29</v>
      </c>
      <c r="Y10" t="s">
        <v>22</v>
      </c>
      <c r="Z10" t="s">
        <v>23</v>
      </c>
      <c r="AA10">
        <f t="shared" si="5"/>
        <v>3</v>
      </c>
    </row>
    <row r="11" spans="1:27" x14ac:dyDescent="0.25">
      <c r="A11">
        <v>2</v>
      </c>
      <c r="B11">
        <v>1.0758900039999999</v>
      </c>
      <c r="C11">
        <v>0.925004775</v>
      </c>
      <c r="D11">
        <v>1.1380173819999999</v>
      </c>
      <c r="E11" s="1">
        <f t="shared" si="0"/>
        <v>0.28095896807672127</v>
      </c>
      <c r="F11">
        <v>0.86542770899999999</v>
      </c>
      <c r="G11">
        <v>0.75570854700000001</v>
      </c>
      <c r="H11">
        <v>0.88848301100000004</v>
      </c>
      <c r="I11" s="1">
        <f t="shared" si="1"/>
        <v>0.20900905878133647</v>
      </c>
      <c r="J11">
        <v>0.64983402300000004</v>
      </c>
      <c r="K11">
        <v>0.60842670200000004</v>
      </c>
      <c r="L11">
        <v>0.65811180300000005</v>
      </c>
      <c r="M11" s="1">
        <f t="shared" si="2"/>
        <v>6.2912447168502347E-2</v>
      </c>
      <c r="N11">
        <v>9.51</v>
      </c>
      <c r="O11">
        <v>7.0639654670000001</v>
      </c>
      <c r="P11">
        <v>21.895443929999999</v>
      </c>
      <c r="Q11" s="1">
        <f t="shared" si="3"/>
        <v>18.77996796734433</v>
      </c>
      <c r="R11">
        <v>-1.5041557320000001</v>
      </c>
      <c r="S11">
        <v>-2.052661101</v>
      </c>
      <c r="T11">
        <v>1.31799277</v>
      </c>
      <c r="U11" s="1">
        <f t="shared" si="4"/>
        <v>4.268001459483707</v>
      </c>
      <c r="V11" t="s">
        <v>29</v>
      </c>
      <c r="W11" t="s">
        <v>30</v>
      </c>
      <c r="X11">
        <v>27</v>
      </c>
      <c r="Y11" t="s">
        <v>22</v>
      </c>
      <c r="Z11" t="s">
        <v>25</v>
      </c>
      <c r="AA11">
        <f t="shared" si="5"/>
        <v>1</v>
      </c>
    </row>
    <row r="12" spans="1:27" x14ac:dyDescent="0.25">
      <c r="A12">
        <v>3</v>
      </c>
      <c r="B12">
        <v>1.4397204990000001</v>
      </c>
      <c r="C12">
        <v>0.82752009599999998</v>
      </c>
      <c r="D12">
        <v>1.4840509399999999</v>
      </c>
      <c r="E12" s="1">
        <f t="shared" si="0"/>
        <v>0.55347799650123697</v>
      </c>
      <c r="F12">
        <v>0.46009582500000001</v>
      </c>
      <c r="G12">
        <v>0.32680854100000001</v>
      </c>
      <c r="H12">
        <v>0.52863570900000001</v>
      </c>
      <c r="I12" s="1">
        <f t="shared" si="1"/>
        <v>0.20924864024119233</v>
      </c>
      <c r="J12">
        <v>0.60813092800000002</v>
      </c>
      <c r="K12">
        <v>0.598023949</v>
      </c>
      <c r="L12">
        <v>0.62034347999999995</v>
      </c>
      <c r="M12" s="1">
        <f t="shared" si="2"/>
        <v>1.8625111326270032E-2</v>
      </c>
      <c r="N12">
        <v>21.64</v>
      </c>
      <c r="O12">
        <v>18.512015739999999</v>
      </c>
      <c r="P12">
        <v>24.468605740000001</v>
      </c>
      <c r="Q12" s="1">
        <f t="shared" si="3"/>
        <v>4.9706309633005779</v>
      </c>
      <c r="R12">
        <v>0.88397864999999998</v>
      </c>
      <c r="S12">
        <v>0.14936785</v>
      </c>
      <c r="T12">
        <v>1.514386931</v>
      </c>
      <c r="U12" s="1">
        <f t="shared" si="4"/>
        <v>1.1390755632861582</v>
      </c>
      <c r="V12" t="s">
        <v>29</v>
      </c>
      <c r="W12" t="s">
        <v>30</v>
      </c>
      <c r="X12">
        <v>13</v>
      </c>
      <c r="Y12" t="s">
        <v>22</v>
      </c>
      <c r="Z12" t="s">
        <v>24</v>
      </c>
      <c r="AA12">
        <f t="shared" si="5"/>
        <v>2</v>
      </c>
    </row>
    <row r="13" spans="1:27" x14ac:dyDescent="0.25">
      <c r="A13">
        <v>4</v>
      </c>
      <c r="B13">
        <v>1.0263461119999999</v>
      </c>
      <c r="C13">
        <v>0.53957574600000002</v>
      </c>
      <c r="D13">
        <v>1.4779888269999999</v>
      </c>
      <c r="E13" s="1">
        <f t="shared" si="0"/>
        <v>0.5808562729592982</v>
      </c>
      <c r="F13">
        <v>0.89598664299999997</v>
      </c>
      <c r="G13">
        <v>0.74990158299999998</v>
      </c>
      <c r="H13">
        <v>0.99586243500000005</v>
      </c>
      <c r="I13" s="1">
        <f t="shared" si="1"/>
        <v>0.1953788395731198</v>
      </c>
      <c r="J13">
        <v>0.63960898899999996</v>
      </c>
      <c r="K13">
        <v>0.62815532399999996</v>
      </c>
      <c r="L13">
        <v>0.65990871799999995</v>
      </c>
      <c r="M13" s="1">
        <f t="shared" si="2"/>
        <v>1.947354723290667E-2</v>
      </c>
      <c r="N13">
        <v>12.29</v>
      </c>
      <c r="O13">
        <v>6.8815079189999997</v>
      </c>
      <c r="P13">
        <v>15.60390553</v>
      </c>
      <c r="Q13" s="1">
        <f t="shared" si="3"/>
        <v>5.3492241447323998</v>
      </c>
      <c r="R13">
        <v>-0.86734554699999999</v>
      </c>
      <c r="S13">
        <v>-2.0996732140000001</v>
      </c>
      <c r="T13">
        <v>3.2422368999999999E-2</v>
      </c>
      <c r="U13" s="1">
        <f t="shared" si="4"/>
        <v>1.3075598797603241</v>
      </c>
      <c r="V13" t="s">
        <v>31</v>
      </c>
      <c r="W13" t="s">
        <v>32</v>
      </c>
      <c r="X13">
        <v>8</v>
      </c>
      <c r="Y13" t="s">
        <v>22</v>
      </c>
      <c r="Z13" t="s">
        <v>26</v>
      </c>
      <c r="AA13">
        <f t="shared" si="5"/>
        <v>0</v>
      </c>
    </row>
    <row r="14" spans="1:27" x14ac:dyDescent="0.25">
      <c r="A14">
        <v>2</v>
      </c>
      <c r="B14">
        <v>0.55963574999999999</v>
      </c>
      <c r="C14">
        <v>0.50593037500000004</v>
      </c>
      <c r="D14">
        <v>0.66304207999999998</v>
      </c>
      <c r="E14" s="1">
        <f t="shared" si="0"/>
        <v>0.22488822774398493</v>
      </c>
      <c r="F14">
        <v>0.159440161</v>
      </c>
      <c r="G14">
        <v>-5.8651315000000002E-2</v>
      </c>
      <c r="H14">
        <v>0.33781460200000002</v>
      </c>
      <c r="I14" s="1">
        <f t="shared" si="1"/>
        <v>0.54595561439521068</v>
      </c>
      <c r="J14">
        <v>0.62727879200000003</v>
      </c>
      <c r="K14">
        <v>0.60622971400000003</v>
      </c>
      <c r="L14">
        <v>0.63324425100000004</v>
      </c>
      <c r="M14" s="1">
        <f t="shared" si="2"/>
        <v>3.622550764420495E-2</v>
      </c>
      <c r="N14">
        <v>16.18</v>
      </c>
      <c r="O14">
        <v>13.961294369999999</v>
      </c>
      <c r="P14">
        <v>22.435467020000001</v>
      </c>
      <c r="Q14" s="1">
        <f t="shared" si="3"/>
        <v>11.363556077636552</v>
      </c>
      <c r="R14">
        <v>-0.63411711299999995</v>
      </c>
      <c r="S14">
        <v>-1.2163363030000001</v>
      </c>
      <c r="T14">
        <v>0.75143217100000004</v>
      </c>
      <c r="U14" s="1">
        <f t="shared" si="4"/>
        <v>2.6387056678747629</v>
      </c>
      <c r="V14" t="s">
        <v>31</v>
      </c>
      <c r="W14" t="s">
        <v>32</v>
      </c>
      <c r="X14">
        <v>30</v>
      </c>
      <c r="Y14" t="s">
        <v>22</v>
      </c>
      <c r="Z14" t="s">
        <v>25</v>
      </c>
      <c r="AA14">
        <f t="shared" si="5"/>
        <v>1</v>
      </c>
    </row>
    <row r="15" spans="1:27" x14ac:dyDescent="0.25">
      <c r="A15">
        <v>3</v>
      </c>
      <c r="B15">
        <v>0.46112927599999998</v>
      </c>
      <c r="C15">
        <v>0.444566876</v>
      </c>
      <c r="D15">
        <v>0.50285630199999998</v>
      </c>
      <c r="E15" s="1">
        <f t="shared" si="0"/>
        <v>9.5981139922719824E-2</v>
      </c>
      <c r="F15">
        <v>0.68545622699999997</v>
      </c>
      <c r="G15">
        <v>0.23436960600000001</v>
      </c>
      <c r="H15">
        <v>0.867678528</v>
      </c>
      <c r="I15" s="1">
        <f t="shared" si="1"/>
        <v>0.61025532462348409</v>
      </c>
      <c r="J15">
        <v>0.62143581800000003</v>
      </c>
      <c r="K15">
        <v>0.60422680699999998</v>
      </c>
      <c r="L15">
        <v>0.62980856500000004</v>
      </c>
      <c r="M15" s="1">
        <f t="shared" si="2"/>
        <v>2.4134812068631082E-2</v>
      </c>
      <c r="N15">
        <v>17.79</v>
      </c>
      <c r="O15">
        <v>15.291261110000001</v>
      </c>
      <c r="P15">
        <v>23.68907063</v>
      </c>
      <c r="Q15" s="1">
        <f t="shared" si="3"/>
        <v>7.9228157249146225</v>
      </c>
      <c r="R15">
        <v>0.146607767</v>
      </c>
      <c r="S15">
        <v>-0.46124716900000001</v>
      </c>
      <c r="T15">
        <v>1.57577615</v>
      </c>
      <c r="U15" s="1">
        <f t="shared" si="4"/>
        <v>1.921805959679707</v>
      </c>
      <c r="V15" t="s">
        <v>31</v>
      </c>
      <c r="W15" t="s">
        <v>32</v>
      </c>
      <c r="X15">
        <v>16</v>
      </c>
      <c r="Y15" t="s">
        <v>22</v>
      </c>
      <c r="Z15" t="s">
        <v>23</v>
      </c>
      <c r="AA15">
        <f t="shared" si="5"/>
        <v>3</v>
      </c>
    </row>
    <row r="16" spans="1:27" x14ac:dyDescent="0.25">
      <c r="A16">
        <v>1</v>
      </c>
      <c r="B16">
        <v>1.5443762919999999</v>
      </c>
      <c r="C16">
        <v>1.5083840399999999</v>
      </c>
      <c r="D16">
        <v>1.555220783</v>
      </c>
      <c r="E16" s="1">
        <f t="shared" si="0"/>
        <v>0.10066203536186619</v>
      </c>
      <c r="F16">
        <v>0.299095638</v>
      </c>
      <c r="G16">
        <v>0.21631583800000001</v>
      </c>
      <c r="H16">
        <v>0.46399085899999998</v>
      </c>
      <c r="I16" s="1">
        <f t="shared" si="1"/>
        <v>0.35457794491359862</v>
      </c>
      <c r="J16">
        <v>0.61644141799999996</v>
      </c>
      <c r="K16">
        <v>0.60725762699999997</v>
      </c>
      <c r="L16">
        <v>0.61800421400000005</v>
      </c>
      <c r="M16" s="1">
        <f t="shared" si="2"/>
        <v>1.4410780740666276E-2</v>
      </c>
      <c r="N16">
        <v>19.309999999999999</v>
      </c>
      <c r="O16">
        <v>18.675745280000001</v>
      </c>
      <c r="P16">
        <v>22.42443274</v>
      </c>
      <c r="Q16" s="1">
        <f t="shared" si="3"/>
        <v>5.0268529954063315</v>
      </c>
      <c r="R16">
        <v>0.222517401</v>
      </c>
      <c r="S16">
        <v>3.0326980999999999E-2</v>
      </c>
      <c r="T16">
        <v>0.96336613100000001</v>
      </c>
      <c r="U16" s="1">
        <f t="shared" si="4"/>
        <v>1.2511714289483282</v>
      </c>
      <c r="V16" t="s">
        <v>31</v>
      </c>
      <c r="W16" t="s">
        <v>32</v>
      </c>
      <c r="X16">
        <v>30</v>
      </c>
      <c r="Y16" t="s">
        <v>22</v>
      </c>
      <c r="Z16" t="s">
        <v>24</v>
      </c>
      <c r="AA16">
        <f t="shared" si="5"/>
        <v>2</v>
      </c>
    </row>
    <row r="17" spans="1:27" x14ac:dyDescent="0.25">
      <c r="A17">
        <v>4</v>
      </c>
      <c r="B17">
        <v>2.1733873940000001</v>
      </c>
      <c r="C17">
        <v>2.0831398399999999</v>
      </c>
      <c r="D17">
        <v>2.2153129580000002</v>
      </c>
      <c r="E17" s="1">
        <f t="shared" si="0"/>
        <v>0.22381304255419529</v>
      </c>
      <c r="F17">
        <v>1.2724831940000001</v>
      </c>
      <c r="G17">
        <v>1.1998326509999999</v>
      </c>
      <c r="H17">
        <v>1.284832478</v>
      </c>
      <c r="I17" s="1">
        <f t="shared" si="1"/>
        <v>0.18324073260643983</v>
      </c>
      <c r="J17">
        <v>0.63028568900000004</v>
      </c>
      <c r="K17">
        <v>0.61569993700000003</v>
      </c>
      <c r="L17">
        <v>0.63695364600000004</v>
      </c>
      <c r="M17" s="1">
        <f t="shared" si="2"/>
        <v>3.3693334580754214E-2</v>
      </c>
      <c r="N17">
        <v>15.13</v>
      </c>
      <c r="O17">
        <v>12.88795524</v>
      </c>
      <c r="P17">
        <v>19.394308519999999</v>
      </c>
      <c r="Q17" s="1">
        <f t="shared" si="3"/>
        <v>10.31446972213779</v>
      </c>
      <c r="R17">
        <v>0.21172785399999999</v>
      </c>
      <c r="S17">
        <v>-0.31930936700000001</v>
      </c>
      <c r="T17">
        <v>1.182609147</v>
      </c>
      <c r="U17" s="1">
        <f t="shared" si="4"/>
        <v>2.3809793860088684</v>
      </c>
      <c r="V17" t="s">
        <v>33</v>
      </c>
      <c r="W17" t="s">
        <v>34</v>
      </c>
      <c r="X17">
        <v>41</v>
      </c>
      <c r="Y17" t="s">
        <v>22</v>
      </c>
      <c r="Z17" t="s">
        <v>23</v>
      </c>
      <c r="AA17">
        <f t="shared" si="5"/>
        <v>3</v>
      </c>
    </row>
    <row r="18" spans="1:27" x14ac:dyDescent="0.25">
      <c r="A18">
        <v>2</v>
      </c>
      <c r="B18">
        <v>2.0927026839999998</v>
      </c>
      <c r="C18">
        <v>2.0621745260000002</v>
      </c>
      <c r="D18">
        <v>2.1112326220000002</v>
      </c>
      <c r="E18" s="1">
        <f t="shared" si="0"/>
        <v>0.10178183906318046</v>
      </c>
      <c r="F18">
        <v>1.367313438</v>
      </c>
      <c r="G18">
        <v>1.2216400169999999</v>
      </c>
      <c r="H18">
        <v>1.419993595</v>
      </c>
      <c r="I18" s="1">
        <f t="shared" si="1"/>
        <v>0.28915705890169158</v>
      </c>
      <c r="J18">
        <v>0.62190721800000004</v>
      </c>
      <c r="K18">
        <v>0.61132965100000003</v>
      </c>
      <c r="L18">
        <v>0.63001985400000005</v>
      </c>
      <c r="M18" s="1">
        <f t="shared" si="2"/>
        <v>2.4605995669230853E-2</v>
      </c>
      <c r="N18">
        <v>17.88</v>
      </c>
      <c r="O18">
        <v>14.9455759</v>
      </c>
      <c r="P18">
        <v>20.837611809999999</v>
      </c>
      <c r="Q18" s="1">
        <f t="shared" si="3"/>
        <v>7.7569735376556652</v>
      </c>
      <c r="R18">
        <v>0.97052926100000003</v>
      </c>
      <c r="S18">
        <v>0.25908291</v>
      </c>
      <c r="T18">
        <v>1.6057294360000001</v>
      </c>
      <c r="U18" s="1">
        <f t="shared" si="4"/>
        <v>1.7728848951903171</v>
      </c>
      <c r="V18" t="s">
        <v>33</v>
      </c>
      <c r="W18" t="s">
        <v>34</v>
      </c>
      <c r="X18">
        <v>29</v>
      </c>
      <c r="Y18" t="s">
        <v>22</v>
      </c>
      <c r="Z18" t="s">
        <v>24</v>
      </c>
      <c r="AA18">
        <f t="shared" si="5"/>
        <v>2</v>
      </c>
    </row>
    <row r="19" spans="1:27" x14ac:dyDescent="0.25">
      <c r="A19">
        <v>3</v>
      </c>
      <c r="B19">
        <v>2.1804013900000001</v>
      </c>
      <c r="C19">
        <v>2.1351305350000001</v>
      </c>
      <c r="D19">
        <v>2.2199547850000001</v>
      </c>
      <c r="E19" s="1">
        <f t="shared" si="0"/>
        <v>0.14966496466003001</v>
      </c>
      <c r="F19">
        <v>1.064157241</v>
      </c>
      <c r="G19">
        <v>1.001947286</v>
      </c>
      <c r="H19">
        <v>1.0758642380000001</v>
      </c>
      <c r="I19" s="1">
        <f t="shared" si="1"/>
        <v>0.16652333403943029</v>
      </c>
      <c r="J19">
        <v>0.64641056200000002</v>
      </c>
      <c r="K19">
        <v>0.63643809500000004</v>
      </c>
      <c r="L19">
        <v>0.65642155300000005</v>
      </c>
      <c r="M19" s="1">
        <f t="shared" si="2"/>
        <v>2.999582511684672E-2</v>
      </c>
      <c r="N19">
        <v>10.35</v>
      </c>
      <c r="O19">
        <v>7.5786434299999996</v>
      </c>
      <c r="P19">
        <v>13.291750589999999</v>
      </c>
      <c r="Q19" s="1">
        <f t="shared" si="3"/>
        <v>8.5755610087685898</v>
      </c>
      <c r="R19">
        <v>-1.1000948509999999</v>
      </c>
      <c r="S19">
        <v>-1.7388575509999999</v>
      </c>
      <c r="T19">
        <v>-0.42871698000000003</v>
      </c>
      <c r="U19" s="1">
        <f t="shared" si="4"/>
        <v>1.9665639173261042</v>
      </c>
      <c r="V19" t="s">
        <v>33</v>
      </c>
      <c r="W19" t="s">
        <v>34</v>
      </c>
      <c r="X19">
        <v>37</v>
      </c>
      <c r="Y19" t="s">
        <v>22</v>
      </c>
      <c r="Z19" t="s">
        <v>26</v>
      </c>
      <c r="AA19">
        <f t="shared" si="5"/>
        <v>0</v>
      </c>
    </row>
    <row r="20" spans="1:27" x14ac:dyDescent="0.25">
      <c r="A20">
        <v>1</v>
      </c>
      <c r="B20">
        <v>2.0485924770000001</v>
      </c>
      <c r="C20">
        <v>2.0308531539999999</v>
      </c>
      <c r="D20">
        <v>2.0896937059999998</v>
      </c>
      <c r="E20" s="1">
        <f t="shared" si="0"/>
        <v>0.10518996434177329</v>
      </c>
      <c r="F20">
        <v>1.9174821209999999</v>
      </c>
      <c r="G20">
        <v>1.787051304</v>
      </c>
      <c r="H20">
        <v>2.0210669550000002</v>
      </c>
      <c r="I20" s="1">
        <f t="shared" si="1"/>
        <v>0.30423184180784896</v>
      </c>
      <c r="J20">
        <v>0.62457086100000003</v>
      </c>
      <c r="K20">
        <v>0.61619625600000005</v>
      </c>
      <c r="L20">
        <v>0.64494236800000004</v>
      </c>
      <c r="M20" s="1">
        <f t="shared" si="2"/>
        <v>3.4116650787989124E-2</v>
      </c>
      <c r="N20">
        <v>16.760000000000002</v>
      </c>
      <c r="O20">
        <v>11.04724266</v>
      </c>
      <c r="P20">
        <v>19.455686119999999</v>
      </c>
      <c r="Q20" s="1">
        <f t="shared" si="3"/>
        <v>9.9793644857214456</v>
      </c>
      <c r="R20">
        <v>1.227590237</v>
      </c>
      <c r="S20">
        <v>-6.4152321999999998E-2</v>
      </c>
      <c r="T20">
        <v>1.8825549610000001</v>
      </c>
      <c r="U20" s="1">
        <f t="shared" si="4"/>
        <v>2.3104040143079572</v>
      </c>
      <c r="V20" t="s">
        <v>33</v>
      </c>
      <c r="W20" t="s">
        <v>34</v>
      </c>
      <c r="X20">
        <v>24</v>
      </c>
      <c r="Y20" t="s">
        <v>22</v>
      </c>
      <c r="Z20" t="s">
        <v>25</v>
      </c>
      <c r="AA20">
        <f t="shared" si="5"/>
        <v>1</v>
      </c>
    </row>
    <row r="21" spans="1:27" x14ac:dyDescent="0.25">
      <c r="A21">
        <v>4</v>
      </c>
      <c r="B21">
        <v>0.64638211899999998</v>
      </c>
      <c r="C21">
        <v>0.46767724599999999</v>
      </c>
      <c r="D21">
        <v>0.73817147400000005</v>
      </c>
      <c r="E21" s="1">
        <f t="shared" si="0"/>
        <v>0.31583762649845148</v>
      </c>
      <c r="F21">
        <v>1.6455970470000001</v>
      </c>
      <c r="G21">
        <v>1.5755342370000001</v>
      </c>
      <c r="H21">
        <v>1.8120000700000001</v>
      </c>
      <c r="I21" s="1">
        <f t="shared" si="1"/>
        <v>0.29482964143525625</v>
      </c>
      <c r="J21">
        <v>0.67833096800000003</v>
      </c>
      <c r="K21">
        <v>0.64779166399999999</v>
      </c>
      <c r="L21">
        <v>0.68556551799999998</v>
      </c>
      <c r="M21" s="1">
        <f t="shared" si="2"/>
        <v>4.2715989433705435E-2</v>
      </c>
      <c r="N21">
        <v>1.86</v>
      </c>
      <c r="O21">
        <v>-0.215507913</v>
      </c>
      <c r="P21">
        <v>9.6885946100000009</v>
      </c>
      <c r="Q21" s="1">
        <f t="shared" si="3"/>
        <v>11.199904005633194</v>
      </c>
      <c r="R21">
        <v>-2.4150855180000002</v>
      </c>
      <c r="S21">
        <v>-2.934182152</v>
      </c>
      <c r="T21">
        <v>-0.69086197900000001</v>
      </c>
      <c r="U21" s="1">
        <f t="shared" si="4"/>
        <v>2.5368245667038964</v>
      </c>
      <c r="V21" t="s">
        <v>35</v>
      </c>
      <c r="W21" t="s">
        <v>36</v>
      </c>
      <c r="X21">
        <v>22</v>
      </c>
      <c r="Y21" t="s">
        <v>22</v>
      </c>
      <c r="Z21" t="s">
        <v>23</v>
      </c>
      <c r="AA21">
        <f t="shared" si="5"/>
        <v>3</v>
      </c>
    </row>
    <row r="22" spans="1:27" x14ac:dyDescent="0.25">
      <c r="A22">
        <v>2</v>
      </c>
      <c r="B22">
        <v>0.68005146699999997</v>
      </c>
      <c r="C22">
        <v>0.38561990000000002</v>
      </c>
      <c r="D22">
        <v>0.93644070099999999</v>
      </c>
      <c r="E22" s="1">
        <f t="shared" si="0"/>
        <v>0.56170453365019879</v>
      </c>
      <c r="F22">
        <v>1.445542455</v>
      </c>
      <c r="G22">
        <v>1.2042258450000001</v>
      </c>
      <c r="H22">
        <v>1.576137468</v>
      </c>
      <c r="I22" s="1">
        <f t="shared" si="1"/>
        <v>0.39552110439075283</v>
      </c>
      <c r="J22">
        <v>0.656853087</v>
      </c>
      <c r="K22">
        <v>0.65042710800000003</v>
      </c>
      <c r="L22">
        <v>0.66247031499999998</v>
      </c>
      <c r="M22" s="1">
        <f t="shared" si="2"/>
        <v>1.2160137083367797E-2</v>
      </c>
      <c r="N22">
        <v>7.33</v>
      </c>
      <c r="O22">
        <v>5.7234947680000001</v>
      </c>
      <c r="P22">
        <v>9.35582505</v>
      </c>
      <c r="Q22" s="1">
        <f t="shared" si="3"/>
        <v>3.6675973568492348</v>
      </c>
      <c r="R22">
        <v>-1.481886434</v>
      </c>
      <c r="S22">
        <v>-1.866179118</v>
      </c>
      <c r="T22">
        <v>-0.91805229099999996</v>
      </c>
      <c r="U22" s="1">
        <f t="shared" si="4"/>
        <v>0.95733239399925596</v>
      </c>
      <c r="V22" t="s">
        <v>35</v>
      </c>
      <c r="W22" t="s">
        <v>36</v>
      </c>
      <c r="X22">
        <v>18</v>
      </c>
      <c r="Y22" t="s">
        <v>22</v>
      </c>
      <c r="Z22" t="s">
        <v>25</v>
      </c>
      <c r="AA22">
        <f t="shared" si="5"/>
        <v>1</v>
      </c>
    </row>
    <row r="23" spans="1:27" x14ac:dyDescent="0.25">
      <c r="A23">
        <v>3</v>
      </c>
      <c r="B23">
        <v>0.67090458500000005</v>
      </c>
      <c r="C23">
        <v>0.65388912300000002</v>
      </c>
      <c r="D23">
        <v>0.67195504500000003</v>
      </c>
      <c r="E23" s="1">
        <f t="shared" si="0"/>
        <v>7.9572030323941778E-2</v>
      </c>
      <c r="F23">
        <v>0.90728684100000001</v>
      </c>
      <c r="G23">
        <v>0.86684762800000004</v>
      </c>
      <c r="H23">
        <v>0.93508228199999999</v>
      </c>
      <c r="I23" s="1">
        <f t="shared" si="1"/>
        <v>0.13216226212063723</v>
      </c>
      <c r="J23">
        <v>0.64625007999999995</v>
      </c>
      <c r="K23">
        <v>0.63069521799999995</v>
      </c>
      <c r="L23">
        <v>0.646279873</v>
      </c>
      <c r="M23" s="1">
        <f t="shared" si="2"/>
        <v>1.0333933859433365E-2</v>
      </c>
      <c r="N23">
        <v>10.58</v>
      </c>
      <c r="O23">
        <v>9.7813116400000002</v>
      </c>
      <c r="P23">
        <v>15.390679390000001</v>
      </c>
      <c r="Q23" s="1">
        <f t="shared" si="3"/>
        <v>3.7194814592776253</v>
      </c>
      <c r="R23">
        <v>-1.2046086119999999</v>
      </c>
      <c r="S23">
        <v>-1.406086503</v>
      </c>
      <c r="T23">
        <v>-9.2426968999999998E-2</v>
      </c>
      <c r="U23" s="1">
        <f t="shared" si="4"/>
        <v>0.87106649060694674</v>
      </c>
      <c r="V23" t="s">
        <v>35</v>
      </c>
      <c r="W23" t="s">
        <v>36</v>
      </c>
      <c r="X23">
        <v>9</v>
      </c>
      <c r="Y23" t="s">
        <v>22</v>
      </c>
      <c r="Z23" t="s">
        <v>24</v>
      </c>
      <c r="AA23">
        <f t="shared" si="5"/>
        <v>2</v>
      </c>
    </row>
    <row r="24" spans="1:27" x14ac:dyDescent="0.25">
      <c r="A24">
        <v>1</v>
      </c>
      <c r="B24">
        <v>0.78117870099999998</v>
      </c>
      <c r="C24">
        <v>0.55954256099999999</v>
      </c>
      <c r="D24">
        <v>0.85075988999999996</v>
      </c>
      <c r="E24" s="1">
        <f t="shared" si="0"/>
        <v>0.30438554953673524</v>
      </c>
      <c r="F24">
        <v>1.9607142820000001</v>
      </c>
      <c r="G24">
        <v>1.636913643</v>
      </c>
      <c r="H24">
        <v>2.2494864429999999</v>
      </c>
      <c r="I24" s="1">
        <f t="shared" si="1"/>
        <v>0.63086227704852471</v>
      </c>
      <c r="J24">
        <v>0.66231862799999996</v>
      </c>
      <c r="K24">
        <v>0.65293137199999995</v>
      </c>
      <c r="L24">
        <v>0.67397427399999998</v>
      </c>
      <c r="M24" s="1">
        <f t="shared" si="2"/>
        <v>2.1247212055051111E-2</v>
      </c>
      <c r="N24">
        <v>5.85</v>
      </c>
      <c r="O24">
        <v>2.571277314</v>
      </c>
      <c r="P24">
        <v>8.5599785310000005</v>
      </c>
      <c r="Q24" s="1">
        <f t="shared" si="3"/>
        <v>6.0468468033516238</v>
      </c>
      <c r="R24">
        <v>-1.2492928000000001</v>
      </c>
      <c r="S24">
        <v>-2.2060842350000001</v>
      </c>
      <c r="T24">
        <v>-0.47016606799999999</v>
      </c>
      <c r="U24" s="1">
        <f t="shared" si="4"/>
        <v>1.752772569318841</v>
      </c>
      <c r="V24" t="s">
        <v>35</v>
      </c>
      <c r="W24" t="s">
        <v>36</v>
      </c>
      <c r="X24">
        <v>18</v>
      </c>
      <c r="Y24" t="s">
        <v>22</v>
      </c>
      <c r="Z24" t="s">
        <v>23</v>
      </c>
      <c r="AA24">
        <f t="shared" si="5"/>
        <v>3</v>
      </c>
    </row>
    <row r="25" spans="1:27" x14ac:dyDescent="0.25">
      <c r="A25">
        <v>2</v>
      </c>
      <c r="B25">
        <v>0.52736210100000003</v>
      </c>
      <c r="C25">
        <v>0.43532996899999998</v>
      </c>
      <c r="D25">
        <v>0.55286478100000003</v>
      </c>
      <c r="E25" s="1">
        <f t="shared" si="0"/>
        <v>0.12572941980250443</v>
      </c>
      <c r="F25">
        <v>1.113932506</v>
      </c>
      <c r="G25">
        <v>1.0613444990000001</v>
      </c>
      <c r="H25">
        <v>2.2716668850000001</v>
      </c>
      <c r="I25" s="1">
        <f t="shared" si="1"/>
        <v>1.0175899051224411</v>
      </c>
      <c r="J25">
        <v>0.62905796199999997</v>
      </c>
      <c r="K25">
        <v>0.60888944899999997</v>
      </c>
      <c r="L25">
        <v>0.640163814</v>
      </c>
      <c r="M25" s="1">
        <f t="shared" si="2"/>
        <v>2.6097704731493011E-2</v>
      </c>
      <c r="N25">
        <v>15.5</v>
      </c>
      <c r="O25">
        <v>12.503117120000001</v>
      </c>
      <c r="P25">
        <v>21.017337380000001</v>
      </c>
      <c r="Q25" s="1">
        <f t="shared" si="3"/>
        <v>7.1049118459919312</v>
      </c>
      <c r="R25">
        <v>0.47511451900000001</v>
      </c>
      <c r="S25">
        <v>-0.24841771100000001</v>
      </c>
      <c r="T25">
        <v>1.5779888929999999</v>
      </c>
      <c r="U25" s="1">
        <f t="shared" si="4"/>
        <v>1.5240923443478656</v>
      </c>
      <c r="V25" t="s">
        <v>37</v>
      </c>
      <c r="W25" t="s">
        <v>36</v>
      </c>
      <c r="X25">
        <v>13</v>
      </c>
      <c r="Y25" t="s">
        <v>22</v>
      </c>
      <c r="Z25" t="s">
        <v>24</v>
      </c>
      <c r="AA25">
        <f t="shared" si="5"/>
        <v>2</v>
      </c>
    </row>
    <row r="26" spans="1:27" x14ac:dyDescent="0.25">
      <c r="A26">
        <v>3</v>
      </c>
      <c r="B26">
        <v>0.56256570900000002</v>
      </c>
      <c r="C26">
        <v>0.43006486599999999</v>
      </c>
      <c r="D26">
        <v>0.64267485199999996</v>
      </c>
      <c r="E26" s="1">
        <f t="shared" si="0"/>
        <v>0.28565516887913456</v>
      </c>
      <c r="F26">
        <v>1.074293049</v>
      </c>
      <c r="G26">
        <v>1.0584209840000001</v>
      </c>
      <c r="H26">
        <v>1.1170355249999999</v>
      </c>
      <c r="I26" s="1">
        <f t="shared" si="1"/>
        <v>0.14543497098767258</v>
      </c>
      <c r="J26">
        <v>0.65236139000000004</v>
      </c>
      <c r="K26">
        <v>0.64537830200000001</v>
      </c>
      <c r="L26">
        <v>0.65417535000000004</v>
      </c>
      <c r="M26" s="1">
        <f t="shared" si="2"/>
        <v>1.1362390222433976E-2</v>
      </c>
      <c r="N26">
        <v>8.76</v>
      </c>
      <c r="O26">
        <v>7.90354417</v>
      </c>
      <c r="P26">
        <v>10.776620339999999</v>
      </c>
      <c r="Q26" s="1">
        <f t="shared" si="3"/>
        <v>3.7109053607887486</v>
      </c>
      <c r="R26">
        <v>-1.4393956990000001</v>
      </c>
      <c r="S26">
        <v>-1.6526881920000001</v>
      </c>
      <c r="T26">
        <v>-0.96667033899999999</v>
      </c>
      <c r="U26" s="1">
        <f t="shared" si="4"/>
        <v>0.88607025281007035</v>
      </c>
      <c r="V26" t="s">
        <v>37</v>
      </c>
      <c r="W26" t="s">
        <v>36</v>
      </c>
      <c r="X26">
        <v>28</v>
      </c>
      <c r="Y26" t="s">
        <v>22</v>
      </c>
      <c r="Z26" t="s">
        <v>25</v>
      </c>
      <c r="AA26">
        <f t="shared" si="5"/>
        <v>1</v>
      </c>
    </row>
    <row r="32" spans="1:27" x14ac:dyDescent="0.25">
      <c r="A32" t="s">
        <v>45</v>
      </c>
      <c r="E32">
        <v>7.8665152695345922E-2</v>
      </c>
      <c r="I32">
        <v>0.12417619053534083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PWP_proxy_data_seasonal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Winter, N.J. de (Niels)</dc:creator>
  <cp:lastModifiedBy>Winter, N.J. de (Niels)</cp:lastModifiedBy>
  <dcterms:created xsi:type="dcterms:W3CDTF">2024-11-21T10:15:43Z</dcterms:created>
  <dcterms:modified xsi:type="dcterms:W3CDTF">2025-05-12T12:27:48Z</dcterms:modified>
</cp:coreProperties>
</file>