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activeTab="2"/>
  </bookViews>
  <sheets>
    <sheet name="main table" sheetId="1" r:id="rId1"/>
    <sheet name="graphs" sheetId="2" r:id="rId2"/>
    <sheet name="vm size break even table" sheetId="3" r:id="rId3"/>
    <sheet name="mem usage"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4" i="3" l="1"/>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C52" i="4"/>
  <c r="C31" i="1"/>
  <c r="D31" i="1"/>
  <c r="E31" i="1"/>
  <c r="F31" i="1"/>
  <c r="G31" i="1"/>
  <c r="H31" i="1"/>
  <c r="I31" i="1"/>
  <c r="J31" i="1"/>
  <c r="K31" i="1"/>
  <c r="L31" i="1"/>
  <c r="M31" i="1"/>
  <c r="N31" i="1"/>
  <c r="O31" i="1"/>
  <c r="C32" i="1"/>
  <c r="D32" i="1"/>
  <c r="E32" i="1"/>
  <c r="F32" i="1"/>
  <c r="G32" i="1"/>
  <c r="H32" i="1"/>
  <c r="I32" i="1"/>
  <c r="J32" i="1"/>
  <c r="K32" i="1"/>
  <c r="L32" i="1"/>
  <c r="M32" i="1"/>
  <c r="N32" i="1"/>
  <c r="O32" i="1"/>
  <c r="C33" i="1"/>
  <c r="D33" i="1"/>
  <c r="E33" i="1"/>
  <c r="F33" i="1"/>
  <c r="G33" i="1"/>
  <c r="H33" i="1"/>
  <c r="I33" i="1"/>
  <c r="J33" i="1"/>
  <c r="K33" i="1"/>
  <c r="L33" i="1"/>
  <c r="M33" i="1"/>
  <c r="N33" i="1"/>
  <c r="O33" i="1"/>
  <c r="C34" i="1"/>
  <c r="D34" i="1"/>
  <c r="E34" i="1"/>
  <c r="F34" i="1"/>
  <c r="G34" i="1"/>
  <c r="H34" i="1"/>
  <c r="I34" i="1"/>
  <c r="J34" i="1"/>
  <c r="K34" i="1"/>
  <c r="L34" i="1"/>
  <c r="M34" i="1"/>
  <c r="N34" i="1"/>
  <c r="O34" i="1"/>
  <c r="C35" i="1"/>
  <c r="D35" i="1"/>
  <c r="E35" i="1"/>
  <c r="F35" i="1"/>
  <c r="G35" i="1"/>
  <c r="H35" i="1"/>
  <c r="I35" i="1"/>
  <c r="J35" i="1"/>
  <c r="K35" i="1"/>
  <c r="L35" i="1"/>
  <c r="M35" i="1"/>
  <c r="N35" i="1"/>
  <c r="O35" i="1"/>
  <c r="B32" i="1"/>
  <c r="B33" i="1"/>
  <c r="B34" i="1"/>
  <c r="B35" i="1"/>
  <c r="B31"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C41" i="1"/>
  <c r="D41" i="1"/>
  <c r="E41" i="1"/>
  <c r="F41" i="1"/>
  <c r="G41" i="1"/>
  <c r="H41" i="1"/>
  <c r="I41" i="1"/>
  <c r="J41" i="1"/>
  <c r="K41" i="1"/>
  <c r="L41" i="1"/>
  <c r="M41" i="1"/>
  <c r="N41" i="1"/>
  <c r="O41" i="1"/>
  <c r="C42" i="1"/>
  <c r="D42" i="1"/>
  <c r="E42" i="1"/>
  <c r="F42" i="1"/>
  <c r="G42" i="1"/>
  <c r="H42" i="1"/>
  <c r="I42" i="1"/>
  <c r="J42" i="1"/>
  <c r="K42" i="1"/>
  <c r="L42" i="1"/>
  <c r="M42" i="1"/>
  <c r="N42" i="1"/>
  <c r="O42" i="1"/>
  <c r="C43" i="1"/>
  <c r="D43" i="1"/>
  <c r="E43" i="1"/>
  <c r="F43" i="1"/>
  <c r="G43" i="1"/>
  <c r="H43" i="1"/>
  <c r="I43" i="1"/>
  <c r="J43" i="1"/>
  <c r="K43" i="1"/>
  <c r="L43" i="1"/>
  <c r="M43" i="1"/>
  <c r="N43" i="1"/>
  <c r="O43" i="1"/>
  <c r="C44" i="1"/>
  <c r="D44" i="1"/>
  <c r="E44" i="1"/>
  <c r="F44" i="1"/>
  <c r="G44" i="1"/>
  <c r="H44" i="1"/>
  <c r="I44" i="1"/>
  <c r="J44" i="1"/>
  <c r="K44" i="1"/>
  <c r="L44" i="1"/>
  <c r="M44" i="1"/>
  <c r="N44" i="1"/>
  <c r="O44" i="1"/>
  <c r="C48" i="1"/>
  <c r="D48" i="1"/>
  <c r="E48" i="1"/>
  <c r="F48" i="1"/>
  <c r="G48" i="1"/>
  <c r="H48" i="1"/>
  <c r="I48" i="1"/>
  <c r="J48" i="1"/>
  <c r="K48" i="1"/>
  <c r="L48" i="1"/>
  <c r="M48" i="1"/>
  <c r="N48" i="1"/>
  <c r="O48" i="1"/>
  <c r="C49" i="1"/>
  <c r="D49" i="1"/>
  <c r="E49" i="1"/>
  <c r="F49" i="1"/>
  <c r="G49" i="1"/>
  <c r="H49" i="1"/>
  <c r="I49" i="1"/>
  <c r="J49" i="1"/>
  <c r="K49" i="1"/>
  <c r="L49" i="1"/>
  <c r="M49" i="1"/>
  <c r="N49" i="1"/>
  <c r="O49" i="1"/>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B39" i="1"/>
  <c r="B40" i="1"/>
  <c r="B41" i="1"/>
  <c r="B42" i="1"/>
  <c r="B43" i="1"/>
  <c r="B44" i="1"/>
  <c r="B38" i="1"/>
  <c r="B49" i="1"/>
  <c r="B50" i="1"/>
  <c r="B51" i="1"/>
  <c r="B52" i="1"/>
  <c r="B48" i="1"/>
</calcChain>
</file>

<file path=xl/sharedStrings.xml><?xml version="1.0" encoding="utf-8"?>
<sst xmlns="http://schemas.openxmlformats.org/spreadsheetml/2006/main" count="342" uniqueCount="127">
  <si>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</si>
  <si>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</si>
  <si>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</si>
  <si>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</si>
  <si>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</si>
  <si>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</si>
  <si>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</si>
  <si>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</si>
  <si>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</si>
  <si>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</si>
  <si>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</si>
  <si>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</si>
  <si>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</si>
  <si>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</si>
  <si>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</si>
  <si>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</si>
  <si>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</si>
  <si>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</si>
  <si>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</si>
  <si>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</si>
  <si>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</si>
  <si>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</si>
  <si>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</si>
  <si>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OVERHEAD BEFORE OPTIMISATION</t>
  </si>
  <si>
    <t>OVERHEAD REDUCTION PER OPTIMISATION</t>
  </si>
  <si>
    <t>Impr. Peephole</t>
  </si>
  <si>
    <t>Stack cache</t>
  </si>
  <si>
    <t>Pop.val.cache</t>
  </si>
  <si>
    <t>Markloop</t>
  </si>
  <si>
    <t>Const. shift</t>
  </si>
  <si>
    <t>16-bit array index</t>
  </si>
  <si>
    <t>SIMUL</t>
  </si>
  <si>
    <t>OVERHEAD AFTER OPTIMISATION</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</si>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</sst>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3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workbookViewId="0">
      <selection activeCell="A30" sqref="A30:O52"/>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110</v>
      </c>
      <c r="L1" t="s">
        <v>11</v>
      </c>
      <c r="M1" t="s">
        <v>12</v>
      </c>
      <c r="N1" t="s">
        <v>13</v>
      </c>
    </row>
    <row r="2" spans="1:15">
      <c r="B2" t="s">
        <v>34</v>
      </c>
      <c r="C2" t="s">
        <v>34</v>
      </c>
      <c r="D2" t="s">
        <v>34</v>
      </c>
      <c r="E2" t="s">
        <v>34</v>
      </c>
      <c r="F2" t="s">
        <v>34</v>
      </c>
      <c r="G2" t="s">
        <v>34</v>
      </c>
      <c r="H2" t="s">
        <v>34</v>
      </c>
      <c r="I2" t="s">
        <v>34</v>
      </c>
      <c r="J2" t="s">
        <v>34</v>
      </c>
      <c r="K2" t="s">
        <v>34</v>
      </c>
      <c r="L2" t="s">
        <v>34</v>
      </c>
      <c r="M2" t="s">
        <v>34</v>
      </c>
      <c r="N2" t="s">
        <v>34</v>
      </c>
    </row>
    <row r="3" spans="1:15" s="1" customFormat="1">
      <c r="A3" s="1" t="s">
        <v>111</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10" spans="1:15" s="1" customFormat="1">
      <c r="A10" s="1" t="s">
        <v>117</v>
      </c>
    </row>
    <row r="11" spans="1:15">
      <c r="A11" t="s">
        <v>112</v>
      </c>
      <c r="B11">
        <v>449.2</v>
      </c>
      <c r="C11">
        <v>298</v>
      </c>
      <c r="D11">
        <v>208.2</v>
      </c>
      <c r="E11">
        <v>287.2</v>
      </c>
      <c r="F11">
        <v>166</v>
      </c>
      <c r="G11">
        <v>239.3</v>
      </c>
      <c r="H11">
        <v>94.9</v>
      </c>
      <c r="I11">
        <v>316.3</v>
      </c>
      <c r="J11">
        <v>186.4</v>
      </c>
      <c r="K11">
        <v>159.4</v>
      </c>
      <c r="L11">
        <v>255</v>
      </c>
      <c r="M11">
        <v>26.2</v>
      </c>
      <c r="N11">
        <v>238.5</v>
      </c>
      <c r="O11">
        <v>225</v>
      </c>
    </row>
    <row r="12" spans="1:15">
      <c r="A12" t="s">
        <v>113</v>
      </c>
      <c r="B12">
        <v>254.2</v>
      </c>
      <c r="C12">
        <v>239.6</v>
      </c>
      <c r="D12">
        <v>182.2</v>
      </c>
      <c r="E12">
        <v>163</v>
      </c>
      <c r="F12">
        <v>211.9</v>
      </c>
      <c r="G12">
        <v>349.5</v>
      </c>
      <c r="H12">
        <v>99.4</v>
      </c>
      <c r="I12">
        <v>268.89999999999998</v>
      </c>
      <c r="J12">
        <v>190.7</v>
      </c>
      <c r="K12">
        <v>128.19999999999999</v>
      </c>
      <c r="L12">
        <v>227.3</v>
      </c>
      <c r="M12">
        <v>26.2</v>
      </c>
      <c r="N12">
        <v>225.8</v>
      </c>
      <c r="O12">
        <v>197.5</v>
      </c>
    </row>
    <row r="13" spans="1:15">
      <c r="A13" t="s">
        <v>118</v>
      </c>
      <c r="B13">
        <v>186.4</v>
      </c>
      <c r="C13">
        <v>186.6</v>
      </c>
      <c r="D13">
        <v>137</v>
      </c>
      <c r="E13">
        <v>124.7</v>
      </c>
      <c r="F13">
        <v>162.5</v>
      </c>
      <c r="G13">
        <v>287</v>
      </c>
      <c r="H13">
        <v>67.2</v>
      </c>
      <c r="I13">
        <v>191.1</v>
      </c>
      <c r="J13">
        <v>156.80000000000001</v>
      </c>
      <c r="K13">
        <v>103.5</v>
      </c>
      <c r="L13">
        <v>199.9</v>
      </c>
      <c r="M13">
        <v>12.6</v>
      </c>
      <c r="N13">
        <v>176</v>
      </c>
      <c r="O13">
        <v>153.19999999999999</v>
      </c>
    </row>
    <row r="14" spans="1:15">
      <c r="A14" t="s">
        <v>119</v>
      </c>
      <c r="B14">
        <v>161</v>
      </c>
      <c r="C14">
        <v>160.4</v>
      </c>
      <c r="D14">
        <v>112.3</v>
      </c>
      <c r="E14">
        <v>65.3</v>
      </c>
      <c r="F14">
        <v>77.099999999999994</v>
      </c>
      <c r="G14">
        <v>175.8</v>
      </c>
      <c r="H14">
        <v>46.3</v>
      </c>
      <c r="I14">
        <v>160.5</v>
      </c>
      <c r="J14">
        <v>117.1</v>
      </c>
      <c r="K14">
        <v>75.900000000000006</v>
      </c>
      <c r="L14">
        <v>173.2</v>
      </c>
      <c r="M14">
        <v>0</v>
      </c>
      <c r="N14">
        <v>137.69999999999999</v>
      </c>
      <c r="O14">
        <v>112.5</v>
      </c>
    </row>
    <row r="15" spans="1:15">
      <c r="A15" t="s">
        <v>120</v>
      </c>
      <c r="B15">
        <v>144.1</v>
      </c>
      <c r="C15">
        <v>130.9</v>
      </c>
      <c r="D15">
        <v>105.5</v>
      </c>
      <c r="E15">
        <v>59.1</v>
      </c>
      <c r="F15">
        <v>58.4</v>
      </c>
      <c r="G15">
        <v>157.1</v>
      </c>
      <c r="H15">
        <v>32.799999999999997</v>
      </c>
      <c r="I15">
        <v>155.30000000000001</v>
      </c>
      <c r="J15">
        <v>98.6</v>
      </c>
      <c r="K15">
        <v>66</v>
      </c>
      <c r="L15">
        <v>146.5</v>
      </c>
      <c r="M15">
        <v>-8.1</v>
      </c>
      <c r="N15">
        <v>117</v>
      </c>
      <c r="O15">
        <v>97.2</v>
      </c>
    </row>
    <row r="16" spans="1:15">
      <c r="A16" t="s">
        <v>121</v>
      </c>
      <c r="B16">
        <v>145.80000000000001</v>
      </c>
      <c r="C16">
        <v>130.9</v>
      </c>
      <c r="D16">
        <v>127.4</v>
      </c>
      <c r="E16">
        <v>65</v>
      </c>
      <c r="F16">
        <v>57.2</v>
      </c>
      <c r="G16">
        <v>154.5</v>
      </c>
      <c r="H16">
        <v>28.6</v>
      </c>
      <c r="I16">
        <v>138.9</v>
      </c>
      <c r="J16">
        <v>101.1</v>
      </c>
      <c r="K16">
        <v>64.5</v>
      </c>
      <c r="L16">
        <v>137.80000000000001</v>
      </c>
      <c r="M16">
        <v>-9.4</v>
      </c>
      <c r="N16">
        <v>105.6</v>
      </c>
      <c r="O16">
        <v>96</v>
      </c>
    </row>
    <row r="17" spans="1:15">
      <c r="A17" t="s">
        <v>122</v>
      </c>
      <c r="B17">
        <v>145.80000000000001</v>
      </c>
      <c r="C17">
        <v>124.8</v>
      </c>
      <c r="D17">
        <v>120.5</v>
      </c>
      <c r="E17">
        <v>66.7</v>
      </c>
      <c r="F17">
        <v>60</v>
      </c>
      <c r="G17">
        <v>138.5</v>
      </c>
      <c r="H17">
        <v>24</v>
      </c>
      <c r="I17">
        <v>136.30000000000001</v>
      </c>
      <c r="J17">
        <v>99.3</v>
      </c>
      <c r="K17">
        <v>63</v>
      </c>
      <c r="L17">
        <v>137.80000000000001</v>
      </c>
      <c r="M17">
        <v>-11.1</v>
      </c>
      <c r="N17">
        <v>105.5</v>
      </c>
      <c r="O17">
        <v>93.2</v>
      </c>
    </row>
    <row r="18" spans="1:15">
      <c r="A18" t="s">
        <v>123</v>
      </c>
      <c r="B18">
        <v>118.6</v>
      </c>
      <c r="C18">
        <v>102</v>
      </c>
      <c r="D18">
        <v>112.3</v>
      </c>
      <c r="E18">
        <v>55.1</v>
      </c>
      <c r="F18">
        <v>54.9</v>
      </c>
      <c r="G18">
        <v>121.8</v>
      </c>
      <c r="H18">
        <v>12.4</v>
      </c>
      <c r="I18">
        <v>110.5</v>
      </c>
      <c r="J18">
        <v>88.6</v>
      </c>
      <c r="K18">
        <v>55.6</v>
      </c>
      <c r="L18">
        <v>120.9</v>
      </c>
      <c r="M18">
        <v>-13.3</v>
      </c>
      <c r="N18">
        <v>94.8</v>
      </c>
      <c r="O18">
        <v>79.599999999999994</v>
      </c>
    </row>
    <row r="19" spans="1:15">
      <c r="A19" t="s">
        <v>124</v>
      </c>
      <c r="B19">
        <v>118.6</v>
      </c>
      <c r="C19">
        <v>102</v>
      </c>
      <c r="D19">
        <v>112.3</v>
      </c>
      <c r="E19">
        <v>55.1</v>
      </c>
      <c r="F19">
        <v>54.9</v>
      </c>
      <c r="G19">
        <v>121.8</v>
      </c>
      <c r="H19">
        <v>2.5</v>
      </c>
      <c r="I19">
        <v>110.5</v>
      </c>
      <c r="J19">
        <v>88.6</v>
      </c>
      <c r="K19">
        <v>52.2</v>
      </c>
      <c r="L19">
        <v>120.9</v>
      </c>
      <c r="M19">
        <v>-13.3</v>
      </c>
      <c r="N19">
        <v>94.8</v>
      </c>
      <c r="O19">
        <v>78.5</v>
      </c>
    </row>
    <row r="20" spans="1:15">
      <c r="A20" t="s">
        <v>21</v>
      </c>
      <c r="B20">
        <v>118.6</v>
      </c>
      <c r="C20">
        <v>100</v>
      </c>
      <c r="D20">
        <v>112.3</v>
      </c>
      <c r="E20">
        <v>55.1</v>
      </c>
      <c r="F20">
        <v>54.9</v>
      </c>
      <c r="G20">
        <v>121.8</v>
      </c>
      <c r="H20">
        <v>2.5</v>
      </c>
      <c r="I20">
        <v>110.5</v>
      </c>
      <c r="J20">
        <v>88.6</v>
      </c>
      <c r="K20">
        <v>46.7</v>
      </c>
      <c r="L20">
        <v>117.1</v>
      </c>
      <c r="M20">
        <v>-17.2</v>
      </c>
      <c r="N20">
        <v>95.4</v>
      </c>
      <c r="O20">
        <v>77.400000000000006</v>
      </c>
    </row>
    <row r="21" spans="1:15" s="1" customFormat="1">
      <c r="A21" s="1" t="s">
        <v>20</v>
      </c>
    </row>
    <row r="22" spans="1:15">
      <c r="A22" t="s">
        <v>14</v>
      </c>
      <c r="B22">
        <v>118.6</v>
      </c>
      <c r="C22">
        <v>100</v>
      </c>
      <c r="D22">
        <v>112.3</v>
      </c>
      <c r="E22">
        <v>55.1</v>
      </c>
      <c r="F22">
        <v>54.9</v>
      </c>
      <c r="G22">
        <v>121.8</v>
      </c>
      <c r="H22">
        <v>2.5</v>
      </c>
      <c r="I22">
        <v>110.5</v>
      </c>
      <c r="J22">
        <v>88.6</v>
      </c>
      <c r="K22">
        <v>46.7</v>
      </c>
      <c r="L22">
        <v>117.1</v>
      </c>
      <c r="M22">
        <v>-17.2</v>
      </c>
      <c r="N22">
        <v>95.4</v>
      </c>
      <c r="O22">
        <v>77.400000000000006</v>
      </c>
    </row>
    <row r="23" spans="1:15">
      <c r="A23" t="s">
        <v>15</v>
      </c>
      <c r="B23">
        <v>23.7</v>
      </c>
      <c r="C23">
        <v>16.100000000000001</v>
      </c>
      <c r="D23">
        <v>27.4</v>
      </c>
      <c r="E23">
        <v>13.3</v>
      </c>
      <c r="F23">
        <v>0</v>
      </c>
      <c r="G23">
        <v>6.2</v>
      </c>
      <c r="H23">
        <v>1.9</v>
      </c>
      <c r="I23">
        <v>-2.1</v>
      </c>
      <c r="J23">
        <v>-5</v>
      </c>
      <c r="K23">
        <v>1.7</v>
      </c>
      <c r="L23">
        <v>16.3</v>
      </c>
      <c r="M23">
        <v>3.9</v>
      </c>
      <c r="N23">
        <v>-3.1</v>
      </c>
      <c r="O23">
        <v>7.7</v>
      </c>
    </row>
    <row r="24" spans="1:15">
      <c r="A24" t="s">
        <v>16</v>
      </c>
      <c r="B24">
        <v>33.9</v>
      </c>
      <c r="C24">
        <v>41.6</v>
      </c>
      <c r="D24">
        <v>49.3</v>
      </c>
      <c r="E24">
        <v>14.8</v>
      </c>
      <c r="F24">
        <v>37.200000000000003</v>
      </c>
      <c r="G24">
        <v>25.3</v>
      </c>
      <c r="H24">
        <v>-2.6</v>
      </c>
      <c r="I24">
        <v>57.9</v>
      </c>
      <c r="J24">
        <v>45</v>
      </c>
      <c r="K24">
        <v>30.1</v>
      </c>
      <c r="L24">
        <v>40.9</v>
      </c>
      <c r="M24">
        <v>8</v>
      </c>
      <c r="N24">
        <v>37.6</v>
      </c>
      <c r="O24">
        <v>32.200000000000003</v>
      </c>
    </row>
    <row r="25" spans="1:15">
      <c r="A25" t="s">
        <v>17</v>
      </c>
      <c r="B25">
        <v>1.7</v>
      </c>
      <c r="C25">
        <v>6.7</v>
      </c>
      <c r="D25">
        <v>6.8</v>
      </c>
      <c r="E25">
        <v>2.5</v>
      </c>
      <c r="F25">
        <v>-2.4</v>
      </c>
      <c r="G25">
        <v>11.9</v>
      </c>
      <c r="H25">
        <v>-0.8</v>
      </c>
      <c r="I25">
        <v>1.1000000000000001</v>
      </c>
      <c r="J25">
        <v>7.1</v>
      </c>
      <c r="K25">
        <v>-0.2</v>
      </c>
      <c r="L25">
        <v>15.4</v>
      </c>
      <c r="M25">
        <v>-10.7</v>
      </c>
      <c r="N25">
        <v>13.3</v>
      </c>
      <c r="O25">
        <v>4</v>
      </c>
    </row>
    <row r="26" spans="1:15">
      <c r="A26" t="s">
        <v>19</v>
      </c>
      <c r="B26">
        <v>59.3</v>
      </c>
      <c r="C26">
        <v>35.6</v>
      </c>
      <c r="D26">
        <v>28.8</v>
      </c>
      <c r="E26">
        <v>24.4</v>
      </c>
      <c r="F26">
        <v>20.100000000000001</v>
      </c>
      <c r="G26">
        <v>78.5</v>
      </c>
      <c r="H26">
        <v>4</v>
      </c>
      <c r="I26">
        <v>53.7</v>
      </c>
      <c r="J26">
        <v>41.4</v>
      </c>
      <c r="K26">
        <v>15.1</v>
      </c>
      <c r="L26">
        <v>44.5</v>
      </c>
      <c r="M26">
        <v>-18.399999999999999</v>
      </c>
      <c r="N26">
        <v>47.6</v>
      </c>
      <c r="O26">
        <v>33.4</v>
      </c>
    </row>
    <row r="29" spans="1:15" s="3" customFormat="1">
      <c r="A29" s="2" t="s">
        <v>22</v>
      </c>
    </row>
    <row r="30" spans="1:15">
      <c r="A30" t="s">
        <v>23</v>
      </c>
    </row>
    <row r="31" spans="1:15">
      <c r="A31" t="s">
        <v>14</v>
      </c>
      <c r="B31" s="4">
        <f t="shared" ref="B31:O31" si="0">B4</f>
        <v>449.2</v>
      </c>
      <c r="C31" s="4">
        <f t="shared" si="0"/>
        <v>298</v>
      </c>
      <c r="D31" s="4">
        <f t="shared" si="0"/>
        <v>208.2</v>
      </c>
      <c r="E31" s="4">
        <f t="shared" si="0"/>
        <v>287.2</v>
      </c>
      <c r="F31" s="4">
        <f t="shared" si="0"/>
        <v>166</v>
      </c>
      <c r="G31" s="4">
        <f t="shared" si="0"/>
        <v>239.3</v>
      </c>
      <c r="H31" s="4">
        <f t="shared" si="0"/>
        <v>94.9</v>
      </c>
      <c r="I31" s="4">
        <f t="shared" si="0"/>
        <v>316.3</v>
      </c>
      <c r="J31" s="4">
        <f t="shared" si="0"/>
        <v>186.4</v>
      </c>
      <c r="K31" s="4">
        <f t="shared" si="0"/>
        <v>159.4</v>
      </c>
      <c r="L31" s="4">
        <f t="shared" si="0"/>
        <v>255</v>
      </c>
      <c r="M31" s="4">
        <f t="shared" si="0"/>
        <v>26.2</v>
      </c>
      <c r="N31" s="4">
        <f t="shared" si="0"/>
        <v>238.5</v>
      </c>
      <c r="O31" s="4">
        <f t="shared" si="0"/>
        <v>225</v>
      </c>
    </row>
    <row r="32" spans="1:15">
      <c r="A32" t="s">
        <v>15</v>
      </c>
      <c r="B32" s="4">
        <f t="shared" ref="B32:O32" si="1">B5</f>
        <v>159.30000000000001</v>
      </c>
      <c r="C32" s="4">
        <f t="shared" si="1"/>
        <v>99.3</v>
      </c>
      <c r="D32" s="4">
        <f t="shared" si="1"/>
        <v>71.2</v>
      </c>
      <c r="E32" s="4">
        <f t="shared" si="1"/>
        <v>140.6</v>
      </c>
      <c r="F32" s="4">
        <f t="shared" si="1"/>
        <v>110.7</v>
      </c>
      <c r="G32" s="4">
        <f t="shared" si="1"/>
        <v>108.6</v>
      </c>
      <c r="H32" s="4">
        <f t="shared" si="1"/>
        <v>47.7</v>
      </c>
      <c r="I32" s="4">
        <f t="shared" si="1"/>
        <v>92.6</v>
      </c>
      <c r="J32" s="4">
        <f t="shared" si="1"/>
        <v>60.7</v>
      </c>
      <c r="K32" s="4">
        <f t="shared" si="1"/>
        <v>69.599999999999994</v>
      </c>
      <c r="L32" s="4">
        <f t="shared" si="1"/>
        <v>78.099999999999994</v>
      </c>
      <c r="M32" s="4">
        <f t="shared" si="1"/>
        <v>31.7</v>
      </c>
      <c r="N32" s="4">
        <f t="shared" si="1"/>
        <v>93.9</v>
      </c>
      <c r="O32" s="4">
        <f t="shared" si="1"/>
        <v>89.5</v>
      </c>
    </row>
    <row r="33" spans="1:18">
      <c r="A33" t="s">
        <v>16</v>
      </c>
      <c r="B33" s="4">
        <f t="shared" ref="B33:O33" si="2">B6</f>
        <v>128.80000000000001</v>
      </c>
      <c r="C33" s="4">
        <f t="shared" si="2"/>
        <v>65.8</v>
      </c>
      <c r="D33" s="4">
        <f t="shared" si="2"/>
        <v>76.7</v>
      </c>
      <c r="E33" s="4">
        <f t="shared" si="2"/>
        <v>68.900000000000006</v>
      </c>
      <c r="F33" s="4">
        <f t="shared" si="2"/>
        <v>40.799999999999997</v>
      </c>
      <c r="G33" s="4">
        <f t="shared" si="2"/>
        <v>56.5</v>
      </c>
      <c r="H33" s="4">
        <f t="shared" si="2"/>
        <v>20.3</v>
      </c>
      <c r="I33" s="4">
        <f t="shared" si="2"/>
        <v>103.2</v>
      </c>
      <c r="J33" s="4">
        <f t="shared" si="2"/>
        <v>71.400000000000006</v>
      </c>
      <c r="K33" s="4">
        <f t="shared" si="2"/>
        <v>51.6</v>
      </c>
      <c r="L33" s="4">
        <f t="shared" si="2"/>
        <v>75.900000000000006</v>
      </c>
      <c r="M33" s="4">
        <f t="shared" si="2"/>
        <v>22.6</v>
      </c>
      <c r="N33" s="4">
        <f t="shared" si="2"/>
        <v>56.4</v>
      </c>
      <c r="O33" s="4">
        <f t="shared" si="2"/>
        <v>64.5</v>
      </c>
    </row>
    <row r="34" spans="1:18">
      <c r="A34" t="s">
        <v>17</v>
      </c>
      <c r="B34" s="4">
        <f t="shared" ref="B34:O34" si="3">B7</f>
        <v>1.7</v>
      </c>
      <c r="C34" s="4">
        <f t="shared" si="3"/>
        <v>17.399999999999999</v>
      </c>
      <c r="D34" s="4">
        <f t="shared" si="3"/>
        <v>9.6</v>
      </c>
      <c r="E34" s="4">
        <f t="shared" si="3"/>
        <v>10.1</v>
      </c>
      <c r="F34" s="4">
        <f t="shared" si="3"/>
        <v>-3.6</v>
      </c>
      <c r="G34" s="4">
        <f t="shared" si="3"/>
        <v>0</v>
      </c>
      <c r="H34" s="4">
        <f t="shared" si="3"/>
        <v>2.5</v>
      </c>
      <c r="I34" s="4">
        <f t="shared" si="3"/>
        <v>14.7</v>
      </c>
      <c r="J34" s="4">
        <f t="shared" si="3"/>
        <v>5.7</v>
      </c>
      <c r="K34" s="4">
        <f t="shared" si="3"/>
        <v>-3.1</v>
      </c>
      <c r="L34" s="4">
        <f t="shared" si="3"/>
        <v>24.1</v>
      </c>
      <c r="M34" s="4">
        <f t="shared" si="3"/>
        <v>-14.3</v>
      </c>
      <c r="N34" s="4">
        <f t="shared" si="3"/>
        <v>15.1</v>
      </c>
      <c r="O34" s="4">
        <f t="shared" si="3"/>
        <v>6.1</v>
      </c>
    </row>
    <row r="35" spans="1:18">
      <c r="A35" t="s">
        <v>19</v>
      </c>
      <c r="B35" s="4">
        <f t="shared" ref="B35:O35" si="4">B8</f>
        <v>159.30000000000001</v>
      </c>
      <c r="C35" s="4">
        <f t="shared" si="4"/>
        <v>115.4</v>
      </c>
      <c r="D35" s="4">
        <f t="shared" si="4"/>
        <v>50.7</v>
      </c>
      <c r="E35" s="4">
        <f t="shared" si="4"/>
        <v>67.599999999999994</v>
      </c>
      <c r="F35" s="4">
        <f t="shared" si="4"/>
        <v>18</v>
      </c>
      <c r="G35" s="4">
        <f t="shared" si="4"/>
        <v>74.3</v>
      </c>
      <c r="H35" s="4">
        <f t="shared" si="4"/>
        <v>24.5</v>
      </c>
      <c r="I35" s="4">
        <f t="shared" si="4"/>
        <v>105.8</v>
      </c>
      <c r="J35" s="4">
        <f t="shared" si="4"/>
        <v>48.6</v>
      </c>
      <c r="K35" s="4">
        <f t="shared" si="4"/>
        <v>41.2</v>
      </c>
      <c r="L35" s="4">
        <f t="shared" si="4"/>
        <v>76.900000000000006</v>
      </c>
      <c r="M35" s="4">
        <f t="shared" si="4"/>
        <v>-13.8</v>
      </c>
      <c r="N35" s="4">
        <f t="shared" si="4"/>
        <v>73.099999999999994</v>
      </c>
      <c r="O35" s="4">
        <f t="shared" si="4"/>
        <v>64.7</v>
      </c>
    </row>
    <row r="36" spans="1:18">
      <c r="B36" s="4"/>
      <c r="C36" s="4"/>
      <c r="D36" s="4"/>
      <c r="E36" s="4"/>
      <c r="F36" s="4"/>
      <c r="G36" s="4"/>
      <c r="H36" s="4"/>
      <c r="I36" s="4"/>
      <c r="J36" s="4"/>
      <c r="K36" s="4"/>
      <c r="L36" s="4"/>
      <c r="M36" s="4"/>
      <c r="N36" s="4"/>
      <c r="O36" s="4"/>
    </row>
    <row r="37" spans="1:18">
      <c r="A37" t="s">
        <v>24</v>
      </c>
      <c r="B37" s="4"/>
      <c r="C37" s="4"/>
      <c r="D37" s="4"/>
      <c r="E37" s="4"/>
      <c r="F37" s="4"/>
      <c r="G37" s="4"/>
      <c r="H37" s="4"/>
      <c r="I37" s="4"/>
      <c r="J37" s="4"/>
      <c r="K37" s="4"/>
      <c r="L37" s="4"/>
      <c r="M37" s="4"/>
      <c r="N37" s="4"/>
      <c r="O37" s="4"/>
    </row>
    <row r="38" spans="1:18">
      <c r="A38" t="s">
        <v>114</v>
      </c>
      <c r="B38" s="4">
        <f t="shared" ref="B38:O38" si="5">B12-B11</f>
        <v>-195</v>
      </c>
      <c r="C38" s="4">
        <f t="shared" si="5"/>
        <v>-58.400000000000006</v>
      </c>
      <c r="D38" s="4">
        <f t="shared" si="5"/>
        <v>-26</v>
      </c>
      <c r="E38" s="4">
        <f t="shared" si="5"/>
        <v>-124.19999999999999</v>
      </c>
      <c r="F38" s="4">
        <f t="shared" si="5"/>
        <v>45.900000000000006</v>
      </c>
      <c r="G38" s="4">
        <f t="shared" si="5"/>
        <v>110.19999999999999</v>
      </c>
      <c r="H38" s="4">
        <f t="shared" si="5"/>
        <v>4.5</v>
      </c>
      <c r="I38" s="4">
        <f t="shared" si="5"/>
        <v>-47.400000000000034</v>
      </c>
      <c r="J38" s="4">
        <f t="shared" si="5"/>
        <v>4.2999999999999829</v>
      </c>
      <c r="K38" s="4">
        <f t="shared" si="5"/>
        <v>-31.200000000000017</v>
      </c>
      <c r="L38" s="4">
        <f t="shared" si="5"/>
        <v>-27.699999999999989</v>
      </c>
      <c r="M38" s="4">
        <f t="shared" si="5"/>
        <v>0</v>
      </c>
      <c r="N38" s="4">
        <f t="shared" si="5"/>
        <v>-12.699999999999989</v>
      </c>
      <c r="O38" s="4">
        <f t="shared" si="5"/>
        <v>-27.5</v>
      </c>
    </row>
    <row r="39" spans="1:18">
      <c r="A39" t="s">
        <v>115</v>
      </c>
      <c r="B39" s="4">
        <f t="shared" ref="B39:O39" si="6">B13-B12</f>
        <v>-67.799999999999983</v>
      </c>
      <c r="C39" s="4">
        <f t="shared" si="6"/>
        <v>-53</v>
      </c>
      <c r="D39" s="4">
        <f t="shared" si="6"/>
        <v>-45.199999999999989</v>
      </c>
      <c r="E39" s="4">
        <f t="shared" si="6"/>
        <v>-38.299999999999997</v>
      </c>
      <c r="F39" s="4">
        <f t="shared" si="6"/>
        <v>-49.400000000000006</v>
      </c>
      <c r="G39" s="4">
        <f t="shared" si="6"/>
        <v>-62.5</v>
      </c>
      <c r="H39" s="4">
        <f t="shared" si="6"/>
        <v>-32.200000000000003</v>
      </c>
      <c r="I39" s="4">
        <f t="shared" si="6"/>
        <v>-77.799999999999983</v>
      </c>
      <c r="J39" s="4">
        <f t="shared" si="6"/>
        <v>-33.899999999999977</v>
      </c>
      <c r="K39" s="4">
        <f t="shared" si="6"/>
        <v>-24.699999999999989</v>
      </c>
      <c r="L39" s="4">
        <f t="shared" si="6"/>
        <v>-27.400000000000006</v>
      </c>
      <c r="M39" s="4">
        <f t="shared" si="6"/>
        <v>-13.6</v>
      </c>
      <c r="N39" s="4">
        <f t="shared" si="6"/>
        <v>-49.800000000000011</v>
      </c>
      <c r="O39" s="4">
        <f t="shared" si="6"/>
        <v>-44.300000000000011</v>
      </c>
    </row>
    <row r="40" spans="1:18">
      <c r="A40" t="s">
        <v>25</v>
      </c>
      <c r="B40" s="4">
        <f t="shared" ref="B40:O40" si="7">B14-B13</f>
        <v>-25.400000000000006</v>
      </c>
      <c r="C40" s="4">
        <f t="shared" si="7"/>
        <v>-26.199999999999989</v>
      </c>
      <c r="D40" s="4">
        <f t="shared" si="7"/>
        <v>-24.700000000000003</v>
      </c>
      <c r="E40" s="4">
        <f t="shared" si="7"/>
        <v>-59.400000000000006</v>
      </c>
      <c r="F40" s="4">
        <f t="shared" si="7"/>
        <v>-85.4</v>
      </c>
      <c r="G40" s="4">
        <f t="shared" si="7"/>
        <v>-111.19999999999999</v>
      </c>
      <c r="H40" s="4">
        <f t="shared" si="7"/>
        <v>-20.900000000000006</v>
      </c>
      <c r="I40" s="4">
        <f t="shared" si="7"/>
        <v>-30.599999999999994</v>
      </c>
      <c r="J40" s="4">
        <f t="shared" si="7"/>
        <v>-39.700000000000017</v>
      </c>
      <c r="K40" s="4">
        <f t="shared" si="7"/>
        <v>-27.599999999999994</v>
      </c>
      <c r="L40" s="4">
        <f t="shared" si="7"/>
        <v>-26.700000000000017</v>
      </c>
      <c r="M40" s="4">
        <f t="shared" si="7"/>
        <v>-12.6</v>
      </c>
      <c r="N40" s="4">
        <f t="shared" si="7"/>
        <v>-38.300000000000011</v>
      </c>
      <c r="O40" s="4">
        <f t="shared" si="7"/>
        <v>-40.699999999999989</v>
      </c>
    </row>
    <row r="41" spans="1:18">
      <c r="A41" t="s">
        <v>26</v>
      </c>
      <c r="B41" s="4">
        <f t="shared" ref="B41:O41" si="8">B15-B14</f>
        <v>-16.900000000000006</v>
      </c>
      <c r="C41" s="4">
        <f t="shared" si="8"/>
        <v>-29.5</v>
      </c>
      <c r="D41" s="4">
        <f t="shared" si="8"/>
        <v>-6.7999999999999972</v>
      </c>
      <c r="E41" s="4">
        <f t="shared" si="8"/>
        <v>-6.1999999999999957</v>
      </c>
      <c r="F41" s="4">
        <f t="shared" si="8"/>
        <v>-18.699999999999996</v>
      </c>
      <c r="G41" s="4">
        <f t="shared" si="8"/>
        <v>-18.700000000000017</v>
      </c>
      <c r="H41" s="4">
        <f t="shared" si="8"/>
        <v>-13.5</v>
      </c>
      <c r="I41" s="4">
        <f t="shared" si="8"/>
        <v>-5.1999999999999886</v>
      </c>
      <c r="J41" s="4">
        <f t="shared" si="8"/>
        <v>-18.5</v>
      </c>
      <c r="K41" s="4">
        <f t="shared" si="8"/>
        <v>-9.9000000000000057</v>
      </c>
      <c r="L41" s="4">
        <f t="shared" si="8"/>
        <v>-26.699999999999989</v>
      </c>
      <c r="M41" s="4">
        <f t="shared" si="8"/>
        <v>-8.1</v>
      </c>
      <c r="N41" s="4">
        <f t="shared" si="8"/>
        <v>-20.699999999999989</v>
      </c>
      <c r="O41" s="4">
        <f t="shared" si="8"/>
        <v>-15.299999999999997</v>
      </c>
    </row>
    <row r="42" spans="1:18">
      <c r="A42" t="s">
        <v>27</v>
      </c>
      <c r="B42" s="4">
        <f t="shared" ref="B42:O42" si="9">B16-B15</f>
        <v>1.7000000000000171</v>
      </c>
      <c r="C42" s="4">
        <f t="shared" si="9"/>
        <v>0</v>
      </c>
      <c r="D42" s="4">
        <f t="shared" si="9"/>
        <v>21.900000000000006</v>
      </c>
      <c r="E42" s="4">
        <f t="shared" si="9"/>
        <v>5.8999999999999986</v>
      </c>
      <c r="F42" s="4">
        <f t="shared" si="9"/>
        <v>-1.1999999999999957</v>
      </c>
      <c r="G42" s="4">
        <f t="shared" si="9"/>
        <v>-2.5999999999999943</v>
      </c>
      <c r="H42" s="4">
        <f t="shared" si="9"/>
        <v>-4.1999999999999957</v>
      </c>
      <c r="I42" s="4">
        <f t="shared" si="9"/>
        <v>-16.400000000000006</v>
      </c>
      <c r="J42" s="4">
        <f t="shared" si="9"/>
        <v>2.5</v>
      </c>
      <c r="K42" s="4">
        <f t="shared" si="9"/>
        <v>-1.5</v>
      </c>
      <c r="L42" s="4">
        <f t="shared" si="9"/>
        <v>-8.6999999999999886</v>
      </c>
      <c r="M42" s="4">
        <f t="shared" si="9"/>
        <v>-1.3000000000000007</v>
      </c>
      <c r="N42" s="4">
        <f t="shared" si="9"/>
        <v>-11.400000000000006</v>
      </c>
      <c r="O42" s="4">
        <f t="shared" si="9"/>
        <v>-1.2000000000000028</v>
      </c>
    </row>
    <row r="43" spans="1:18">
      <c r="A43" t="s">
        <v>28</v>
      </c>
      <c r="B43" s="4">
        <f t="shared" ref="B43:O43" si="10">B17-B16</f>
        <v>0</v>
      </c>
      <c r="C43" s="4">
        <f t="shared" si="10"/>
        <v>-6.1000000000000085</v>
      </c>
      <c r="D43" s="4">
        <f t="shared" si="10"/>
        <v>-6.9000000000000057</v>
      </c>
      <c r="E43" s="4">
        <f t="shared" si="10"/>
        <v>1.7000000000000028</v>
      </c>
      <c r="F43" s="4">
        <f t="shared" si="10"/>
        <v>2.7999999999999972</v>
      </c>
      <c r="G43" s="4">
        <f t="shared" si="10"/>
        <v>-16</v>
      </c>
      <c r="H43" s="4">
        <f t="shared" si="10"/>
        <v>-4.6000000000000014</v>
      </c>
      <c r="I43" s="4">
        <f t="shared" si="10"/>
        <v>-2.5999999999999943</v>
      </c>
      <c r="J43" s="4">
        <f t="shared" si="10"/>
        <v>-1.7999999999999972</v>
      </c>
      <c r="K43" s="4">
        <f t="shared" si="10"/>
        <v>-1.5</v>
      </c>
      <c r="L43" s="4">
        <f t="shared" si="10"/>
        <v>0</v>
      </c>
      <c r="M43" s="4">
        <f t="shared" si="10"/>
        <v>-1.6999999999999993</v>
      </c>
      <c r="N43" s="4">
        <f t="shared" si="10"/>
        <v>-9.9999999999994316E-2</v>
      </c>
      <c r="O43" s="4">
        <f t="shared" si="10"/>
        <v>-2.7999999999999972</v>
      </c>
      <c r="Q43" s="10" t="s">
        <v>125</v>
      </c>
      <c r="R43" s="10"/>
    </row>
    <row r="44" spans="1:18">
      <c r="A44" t="s">
        <v>29</v>
      </c>
      <c r="B44" s="4">
        <f t="shared" ref="B44:O44" si="11">B18-B17</f>
        <v>-27.200000000000017</v>
      </c>
      <c r="C44" s="4">
        <f t="shared" si="11"/>
        <v>-22.799999999999997</v>
      </c>
      <c r="D44" s="4">
        <f t="shared" si="11"/>
        <v>-8.2000000000000028</v>
      </c>
      <c r="E44" s="4">
        <f t="shared" si="11"/>
        <v>-11.600000000000001</v>
      </c>
      <c r="F44" s="4">
        <f t="shared" si="11"/>
        <v>-5.1000000000000014</v>
      </c>
      <c r="G44" s="4">
        <f t="shared" si="11"/>
        <v>-16.700000000000003</v>
      </c>
      <c r="H44" s="4">
        <f t="shared" si="11"/>
        <v>-11.6</v>
      </c>
      <c r="I44" s="4">
        <f t="shared" si="11"/>
        <v>-25.800000000000011</v>
      </c>
      <c r="J44" s="4">
        <f t="shared" si="11"/>
        <v>-10.700000000000003</v>
      </c>
      <c r="K44" s="4">
        <f t="shared" si="11"/>
        <v>-7.3999999999999986</v>
      </c>
      <c r="L44" s="4">
        <f t="shared" si="11"/>
        <v>-16.900000000000006</v>
      </c>
      <c r="M44" s="4">
        <f t="shared" si="11"/>
        <v>-2.2000000000000011</v>
      </c>
      <c r="N44" s="4">
        <f t="shared" si="11"/>
        <v>-10.700000000000003</v>
      </c>
      <c r="O44" s="4">
        <f t="shared" si="11"/>
        <v>-13.600000000000009</v>
      </c>
    </row>
    <row r="45" spans="1:18">
      <c r="A45" t="s">
        <v>30</v>
      </c>
      <c r="B45" s="4">
        <f t="shared" ref="B45:O45" si="12">B19-B18</f>
        <v>0</v>
      </c>
      <c r="C45" s="4">
        <f t="shared" si="12"/>
        <v>0</v>
      </c>
      <c r="D45" s="4">
        <f t="shared" si="12"/>
        <v>0</v>
      </c>
      <c r="E45" s="4">
        <f t="shared" si="12"/>
        <v>0</v>
      </c>
      <c r="F45" s="4">
        <f t="shared" si="12"/>
        <v>0</v>
      </c>
      <c r="G45" s="4">
        <f t="shared" si="12"/>
        <v>0</v>
      </c>
      <c r="H45" s="4">
        <f t="shared" si="12"/>
        <v>-9.9</v>
      </c>
      <c r="I45" s="4">
        <f t="shared" si="12"/>
        <v>0</v>
      </c>
      <c r="J45" s="4">
        <f t="shared" si="12"/>
        <v>0</v>
      </c>
      <c r="K45" s="4">
        <f t="shared" si="12"/>
        <v>-3.3999999999999986</v>
      </c>
      <c r="L45" s="4">
        <f t="shared" si="12"/>
        <v>0</v>
      </c>
      <c r="M45" s="4">
        <f t="shared" si="12"/>
        <v>0</v>
      </c>
      <c r="N45" s="4">
        <f t="shared" si="12"/>
        <v>0</v>
      </c>
      <c r="O45" s="4">
        <f t="shared" si="12"/>
        <v>-1.0999999999999943</v>
      </c>
    </row>
    <row r="46" spans="1:18">
      <c r="A46" t="s">
        <v>31</v>
      </c>
      <c r="B46" s="4">
        <f t="shared" ref="B46:O46" si="13">B20-B19</f>
        <v>0</v>
      </c>
      <c r="C46" s="4">
        <f t="shared" si="13"/>
        <v>-2</v>
      </c>
      <c r="D46" s="4">
        <f t="shared" si="13"/>
        <v>0</v>
      </c>
      <c r="E46" s="4">
        <f t="shared" si="13"/>
        <v>0</v>
      </c>
      <c r="F46" s="4">
        <f t="shared" si="13"/>
        <v>0</v>
      </c>
      <c r="G46" s="4">
        <f t="shared" si="13"/>
        <v>0</v>
      </c>
      <c r="H46" s="4">
        <f t="shared" si="13"/>
        <v>0</v>
      </c>
      <c r="I46" s="4">
        <f t="shared" si="13"/>
        <v>0</v>
      </c>
      <c r="J46" s="4">
        <f t="shared" si="13"/>
        <v>0</v>
      </c>
      <c r="K46" s="4">
        <f t="shared" si="13"/>
        <v>-5.5</v>
      </c>
      <c r="L46" s="4">
        <f t="shared" si="13"/>
        <v>-3.8000000000000114</v>
      </c>
      <c r="M46" s="4">
        <f t="shared" si="13"/>
        <v>-3.8999999999999986</v>
      </c>
      <c r="N46" s="4">
        <f t="shared" si="13"/>
        <v>0.60000000000000853</v>
      </c>
      <c r="O46" s="4">
        <f t="shared" si="13"/>
        <v>-1.0999999999999943</v>
      </c>
    </row>
    <row r="47" spans="1:18">
      <c r="A47" t="s">
        <v>32</v>
      </c>
      <c r="B47" s="4"/>
      <c r="C47" s="4"/>
      <c r="D47" s="4"/>
      <c r="E47" s="4"/>
      <c r="F47" s="4"/>
      <c r="G47" s="4"/>
      <c r="H47" s="4"/>
      <c r="I47" s="4"/>
      <c r="J47" s="4"/>
      <c r="K47" s="4"/>
      <c r="L47" s="4"/>
      <c r="M47" s="4"/>
      <c r="N47" s="4"/>
      <c r="O47" s="4"/>
    </row>
    <row r="48" spans="1:18">
      <c r="A48" t="s">
        <v>14</v>
      </c>
      <c r="B48" s="4">
        <f t="shared" ref="B48:O48" si="14">B22</f>
        <v>118.6</v>
      </c>
      <c r="C48" s="4">
        <f t="shared" si="14"/>
        <v>100</v>
      </c>
      <c r="D48" s="4">
        <f t="shared" si="14"/>
        <v>112.3</v>
      </c>
      <c r="E48" s="4">
        <f t="shared" si="14"/>
        <v>55.1</v>
      </c>
      <c r="F48" s="4">
        <f t="shared" si="14"/>
        <v>54.9</v>
      </c>
      <c r="G48" s="4">
        <f t="shared" si="14"/>
        <v>121.8</v>
      </c>
      <c r="H48" s="4">
        <f t="shared" si="14"/>
        <v>2.5</v>
      </c>
      <c r="I48" s="4">
        <f t="shared" si="14"/>
        <v>110.5</v>
      </c>
      <c r="J48" s="4">
        <f t="shared" si="14"/>
        <v>88.6</v>
      </c>
      <c r="K48" s="4">
        <f t="shared" si="14"/>
        <v>46.7</v>
      </c>
      <c r="L48" s="4">
        <f t="shared" si="14"/>
        <v>117.1</v>
      </c>
      <c r="M48" s="4">
        <f t="shared" si="14"/>
        <v>-17.2</v>
      </c>
      <c r="N48" s="4">
        <f t="shared" si="14"/>
        <v>95.4</v>
      </c>
      <c r="O48" s="4">
        <f t="shared" si="14"/>
        <v>77.400000000000006</v>
      </c>
    </row>
    <row r="49" spans="1:15">
      <c r="A49" t="s">
        <v>15</v>
      </c>
      <c r="B49" s="4">
        <f t="shared" ref="B49:O49" si="15">B23</f>
        <v>23.7</v>
      </c>
      <c r="C49" s="4">
        <f t="shared" si="15"/>
        <v>16.100000000000001</v>
      </c>
      <c r="D49" s="4">
        <f t="shared" si="15"/>
        <v>27.4</v>
      </c>
      <c r="E49" s="4">
        <f t="shared" si="15"/>
        <v>13.3</v>
      </c>
      <c r="F49" s="4">
        <f t="shared" si="15"/>
        <v>0</v>
      </c>
      <c r="G49" s="4">
        <f t="shared" si="15"/>
        <v>6.2</v>
      </c>
      <c r="H49" s="4">
        <f t="shared" si="15"/>
        <v>1.9</v>
      </c>
      <c r="I49" s="4">
        <f t="shared" si="15"/>
        <v>-2.1</v>
      </c>
      <c r="J49" s="4">
        <f t="shared" si="15"/>
        <v>-5</v>
      </c>
      <c r="K49" s="4">
        <f t="shared" si="15"/>
        <v>1.7</v>
      </c>
      <c r="L49" s="4">
        <f t="shared" si="15"/>
        <v>16.3</v>
      </c>
      <c r="M49" s="4">
        <f t="shared" si="15"/>
        <v>3.9</v>
      </c>
      <c r="N49" s="4">
        <f t="shared" si="15"/>
        <v>-3.1</v>
      </c>
      <c r="O49" s="4">
        <f t="shared" si="15"/>
        <v>7.7</v>
      </c>
    </row>
    <row r="50" spans="1:15">
      <c r="A50" t="s">
        <v>16</v>
      </c>
      <c r="B50" s="4">
        <f t="shared" ref="B50:O50" si="16">B24</f>
        <v>33.9</v>
      </c>
      <c r="C50" s="4">
        <f t="shared" si="16"/>
        <v>41.6</v>
      </c>
      <c r="D50" s="4">
        <f t="shared" si="16"/>
        <v>49.3</v>
      </c>
      <c r="E50" s="4">
        <f t="shared" si="16"/>
        <v>14.8</v>
      </c>
      <c r="F50" s="4">
        <f t="shared" si="16"/>
        <v>37.200000000000003</v>
      </c>
      <c r="G50" s="4">
        <f t="shared" si="16"/>
        <v>25.3</v>
      </c>
      <c r="H50" s="4">
        <f t="shared" si="16"/>
        <v>-2.6</v>
      </c>
      <c r="I50" s="4">
        <f t="shared" si="16"/>
        <v>57.9</v>
      </c>
      <c r="J50" s="4">
        <f t="shared" si="16"/>
        <v>45</v>
      </c>
      <c r="K50" s="4">
        <f t="shared" si="16"/>
        <v>30.1</v>
      </c>
      <c r="L50" s="4">
        <f t="shared" si="16"/>
        <v>40.9</v>
      </c>
      <c r="M50" s="4">
        <f t="shared" si="16"/>
        <v>8</v>
      </c>
      <c r="N50" s="4">
        <f t="shared" si="16"/>
        <v>37.6</v>
      </c>
      <c r="O50" s="4">
        <f t="shared" si="16"/>
        <v>32.200000000000003</v>
      </c>
    </row>
    <row r="51" spans="1:15">
      <c r="A51" t="s">
        <v>17</v>
      </c>
      <c r="B51" s="4">
        <f t="shared" ref="B51:O51" si="17">B25</f>
        <v>1.7</v>
      </c>
      <c r="C51" s="4">
        <f t="shared" si="17"/>
        <v>6.7</v>
      </c>
      <c r="D51" s="4">
        <f t="shared" si="17"/>
        <v>6.8</v>
      </c>
      <c r="E51" s="4">
        <f t="shared" si="17"/>
        <v>2.5</v>
      </c>
      <c r="F51" s="4">
        <f t="shared" si="17"/>
        <v>-2.4</v>
      </c>
      <c r="G51" s="4">
        <f t="shared" si="17"/>
        <v>11.9</v>
      </c>
      <c r="H51" s="4">
        <f t="shared" si="17"/>
        <v>-0.8</v>
      </c>
      <c r="I51" s="4">
        <f t="shared" si="17"/>
        <v>1.1000000000000001</v>
      </c>
      <c r="J51" s="4">
        <f t="shared" si="17"/>
        <v>7.1</v>
      </c>
      <c r="K51" s="4">
        <f t="shared" si="17"/>
        <v>-0.2</v>
      </c>
      <c r="L51" s="4">
        <f t="shared" si="17"/>
        <v>15.4</v>
      </c>
      <c r="M51" s="4">
        <f t="shared" si="17"/>
        <v>-10.7</v>
      </c>
      <c r="N51" s="4">
        <f t="shared" si="17"/>
        <v>13.3</v>
      </c>
      <c r="O51" s="4">
        <f t="shared" si="17"/>
        <v>4</v>
      </c>
    </row>
    <row r="52" spans="1:15">
      <c r="A52" t="s">
        <v>19</v>
      </c>
      <c r="B52" s="4">
        <f t="shared" ref="B52:O52" si="18">B26</f>
        <v>59.3</v>
      </c>
      <c r="C52" s="4">
        <f t="shared" si="18"/>
        <v>35.6</v>
      </c>
      <c r="D52" s="4">
        <f t="shared" si="18"/>
        <v>28.8</v>
      </c>
      <c r="E52" s="4">
        <f t="shared" si="18"/>
        <v>24.4</v>
      </c>
      <c r="F52" s="4">
        <f t="shared" si="18"/>
        <v>20.100000000000001</v>
      </c>
      <c r="G52" s="4">
        <f t="shared" si="18"/>
        <v>78.5</v>
      </c>
      <c r="H52" s="4">
        <f t="shared" si="18"/>
        <v>4</v>
      </c>
      <c r="I52" s="4">
        <f t="shared" si="18"/>
        <v>53.7</v>
      </c>
      <c r="J52" s="4">
        <f t="shared" si="18"/>
        <v>41.4</v>
      </c>
      <c r="K52" s="4">
        <f t="shared" si="18"/>
        <v>15.1</v>
      </c>
      <c r="L52" s="4">
        <f t="shared" si="18"/>
        <v>44.5</v>
      </c>
      <c r="M52" s="4">
        <f t="shared" si="18"/>
        <v>-18.399999999999999</v>
      </c>
      <c r="N52" s="4">
        <f t="shared" si="18"/>
        <v>47.6</v>
      </c>
      <c r="O52" s="4">
        <f t="shared" si="18"/>
        <v>33.4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topLeftCell="A62" workbookViewId="0">
      <selection activeCell="N94" sqref="A84:N94"/>
    </sheetView>
  </sheetViews>
  <sheetFormatPr baseColWidth="10" defaultRowHeight="15" x14ac:dyDescent="0"/>
  <cols>
    <col min="1" max="1" width="27.6640625" customWidth="1"/>
  </cols>
  <sheetData>
    <row r="1" spans="1:18" s="1" customFormat="1">
      <c r="A1" s="1" t="s">
        <v>126</v>
      </c>
    </row>
    <row r="2" spans="1:18">
      <c r="A2" t="s">
        <v>33</v>
      </c>
      <c r="B2" t="s">
        <v>34</v>
      </c>
      <c r="C2" t="s">
        <v>34</v>
      </c>
      <c r="D2" t="s">
        <v>34</v>
      </c>
      <c r="E2" t="s">
        <v>34</v>
      </c>
      <c r="F2" t="s">
        <v>34</v>
      </c>
      <c r="G2" t="s">
        <v>34</v>
      </c>
      <c r="H2" t="s">
        <v>34</v>
      </c>
      <c r="I2" t="s">
        <v>34</v>
      </c>
      <c r="J2" t="s">
        <v>34</v>
      </c>
      <c r="K2" t="s">
        <v>34</v>
      </c>
      <c r="L2" t="s">
        <v>34</v>
      </c>
      <c r="M2" t="s">
        <v>34</v>
      </c>
      <c r="N2" t="s">
        <v>34</v>
      </c>
    </row>
    <row r="3" spans="1:18">
      <c r="A3" t="s">
        <v>0</v>
      </c>
      <c r="B3" t="s">
        <v>1</v>
      </c>
      <c r="C3" t="s">
        <v>2</v>
      </c>
      <c r="D3" t="s">
        <v>3</v>
      </c>
      <c r="E3" t="s">
        <v>4</v>
      </c>
      <c r="F3" t="s">
        <v>5</v>
      </c>
      <c r="G3" t="s">
        <v>6</v>
      </c>
      <c r="H3" t="s">
        <v>7</v>
      </c>
      <c r="I3" t="s">
        <v>8</v>
      </c>
      <c r="J3" t="s">
        <v>9</v>
      </c>
      <c r="K3" t="s">
        <v>10</v>
      </c>
      <c r="L3" t="s">
        <v>11</v>
      </c>
      <c r="M3" t="s">
        <v>12</v>
      </c>
      <c r="N3" t="s">
        <v>13</v>
      </c>
    </row>
    <row r="4" spans="1:18">
      <c r="A4" t="s">
        <v>112</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125</v>
      </c>
      <c r="R9" s="10"/>
    </row>
    <row r="10" spans="1:18">
      <c r="A10" t="s">
        <v>113</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118</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119</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120</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121</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122</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123</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124</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35</v>
      </c>
    </row>
    <row r="71" spans="1:20">
      <c r="B71" t="s">
        <v>14</v>
      </c>
      <c r="C71" t="s">
        <v>15</v>
      </c>
      <c r="D71" t="s">
        <v>16</v>
      </c>
      <c r="E71" t="s">
        <v>17</v>
      </c>
      <c r="F71" t="s">
        <v>18</v>
      </c>
      <c r="T71" t="s">
        <v>36</v>
      </c>
    </row>
    <row r="72" spans="1:20">
      <c r="A72" s="11" t="s">
        <v>116</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114</v>
      </c>
      <c r="B73">
        <f t="shared" ca="1" si="0"/>
        <v>197.5</v>
      </c>
      <c r="C73">
        <f t="shared" ca="1" si="1"/>
        <v>81.5</v>
      </c>
      <c r="D73">
        <f t="shared" ca="1" si="2"/>
        <v>59.9</v>
      </c>
      <c r="E73">
        <f t="shared" ca="1" si="3"/>
        <v>4.5999999999999996</v>
      </c>
      <c r="F73">
        <f t="shared" ca="1" si="4"/>
        <v>51.3</v>
      </c>
      <c r="T73">
        <v>6</v>
      </c>
    </row>
    <row r="74" spans="1:20">
      <c r="A74" t="s">
        <v>37</v>
      </c>
      <c r="B74">
        <f t="shared" ca="1" si="0"/>
        <v>153.19999999999999</v>
      </c>
      <c r="C74">
        <f t="shared" ca="1" si="1"/>
        <v>24.8</v>
      </c>
      <c r="D74">
        <f t="shared" ca="1" si="2"/>
        <v>59.9</v>
      </c>
      <c r="E74">
        <f t="shared" ca="1" si="3"/>
        <v>17.3</v>
      </c>
      <c r="F74">
        <f t="shared" ca="1" si="4"/>
        <v>51.1</v>
      </c>
      <c r="T74">
        <v>12</v>
      </c>
    </row>
    <row r="75" spans="1:20">
      <c r="A75" t="s">
        <v>26</v>
      </c>
      <c r="B75">
        <f t="shared" ca="1" si="0"/>
        <v>112.5</v>
      </c>
      <c r="C75">
        <f t="shared" ca="1" si="1"/>
        <v>-1.7</v>
      </c>
      <c r="D75">
        <f t="shared" ca="1" si="2"/>
        <v>59.9</v>
      </c>
      <c r="E75">
        <f t="shared" ca="1" si="3"/>
        <v>3.3</v>
      </c>
      <c r="F75">
        <f t="shared" ca="1" si="4"/>
        <v>51.1</v>
      </c>
      <c r="T75">
        <v>18</v>
      </c>
    </row>
    <row r="76" spans="1:20">
      <c r="A76" t="s">
        <v>27</v>
      </c>
      <c r="B76">
        <f t="shared" ca="1" si="0"/>
        <v>97.2</v>
      </c>
      <c r="C76">
        <f t="shared" ca="1" si="1"/>
        <v>1.8</v>
      </c>
      <c r="D76">
        <f t="shared" ca="1" si="2"/>
        <v>43.4</v>
      </c>
      <c r="E76">
        <f t="shared" ca="1" si="3"/>
        <v>2.7</v>
      </c>
      <c r="F76">
        <f t="shared" ca="1" si="4"/>
        <v>49.4</v>
      </c>
      <c r="T76">
        <v>24</v>
      </c>
    </row>
    <row r="77" spans="1:20">
      <c r="A77" t="s">
        <v>28</v>
      </c>
      <c r="B77">
        <f t="shared" ca="1" si="0"/>
        <v>96</v>
      </c>
      <c r="C77">
        <f t="shared" ca="1" si="1"/>
        <v>10.199999999999999</v>
      </c>
      <c r="D77">
        <f t="shared" ca="1" si="2"/>
        <v>30.4</v>
      </c>
      <c r="E77">
        <f t="shared" ca="1" si="3"/>
        <v>6.3</v>
      </c>
      <c r="F77">
        <f t="shared" ca="1" si="4"/>
        <v>49.1</v>
      </c>
      <c r="T77">
        <v>30</v>
      </c>
    </row>
    <row r="78" spans="1:20">
      <c r="A78" t="s">
        <v>29</v>
      </c>
      <c r="B78">
        <f t="shared" ca="1" si="0"/>
        <v>93.2</v>
      </c>
      <c r="C78">
        <f t="shared" ca="1" si="1"/>
        <v>9.9</v>
      </c>
      <c r="D78">
        <f t="shared" ca="1" si="2"/>
        <v>30.2</v>
      </c>
      <c r="E78">
        <f t="shared" ca="1" si="3"/>
        <v>7.2</v>
      </c>
      <c r="F78">
        <f t="shared" ca="1" si="4"/>
        <v>45.9</v>
      </c>
      <c r="T78">
        <v>36</v>
      </c>
    </row>
    <row r="79" spans="1:20">
      <c r="A79" t="s">
        <v>30</v>
      </c>
      <c r="B79">
        <f t="shared" ca="1" si="0"/>
        <v>79.599999999999994</v>
      </c>
      <c r="C79">
        <f t="shared" ca="1" si="1"/>
        <v>9.3000000000000007</v>
      </c>
      <c r="D79">
        <f t="shared" ca="1" si="2"/>
        <v>30</v>
      </c>
      <c r="E79">
        <f t="shared" ca="1" si="3"/>
        <v>4.2</v>
      </c>
      <c r="F79">
        <f t="shared" ca="1" si="4"/>
        <v>36</v>
      </c>
      <c r="T79">
        <v>42</v>
      </c>
    </row>
    <row r="80" spans="1:20">
      <c r="A80" t="s">
        <v>31</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115</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116</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114</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37</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26</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27</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28</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29</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30</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31</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115</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tabSelected="1" workbookViewId="0">
      <selection activeCell="E38" sqref="E38:F4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110</v>
      </c>
      <c r="L1" t="s">
        <v>11</v>
      </c>
      <c r="M1" t="s">
        <v>12</v>
      </c>
      <c r="N1" t="s">
        <v>13</v>
      </c>
    </row>
    <row r="2" spans="1:21" s="1" customFormat="1">
      <c r="A2" s="1" t="s">
        <v>48</v>
      </c>
    </row>
    <row r="3" spans="1:21">
      <c r="A3" t="s">
        <v>113</v>
      </c>
      <c r="B3">
        <v>418</v>
      </c>
      <c r="C3">
        <v>1012</v>
      </c>
      <c r="D3">
        <v>412</v>
      </c>
      <c r="E3">
        <v>3792</v>
      </c>
      <c r="F3">
        <v>29502</v>
      </c>
      <c r="G3">
        <v>4090</v>
      </c>
      <c r="H3">
        <v>2576</v>
      </c>
      <c r="I3">
        <v>1402</v>
      </c>
      <c r="J3">
        <v>1628</v>
      </c>
      <c r="K3">
        <v>13982</v>
      </c>
      <c r="L3">
        <v>12784</v>
      </c>
      <c r="M3">
        <v>2454</v>
      </c>
      <c r="N3">
        <v>17248</v>
      </c>
    </row>
    <row r="4" spans="1:21" s="12" customFormat="1">
      <c r="A4" t="s">
        <v>118</v>
      </c>
      <c r="B4">
        <v>338</v>
      </c>
      <c r="C4">
        <v>854</v>
      </c>
      <c r="D4">
        <v>346</v>
      </c>
      <c r="E4">
        <v>3240</v>
      </c>
      <c r="F4">
        <v>24824</v>
      </c>
      <c r="G4">
        <v>3522</v>
      </c>
      <c r="H4">
        <v>2160</v>
      </c>
      <c r="I4">
        <v>1106</v>
      </c>
      <c r="J4">
        <v>1438</v>
      </c>
      <c r="K4">
        <v>12470</v>
      </c>
      <c r="L4">
        <v>11716</v>
      </c>
      <c r="M4">
        <v>2188</v>
      </c>
      <c r="N4">
        <v>14610</v>
      </c>
    </row>
    <row r="5" spans="1:21">
      <c r="A5" t="s">
        <v>119</v>
      </c>
      <c r="B5">
        <v>308</v>
      </c>
      <c r="C5">
        <v>776</v>
      </c>
      <c r="D5">
        <v>310</v>
      </c>
      <c r="E5">
        <v>2384</v>
      </c>
      <c r="F5">
        <v>16754</v>
      </c>
      <c r="G5">
        <v>2510</v>
      </c>
      <c r="H5">
        <v>1890</v>
      </c>
      <c r="I5">
        <v>990</v>
      </c>
      <c r="J5">
        <v>1216</v>
      </c>
      <c r="K5">
        <v>10782</v>
      </c>
      <c r="L5">
        <v>10672</v>
      </c>
      <c r="M5">
        <v>1944</v>
      </c>
      <c r="N5">
        <v>12582</v>
      </c>
    </row>
    <row r="6" spans="1:21">
      <c r="A6" t="s">
        <v>120</v>
      </c>
      <c r="B6">
        <v>288</v>
      </c>
      <c r="C6">
        <v>688</v>
      </c>
      <c r="D6">
        <v>300</v>
      </c>
      <c r="E6">
        <v>2294</v>
      </c>
      <c r="F6">
        <v>14978</v>
      </c>
      <c r="G6">
        <v>2340</v>
      </c>
      <c r="H6">
        <v>1716</v>
      </c>
      <c r="I6">
        <v>970</v>
      </c>
      <c r="J6">
        <v>1112</v>
      </c>
      <c r="K6">
        <v>10170</v>
      </c>
      <c r="L6">
        <v>9630</v>
      </c>
      <c r="M6">
        <v>1786</v>
      </c>
      <c r="N6">
        <v>11490</v>
      </c>
    </row>
    <row r="7" spans="1:21">
      <c r="A7" t="s">
        <v>121</v>
      </c>
      <c r="B7">
        <v>290</v>
      </c>
      <c r="C7">
        <v>688</v>
      </c>
      <c r="D7">
        <v>332</v>
      </c>
      <c r="E7">
        <v>2380</v>
      </c>
      <c r="F7">
        <v>14872</v>
      </c>
      <c r="G7">
        <v>2316</v>
      </c>
      <c r="H7">
        <v>1662</v>
      </c>
      <c r="I7">
        <v>908</v>
      </c>
      <c r="J7">
        <v>1126</v>
      </c>
      <c r="K7">
        <v>10082</v>
      </c>
      <c r="L7">
        <v>9290</v>
      </c>
      <c r="M7">
        <v>1762</v>
      </c>
      <c r="N7">
        <v>10886</v>
      </c>
    </row>
    <row r="8" spans="1:21">
      <c r="A8" t="s">
        <v>122</v>
      </c>
      <c r="B8">
        <v>290</v>
      </c>
      <c r="C8">
        <v>670</v>
      </c>
      <c r="D8">
        <v>322</v>
      </c>
      <c r="E8">
        <v>2404</v>
      </c>
      <c r="F8">
        <v>15136</v>
      </c>
      <c r="G8">
        <v>2170</v>
      </c>
      <c r="H8">
        <v>1602</v>
      </c>
      <c r="I8">
        <v>898</v>
      </c>
      <c r="J8">
        <v>1116</v>
      </c>
      <c r="K8">
        <v>9986</v>
      </c>
      <c r="L8">
        <v>9290</v>
      </c>
      <c r="M8">
        <v>1728</v>
      </c>
      <c r="N8">
        <v>10878</v>
      </c>
      <c r="T8" s="10" t="s">
        <v>125</v>
      </c>
      <c r="U8" s="10"/>
    </row>
    <row r="9" spans="1:21">
      <c r="A9" t="s">
        <v>123</v>
      </c>
      <c r="B9">
        <v>258</v>
      </c>
      <c r="C9">
        <v>602</v>
      </c>
      <c r="D9">
        <v>310</v>
      </c>
      <c r="E9">
        <v>2236</v>
      </c>
      <c r="F9">
        <v>14654</v>
      </c>
      <c r="G9">
        <v>2018</v>
      </c>
      <c r="H9">
        <v>1452</v>
      </c>
      <c r="I9">
        <v>800</v>
      </c>
      <c r="J9">
        <v>1056</v>
      </c>
      <c r="K9">
        <v>9538</v>
      </c>
      <c r="L9">
        <v>8628</v>
      </c>
      <c r="M9">
        <v>1686</v>
      </c>
      <c r="N9">
        <v>10312</v>
      </c>
    </row>
    <row r="10" spans="1:21">
      <c r="A10" t="s">
        <v>124</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49</v>
      </c>
    </row>
    <row r="14" spans="1:21">
      <c r="A14" t="s">
        <v>39</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40</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41</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42</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43</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44</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45</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46</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47</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50</v>
      </c>
    </row>
    <row r="24" spans="1:16">
      <c r="B24" t="s">
        <v>51</v>
      </c>
    </row>
    <row r="25" spans="1:16">
      <c r="A25" t="s">
        <v>38</v>
      </c>
      <c r="B25">
        <v>8984</v>
      </c>
      <c r="C25" t="s">
        <v>52</v>
      </c>
      <c r="G25" t="s">
        <v>108</v>
      </c>
    </row>
    <row r="26" spans="1:16">
      <c r="A26" t="s">
        <v>39</v>
      </c>
      <c r="B26">
        <v>15847</v>
      </c>
      <c r="G26" t="s">
        <v>109</v>
      </c>
    </row>
    <row r="27" spans="1:16">
      <c r="A27" t="s">
        <v>40</v>
      </c>
      <c r="B27">
        <v>16123</v>
      </c>
    </row>
    <row r="28" spans="1:16">
      <c r="A28" t="s">
        <v>41</v>
      </c>
      <c r="B28">
        <v>16945</v>
      </c>
    </row>
    <row r="29" spans="1:16">
      <c r="A29" t="s">
        <v>42</v>
      </c>
      <c r="B29">
        <v>18213</v>
      </c>
    </row>
    <row r="30" spans="1:16">
      <c r="A30" t="s">
        <v>43</v>
      </c>
      <c r="B30">
        <v>21495</v>
      </c>
    </row>
    <row r="31" spans="1:16">
      <c r="A31" t="s">
        <v>44</v>
      </c>
      <c r="B31">
        <v>21939</v>
      </c>
    </row>
    <row r="32" spans="1:16">
      <c r="A32" t="s">
        <v>45</v>
      </c>
      <c r="B32">
        <v>21919</v>
      </c>
    </row>
    <row r="33" spans="1:7">
      <c r="A33" t="s">
        <v>46</v>
      </c>
      <c r="B33">
        <v>21985</v>
      </c>
    </row>
    <row r="34" spans="1:7">
      <c r="A34" t="s">
        <v>47</v>
      </c>
      <c r="B34">
        <v>22533</v>
      </c>
    </row>
    <row r="35" spans="1:7" s="3" customFormat="1">
      <c r="A35" s="3" t="s">
        <v>22</v>
      </c>
    </row>
    <row r="36" spans="1:7">
      <c r="B36" t="s">
        <v>53</v>
      </c>
      <c r="C36" t="s">
        <v>54</v>
      </c>
      <c r="E36" t="s">
        <v>55</v>
      </c>
      <c r="F36" t="s">
        <v>56</v>
      </c>
      <c r="G36" t="s">
        <v>106</v>
      </c>
    </row>
    <row r="37" spans="1:7">
      <c r="A37" t="s">
        <v>39</v>
      </c>
      <c r="B37">
        <f t="shared" ref="B37:B45" si="4">B26-B$25</f>
        <v>6863</v>
      </c>
      <c r="G37">
        <f>'mem usage'!C52</f>
        <v>25</v>
      </c>
    </row>
    <row r="38" spans="1:7">
      <c r="A38" t="s">
        <v>40</v>
      </c>
      <c r="B38">
        <f t="shared" si="4"/>
        <v>7139</v>
      </c>
      <c r="C38">
        <f t="shared" ref="C38:C45" si="5">B38-B$37</f>
        <v>276</v>
      </c>
      <c r="D38">
        <f>B38-B37</f>
        <v>276</v>
      </c>
      <c r="E38" s="6">
        <f>P15</f>
        <v>-0.14562035503196893</v>
      </c>
      <c r="F38" s="7">
        <f>-C38/E38/1000</f>
        <v>1.8953394251745097</v>
      </c>
      <c r="G38" s="5">
        <f>'mem usage'!C52</f>
        <v>25</v>
      </c>
    </row>
    <row r="39" spans="1:7">
      <c r="A39" t="s">
        <v>41</v>
      </c>
      <c r="B39">
        <f t="shared" si="4"/>
        <v>7961</v>
      </c>
      <c r="C39">
        <f t="shared" si="5"/>
        <v>1098</v>
      </c>
      <c r="D39">
        <f t="shared" ref="D39:D45" si="6">B39-B38</f>
        <v>822</v>
      </c>
      <c r="E39" s="6">
        <f t="shared" ref="E39:E45" si="7">P16</f>
        <v>-0.27840895795886378</v>
      </c>
      <c r="F39" s="7">
        <f t="shared" ref="F39:F45" si="8">-C39/E39/1000</f>
        <v>3.9438386180168621</v>
      </c>
      <c r="G39" s="5">
        <f>'mem usage'!D52</f>
        <v>36</v>
      </c>
    </row>
    <row r="40" spans="1:7">
      <c r="A40" t="s">
        <v>42</v>
      </c>
      <c r="B40">
        <f t="shared" si="4"/>
        <v>9229</v>
      </c>
      <c r="C40">
        <f t="shared" si="5"/>
        <v>2366</v>
      </c>
      <c r="D40">
        <f t="shared" si="6"/>
        <v>1268</v>
      </c>
      <c r="E40" s="6">
        <f t="shared" si="7"/>
        <v>-0.33096607956972018</v>
      </c>
      <c r="F40" s="7">
        <f t="shared" si="8"/>
        <v>7.1487688498953457</v>
      </c>
      <c r="G40" s="5">
        <f>'mem usage'!E52</f>
        <v>80</v>
      </c>
    </row>
    <row r="41" spans="1:7">
      <c r="A41" t="s">
        <v>43</v>
      </c>
      <c r="B41">
        <f t="shared" si="4"/>
        <v>12511</v>
      </c>
      <c r="C41">
        <f t="shared" si="5"/>
        <v>5648</v>
      </c>
      <c r="D41">
        <f t="shared" si="6"/>
        <v>3282</v>
      </c>
      <c r="E41" s="6">
        <f t="shared" si="7"/>
        <v>-0.33393537565693232</v>
      </c>
      <c r="F41" s="7">
        <f t="shared" si="8"/>
        <v>16.913452157888354</v>
      </c>
      <c r="G41" s="5">
        <f>'mem usage'!F$52</f>
        <v>87</v>
      </c>
    </row>
    <row r="42" spans="1:7">
      <c r="A42" t="s">
        <v>44</v>
      </c>
      <c r="B42">
        <f t="shared" si="4"/>
        <v>12955</v>
      </c>
      <c r="C42">
        <f t="shared" si="5"/>
        <v>6092</v>
      </c>
      <c r="D42">
        <f t="shared" si="6"/>
        <v>444</v>
      </c>
      <c r="E42" s="6">
        <f t="shared" si="7"/>
        <v>-0.34318379027484597</v>
      </c>
      <c r="F42" s="7">
        <f t="shared" si="8"/>
        <v>17.751421170332939</v>
      </c>
      <c r="G42" s="5">
        <f>'mem usage'!F$52</f>
        <v>87</v>
      </c>
    </row>
    <row r="43" spans="1:7">
      <c r="A43" t="s">
        <v>45</v>
      </c>
      <c r="B43">
        <f t="shared" si="4"/>
        <v>12935</v>
      </c>
      <c r="C43">
        <f t="shared" si="5"/>
        <v>6072</v>
      </c>
      <c r="D43">
        <f t="shared" si="6"/>
        <v>-20</v>
      </c>
      <c r="E43" s="6">
        <f t="shared" si="7"/>
        <v>-0.38698535812947649</v>
      </c>
      <c r="F43" s="7">
        <f t="shared" si="8"/>
        <v>15.690516120169196</v>
      </c>
      <c r="G43" s="5">
        <f>'mem usage'!F$52</f>
        <v>87</v>
      </c>
    </row>
    <row r="44" spans="1:7">
      <c r="A44" t="s">
        <v>46</v>
      </c>
      <c r="B44">
        <f t="shared" si="4"/>
        <v>13001</v>
      </c>
      <c r="C44">
        <f t="shared" si="5"/>
        <v>6138</v>
      </c>
      <c r="D44">
        <f t="shared" si="6"/>
        <v>66</v>
      </c>
      <c r="E44" s="6">
        <f t="shared" si="7"/>
        <v>-0.39196295440146989</v>
      </c>
      <c r="F44" s="7">
        <f t="shared" si="8"/>
        <v>15.659643165443448</v>
      </c>
      <c r="G44" s="5">
        <f>'mem usage'!F$52</f>
        <v>87</v>
      </c>
    </row>
    <row r="45" spans="1:7">
      <c r="A45" t="s">
        <v>47</v>
      </c>
      <c r="B45">
        <f t="shared" si="4"/>
        <v>13549</v>
      </c>
      <c r="C45">
        <f t="shared" si="5"/>
        <v>6686</v>
      </c>
      <c r="D45">
        <f t="shared" si="6"/>
        <v>548</v>
      </c>
      <c r="E45" s="6">
        <f t="shared" si="7"/>
        <v>-0.39741178598256155</v>
      </c>
      <c r="F45" s="7">
        <f t="shared" si="8"/>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107</v>
      </c>
    </row>
    <row r="2" spans="3:11" ht="16">
      <c r="C2" t="s">
        <v>98</v>
      </c>
      <c r="D2" t="s">
        <v>99</v>
      </c>
      <c r="E2" t="s">
        <v>100</v>
      </c>
      <c r="F2" t="s">
        <v>101</v>
      </c>
      <c r="G2" t="s">
        <v>102</v>
      </c>
      <c r="K2" s="8"/>
    </row>
    <row r="3" spans="3:11" ht="16">
      <c r="C3">
        <v>2</v>
      </c>
      <c r="K3" s="8" t="s">
        <v>105</v>
      </c>
    </row>
    <row r="4" spans="3:11" ht="16">
      <c r="K4" s="9" t="s">
        <v>57</v>
      </c>
    </row>
    <row r="5" spans="3:11" ht="16">
      <c r="C5">
        <v>2</v>
      </c>
      <c r="K5" s="8" t="s">
        <v>58</v>
      </c>
    </row>
    <row r="6" spans="3:11" ht="16">
      <c r="G6" t="s">
        <v>103</v>
      </c>
      <c r="K6" s="8" t="s">
        <v>59</v>
      </c>
    </row>
    <row r="7" spans="3:11" ht="16">
      <c r="G7" t="s">
        <v>103</v>
      </c>
      <c r="K7" s="8" t="s">
        <v>60</v>
      </c>
    </row>
    <row r="8" spans="3:11" ht="16">
      <c r="C8">
        <v>2</v>
      </c>
      <c r="K8" s="8" t="s">
        <v>61</v>
      </c>
    </row>
    <row r="9" spans="3:11" ht="16">
      <c r="C9">
        <v>2</v>
      </c>
      <c r="K9" s="8" t="s">
        <v>62</v>
      </c>
    </row>
    <row r="10" spans="3:11" ht="16">
      <c r="C10">
        <v>4</v>
      </c>
      <c r="K10" s="8" t="s">
        <v>63</v>
      </c>
    </row>
    <row r="11" spans="3:11" ht="16">
      <c r="C11">
        <v>2</v>
      </c>
      <c r="K11" s="8" t="s">
        <v>64</v>
      </c>
    </row>
    <row r="12" spans="3:11" ht="16">
      <c r="C12">
        <v>2</v>
      </c>
      <c r="K12" s="8" t="s">
        <v>65</v>
      </c>
    </row>
    <row r="13" spans="3:11" ht="16">
      <c r="C13">
        <v>2</v>
      </c>
      <c r="K13" s="8" t="s">
        <v>66</v>
      </c>
    </row>
    <row r="14" spans="3:11" ht="16">
      <c r="C14">
        <v>2</v>
      </c>
      <c r="K14" s="8" t="s">
        <v>67</v>
      </c>
    </row>
    <row r="15" spans="3:11" ht="16">
      <c r="C15">
        <v>1</v>
      </c>
      <c r="K15" s="8" t="s">
        <v>68</v>
      </c>
    </row>
    <row r="16" spans="3:11" ht="16">
      <c r="C16">
        <v>2</v>
      </c>
      <c r="K16" s="8" t="s">
        <v>69</v>
      </c>
    </row>
    <row r="17" spans="4:11" ht="16">
      <c r="G17" t="s">
        <v>103</v>
      </c>
      <c r="K17" s="8" t="s">
        <v>70</v>
      </c>
    </row>
    <row r="18" spans="4:11" ht="16">
      <c r="K18" s="8"/>
    </row>
    <row r="19" spans="4:11" ht="16">
      <c r="K19" s="8" t="s">
        <v>71</v>
      </c>
    </row>
    <row r="20" spans="4:11" ht="16">
      <c r="D20">
        <v>11</v>
      </c>
      <c r="K20" s="8" t="s">
        <v>72</v>
      </c>
    </row>
    <row r="21" spans="4:11" ht="16">
      <c r="K21" s="8" t="s">
        <v>73</v>
      </c>
    </row>
    <row r="22" spans="4:11" ht="16">
      <c r="K22" s="8" t="s">
        <v>74</v>
      </c>
    </row>
    <row r="23" spans="4:11" ht="16">
      <c r="G23" t="s">
        <v>103</v>
      </c>
      <c r="K23" s="8" t="s">
        <v>75</v>
      </c>
    </row>
    <row r="24" spans="4:11" ht="16">
      <c r="G24" t="s">
        <v>103</v>
      </c>
      <c r="K24" s="8" t="s">
        <v>76</v>
      </c>
    </row>
    <row r="25" spans="4:11" ht="16">
      <c r="E25">
        <v>11</v>
      </c>
      <c r="K25" s="8" t="s">
        <v>72</v>
      </c>
    </row>
    <row r="26" spans="4:11" ht="16">
      <c r="E26">
        <v>22</v>
      </c>
      <c r="K26" s="8" t="s">
        <v>77</v>
      </c>
    </row>
    <row r="27" spans="4:11" ht="16">
      <c r="E27">
        <v>22</v>
      </c>
      <c r="K27" s="8" t="s">
        <v>78</v>
      </c>
    </row>
    <row r="28" spans="4:11" ht="16">
      <c r="K28" s="8" t="s">
        <v>79</v>
      </c>
    </row>
    <row r="29" spans="4:11" ht="16">
      <c r="K29" s="8" t="s">
        <v>80</v>
      </c>
    </row>
    <row r="30" spans="4:11" ht="16">
      <c r="G30" t="s">
        <v>103</v>
      </c>
      <c r="K30" s="8" t="s">
        <v>75</v>
      </c>
    </row>
    <row r="31" spans="4:11" ht="16">
      <c r="G31" t="s">
        <v>103</v>
      </c>
      <c r="K31" s="8" t="s">
        <v>76</v>
      </c>
    </row>
    <row r="32" spans="4:11" ht="16">
      <c r="G32" t="s">
        <v>103</v>
      </c>
      <c r="K32" s="8" t="s">
        <v>81</v>
      </c>
    </row>
    <row r="33" spans="3:11" ht="16">
      <c r="G33" t="s">
        <v>103</v>
      </c>
      <c r="K33" s="8" t="s">
        <v>82</v>
      </c>
    </row>
    <row r="34" spans="3:11" ht="16">
      <c r="E34">
        <v>2</v>
      </c>
      <c r="K34" s="8" t="s">
        <v>83</v>
      </c>
    </row>
    <row r="35" spans="3:11" ht="16">
      <c r="E35">
        <v>2</v>
      </c>
      <c r="K35" s="8" t="s">
        <v>84</v>
      </c>
    </row>
    <row r="36" spans="3:11" ht="16">
      <c r="E36">
        <v>11</v>
      </c>
      <c r="K36" s="8" t="s">
        <v>72</v>
      </c>
    </row>
    <row r="37" spans="3:11" ht="16">
      <c r="E37">
        <v>22</v>
      </c>
      <c r="K37" s="8" t="s">
        <v>77</v>
      </c>
    </row>
    <row r="38" spans="3:11" ht="16">
      <c r="E38">
        <v>22</v>
      </c>
      <c r="K38" s="8" t="s">
        <v>78</v>
      </c>
    </row>
    <row r="39" spans="3:11" ht="16">
      <c r="E39">
        <v>2</v>
      </c>
      <c r="K39" s="8" t="s">
        <v>85</v>
      </c>
    </row>
    <row r="40" spans="3:11" ht="16">
      <c r="E40">
        <v>1</v>
      </c>
      <c r="K40" s="8" t="s">
        <v>86</v>
      </c>
    </row>
    <row r="41" spans="3:11" ht="16">
      <c r="K41" s="8" t="s">
        <v>87</v>
      </c>
    </row>
    <row r="42" spans="3:11" ht="16">
      <c r="K42" s="8" t="s">
        <v>88</v>
      </c>
    </row>
    <row r="43" spans="3:11" ht="16">
      <c r="G43" t="s">
        <v>103</v>
      </c>
      <c r="K43" s="8" t="s">
        <v>89</v>
      </c>
    </row>
    <row r="44" spans="3:11" ht="16">
      <c r="G44" t="s">
        <v>103</v>
      </c>
      <c r="K44" s="8" t="s">
        <v>90</v>
      </c>
    </row>
    <row r="45" spans="3:11" ht="16">
      <c r="G45" t="s">
        <v>103</v>
      </c>
      <c r="K45" s="8" t="s">
        <v>91</v>
      </c>
    </row>
    <row r="46" spans="3:11" ht="16">
      <c r="G46" t="s">
        <v>103</v>
      </c>
      <c r="K46" s="8" t="s">
        <v>92</v>
      </c>
    </row>
    <row r="47" spans="3:11" ht="16">
      <c r="C47">
        <v>1</v>
      </c>
      <c r="K47" s="8" t="s">
        <v>93</v>
      </c>
    </row>
    <row r="48" spans="3:11" ht="16">
      <c r="C48">
        <v>1</v>
      </c>
      <c r="K48" s="8" t="s">
        <v>94</v>
      </c>
    </row>
    <row r="49" spans="2:11" ht="16">
      <c r="G49" t="s">
        <v>103</v>
      </c>
      <c r="K49" s="8" t="s">
        <v>95</v>
      </c>
    </row>
    <row r="50" spans="2:11" ht="16">
      <c r="K50" s="8" t="s">
        <v>96</v>
      </c>
    </row>
    <row r="51" spans="2:11" ht="16">
      <c r="B51" t="s">
        <v>104</v>
      </c>
      <c r="C51" t="s">
        <v>98</v>
      </c>
      <c r="D51" t="s">
        <v>99</v>
      </c>
      <c r="E51" t="s">
        <v>100</v>
      </c>
      <c r="F51" t="s">
        <v>101</v>
      </c>
      <c r="K51" s="8" t="s">
        <v>97</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main table</vt:lpstr>
      <vt:lpstr>graphs</vt:lpstr>
      <vt:lpstr>vm size break even table</vt:lpstr>
      <vt:lpstr>mem usage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2018-04-10T12:36:46Z</dcterms:modified>
</cp:coreProperties>
</file>