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180" windowHeight="20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6" i="1"/>
  <c r="C30" i="1"/>
  <c r="Q14" i="1"/>
  <c r="Q16" i="1"/>
  <c r="B30" i="1"/>
  <c r="O14" i="1"/>
  <c r="O16" i="1"/>
  <c r="C29" i="1"/>
  <c r="P14" i="1"/>
  <c r="P16" i="1"/>
  <c r="D29" i="1"/>
  <c r="N14" i="1"/>
  <c r="N16" i="1"/>
  <c r="B29" i="1"/>
  <c r="C14" i="1"/>
  <c r="C15" i="1"/>
  <c r="D14" i="1"/>
  <c r="D15" i="1"/>
  <c r="E14" i="1"/>
  <c r="E15" i="1"/>
  <c r="F14" i="1"/>
  <c r="F15" i="1"/>
  <c r="G14" i="1"/>
  <c r="G15" i="1"/>
  <c r="H14" i="1"/>
  <c r="H15" i="1"/>
  <c r="I14" i="1"/>
  <c r="I15" i="1"/>
  <c r="J14" i="1"/>
  <c r="J15" i="1"/>
  <c r="K14" i="1"/>
  <c r="K15" i="1"/>
  <c r="L14" i="1"/>
  <c r="L15" i="1"/>
  <c r="M14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4" i="1"/>
  <c r="B16" i="1"/>
  <c r="B17" i="1"/>
  <c r="B18" i="1"/>
  <c r="B19" i="1"/>
  <c r="B20" i="1"/>
  <c r="B15" i="1"/>
  <c r="C25" i="1"/>
  <c r="D25" i="1"/>
  <c r="C26" i="1"/>
  <c r="D26" i="1"/>
  <c r="C27" i="1"/>
  <c r="D27" i="1"/>
  <c r="C28" i="1"/>
  <c r="D28" i="1"/>
  <c r="B28" i="1"/>
  <c r="B27" i="1"/>
  <c r="B26" i="1"/>
  <c r="B25" i="1"/>
  <c r="A14" i="1"/>
  <c r="A16" i="1"/>
  <c r="A17" i="1"/>
  <c r="A18" i="1"/>
  <c r="A19" i="1"/>
  <c r="A20" i="1"/>
  <c r="A15" i="1"/>
</calcChain>
</file>

<file path=xl/sharedStrings.xml><?xml version="1.0" encoding="utf-8"?>
<sst xmlns="http://schemas.openxmlformats.org/spreadsheetml/2006/main" count="92" uniqueCount="42">
  <si>
    <t>REORDERED</t>
  </si>
  <si>
    <t>TAKEN FROM 8_16_32_bit/complete_summary__4MARK_R11_P7_C1_A1_S1_G1</t>
  </si>
  <si>
    <t>BENCHMARK x</t>
  </si>
  <si>
    <t>bsort16</t>
  </si>
  <si>
    <t>bsort32</t>
  </si>
  <si>
    <t>hsort16</t>
  </si>
  <si>
    <t>hsort32</t>
  </si>
  <si>
    <t>binsrch16</t>
  </si>
  <si>
    <t>binsrch32</t>
  </si>
  <si>
    <t>fft8</t>
  </si>
  <si>
    <t>fft16</t>
  </si>
  <si>
    <t>outlier16u</t>
  </si>
  <si>
    <t>outlier32u</t>
  </si>
  <si>
    <t>binsrch8</t>
  </si>
  <si>
    <t>bsort8</t>
  </si>
  <si>
    <t>hsort8</t>
  </si>
  <si>
    <t>outlier8u</t>
  </si>
  <si>
    <t>Test</t>
  </si>
  <si>
    <t>PASSED</t>
  </si>
  <si>
    <t>PERF OVERHEAD</t>
  </si>
  <si>
    <t>cyc (%C)</t>
  </si>
  <si>
    <t>total</t>
  </si>
  <si>
    <t>push/pop</t>
  </si>
  <si>
    <t>load/store</t>
  </si>
  <si>
    <t>mov(w)</t>
  </si>
  <si>
    <t>vm+other</t>
  </si>
  <si>
    <t>offset</t>
  </si>
  <si>
    <t xml:space="preserve">Title           </t>
  </si>
  <si>
    <t xml:space="preserve">Bubble sort   </t>
  </si>
  <si>
    <t xml:space="preserve">Heap sort     </t>
  </si>
  <si>
    <t xml:space="preserve">Binary search </t>
  </si>
  <si>
    <t xml:space="preserve">FFT           </t>
  </si>
  <si>
    <t xml:space="preserve">Outlier       </t>
  </si>
  <si>
    <t>8-bit</t>
  </si>
  <si>
    <t>16-bit</t>
  </si>
  <si>
    <t>32-bit</t>
  </si>
  <si>
    <t>GRAPH AND TABLE FOR THESIS</t>
  </si>
  <si>
    <t>fillarray8</t>
  </si>
  <si>
    <t>fillarray16</t>
  </si>
  <si>
    <t>fillarray32</t>
  </si>
  <si>
    <t>Fill array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</si>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</sst>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C35" sqref="C35"/>
    </sheetView>
  </sheetViews>
  <sheetFormatPr baseColWidth="10" defaultRowHeight="15" x14ac:dyDescent="0"/>
  <cols>
    <col min="1" max="1" width="21.6640625" customWidth="1"/>
  </cols>
  <sheetData>
    <row r="1" spans="1:23" s="1" customFormat="1">
      <c r="A1" s="1" t="s">
        <v>1</v>
      </c>
    </row>
    <row r="2" spans="1:2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37</v>
      </c>
      <c r="M2" t="s">
        <v>38</v>
      </c>
      <c r="N2" t="s">
        <v>39</v>
      </c>
      <c r="O2" t="s">
        <v>13</v>
      </c>
      <c r="P2" t="s">
        <v>14</v>
      </c>
      <c r="Q2" t="s">
        <v>15</v>
      </c>
      <c r="R2" t="s">
        <v>16</v>
      </c>
    </row>
    <row r="3" spans="1:23">
      <c r="A3" t="s">
        <v>17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5" spans="1:23">
      <c r="A5" t="s">
        <v>19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23">
      <c r="A6" t="s">
        <v>21</v>
      </c>
      <c r="B6">
        <v>101.2</v>
      </c>
      <c r="C6">
        <v>94.4</v>
      </c>
      <c r="D6">
        <v>88.5</v>
      </c>
      <c r="E6">
        <v>66.2</v>
      </c>
      <c r="F6">
        <v>65.2</v>
      </c>
      <c r="G6">
        <v>66</v>
      </c>
      <c r="H6">
        <v>95.5</v>
      </c>
      <c r="I6">
        <v>17.7</v>
      </c>
      <c r="J6">
        <v>75.7</v>
      </c>
      <c r="K6">
        <v>121.6</v>
      </c>
      <c r="L6">
        <v>210.1</v>
      </c>
      <c r="M6">
        <v>182.8</v>
      </c>
      <c r="N6">
        <v>155.30000000000001</v>
      </c>
      <c r="O6">
        <v>106.3</v>
      </c>
      <c r="P6">
        <v>139.5</v>
      </c>
      <c r="Q6">
        <v>128.4</v>
      </c>
      <c r="R6">
        <v>159</v>
      </c>
      <c r="S6">
        <v>110.2</v>
      </c>
    </row>
    <row r="7" spans="1:23">
      <c r="A7" t="s">
        <v>22</v>
      </c>
      <c r="B7">
        <v>0</v>
      </c>
      <c r="C7">
        <v>0</v>
      </c>
      <c r="D7">
        <v>-2.8</v>
      </c>
      <c r="E7">
        <v>-7</v>
      </c>
      <c r="F7">
        <v>0</v>
      </c>
      <c r="G7">
        <v>0</v>
      </c>
      <c r="H7">
        <v>0</v>
      </c>
      <c r="I7">
        <v>2</v>
      </c>
      <c r="J7">
        <v>-0.2</v>
      </c>
      <c r="K7">
        <v>-0.1</v>
      </c>
      <c r="L7">
        <v>-0.8</v>
      </c>
      <c r="M7">
        <v>-0.6</v>
      </c>
      <c r="N7">
        <v>-0.4</v>
      </c>
      <c r="O7">
        <v>0</v>
      </c>
      <c r="P7">
        <v>0</v>
      </c>
      <c r="Q7">
        <v>1.9</v>
      </c>
      <c r="R7">
        <v>-0.3</v>
      </c>
      <c r="S7">
        <v>-0.5</v>
      </c>
    </row>
    <row r="8" spans="1:23">
      <c r="A8" t="s">
        <v>23</v>
      </c>
      <c r="B8">
        <v>1</v>
      </c>
      <c r="C8">
        <v>9</v>
      </c>
      <c r="D8">
        <v>29.3</v>
      </c>
      <c r="E8">
        <v>33.200000000000003</v>
      </c>
      <c r="F8">
        <v>27</v>
      </c>
      <c r="G8">
        <v>33.200000000000003</v>
      </c>
      <c r="H8">
        <v>20.6</v>
      </c>
      <c r="I8">
        <v>2.4</v>
      </c>
      <c r="J8">
        <v>4.5</v>
      </c>
      <c r="K8">
        <v>33.799999999999997</v>
      </c>
      <c r="L8">
        <v>0.5</v>
      </c>
      <c r="M8">
        <v>0.4</v>
      </c>
      <c r="N8">
        <v>0.3</v>
      </c>
      <c r="O8">
        <v>36.4</v>
      </c>
      <c r="P8">
        <v>1.5</v>
      </c>
      <c r="Q8">
        <v>32.700000000000003</v>
      </c>
      <c r="R8">
        <v>37.200000000000003</v>
      </c>
      <c r="S8">
        <v>17.8</v>
      </c>
    </row>
    <row r="9" spans="1:23">
      <c r="A9" t="s">
        <v>24</v>
      </c>
      <c r="B9">
        <v>10</v>
      </c>
      <c r="C9">
        <v>10.4</v>
      </c>
      <c r="D9">
        <v>9.4</v>
      </c>
      <c r="E9">
        <v>3.9</v>
      </c>
      <c r="F9">
        <v>11.8</v>
      </c>
      <c r="G9">
        <v>11.6</v>
      </c>
      <c r="H9">
        <v>4.3</v>
      </c>
      <c r="I9">
        <v>2.9</v>
      </c>
      <c r="J9">
        <v>6.8</v>
      </c>
      <c r="K9">
        <v>17.3</v>
      </c>
      <c r="L9">
        <v>16.100000000000001</v>
      </c>
      <c r="M9">
        <v>12.1</v>
      </c>
      <c r="N9">
        <v>8.1</v>
      </c>
      <c r="O9">
        <v>14.7</v>
      </c>
      <c r="P9">
        <v>14.2</v>
      </c>
      <c r="Q9">
        <v>6.9</v>
      </c>
      <c r="R9">
        <v>3.7</v>
      </c>
      <c r="S9">
        <v>9.6999999999999993</v>
      </c>
    </row>
    <row r="10" spans="1:23">
      <c r="A10" t="s">
        <v>25</v>
      </c>
      <c r="B10">
        <v>90.2</v>
      </c>
      <c r="C10">
        <v>75.099999999999994</v>
      </c>
      <c r="D10">
        <v>52.5</v>
      </c>
      <c r="E10">
        <v>36.1</v>
      </c>
      <c r="F10">
        <v>26.4</v>
      </c>
      <c r="G10">
        <v>21.2</v>
      </c>
      <c r="H10">
        <v>70.5</v>
      </c>
      <c r="I10">
        <v>10.4</v>
      </c>
      <c r="J10">
        <v>64.599999999999994</v>
      </c>
      <c r="K10">
        <v>70.599999999999994</v>
      </c>
      <c r="L10">
        <v>194.3</v>
      </c>
      <c r="M10">
        <v>170.8</v>
      </c>
      <c r="N10">
        <v>147.30000000000001</v>
      </c>
      <c r="O10">
        <v>55.3</v>
      </c>
      <c r="P10">
        <v>123.8</v>
      </c>
      <c r="Q10">
        <v>87</v>
      </c>
      <c r="R10">
        <v>118.5</v>
      </c>
      <c r="S10">
        <v>83.2</v>
      </c>
    </row>
    <row r="12" spans="1:23" s="2" customFormat="1">
      <c r="A12" s="2" t="s">
        <v>0</v>
      </c>
    </row>
    <row r="13" spans="1:23">
      <c r="A13" t="s">
        <v>2</v>
      </c>
      <c r="B13" t="s">
        <v>14</v>
      </c>
      <c r="C13" t="s">
        <v>3</v>
      </c>
      <c r="D13" t="s">
        <v>4</v>
      </c>
      <c r="E13" t="s">
        <v>15</v>
      </c>
      <c r="F13" t="s">
        <v>5</v>
      </c>
      <c r="G13" t="s">
        <v>6</v>
      </c>
      <c r="H13" t="s">
        <v>13</v>
      </c>
      <c r="I13" t="s">
        <v>7</v>
      </c>
      <c r="J13" t="s">
        <v>8</v>
      </c>
      <c r="K13" t="s">
        <v>16</v>
      </c>
      <c r="L13" t="s">
        <v>11</v>
      </c>
      <c r="M13" t="s">
        <v>12</v>
      </c>
      <c r="N13" t="s">
        <v>37</v>
      </c>
      <c r="O13" t="s">
        <v>38</v>
      </c>
      <c r="P13" t="s">
        <v>39</v>
      </c>
      <c r="Q13" t="s">
        <v>9</v>
      </c>
      <c r="R13" t="s">
        <v>10</v>
      </c>
    </row>
    <row r="14" spans="1:23">
      <c r="A14">
        <f>MATCH(A13,$A$2:$O$2,0)</f>
        <v>1</v>
      </c>
      <c r="B14">
        <f t="shared" ref="B14:R14" si="0">MATCH(B13,$A$2:$R$2,0)</f>
        <v>16</v>
      </c>
      <c r="C14">
        <f t="shared" si="0"/>
        <v>2</v>
      </c>
      <c r="D14">
        <f t="shared" si="0"/>
        <v>3</v>
      </c>
      <c r="E14">
        <f t="shared" si="0"/>
        <v>17</v>
      </c>
      <c r="F14">
        <f t="shared" si="0"/>
        <v>4</v>
      </c>
      <c r="G14">
        <f t="shared" si="0"/>
        <v>5</v>
      </c>
      <c r="H14">
        <f t="shared" si="0"/>
        <v>15</v>
      </c>
      <c r="I14">
        <f t="shared" si="0"/>
        <v>6</v>
      </c>
      <c r="J14">
        <f t="shared" si="0"/>
        <v>7</v>
      </c>
      <c r="K14">
        <f t="shared" si="0"/>
        <v>18</v>
      </c>
      <c r="L14">
        <f t="shared" si="0"/>
        <v>10</v>
      </c>
      <c r="M14">
        <f t="shared" si="0"/>
        <v>11</v>
      </c>
      <c r="N14">
        <f t="shared" si="0"/>
        <v>12</v>
      </c>
      <c r="O14">
        <f t="shared" si="0"/>
        <v>13</v>
      </c>
      <c r="P14">
        <f t="shared" si="0"/>
        <v>14</v>
      </c>
      <c r="Q14">
        <f t="shared" si="0"/>
        <v>8</v>
      </c>
      <c r="R14">
        <f t="shared" si="0"/>
        <v>9</v>
      </c>
      <c r="W14" t="s">
        <v>26</v>
      </c>
    </row>
    <row r="15" spans="1:23">
      <c r="A15" t="str">
        <f t="shared" ref="A15:A20" si="1">INDEX($A$2:$O$10,$W15,A$14)</f>
        <v>BENCHMARK x</v>
      </c>
      <c r="B15" t="str">
        <f t="shared" ref="B15:K20" si="2">INDEX($A$2:$R$10,$W15,B$14)</f>
        <v>bsort8</v>
      </c>
      <c r="C15" t="str">
        <f t="shared" si="2"/>
        <v>bsort16</v>
      </c>
      <c r="D15" t="str">
        <f t="shared" si="2"/>
        <v>bsort32</v>
      </c>
      <c r="E15" t="str">
        <f t="shared" si="2"/>
        <v>hsort8</v>
      </c>
      <c r="F15" t="str">
        <f t="shared" si="2"/>
        <v>hsort16</v>
      </c>
      <c r="G15" t="str">
        <f t="shared" si="2"/>
        <v>hsort32</v>
      </c>
      <c r="H15" t="str">
        <f t="shared" si="2"/>
        <v>binsrch8</v>
      </c>
      <c r="I15" t="str">
        <f t="shared" si="2"/>
        <v>binsrch16</v>
      </c>
      <c r="J15" t="str">
        <f t="shared" si="2"/>
        <v>binsrch32</v>
      </c>
      <c r="K15" t="str">
        <f t="shared" si="2"/>
        <v>outlier8u</v>
      </c>
      <c r="L15" t="str">
        <f t="shared" ref="L15:R20" si="3">INDEX($A$2:$R$10,$W15,L$14)</f>
        <v>outlier16u</v>
      </c>
      <c r="M15" t="str">
        <f t="shared" si="3"/>
        <v>outlier32u</v>
      </c>
      <c r="N15" t="str">
        <f t="shared" si="3"/>
        <v>fillarray8</v>
      </c>
      <c r="O15" t="str">
        <f t="shared" si="3"/>
        <v>fillarray16</v>
      </c>
      <c r="P15" t="str">
        <f t="shared" si="3"/>
        <v>fillarray32</v>
      </c>
      <c r="Q15" t="str">
        <f t="shared" si="3"/>
        <v>fft8</v>
      </c>
      <c r="R15" t="str">
        <f t="shared" si="3"/>
        <v>fft16</v>
      </c>
      <c r="W15">
        <v>1</v>
      </c>
    </row>
    <row r="16" spans="1:23">
      <c r="A16" t="str">
        <f t="shared" si="1"/>
        <v>total</v>
      </c>
      <c r="B16">
        <f t="shared" si="2"/>
        <v>139.5</v>
      </c>
      <c r="C16">
        <f t="shared" si="2"/>
        <v>101.2</v>
      </c>
      <c r="D16">
        <f t="shared" si="2"/>
        <v>94.4</v>
      </c>
      <c r="E16">
        <f t="shared" si="2"/>
        <v>128.4</v>
      </c>
      <c r="F16">
        <f t="shared" si="2"/>
        <v>88.5</v>
      </c>
      <c r="G16">
        <f t="shared" si="2"/>
        <v>66.2</v>
      </c>
      <c r="H16">
        <f t="shared" si="2"/>
        <v>106.3</v>
      </c>
      <c r="I16">
        <f t="shared" si="2"/>
        <v>65.2</v>
      </c>
      <c r="J16">
        <f t="shared" si="2"/>
        <v>66</v>
      </c>
      <c r="K16">
        <f t="shared" si="2"/>
        <v>159</v>
      </c>
      <c r="L16">
        <f t="shared" si="3"/>
        <v>75.7</v>
      </c>
      <c r="M16">
        <f t="shared" si="3"/>
        <v>121.6</v>
      </c>
      <c r="N16">
        <f t="shared" si="3"/>
        <v>210.1</v>
      </c>
      <c r="O16">
        <f t="shared" si="3"/>
        <v>182.8</v>
      </c>
      <c r="P16">
        <f t="shared" si="3"/>
        <v>155.30000000000001</v>
      </c>
      <c r="Q16">
        <f t="shared" si="3"/>
        <v>95.5</v>
      </c>
      <c r="R16">
        <f t="shared" si="3"/>
        <v>17.7</v>
      </c>
      <c r="W16">
        <v>5</v>
      </c>
    </row>
    <row r="17" spans="1:23">
      <c r="A17" t="str">
        <f t="shared" si="1"/>
        <v>push/pop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1.9</v>
      </c>
      <c r="F17">
        <f t="shared" si="2"/>
        <v>-2.8</v>
      </c>
      <c r="G17">
        <f t="shared" si="2"/>
        <v>-7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-0.3</v>
      </c>
      <c r="L17">
        <f t="shared" si="3"/>
        <v>-0.2</v>
      </c>
      <c r="M17">
        <f t="shared" si="3"/>
        <v>-0.1</v>
      </c>
      <c r="N17">
        <f t="shared" si="3"/>
        <v>-0.8</v>
      </c>
      <c r="O17">
        <f t="shared" si="3"/>
        <v>-0.6</v>
      </c>
      <c r="P17">
        <f t="shared" si="3"/>
        <v>-0.4</v>
      </c>
      <c r="Q17">
        <f t="shared" si="3"/>
        <v>0</v>
      </c>
      <c r="R17">
        <f t="shared" si="3"/>
        <v>2</v>
      </c>
      <c r="W17">
        <v>6</v>
      </c>
    </row>
    <row r="18" spans="1:23">
      <c r="A18" t="str">
        <f t="shared" si="1"/>
        <v>load/store</v>
      </c>
      <c r="B18">
        <f t="shared" si="2"/>
        <v>1.5</v>
      </c>
      <c r="C18">
        <f t="shared" si="2"/>
        <v>1</v>
      </c>
      <c r="D18">
        <f t="shared" si="2"/>
        <v>9</v>
      </c>
      <c r="E18">
        <f t="shared" si="2"/>
        <v>32.700000000000003</v>
      </c>
      <c r="F18">
        <f t="shared" si="2"/>
        <v>29.3</v>
      </c>
      <c r="G18">
        <f t="shared" si="2"/>
        <v>33.200000000000003</v>
      </c>
      <c r="H18">
        <f t="shared" si="2"/>
        <v>36.4</v>
      </c>
      <c r="I18">
        <f t="shared" si="2"/>
        <v>27</v>
      </c>
      <c r="J18">
        <f t="shared" si="2"/>
        <v>33.200000000000003</v>
      </c>
      <c r="K18">
        <f t="shared" si="2"/>
        <v>37.200000000000003</v>
      </c>
      <c r="L18">
        <f t="shared" si="3"/>
        <v>4.5</v>
      </c>
      <c r="M18">
        <f t="shared" si="3"/>
        <v>33.799999999999997</v>
      </c>
      <c r="N18">
        <f t="shared" si="3"/>
        <v>0.5</v>
      </c>
      <c r="O18">
        <f t="shared" si="3"/>
        <v>0.4</v>
      </c>
      <c r="P18">
        <f t="shared" si="3"/>
        <v>0.3</v>
      </c>
      <c r="Q18">
        <f t="shared" si="3"/>
        <v>20.6</v>
      </c>
      <c r="R18">
        <f t="shared" si="3"/>
        <v>2.4</v>
      </c>
      <c r="W18">
        <v>7</v>
      </c>
    </row>
    <row r="19" spans="1:23">
      <c r="A19" t="str">
        <f t="shared" si="1"/>
        <v>mov(w)</v>
      </c>
      <c r="B19">
        <f t="shared" si="2"/>
        <v>14.2</v>
      </c>
      <c r="C19">
        <f t="shared" si="2"/>
        <v>10</v>
      </c>
      <c r="D19">
        <f t="shared" si="2"/>
        <v>10.4</v>
      </c>
      <c r="E19">
        <f t="shared" si="2"/>
        <v>6.9</v>
      </c>
      <c r="F19">
        <f t="shared" si="2"/>
        <v>9.4</v>
      </c>
      <c r="G19">
        <f t="shared" si="2"/>
        <v>3.9</v>
      </c>
      <c r="H19">
        <f t="shared" si="2"/>
        <v>14.7</v>
      </c>
      <c r="I19">
        <f t="shared" si="2"/>
        <v>11.8</v>
      </c>
      <c r="J19">
        <f t="shared" si="2"/>
        <v>11.6</v>
      </c>
      <c r="K19">
        <f t="shared" si="2"/>
        <v>3.7</v>
      </c>
      <c r="L19">
        <f t="shared" si="3"/>
        <v>6.8</v>
      </c>
      <c r="M19">
        <f t="shared" si="3"/>
        <v>17.3</v>
      </c>
      <c r="N19">
        <f t="shared" si="3"/>
        <v>16.100000000000001</v>
      </c>
      <c r="O19">
        <f t="shared" si="3"/>
        <v>12.1</v>
      </c>
      <c r="P19">
        <f t="shared" si="3"/>
        <v>8.1</v>
      </c>
      <c r="Q19">
        <f t="shared" si="3"/>
        <v>4.3</v>
      </c>
      <c r="R19">
        <f t="shared" si="3"/>
        <v>2.9</v>
      </c>
      <c r="W19">
        <v>8</v>
      </c>
    </row>
    <row r="20" spans="1:23">
      <c r="A20" t="str">
        <f t="shared" si="1"/>
        <v>vm+other</v>
      </c>
      <c r="B20">
        <f t="shared" si="2"/>
        <v>123.8</v>
      </c>
      <c r="C20">
        <f t="shared" si="2"/>
        <v>90.2</v>
      </c>
      <c r="D20">
        <f t="shared" si="2"/>
        <v>75.099999999999994</v>
      </c>
      <c r="E20">
        <f t="shared" si="2"/>
        <v>87</v>
      </c>
      <c r="F20">
        <f t="shared" si="2"/>
        <v>52.5</v>
      </c>
      <c r="G20">
        <f t="shared" si="2"/>
        <v>36.1</v>
      </c>
      <c r="H20">
        <f t="shared" si="2"/>
        <v>55.3</v>
      </c>
      <c r="I20">
        <f t="shared" si="2"/>
        <v>26.4</v>
      </c>
      <c r="J20">
        <f t="shared" si="2"/>
        <v>21.2</v>
      </c>
      <c r="K20">
        <f t="shared" si="2"/>
        <v>118.5</v>
      </c>
      <c r="L20">
        <f t="shared" si="3"/>
        <v>64.599999999999994</v>
      </c>
      <c r="M20">
        <f t="shared" si="3"/>
        <v>70.599999999999994</v>
      </c>
      <c r="N20">
        <f t="shared" si="3"/>
        <v>194.3</v>
      </c>
      <c r="O20">
        <f t="shared" si="3"/>
        <v>170.8</v>
      </c>
      <c r="P20">
        <f t="shared" si="3"/>
        <v>147.30000000000001</v>
      </c>
      <c r="Q20">
        <f t="shared" si="3"/>
        <v>70.5</v>
      </c>
      <c r="R20">
        <f t="shared" si="3"/>
        <v>10.4</v>
      </c>
      <c r="W20">
        <v>9</v>
      </c>
    </row>
    <row r="22" spans="1:23" s="3" customFormat="1">
      <c r="A22" s="3" t="s">
        <v>36</v>
      </c>
    </row>
    <row r="24" spans="1:23">
      <c r="A24" t="s">
        <v>27</v>
      </c>
      <c r="B24" t="s">
        <v>33</v>
      </c>
      <c r="C24" t="s">
        <v>34</v>
      </c>
      <c r="D24" t="s">
        <v>35</v>
      </c>
    </row>
    <row r="25" spans="1:23">
      <c r="A25" t="s">
        <v>28</v>
      </c>
      <c r="B25" s="4">
        <f>B16</f>
        <v>139.5</v>
      </c>
      <c r="C25" s="4">
        <f t="shared" ref="C25:D25" si="4">C16</f>
        <v>101.2</v>
      </c>
      <c r="D25" s="4">
        <f t="shared" si="4"/>
        <v>94.4</v>
      </c>
    </row>
    <row r="26" spans="1:23">
      <c r="A26" t="s">
        <v>29</v>
      </c>
      <c r="B26" s="4">
        <f>E16</f>
        <v>128.4</v>
      </c>
      <c r="C26" s="4">
        <f t="shared" ref="C26:D26" si="5">F16</f>
        <v>88.5</v>
      </c>
      <c r="D26" s="4">
        <f t="shared" si="5"/>
        <v>66.2</v>
      </c>
    </row>
    <row r="27" spans="1:23">
      <c r="A27" t="s">
        <v>30</v>
      </c>
      <c r="B27" s="4">
        <f>H16</f>
        <v>106.3</v>
      </c>
      <c r="C27" s="4">
        <f t="shared" ref="C27:D27" si="6">I16</f>
        <v>65.2</v>
      </c>
      <c r="D27" s="4">
        <f t="shared" si="6"/>
        <v>66</v>
      </c>
    </row>
    <row r="28" spans="1:23">
      <c r="A28" t="s">
        <v>32</v>
      </c>
      <c r="B28" s="4">
        <f>K16</f>
        <v>159</v>
      </c>
      <c r="C28" s="4">
        <f t="shared" ref="C28:D28" si="7">L16</f>
        <v>75.7</v>
      </c>
      <c r="D28" s="4">
        <f t="shared" si="7"/>
        <v>121.6</v>
      </c>
    </row>
    <row r="29" spans="1:23">
      <c r="A29" t="s">
        <v>40</v>
      </c>
      <c r="B29" s="4">
        <f>N16</f>
        <v>210.1</v>
      </c>
      <c r="C29" s="4">
        <f t="shared" ref="C29:D29" si="8">O16</f>
        <v>182.8</v>
      </c>
      <c r="D29" s="4">
        <f t="shared" si="8"/>
        <v>155.30000000000001</v>
      </c>
    </row>
    <row r="30" spans="1:23">
      <c r="A30" t="s">
        <v>31</v>
      </c>
      <c r="B30" s="4">
        <f>Q16</f>
        <v>95.5</v>
      </c>
      <c r="C30" s="4">
        <f>R16</f>
        <v>17.7</v>
      </c>
      <c r="D30" s="4"/>
    </row>
    <row r="36" spans="1:1">
      <c r="A36" s="5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2018-02-14T06:49:43Z</dcterms:created>
  <dcterms:modified xsi:type="dcterms:W3CDTF">2018-03-05T11:02:21Z</dcterms:modified>
</cp:coreProperties>
</file>