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1200" windowHeight="18780" tabRatio="500"/>
  </bookViews>
  <sheets>
    <sheet name="Data for all b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2" l="1"/>
  <c r="E28" i="2"/>
  <c r="F28" i="2"/>
  <c r="G28" i="2"/>
  <c r="H28" i="2"/>
  <c r="I28" i="2"/>
  <c r="J28" i="2"/>
  <c r="K28" i="2"/>
  <c r="L28" i="2"/>
  <c r="M28" i="2"/>
  <c r="N28" i="2"/>
  <c r="O28" i="2"/>
  <c r="C28" i="2"/>
  <c r="D25" i="2"/>
  <c r="E25" i="2"/>
  <c r="F25" i="2"/>
  <c r="G25" i="2"/>
  <c r="H25" i="2"/>
  <c r="I25" i="2"/>
  <c r="J25" i="2"/>
  <c r="K25" i="2"/>
  <c r="L25" i="2"/>
  <c r="M25" i="2"/>
  <c r="N25" i="2"/>
  <c r="O25" i="2"/>
  <c r="D26" i="2"/>
  <c r="E26" i="2"/>
  <c r="F26" i="2"/>
  <c r="G26" i="2"/>
  <c r="H26" i="2"/>
  <c r="I26" i="2"/>
  <c r="J26" i="2"/>
  <c r="K26" i="2"/>
  <c r="L26" i="2"/>
  <c r="M26" i="2"/>
  <c r="N26" i="2"/>
  <c r="O26" i="2"/>
  <c r="D27" i="2"/>
  <c r="E27" i="2"/>
  <c r="F27" i="2"/>
  <c r="G27" i="2"/>
  <c r="H27" i="2"/>
  <c r="I27" i="2"/>
  <c r="J27" i="2"/>
  <c r="K27" i="2"/>
  <c r="L27" i="2"/>
  <c r="M27" i="2"/>
  <c r="N27" i="2"/>
  <c r="O27" i="2"/>
  <c r="C27" i="2"/>
  <c r="C26" i="2"/>
  <c r="C25" i="2"/>
  <c r="D19" i="2"/>
  <c r="E19" i="2"/>
  <c r="F19" i="2"/>
  <c r="G19" i="2"/>
  <c r="H19" i="2"/>
  <c r="I19" i="2"/>
  <c r="J19" i="2"/>
  <c r="K19" i="2"/>
  <c r="L19" i="2"/>
  <c r="M19" i="2"/>
  <c r="N19" i="2"/>
  <c r="O19" i="2"/>
  <c r="D20" i="2"/>
  <c r="E20" i="2"/>
  <c r="F20" i="2"/>
  <c r="G20" i="2"/>
  <c r="H20" i="2"/>
  <c r="I20" i="2"/>
  <c r="J20" i="2"/>
  <c r="K20" i="2"/>
  <c r="L20" i="2"/>
  <c r="M20" i="2"/>
  <c r="N20" i="2"/>
  <c r="O20" i="2"/>
  <c r="D21" i="2"/>
  <c r="E21" i="2"/>
  <c r="F21" i="2"/>
  <c r="G21" i="2"/>
  <c r="H21" i="2"/>
  <c r="I21" i="2"/>
  <c r="J21" i="2"/>
  <c r="K21" i="2"/>
  <c r="L21" i="2"/>
  <c r="M21" i="2"/>
  <c r="N21" i="2"/>
  <c r="O21" i="2"/>
  <c r="C20" i="2"/>
  <c r="C21" i="2"/>
  <c r="C19" i="2"/>
  <c r="D22" i="2"/>
  <c r="E22" i="2"/>
  <c r="F22" i="2"/>
  <c r="G22" i="2"/>
  <c r="H22" i="2"/>
  <c r="I22" i="2"/>
  <c r="J22" i="2"/>
  <c r="K22" i="2"/>
  <c r="L22" i="2"/>
  <c r="M22" i="2"/>
  <c r="N22" i="2"/>
  <c r="O22" i="2"/>
  <c r="D23" i="2"/>
  <c r="E23" i="2"/>
  <c r="F23" i="2"/>
  <c r="G23" i="2"/>
  <c r="H23" i="2"/>
  <c r="I23" i="2"/>
  <c r="J23" i="2"/>
  <c r="K23" i="2"/>
  <c r="L23" i="2"/>
  <c r="M23" i="2"/>
  <c r="N23" i="2"/>
  <c r="O23" i="2"/>
  <c r="D24" i="2"/>
  <c r="E24" i="2"/>
  <c r="F24" i="2"/>
  <c r="G24" i="2"/>
  <c r="H24" i="2"/>
  <c r="I24" i="2"/>
  <c r="J24" i="2"/>
  <c r="K24" i="2"/>
  <c r="L24" i="2"/>
  <c r="M24" i="2"/>
  <c r="N24" i="2"/>
  <c r="O24" i="2"/>
  <c r="C22" i="2"/>
  <c r="C23" i="2"/>
  <c r="C24" i="2"/>
  <c r="B19" i="2"/>
  <c r="B20" i="2"/>
  <c r="B21" i="2"/>
  <c r="B22" i="2"/>
  <c r="B23" i="2"/>
  <c r="B24" i="2"/>
  <c r="B25" i="2"/>
  <c r="B26" i="2"/>
  <c r="B27" i="2"/>
  <c r="B2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B18" i="2"/>
  <c r="A28" i="2"/>
  <c r="A19" i="2"/>
  <c r="A22" i="2"/>
  <c r="A25" i="2"/>
  <c r="A27" i="2"/>
  <c r="A18" i="2"/>
  <c r="D9" i="2"/>
  <c r="E9" i="2"/>
  <c r="F9" i="2"/>
  <c r="G9" i="2"/>
  <c r="H9" i="2"/>
  <c r="I9" i="2"/>
  <c r="J9" i="2"/>
  <c r="K9" i="2"/>
  <c r="L9" i="2"/>
  <c r="M9" i="2"/>
  <c r="N9" i="2"/>
  <c r="O9" i="2"/>
  <c r="C9" i="2"/>
</calcChain>
</file>

<file path=xl/sharedStrings.xml><?xml version="1.0" encoding="utf-8"?>
<sst xmlns="http://schemas.openxmlformats.org/spreadsheetml/2006/main" count="35" uniqueCount="34">
  <si>
    <t>Support for constant data</t>
  </si>
  <si>
    <t>Better lang. support for shorts and bytes</t>
  </si>
  <si>
    <t>Explicit and efficient inlining</t>
  </si>
  <si>
    <t>An optimising compiler</t>
  </si>
  <si>
    <t>Allocating objects on stack</t>
  </si>
  <si>
    <t>MoteTrack</t>
  </si>
  <si>
    <t>LEC</t>
  </si>
  <si>
    <t>CoreMark</t>
  </si>
  <si>
    <t>Outlier</t>
  </si>
  <si>
    <t>FFT16</t>
  </si>
  <si>
    <t>XXTEA</t>
  </si>
  <si>
    <t>B.sort</t>
  </si>
  <si>
    <t>H.sort</t>
  </si>
  <si>
    <t>Bin.Search</t>
  </si>
  <si>
    <t>MD5</t>
  </si>
  <si>
    <t>RC5</t>
  </si>
  <si>
    <t>HeatCalib</t>
  </si>
  <si>
    <t>HeatDetect</t>
  </si>
  <si>
    <t>Const array RAM overhead</t>
  </si>
  <si>
    <t>Casts per 100 LOC</t>
  </si>
  <si>
    <t>LOC</t>
  </si>
  <si>
    <t>Casts</t>
  </si>
  <si>
    <t>Size non-inlined version</t>
  </si>
  <si>
    <t>Slowdown w/o optimisations</t>
  </si>
  <si>
    <t>Slowdown heap allocation</t>
  </si>
  <si>
    <t>Const array flash overhead (AOT)</t>
  </si>
  <si>
    <t>20KB</t>
  </si>
  <si>
    <t>too big</t>
  </si>
  <si>
    <t>Slowdown non-inlined version</t>
  </si>
  <si>
    <t>(1.24 for state machine)</t>
  </si>
  <si>
    <t>TABLE FOR THESIS</t>
  </si>
  <si>
    <t>Issue</t>
  </si>
  <si>
    <t>Measure</t>
  </si>
  <si>
    <t>Size of constant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</si>
</sst>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B7B7B7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  <xf numFmtId="9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6"/>
  <sheetViews>
    <sheetView tabSelected="1" workbookViewId="0">
      <selection activeCell="O28" sqref="O28"/>
    </sheetView>
  </sheetViews>
  <sheetFormatPr baseColWidth="10" defaultRowHeight="15" x14ac:dyDescent="0"/>
  <cols>
    <col min="1" max="1" width="38.33203125" customWidth="1"/>
    <col min="2" max="2" width="28.33203125" customWidth="1"/>
  </cols>
  <sheetData>
    <row r="3" spans="1:15">
      <c r="A3" t="s">
        <v>31</v>
      </c>
      <c r="B3" t="s">
        <v>32</v>
      </c>
      <c r="C3" t="s">
        <v>11</v>
      </c>
      <c r="D3" t="s">
        <v>12</v>
      </c>
      <c r="E3" t="s">
        <v>13</v>
      </c>
      <c r="F3" t="s">
        <v>10</v>
      </c>
      <c r="G3" t="s">
        <v>14</v>
      </c>
      <c r="H3" t="s">
        <v>15</v>
      </c>
      <c r="I3" t="s">
        <v>9</v>
      </c>
      <c r="J3" t="s">
        <v>8</v>
      </c>
      <c r="K3" t="s">
        <v>6</v>
      </c>
      <c r="L3" t="s">
        <v>7</v>
      </c>
      <c r="M3" t="s">
        <v>5</v>
      </c>
      <c r="N3" t="s">
        <v>16</v>
      </c>
      <c r="O3" t="s">
        <v>17</v>
      </c>
    </row>
    <row r="4" spans="1:15">
      <c r="A4" s="5" t="s">
        <v>0</v>
      </c>
      <c r="B4" s="5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200</v>
      </c>
      <c r="I4">
        <v>2048</v>
      </c>
      <c r="J4">
        <v>0</v>
      </c>
      <c r="K4">
        <v>51</v>
      </c>
      <c r="L4">
        <v>0</v>
      </c>
      <c r="M4" t="s">
        <v>26</v>
      </c>
      <c r="N4">
        <v>0</v>
      </c>
      <c r="O4">
        <v>0</v>
      </c>
    </row>
    <row r="5" spans="1:15">
      <c r="A5" s="5"/>
      <c r="B5" s="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208</v>
      </c>
      <c r="I5" s="6">
        <v>2056</v>
      </c>
      <c r="J5">
        <v>0</v>
      </c>
      <c r="K5">
        <v>67</v>
      </c>
      <c r="L5">
        <v>0</v>
      </c>
      <c r="M5" s="6" t="s">
        <v>27</v>
      </c>
      <c r="N5">
        <v>0</v>
      </c>
      <c r="O5">
        <v>0</v>
      </c>
    </row>
    <row r="6" spans="1:15">
      <c r="A6" s="5"/>
      <c r="B6" s="5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1998</v>
      </c>
      <c r="I6" s="1">
        <v>26714</v>
      </c>
      <c r="J6">
        <v>0</v>
      </c>
      <c r="K6">
        <v>930</v>
      </c>
      <c r="L6">
        <v>0</v>
      </c>
      <c r="M6" s="6" t="s">
        <v>27</v>
      </c>
      <c r="N6">
        <v>0</v>
      </c>
      <c r="O6">
        <v>0</v>
      </c>
    </row>
    <row r="7" spans="1:15">
      <c r="A7" s="5" t="s">
        <v>1</v>
      </c>
      <c r="B7" s="5" t="s">
        <v>21</v>
      </c>
      <c r="C7">
        <v>1</v>
      </c>
      <c r="D7">
        <v>6</v>
      </c>
      <c r="E7">
        <v>5</v>
      </c>
      <c r="F7">
        <v>8</v>
      </c>
      <c r="G7">
        <v>8</v>
      </c>
      <c r="H7">
        <v>8</v>
      </c>
      <c r="I7">
        <v>16</v>
      </c>
      <c r="J7">
        <v>3</v>
      </c>
      <c r="K7">
        <v>8</v>
      </c>
      <c r="L7">
        <v>41</v>
      </c>
      <c r="M7">
        <v>33</v>
      </c>
      <c r="N7">
        <v>4</v>
      </c>
      <c r="O7">
        <v>70</v>
      </c>
    </row>
    <row r="8" spans="1:15">
      <c r="A8" s="5"/>
      <c r="B8" s="5" t="s">
        <v>20</v>
      </c>
      <c r="C8">
        <v>11</v>
      </c>
      <c r="D8">
        <v>24</v>
      </c>
      <c r="E8">
        <v>16</v>
      </c>
      <c r="F8">
        <v>38</v>
      </c>
      <c r="G8">
        <v>165</v>
      </c>
      <c r="H8">
        <v>27</v>
      </c>
      <c r="I8">
        <v>73</v>
      </c>
      <c r="J8">
        <v>43</v>
      </c>
      <c r="K8">
        <v>48</v>
      </c>
      <c r="L8">
        <v>637</v>
      </c>
      <c r="M8">
        <v>475</v>
      </c>
      <c r="N8">
        <v>47</v>
      </c>
      <c r="O8">
        <v>272</v>
      </c>
    </row>
    <row r="9" spans="1:15">
      <c r="A9" s="5"/>
      <c r="B9" s="5" t="s">
        <v>19</v>
      </c>
      <c r="C9" s="7">
        <f>100*C7/C8</f>
        <v>9.0909090909090917</v>
      </c>
      <c r="D9" s="8">
        <f t="shared" ref="D9:P9" si="0">100*D7/D8</f>
        <v>25</v>
      </c>
      <c r="E9" s="8">
        <f t="shared" si="0"/>
        <v>31.25</v>
      </c>
      <c r="F9" s="7">
        <f t="shared" si="0"/>
        <v>21.05263157894737</v>
      </c>
      <c r="G9" s="8">
        <f t="shared" si="0"/>
        <v>4.8484848484848486</v>
      </c>
      <c r="H9" s="8">
        <f t="shared" si="0"/>
        <v>29.62962962962963</v>
      </c>
      <c r="I9" s="7">
        <f>100*I7/I8</f>
        <v>21.917808219178081</v>
      </c>
      <c r="J9" s="7">
        <f>100*J7/J8</f>
        <v>6.9767441860465116</v>
      </c>
      <c r="K9" s="7">
        <f>100*K7/K8</f>
        <v>16.666666666666668</v>
      </c>
      <c r="L9" s="7">
        <f>100*L7/L8</f>
        <v>6.4364207221350078</v>
      </c>
      <c r="M9" s="7">
        <f>100*M7/M8</f>
        <v>6.9473684210526319</v>
      </c>
      <c r="N9" s="7">
        <f>100*N7/N8</f>
        <v>8.5106382978723403</v>
      </c>
      <c r="O9" s="8">
        <f>100*O7/O8</f>
        <v>25.735294117647058</v>
      </c>
    </row>
    <row r="10" spans="1:15" s="5" customFormat="1">
      <c r="A10" s="5" t="s">
        <v>2</v>
      </c>
      <c r="B10" s="5" t="s">
        <v>28</v>
      </c>
      <c r="C10" s="5">
        <v>1</v>
      </c>
      <c r="D10" s="6">
        <v>1.69</v>
      </c>
      <c r="E10" s="5">
        <v>1</v>
      </c>
      <c r="F10" s="6">
        <v>1.57</v>
      </c>
      <c r="G10" s="5">
        <v>1.25</v>
      </c>
      <c r="H10" s="5">
        <v>1.37</v>
      </c>
      <c r="I10" s="5">
        <v>1.2</v>
      </c>
      <c r="J10" s="5">
        <v>1</v>
      </c>
      <c r="K10" s="5">
        <v>1</v>
      </c>
      <c r="L10" s="5">
        <v>1.08</v>
      </c>
      <c r="M10" s="5">
        <v>1</v>
      </c>
      <c r="N10" s="5">
        <v>1</v>
      </c>
      <c r="O10" s="5">
        <v>1</v>
      </c>
    </row>
    <row r="11" spans="1:15" s="5" customFormat="1">
      <c r="B11" s="5" t="s">
        <v>22</v>
      </c>
      <c r="C11" s="5">
        <v>0</v>
      </c>
      <c r="D11" s="6">
        <v>42</v>
      </c>
      <c r="E11" s="5">
        <v>0</v>
      </c>
      <c r="F11" s="5">
        <v>-224</v>
      </c>
      <c r="G11" s="5">
        <v>-1502</v>
      </c>
      <c r="H11" s="5">
        <v>-94</v>
      </c>
      <c r="I11" s="5">
        <v>-20</v>
      </c>
      <c r="J11" s="5">
        <v>0</v>
      </c>
      <c r="K11" s="5">
        <v>0</v>
      </c>
      <c r="L11" s="6">
        <v>48</v>
      </c>
      <c r="M11" s="5">
        <v>0</v>
      </c>
      <c r="N11" s="5">
        <v>0</v>
      </c>
      <c r="O11" s="5">
        <v>0</v>
      </c>
    </row>
    <row r="12" spans="1:15" s="5" customFormat="1">
      <c r="A12" s="5" t="s">
        <v>3</v>
      </c>
      <c r="B12" s="5" t="s">
        <v>23</v>
      </c>
      <c r="C12" s="6">
        <v>1.91</v>
      </c>
      <c r="D12" s="6">
        <v>1.52</v>
      </c>
      <c r="E12" s="6">
        <v>6.44</v>
      </c>
      <c r="F12" s="5">
        <v>1.03</v>
      </c>
      <c r="G12" s="5">
        <v>1</v>
      </c>
      <c r="H12" s="5">
        <v>1</v>
      </c>
      <c r="I12" s="5">
        <v>1.03</v>
      </c>
      <c r="J12" s="5">
        <v>1.23</v>
      </c>
      <c r="K12" s="5">
        <v>1</v>
      </c>
      <c r="L12" s="6">
        <v>2.16</v>
      </c>
      <c r="M12" s="6">
        <v>1.76</v>
      </c>
      <c r="N12" s="5">
        <v>1</v>
      </c>
      <c r="O12" s="5">
        <v>1.02</v>
      </c>
    </row>
    <row r="13" spans="1:15" s="5" customFormat="1">
      <c r="A13" s="5" t="s">
        <v>4</v>
      </c>
      <c r="B13" s="5" t="s">
        <v>24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6">
        <v>4.3</v>
      </c>
      <c r="L13" s="5">
        <v>1.06</v>
      </c>
      <c r="M13" s="6">
        <v>1.65</v>
      </c>
      <c r="N13" s="5">
        <v>1</v>
      </c>
      <c r="O13" s="5">
        <v>1</v>
      </c>
    </row>
    <row r="14" spans="1:15">
      <c r="L14" t="s">
        <v>29</v>
      </c>
    </row>
    <row r="16" spans="1:15" s="4" customFormat="1">
      <c r="A16" s="4" t="s">
        <v>30</v>
      </c>
    </row>
    <row r="18" spans="1:15">
      <c r="A18" t="str">
        <f>A3</f>
        <v>Issue</v>
      </c>
      <c r="B18" t="str">
        <f>B3</f>
        <v>Measure</v>
      </c>
      <c r="C18" t="str">
        <f t="shared" ref="C18:O18" si="1">C3</f>
        <v>B.sort</v>
      </c>
      <c r="D18" t="str">
        <f t="shared" si="1"/>
        <v>H.sort</v>
      </c>
      <c r="E18" t="str">
        <f t="shared" si="1"/>
        <v>Bin.Search</v>
      </c>
      <c r="F18" t="str">
        <f t="shared" si="1"/>
        <v>XXTEA</v>
      </c>
      <c r="G18" t="str">
        <f t="shared" si="1"/>
        <v>MD5</v>
      </c>
      <c r="H18" t="str">
        <f t="shared" si="1"/>
        <v>RC5</v>
      </c>
      <c r="I18" t="str">
        <f t="shared" si="1"/>
        <v>FFT16</v>
      </c>
      <c r="J18" t="str">
        <f t="shared" si="1"/>
        <v>Outlier</v>
      </c>
      <c r="K18" t="str">
        <f t="shared" si="1"/>
        <v>LEC</v>
      </c>
      <c r="L18" t="str">
        <f t="shared" si="1"/>
        <v>CoreMark</v>
      </c>
      <c r="M18" t="str">
        <f t="shared" si="1"/>
        <v>MoteTrack</v>
      </c>
      <c r="N18" t="str">
        <f t="shared" si="1"/>
        <v>HeatCalib</v>
      </c>
      <c r="O18" t="str">
        <f t="shared" si="1"/>
        <v>HeatDetect</v>
      </c>
    </row>
    <row r="19" spans="1:15">
      <c r="A19" t="str">
        <f t="shared" ref="A19:B28" si="2">A4</f>
        <v>Support for constant data</v>
      </c>
      <c r="B19" t="str">
        <f t="shared" si="2"/>
        <v>Size of constant data</v>
      </c>
      <c r="C19" t="str">
        <f>IF(C4&gt;0,C4,"x")</f>
        <v>x</v>
      </c>
      <c r="D19" t="str">
        <f t="shared" ref="D19:O19" si="3">IF(D4&gt;0,D4,"x")</f>
        <v>x</v>
      </c>
      <c r="E19" t="str">
        <f t="shared" si="3"/>
        <v>x</v>
      </c>
      <c r="F19" t="str">
        <f t="shared" si="3"/>
        <v>x</v>
      </c>
      <c r="G19" t="str">
        <f t="shared" si="3"/>
        <v>x</v>
      </c>
      <c r="H19">
        <f t="shared" si="3"/>
        <v>200</v>
      </c>
      <c r="I19">
        <f t="shared" si="3"/>
        <v>2048</v>
      </c>
      <c r="J19" t="str">
        <f t="shared" si="3"/>
        <v>x</v>
      </c>
      <c r="K19">
        <f t="shared" si="3"/>
        <v>51</v>
      </c>
      <c r="L19" t="str">
        <f t="shared" si="3"/>
        <v>x</v>
      </c>
      <c r="M19" t="str">
        <f t="shared" si="3"/>
        <v>20KB</v>
      </c>
      <c r="N19" t="str">
        <f t="shared" si="3"/>
        <v>x</v>
      </c>
      <c r="O19" t="str">
        <f t="shared" si="3"/>
        <v>x</v>
      </c>
    </row>
    <row r="20" spans="1:15">
      <c r="B20" t="str">
        <f t="shared" ref="B20:C28" si="4">B5</f>
        <v>Const array RAM overhead</v>
      </c>
      <c r="C20" t="str">
        <f t="shared" ref="C20:O21" si="5">IF(C5&gt;0,C5,"x")</f>
        <v>x</v>
      </c>
      <c r="D20" t="str">
        <f t="shared" si="5"/>
        <v>x</v>
      </c>
      <c r="E20" t="str">
        <f t="shared" si="5"/>
        <v>x</v>
      </c>
      <c r="F20" t="str">
        <f t="shared" si="5"/>
        <v>x</v>
      </c>
      <c r="G20" t="str">
        <f t="shared" si="5"/>
        <v>x</v>
      </c>
      <c r="H20">
        <f t="shared" si="5"/>
        <v>208</v>
      </c>
      <c r="I20">
        <f t="shared" si="5"/>
        <v>2056</v>
      </c>
      <c r="J20" t="str">
        <f t="shared" si="5"/>
        <v>x</v>
      </c>
      <c r="K20">
        <f t="shared" si="5"/>
        <v>67</v>
      </c>
      <c r="L20" t="str">
        <f t="shared" si="5"/>
        <v>x</v>
      </c>
      <c r="M20" t="str">
        <f t="shared" si="5"/>
        <v>too big</v>
      </c>
      <c r="N20" t="str">
        <f t="shared" si="5"/>
        <v>x</v>
      </c>
      <c r="O20" t="str">
        <f t="shared" si="5"/>
        <v>x</v>
      </c>
    </row>
    <row r="21" spans="1:15">
      <c r="B21" t="str">
        <f t="shared" si="4"/>
        <v>Const array flash overhead (AOT)</v>
      </c>
      <c r="C21" t="str">
        <f t="shared" si="5"/>
        <v>x</v>
      </c>
      <c r="D21" t="str">
        <f t="shared" si="5"/>
        <v>x</v>
      </c>
      <c r="E21" t="str">
        <f t="shared" si="5"/>
        <v>x</v>
      </c>
      <c r="F21" t="str">
        <f t="shared" si="5"/>
        <v>x</v>
      </c>
      <c r="G21" t="str">
        <f t="shared" si="5"/>
        <v>x</v>
      </c>
      <c r="H21">
        <f t="shared" si="5"/>
        <v>1998</v>
      </c>
      <c r="I21">
        <f t="shared" si="5"/>
        <v>26714</v>
      </c>
      <c r="J21" t="str">
        <f t="shared" si="5"/>
        <v>x</v>
      </c>
      <c r="K21">
        <f t="shared" si="5"/>
        <v>930</v>
      </c>
      <c r="L21" t="str">
        <f t="shared" si="5"/>
        <v>x</v>
      </c>
      <c r="M21" t="str">
        <f t="shared" si="5"/>
        <v>too big</v>
      </c>
      <c r="N21" t="str">
        <f t="shared" si="5"/>
        <v>x</v>
      </c>
      <c r="O21" t="str">
        <f t="shared" si="5"/>
        <v>x</v>
      </c>
    </row>
    <row r="22" spans="1:15">
      <c r="A22" t="str">
        <f t="shared" si="2"/>
        <v>Better lang. support for shorts and bytes</v>
      </c>
      <c r="B22" t="str">
        <f t="shared" si="4"/>
        <v>Casts</v>
      </c>
      <c r="C22">
        <f t="shared" si="4"/>
        <v>1</v>
      </c>
      <c r="D22">
        <f t="shared" ref="D22:O22" si="6">D7</f>
        <v>6</v>
      </c>
      <c r="E22">
        <f t="shared" si="6"/>
        <v>5</v>
      </c>
      <c r="F22">
        <f t="shared" si="6"/>
        <v>8</v>
      </c>
      <c r="G22">
        <f t="shared" si="6"/>
        <v>8</v>
      </c>
      <c r="H22">
        <f t="shared" si="6"/>
        <v>8</v>
      </c>
      <c r="I22">
        <f t="shared" si="6"/>
        <v>16</v>
      </c>
      <c r="J22">
        <f t="shared" si="6"/>
        <v>3</v>
      </c>
      <c r="K22">
        <f t="shared" si="6"/>
        <v>8</v>
      </c>
      <c r="L22">
        <f t="shared" si="6"/>
        <v>41</v>
      </c>
      <c r="M22">
        <f t="shared" si="6"/>
        <v>33</v>
      </c>
      <c r="N22">
        <f t="shared" si="6"/>
        <v>4</v>
      </c>
      <c r="O22">
        <f t="shared" si="6"/>
        <v>70</v>
      </c>
    </row>
    <row r="23" spans="1:15">
      <c r="B23" t="str">
        <f t="shared" si="4"/>
        <v>LOC</v>
      </c>
      <c r="C23">
        <f t="shared" si="4"/>
        <v>11</v>
      </c>
      <c r="D23">
        <f t="shared" ref="D23:O23" si="7">D8</f>
        <v>24</v>
      </c>
      <c r="E23">
        <f t="shared" si="7"/>
        <v>16</v>
      </c>
      <c r="F23">
        <f t="shared" si="7"/>
        <v>38</v>
      </c>
      <c r="G23">
        <f t="shared" si="7"/>
        <v>165</v>
      </c>
      <c r="H23">
        <f t="shared" si="7"/>
        <v>27</v>
      </c>
      <c r="I23">
        <f t="shared" si="7"/>
        <v>73</v>
      </c>
      <c r="J23">
        <f t="shared" si="7"/>
        <v>43</v>
      </c>
      <c r="K23">
        <f t="shared" si="7"/>
        <v>48</v>
      </c>
      <c r="L23">
        <f t="shared" si="7"/>
        <v>637</v>
      </c>
      <c r="M23">
        <f t="shared" si="7"/>
        <v>475</v>
      </c>
      <c r="N23">
        <f t="shared" si="7"/>
        <v>47</v>
      </c>
      <c r="O23">
        <f t="shared" si="7"/>
        <v>272</v>
      </c>
    </row>
    <row r="24" spans="1:15">
      <c r="B24" t="str">
        <f t="shared" si="4"/>
        <v>Casts per 100 LOC</v>
      </c>
      <c r="C24" s="7">
        <f t="shared" si="4"/>
        <v>9.0909090909090917</v>
      </c>
      <c r="D24" s="7">
        <f t="shared" ref="D24:O24" si="8">D9</f>
        <v>25</v>
      </c>
      <c r="E24" s="7">
        <f t="shared" si="8"/>
        <v>31.25</v>
      </c>
      <c r="F24" s="7">
        <f t="shared" si="8"/>
        <v>21.05263157894737</v>
      </c>
      <c r="G24" s="7">
        <f t="shared" si="8"/>
        <v>4.8484848484848486</v>
      </c>
      <c r="H24" s="7">
        <f t="shared" si="8"/>
        <v>29.62962962962963</v>
      </c>
      <c r="I24" s="7">
        <f t="shared" si="8"/>
        <v>21.917808219178081</v>
      </c>
      <c r="J24" s="7">
        <f t="shared" si="8"/>
        <v>6.9767441860465116</v>
      </c>
      <c r="K24" s="7">
        <f t="shared" si="8"/>
        <v>16.666666666666668</v>
      </c>
      <c r="L24" s="7">
        <f t="shared" si="8"/>
        <v>6.4364207221350078</v>
      </c>
      <c r="M24" s="7">
        <f t="shared" si="8"/>
        <v>6.9473684210526319</v>
      </c>
      <c r="N24" s="7">
        <f t="shared" si="8"/>
        <v>8.5106382978723403</v>
      </c>
      <c r="O24" s="7">
        <f t="shared" si="8"/>
        <v>25.735294117647058</v>
      </c>
    </row>
    <row r="25" spans="1:15">
      <c r="A25" t="str">
        <f t="shared" si="2"/>
        <v>Explicit and efficient inlining</v>
      </c>
      <c r="B25" t="str">
        <f t="shared" si="4"/>
        <v>Slowdown non-inlined version</v>
      </c>
      <c r="C25" s="9" t="str">
        <f>IF(C10&gt;1,C10-1,"x")</f>
        <v>x</v>
      </c>
      <c r="D25" s="9">
        <f t="shared" ref="D25:O25" si="9">IF(D10&gt;1,D10-1,"x")</f>
        <v>0.69</v>
      </c>
      <c r="E25" s="9" t="str">
        <f t="shared" si="9"/>
        <v>x</v>
      </c>
      <c r="F25" s="9">
        <f t="shared" si="9"/>
        <v>0.57000000000000006</v>
      </c>
      <c r="G25" s="9">
        <f t="shared" si="9"/>
        <v>0.25</v>
      </c>
      <c r="H25" s="9">
        <f t="shared" si="9"/>
        <v>0.37000000000000011</v>
      </c>
      <c r="I25" s="9">
        <f t="shared" si="9"/>
        <v>0.19999999999999996</v>
      </c>
      <c r="J25" s="9" t="str">
        <f t="shared" si="9"/>
        <v>x</v>
      </c>
      <c r="K25" s="9" t="str">
        <f t="shared" si="9"/>
        <v>x</v>
      </c>
      <c r="L25" s="9">
        <f t="shared" si="9"/>
        <v>8.0000000000000071E-2</v>
      </c>
      <c r="M25" s="9" t="str">
        <f t="shared" si="9"/>
        <v>x</v>
      </c>
      <c r="N25" s="9" t="str">
        <f t="shared" si="9"/>
        <v>x</v>
      </c>
      <c r="O25" s="9" t="str">
        <f t="shared" si="9"/>
        <v>x</v>
      </c>
    </row>
    <row r="26" spans="1:15">
      <c r="B26" t="str">
        <f t="shared" si="4"/>
        <v>Size non-inlined version</v>
      </c>
      <c r="C26" t="str">
        <f>IF(C11=0,"x",C11)</f>
        <v>x</v>
      </c>
      <c r="D26">
        <f t="shared" ref="D26:O26" si="10">IF(D11=0,"x",D11)</f>
        <v>42</v>
      </c>
      <c r="E26" t="str">
        <f t="shared" si="10"/>
        <v>x</v>
      </c>
      <c r="F26">
        <f t="shared" si="10"/>
        <v>-224</v>
      </c>
      <c r="G26">
        <f t="shared" si="10"/>
        <v>-1502</v>
      </c>
      <c r="H26">
        <f t="shared" si="10"/>
        <v>-94</v>
      </c>
      <c r="I26">
        <f t="shared" si="10"/>
        <v>-20</v>
      </c>
      <c r="J26" t="str">
        <f t="shared" si="10"/>
        <v>x</v>
      </c>
      <c r="K26" t="str">
        <f t="shared" si="10"/>
        <v>x</v>
      </c>
      <c r="L26">
        <f t="shared" si="10"/>
        <v>48</v>
      </c>
      <c r="M26" t="str">
        <f t="shared" si="10"/>
        <v>x</v>
      </c>
      <c r="N26" t="str">
        <f t="shared" si="10"/>
        <v>x</v>
      </c>
      <c r="O26" t="str">
        <f t="shared" si="10"/>
        <v>x</v>
      </c>
    </row>
    <row r="27" spans="1:15">
      <c r="A27" t="str">
        <f t="shared" si="2"/>
        <v>An optimising compiler</v>
      </c>
      <c r="B27" t="str">
        <f t="shared" si="4"/>
        <v>Slowdown w/o optimisations</v>
      </c>
      <c r="C27" s="9">
        <f>IF(C12&gt;1,C12-1,"x")</f>
        <v>0.90999999999999992</v>
      </c>
      <c r="D27" s="9">
        <f t="shared" ref="D27:O27" si="11">IF(D12&gt;1,D12-1,"x")</f>
        <v>0.52</v>
      </c>
      <c r="E27" s="9">
        <f t="shared" si="11"/>
        <v>5.44</v>
      </c>
      <c r="F27" s="9">
        <f t="shared" si="11"/>
        <v>3.0000000000000027E-2</v>
      </c>
      <c r="G27" s="9" t="str">
        <f t="shared" si="11"/>
        <v>x</v>
      </c>
      <c r="H27" s="9" t="str">
        <f t="shared" si="11"/>
        <v>x</v>
      </c>
      <c r="I27" s="9">
        <f t="shared" si="11"/>
        <v>3.0000000000000027E-2</v>
      </c>
      <c r="J27" s="9">
        <f t="shared" si="11"/>
        <v>0.22999999999999998</v>
      </c>
      <c r="K27" s="9" t="str">
        <f t="shared" si="11"/>
        <v>x</v>
      </c>
      <c r="L27" s="9">
        <f t="shared" si="11"/>
        <v>1.1600000000000001</v>
      </c>
      <c r="M27" s="9">
        <f t="shared" si="11"/>
        <v>0.76</v>
      </c>
      <c r="N27" s="9" t="str">
        <f t="shared" si="11"/>
        <v>x</v>
      </c>
      <c r="O27" s="9">
        <f t="shared" si="11"/>
        <v>2.0000000000000018E-2</v>
      </c>
    </row>
    <row r="28" spans="1:15">
      <c r="A28" t="str">
        <f t="shared" si="2"/>
        <v>Allocating objects on stack</v>
      </c>
      <c r="B28" t="str">
        <f t="shared" si="4"/>
        <v>Slowdown heap allocation</v>
      </c>
      <c r="C28" s="9" t="str">
        <f>IF(C13&gt;1,C13-1,"x")</f>
        <v>x</v>
      </c>
      <c r="D28" s="9" t="str">
        <f t="shared" ref="D28:O28" si="12">IF(D13&gt;1,D13-1,"x")</f>
        <v>x</v>
      </c>
      <c r="E28" s="9" t="str">
        <f t="shared" si="12"/>
        <v>x</v>
      </c>
      <c r="F28" s="9" t="str">
        <f t="shared" si="12"/>
        <v>x</v>
      </c>
      <c r="G28" s="9" t="str">
        <f t="shared" si="12"/>
        <v>x</v>
      </c>
      <c r="H28" s="9" t="str">
        <f t="shared" si="12"/>
        <v>x</v>
      </c>
      <c r="I28" s="9" t="str">
        <f t="shared" si="12"/>
        <v>x</v>
      </c>
      <c r="J28" s="9" t="str">
        <f t="shared" si="12"/>
        <v>x</v>
      </c>
      <c r="K28" s="9">
        <f t="shared" si="12"/>
        <v>3.3</v>
      </c>
      <c r="L28" s="9">
        <f t="shared" si="12"/>
        <v>6.0000000000000053E-2</v>
      </c>
      <c r="M28" s="9">
        <f t="shared" si="12"/>
        <v>0.64999999999999991</v>
      </c>
      <c r="N28" s="9" t="str">
        <f t="shared" si="12"/>
        <v>x</v>
      </c>
      <c r="O28" s="9" t="str">
        <f t="shared" si="12"/>
        <v>x</v>
      </c>
    </row>
    <row r="36" spans="5:13">
      <c r="E36" s="2"/>
      <c r="F36" s="3"/>
      <c r="G36" s="3"/>
      <c r="H36" s="2"/>
      <c r="I36" s="2"/>
      <c r="J36" s="3"/>
      <c r="K36" s="3"/>
      <c r="L36" s="3"/>
      <c r="M3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all bm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2018-03-10T07:56:32Z</dcterms:created>
  <dcterms:modified xsi:type="dcterms:W3CDTF">2018-03-13T12:28:00Z</dcterms:modified>
</cp:coreProperties>
</file>