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HW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5.75" customHeight="1" s="67">
      <c r="A3" s="0" t="inlineStr">
        <is>
          <t>BB_SQUEEZE_WIDTH_PERCENTILE</t>
        </is>
      </c>
      <c r="B3" s="0" t="inlineStr">
        <is>
          <t>0.3</t>
        </is>
      </c>
      <c r="E3" s="0">
        <f>IF(G18="",E17,IF(G18&gt;0,E17+G18,E17))</f>
        <v/>
      </c>
      <c r="G3" s="0">
        <f>IFERROR(VLOOKUP($A193&amp;"_"&amp;$B193,Results_Deltas!$A$2:$P$15000,5,FALSE),"")</f>
        <v/>
      </c>
      <c r="H3" s="0">
        <f>IFERROR(VLOOKUP($A193,Results_30d_Deltas!$A$2:$H$5000,7,FALSE)-E17,"")</f>
        <v/>
      </c>
      <c r="I3" s="0">
        <f>IFERROR(VLOOKUP($A193,Results_30d_Deltas!$A$2:$H$5000,6,FALSE),"")</f>
        <v/>
      </c>
      <c r="L3" s="0" t="inlineStr">
        <is>
          <t>NO</t>
        </is>
      </c>
      <c r="M3" s="0" t="n">
        <v>28</v>
      </c>
      <c r="N3" s="0" t="n">
        <v>0</v>
      </c>
    </row>
    <row r="4" ht="15.75" customHeight="1" s="67">
      <c r="A4" s="0" t="inlineStr">
        <is>
          <t>BB_SQUEEZE_WIDTH_PERCENTILE</t>
        </is>
      </c>
      <c r="B4" s="0" t="inlineStr">
        <is>
          <t>0.1</t>
        </is>
      </c>
      <c r="E4" s="0">
        <f>IF(G14="",E12,IF(G14&gt;0,E12+G14,E12))</f>
        <v/>
      </c>
      <c r="G4" s="0">
        <f>IFERROR(VLOOKUP($A189&amp;"_"&amp;$B189,Results_Deltas!$A$2:$P$15000,5,FALSE),"")</f>
        <v/>
      </c>
      <c r="H4" s="0">
        <f>IFERROR(VLOOKUP($A189,Results_30d_Deltas!$A$2:$H$5000,7,FALSE)-E12,"")</f>
        <v/>
      </c>
      <c r="I4" s="0">
        <f>IFERROR(VLOOKUP($A189,Results_30d_Deltas!$A$2:$H$5000,6,FALSE),"")</f>
        <v/>
      </c>
      <c r="L4" s="0" t="inlineStr">
        <is>
          <t>NO</t>
        </is>
      </c>
      <c r="M4" s="0" t="n">
        <v>28</v>
      </c>
      <c r="N4" s="0" t="n">
        <v>0</v>
      </c>
    </row>
    <row r="5" ht="15.75" customHeight="1" s="67">
      <c r="A5" s="0" t="inlineStr">
        <is>
          <t>BB_SQUEEZE_WIDTH_PERCENTILE</t>
        </is>
      </c>
      <c r="B5" s="0" t="inlineStr">
        <is>
          <t>0.25</t>
        </is>
      </c>
      <c r="E5" s="0">
        <f>IF(G17="",E16,IF(G17&gt;0,E16+G17,E16))</f>
        <v/>
      </c>
      <c r="G5" s="0">
        <f>IFERROR(VLOOKUP($A192&amp;"_"&amp;$B192,Results_Deltas!$A$2:$P$15000,5,FALSE),"")</f>
        <v/>
      </c>
      <c r="H5" s="0">
        <f>IFERROR(VLOOKUP($A192,Results_30d_Deltas!$A$2:$H$5000,7,FALSE)-E16,"")</f>
        <v/>
      </c>
      <c r="I5" s="0">
        <f>IFERROR(VLOOKUP($A192,Results_30d_Deltas!$A$2:$H$5000,6,FALSE),"")</f>
        <v/>
      </c>
      <c r="L5" s="0" t="inlineStr">
        <is>
          <t>NO</t>
        </is>
      </c>
      <c r="M5" s="0" t="n">
        <v>28</v>
      </c>
      <c r="N5" s="0" t="n">
        <v>0</v>
      </c>
    </row>
    <row r="6" ht="15.75" customHeight="1" s="67">
      <c r="A6" s="0" t="inlineStr">
        <is>
          <t>BB_PULLBACK_GATE_TF</t>
        </is>
      </c>
      <c r="B6" s="0" t="inlineStr">
        <is>
          <t>OFF</t>
        </is>
      </c>
      <c r="E6" s="0">
        <f>IF(G7="",E5,IF(G7&gt;0,E5+G7,E5))</f>
        <v/>
      </c>
      <c r="G6" s="0">
        <f>IFERROR(VLOOKUP($A182&amp;"_"&amp;$B182,Results_Deltas!$A$2:$P$15000,5,FALSE),"")</f>
        <v/>
      </c>
      <c r="H6" s="0">
        <f>IFERROR(VLOOKUP($A182,Results_30d_Deltas!$A$2:$H$5000,7,FALSE)-E5,"")</f>
        <v/>
      </c>
      <c r="I6" s="0">
        <f>IFERROR(VLOOKUP($A182,Results_30d_Deltas!$A$2:$H$5000,6,FALSE),"")</f>
        <v/>
      </c>
      <c r="L6" s="35" t="inlineStr">
        <is>
          <t>NO</t>
        </is>
      </c>
      <c r="M6" s="0" t="n">
        <v>28</v>
      </c>
      <c r="N6" s="0" t="n">
        <v>0</v>
      </c>
    </row>
    <row r="7" ht="15.75" customHeight="1" s="67">
      <c r="A7" s="37" t="inlineStr">
        <is>
          <t>FG_FEAR_THRESHOLD</t>
        </is>
      </c>
      <c r="B7" s="38" t="inlineStr">
        <is>
          <t>31.25</t>
        </is>
      </c>
      <c r="C7" s="38" t="n"/>
      <c r="D7" s="38" t="inlineStr">
        <is>
          <t>GLOBAL_CHECK, STOCKS_EXIT</t>
        </is>
      </c>
      <c r="E7" s="38">
        <f>IF(G58="",E57,IF(G58&gt;0,E57+G58,E57))</f>
        <v/>
      </c>
      <c r="F7" s="26" t="n"/>
      <c r="G7" s="38">
        <f>IFERROR(VLOOKUP($A77&amp;"_"&amp;$B77,Results_Deltas!$A$2:$P$15000,5,FALSE),"")</f>
        <v/>
      </c>
      <c r="H7" s="38" t="inlineStr">
        <is>
          <t>Blanket (page end)</t>
        </is>
      </c>
      <c r="I7" s="26" t="n"/>
      <c r="J7" s="26" t="n"/>
      <c r="K7" s="26" t="n"/>
      <c r="L7" s="26" t="inlineStr">
        <is>
          <t>NO</t>
        </is>
      </c>
      <c r="M7" s="26"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5.75" customHeight="1" s="67">
      <c r="A8" s="37" t="inlineStr">
        <is>
          <t>DUP_GUARD_FILTER_TF</t>
        </is>
      </c>
      <c r="B8" s="38" t="inlineStr">
        <is>
          <t>4h</t>
        </is>
      </c>
      <c r="C8" s="38" t="n"/>
      <c r="D8" s="38" t="inlineStr">
        <is>
          <t>GLOBAL_CHECK</t>
        </is>
      </c>
      <c r="E8" s="38">
        <f>IF(G42="",E41,IF(G42&gt;0,E41+G42,E41))</f>
        <v/>
      </c>
      <c r="F8" s="26" t="n"/>
      <c r="G8" s="38">
        <f>IFERROR(VLOOKUP($A61&amp;"_"&amp;$B61,Results_Deltas!$A$2:$P$15000,5,FALSE),"")</f>
        <v/>
      </c>
      <c r="H8" s="38" t="inlineStr">
        <is>
          <t>Blanket (page end)</t>
        </is>
      </c>
      <c r="I8" s="26" t="n"/>
      <c r="J8" s="26" t="n"/>
      <c r="K8" s="26" t="n"/>
      <c r="L8" s="26" t="inlineStr">
        <is>
          <t>NO</t>
        </is>
      </c>
      <c r="M8" s="73" t="n">
        <v>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5.75" customHeight="1" s="67">
      <c r="A9" s="37" t="inlineStr">
        <is>
          <t>MTS_BOTTOM_STRONG_THRESHOLD</t>
        </is>
      </c>
      <c r="B9" s="38" t="inlineStr">
        <is>
          <t>50</t>
        </is>
      </c>
      <c r="C9" s="38" t="n"/>
      <c r="D9" s="38" t="inlineStr">
        <is>
          <t>ENTRY, GLOBAL_CHECK, STOCKS_EXIT</t>
        </is>
      </c>
      <c r="E9" s="38">
        <f>IF(G157="",E156,IF(G157&gt;0,E156+G157,E156))</f>
        <v/>
      </c>
      <c r="F9" s="26" t="n"/>
      <c r="G9" s="38">
        <f>IFERROR(VLOOKUP($A176&amp;"_"&amp;$B176,Results_Deltas!$A$2:$P$15000,5,FALSE),"")</f>
        <v/>
      </c>
      <c r="H9" s="38" t="inlineStr">
        <is>
          <t>Blanket (page end)</t>
        </is>
      </c>
      <c r="I9" s="26" t="n"/>
      <c r="J9" s="26" t="n"/>
      <c r="K9" s="26" t="n"/>
      <c r="L9" s="26" t="inlineStr">
        <is>
          <t>NO</t>
        </is>
      </c>
      <c r="M9" s="26"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5.75" customHeight="1" s="67">
      <c r="A10" s="37" t="inlineStr">
        <is>
          <t>MTS_BOTTOM_STRONG_THRESHOLD</t>
        </is>
      </c>
      <c r="B10" s="38" t="inlineStr">
        <is>
          <t>30</t>
        </is>
      </c>
      <c r="C10" s="38" t="n"/>
      <c r="D10" s="38" t="inlineStr">
        <is>
          <t>ENTRY, GLOBAL_CHECK, STOCKS_EXIT</t>
        </is>
      </c>
      <c r="E10" s="38">
        <f>IF(G158="",E157,IF(G158&gt;0,E157+G158,E157))</f>
        <v/>
      </c>
      <c r="F10" s="26" t="n"/>
      <c r="G10" s="38">
        <f>IFERROR(VLOOKUP($A177&amp;"_"&amp;$B177,Results_Deltas!$A$2:$P$15000,5,FALSE),"")</f>
        <v/>
      </c>
      <c r="H10" s="38" t="inlineStr">
        <is>
          <t>Blanket (page end)</t>
        </is>
      </c>
      <c r="I10" s="26" t="n"/>
      <c r="J10" s="26" t="n"/>
      <c r="K10" s="26" t="n"/>
      <c r="L10" s="26" t="inlineStr">
        <is>
          <t>NO</t>
        </is>
      </c>
      <c r="M10" s="26" t="n">
        <v>26</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FUNDING_GATE_FILTER_TF</t>
        </is>
      </c>
      <c r="B11" s="38" t="inlineStr">
        <is>
          <t>4h</t>
        </is>
      </c>
      <c r="C11" s="38" t="n"/>
      <c r="D11" s="38" t="inlineStr">
        <is>
          <t>GLOBAL_CHECK</t>
        </is>
      </c>
      <c r="E11" s="38">
        <f>IF(G67="",E66,IF(G67&gt;0,E66+G67,E66))</f>
        <v/>
      </c>
      <c r="F11" s="26" t="n"/>
      <c r="G11" s="38">
        <f>IFERROR(VLOOKUP($A86&amp;"_"&amp;$B86,Results_Deltas!$A$2:$P$15000,5,FALSE),"")</f>
        <v/>
      </c>
      <c r="H11" s="38" t="inlineStr">
        <is>
          <t>Blanket (page end)</t>
        </is>
      </c>
      <c r="I11" s="26" t="n"/>
      <c r="J11" s="26" t="n"/>
      <c r="K11" s="26" t="n"/>
      <c r="L11" s="26" t="inlineStr">
        <is>
          <t>NO</t>
        </is>
      </c>
      <c r="M11" s="26"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5.75" customHeight="1" s="67">
      <c r="A12" s="37" t="inlineStr">
        <is>
          <t>FUNDING_GATE_FILTER_TF</t>
        </is>
      </c>
      <c r="B12" s="38" t="inlineStr">
        <is>
          <t>OFF</t>
        </is>
      </c>
      <c r="C12" s="38" t="n"/>
      <c r="D12" s="38" t="inlineStr">
        <is>
          <t>GLOBAL_CHECK</t>
        </is>
      </c>
      <c r="E12" s="38">
        <f>IF(G65="",E64,IF(G65&gt;0,E64+G65,E64))</f>
        <v/>
      </c>
      <c r="F12" s="26" t="n"/>
      <c r="G12" s="38">
        <f>IFERROR(VLOOKUP($A84&amp;"_"&amp;$B84,Results_Deltas!$A$2:$P$15000,5,FALSE),"")</f>
        <v/>
      </c>
      <c r="H12" s="38" t="inlineStr">
        <is>
          <t>Blanket (page end)</t>
        </is>
      </c>
      <c r="I12" s="26" t="n"/>
      <c r="J12" s="26" t="n"/>
      <c r="K12" s="26" t="n"/>
      <c r="L12" s="26" t="inlineStr">
        <is>
          <t>NO</t>
        </is>
      </c>
      <c r="M12" s="26"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5.75" customHeight="1" s="67">
      <c r="A13" s="37" t="inlineStr">
        <is>
          <t>FUNDING_GATE_FILTER_TF</t>
        </is>
      </c>
      <c r="B13" s="38" t="inlineStr">
        <is>
          <t>1h</t>
        </is>
      </c>
      <c r="C13" s="38" t="n"/>
      <c r="D13" s="38" t="inlineStr">
        <is>
          <t>GLOBAL_CHECK</t>
        </is>
      </c>
      <c r="E13" s="38">
        <f>IF(G68="",E67,IF(G68&gt;0,E67+G68,E67))</f>
        <v/>
      </c>
      <c r="F13" s="26" t="n"/>
      <c r="G13" s="38">
        <f>IFERROR(VLOOKUP($A87&amp;"_"&amp;$B87,Results_Deltas!$A$2:$P$15000,5,FALSE),"")</f>
        <v/>
      </c>
      <c r="H13" s="38" t="inlineStr">
        <is>
          <t>Blanket (page end)</t>
        </is>
      </c>
      <c r="I13" s="26" t="n"/>
      <c r="J13" s="26" t="n"/>
      <c r="K13" s="26" t="n"/>
      <c r="L13" s="26" t="inlineStr">
        <is>
          <t>NO</t>
        </is>
      </c>
      <c r="M13" s="26"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5.75" customHeight="1" s="67">
      <c r="A14" s="37" t="inlineStr">
        <is>
          <t>FG_GREED_THRESHOLD</t>
        </is>
      </c>
      <c r="B14" s="38" t="inlineStr">
        <is>
          <t>93.75</t>
        </is>
      </c>
      <c r="C14" s="38" t="n"/>
      <c r="D14" s="38" t="inlineStr">
        <is>
          <t>GLOBAL_CHECK, STOCKS_EXIT</t>
        </is>
      </c>
      <c r="E14" s="38">
        <f>IF(G62="",E61,IF(G62&gt;0,E61+G62,E61))</f>
        <v/>
      </c>
      <c r="F14" s="26" t="n"/>
      <c r="G14" s="38">
        <f>IFERROR(VLOOKUP($A81&amp;"_"&amp;$B81,Results_Deltas!$A$2:$P$15000,5,FALSE),"")</f>
        <v/>
      </c>
      <c r="H14" s="38" t="inlineStr">
        <is>
          <t>Blanket (page end)</t>
        </is>
      </c>
      <c r="I14" s="26" t="n"/>
      <c r="J14" s="26" t="n"/>
      <c r="K14" s="26" t="n"/>
      <c r="L14" s="26" t="inlineStr">
        <is>
          <t>NO</t>
        </is>
      </c>
      <c r="M14" s="26"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5.75" customHeight="1" s="67">
      <c r="A15" s="37" t="inlineStr">
        <is>
          <t>OI_CONFIRM_MIN_CHANGE_PCT</t>
        </is>
      </c>
      <c r="B15" s="38" t="inlineStr">
        <is>
          <t>2.0</t>
        </is>
      </c>
      <c r="C15" s="38" t="n"/>
      <c r="D15" s="38" t="inlineStr">
        <is>
          <t>ENTRY, GLOBAL_CHECK, STOCKS_EXIT</t>
        </is>
      </c>
      <c r="E15" s="38">
        <f>IF(G175="",E174,IF(G175&gt;0,E174+G175,E174))</f>
        <v/>
      </c>
      <c r="F15" s="26" t="n"/>
      <c r="G15" s="38">
        <f>IFERROR(VLOOKUP($A194&amp;"_"&amp;$B194,Results_Deltas!$A$2:$P$15000,5,FALSE),"")</f>
        <v/>
      </c>
      <c r="H15" s="38" t="inlineStr">
        <is>
          <t>Blanket (page end)</t>
        </is>
      </c>
      <c r="I15" s="26" t="n"/>
      <c r="J15" s="26" t="n"/>
      <c r="K15" s="26" t="n"/>
      <c r="L15" s="26" t="inlineStr">
        <is>
          <t>NO</t>
        </is>
      </c>
      <c r="M15" s="26" t="n">
        <v>22</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0.5" customHeight="1" s="67">
      <c r="A16" s="37" t="inlineStr">
        <is>
          <t>COOLDOWN_LOCKS_FILTER_TF</t>
        </is>
      </c>
      <c r="B16" s="38" t="inlineStr">
        <is>
          <t>D</t>
        </is>
      </c>
      <c r="C16" s="38" t="n"/>
      <c r="D16" s="38" t="inlineStr">
        <is>
          <t>GLOBAL_CHECK</t>
        </is>
      </c>
      <c r="E16" s="38">
        <f>IF(G24="",E23,IF(G24&gt;0,E23+G24,E23))</f>
        <v/>
      </c>
      <c r="F16" s="26" t="n"/>
      <c r="G16" s="38">
        <f>IFERROR(VLOOKUP($A43&amp;"_"&amp;$B43,Results_Deltas!$A$2:$P$15000,5,FALSE),"")</f>
        <v/>
      </c>
      <c r="H16" s="38" t="inlineStr">
        <is>
          <t>Blanket (page end)</t>
        </is>
      </c>
      <c r="I16" s="26" t="n"/>
      <c r="J16" s="26" t="n"/>
      <c r="K16" s="26" t="n"/>
      <c r="L16" s="26" t="inlineStr">
        <is>
          <t>NO</t>
        </is>
      </c>
      <c r="M16" s="73"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5.75" customHeight="1" s="67">
      <c r="A17" s="37" t="inlineStr">
        <is>
          <t>FG_GREED_THRESHOLD</t>
        </is>
      </c>
      <c r="B17" s="38" t="inlineStr">
        <is>
          <t>56.25</t>
        </is>
      </c>
      <c r="C17" s="38" t="n"/>
      <c r="D17" s="38" t="inlineStr">
        <is>
          <t>GLOBAL_CHECK, STOCKS_EXIT</t>
        </is>
      </c>
      <c r="E17" s="38">
        <f>IF(G63="",E62,IF(G63&gt;0,E62+G63,E62))</f>
        <v/>
      </c>
      <c r="F17" s="26" t="n"/>
      <c r="G17" s="38">
        <f>IFERROR(VLOOKUP($A82&amp;"_"&amp;$B82,Results_Deltas!$A$2:$P$15000,5,FALSE),"")</f>
        <v/>
      </c>
      <c r="H17" s="38" t="inlineStr">
        <is>
          <t>Blanket (page end)</t>
        </is>
      </c>
      <c r="I17" s="26" t="n"/>
      <c r="J17" s="26" t="n"/>
      <c r="K17" s="26" t="n"/>
      <c r="L17" s="26" t="inlineStr">
        <is>
          <t>NO</t>
        </is>
      </c>
      <c r="M17" s="26"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COOLDOWN_LOCKS_FILTER_TF</t>
        </is>
      </c>
      <c r="B18" s="38" t="inlineStr">
        <is>
          <t>4h</t>
        </is>
      </c>
      <c r="C18" s="38" t="n"/>
      <c r="D18" s="38" t="inlineStr">
        <is>
          <t>GLOBAL_CHECK</t>
        </is>
      </c>
      <c r="E18" s="38">
        <f>IF(G25="",E24,IF(G25&gt;0,E24+G25,E24))</f>
        <v/>
      </c>
      <c r="F18" s="26" t="n"/>
      <c r="G18" s="38">
        <f>IFERROR(VLOOKUP($A44&amp;"_"&amp;$B44,Results_Deltas!$A$2:$P$15000,5,FALSE),"")</f>
        <v/>
      </c>
      <c r="H18" s="38" t="inlineStr">
        <is>
          <t>Blanket (page end)</t>
        </is>
      </c>
      <c r="I18" s="26" t="n"/>
      <c r="J18" s="26" t="n"/>
      <c r="K18" s="26" t="n"/>
      <c r="L18" s="26" t="inlineStr">
        <is>
          <t>NO</t>
        </is>
      </c>
      <c r="M18" s="73"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5.75" customHeight="1" s="67">
      <c r="A19" s="39" t="inlineStr">
        <is>
          <t>FG_GREED_THRESHOLD</t>
        </is>
      </c>
      <c r="B19" s="40" t="inlineStr">
        <is>
          <t>75</t>
        </is>
      </c>
      <c r="C19" s="38" t="n"/>
      <c r="D19" s="38" t="inlineStr">
        <is>
          <t>GLOBAL_CHECK, STOCKS_EXIT</t>
        </is>
      </c>
      <c r="E19" s="38">
        <f>IF(G61="",E60,IF(G61&gt;0,E60+G61,E60))</f>
        <v/>
      </c>
      <c r="F19" s="26" t="n"/>
      <c r="G19" s="38">
        <f>IFERROR(VLOOKUP($A80&amp;"_"&amp;$B80,Results_Deltas!$A$2:$P$15000,5,FALSE),"")</f>
        <v/>
      </c>
      <c r="H19" s="38" t="inlineStr">
        <is>
          <t>Blanket (page end)</t>
        </is>
      </c>
      <c r="I19" s="26" t="n"/>
      <c r="J19" s="26" t="n"/>
      <c r="K19" s="26" t="n"/>
      <c r="L19" s="26" t="inlineStr">
        <is>
          <t>YES</t>
        </is>
      </c>
      <c r="M19" s="26" t="n">
        <v>25</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FUNDING_GATE_FILTER_TF</t>
        </is>
      </c>
      <c r="B20" s="38" t="inlineStr">
        <is>
          <t>D</t>
        </is>
      </c>
      <c r="C20" s="38" t="n"/>
      <c r="D20" s="38" t="inlineStr">
        <is>
          <t>GLOBAL_CHECK</t>
        </is>
      </c>
      <c r="E20" s="38">
        <f>IF(G66="",E65,IF(G66&gt;0,E65+G66,E65))</f>
        <v/>
      </c>
      <c r="F20" s="26" t="n"/>
      <c r="G20" s="38">
        <f>IFERROR(VLOOKUP($A85&amp;"_"&amp;$B85,Results_Deltas!$A$2:$P$15000,5,FALSE),"")</f>
        <v/>
      </c>
      <c r="H20" s="38" t="inlineStr">
        <is>
          <t>Blanket (page end)</t>
        </is>
      </c>
      <c r="I20" s="26" t="n"/>
      <c r="J20" s="26" t="n"/>
      <c r="K20" s="26" t="n"/>
      <c r="L20" s="26" t="inlineStr">
        <is>
          <t>NO</t>
        </is>
      </c>
      <c r="M20" s="26"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COOLDOWN_LOCKS_FILTER_TF</t>
        </is>
      </c>
      <c r="B21" s="38" t="inlineStr">
        <is>
          <t>OFF</t>
        </is>
      </c>
      <c r="C21" s="38" t="n"/>
      <c r="D21" s="38" t="inlineStr">
        <is>
          <t>GLOBAL_CHECK</t>
        </is>
      </c>
      <c r="E21" s="38">
        <f>IF(G23="",E22,IF(G23&gt;0,E22+G23,E22))</f>
        <v/>
      </c>
      <c r="F21" s="26" t="n"/>
      <c r="G21" s="38">
        <f>IFERROR(VLOOKUP($A42&amp;"_"&amp;$B42,Results_Deltas!$A$2:$P$15000,5,FALSE),"")</f>
        <v/>
      </c>
      <c r="H21" s="38" t="inlineStr">
        <is>
          <t>Blanket (page end)</t>
        </is>
      </c>
      <c r="I21" s="26" t="n"/>
      <c r="J21" s="26" t="n"/>
      <c r="K21" s="26" t="n"/>
      <c r="L21" s="26" t="inlineStr">
        <is>
          <t>NO</t>
        </is>
      </c>
      <c r="M21" s="73"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5.75" customHeight="1" s="67">
      <c r="A22" s="37" t="inlineStr">
        <is>
          <t>FG_FEAR_THRESHOLD</t>
        </is>
      </c>
      <c r="B22" s="38" t="inlineStr">
        <is>
          <t>18.75</t>
        </is>
      </c>
      <c r="C22" s="38" t="n"/>
      <c r="D22" s="38" t="inlineStr">
        <is>
          <t>GLOBAL_CHECK, STOCKS_EXIT</t>
        </is>
      </c>
      <c r="E22" s="38">
        <f>IF(G59="",E58,IF(G59&gt;0,E58+G59,E58))</f>
        <v/>
      </c>
      <c r="F22" s="26" t="n"/>
      <c r="G22" s="38">
        <f>IFERROR(VLOOKUP($A78&amp;"_"&amp;$B78,Results_Deltas!$A$2:$P$15000,5,FALSE),"")</f>
        <v/>
      </c>
      <c r="H22" s="38" t="inlineStr">
        <is>
          <t>Blanket (page end)</t>
        </is>
      </c>
      <c r="I22" s="26" t="n"/>
      <c r="J22" s="26" t="n"/>
      <c r="K22" s="26" t="n"/>
      <c r="L22" s="26" t="inlineStr">
        <is>
          <t>NO</t>
        </is>
      </c>
      <c r="M22" s="26"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5.75" customHeight="1" s="67">
      <c r="A23" s="37" t="inlineStr">
        <is>
          <t>DC_MOMENT_STRONG_THRESHOLD</t>
        </is>
      </c>
      <c r="B23" s="38" t="inlineStr">
        <is>
          <t>50</t>
        </is>
      </c>
      <c r="C23" s="38" t="n"/>
      <c r="D23" s="38" t="inlineStr">
        <is>
          <t>ENTRY, GLOBAL_CHECK, STOCKS_EXIT</t>
        </is>
      </c>
      <c r="E23" s="38">
        <f>IF(G33="",E32,IF(G33&gt;0,E32+G33,E32))</f>
        <v/>
      </c>
      <c r="F23" s="26" t="n"/>
      <c r="G23" s="38">
        <f>IFERROR(VLOOKUP($A52&amp;"_"&amp;$B52,Results_Deltas!$A$2:$P$15000,5,FALSE),"")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7" t="inlineStr">
        <is>
          <t>OI_CONFIRM_MIN_PRICE_PCT</t>
        </is>
      </c>
      <c r="B24" s="38" t="inlineStr">
        <is>
          <t>1.0</t>
        </is>
      </c>
      <c r="C24" s="38" t="n"/>
      <c r="D24" s="38" t="inlineStr">
        <is>
          <t>ENTRY, GLOBAL_CHECK, STOCKS_EXIT</t>
        </is>
      </c>
      <c r="E24" s="38">
        <f>IF(G180="",E179,IF(G180&gt;0,E179+G180,E179))</f>
        <v/>
      </c>
      <c r="F24" s="26" t="n"/>
      <c r="G24" s="38">
        <f>IFERROR(VLOOKUP($A199&amp;"_"&amp;$B199,Results_Deltas!$A$2:$P$15000,5,FALSE),"")</f>
        <v/>
      </c>
      <c r="H24" s="38" t="inlineStr">
        <is>
          <t>Blanket (page end)</t>
        </is>
      </c>
      <c r="I24" s="26" t="n"/>
      <c r="J24" s="26" t="n"/>
      <c r="K24" s="26" t="n"/>
      <c r="L24" s="26" t="inlineStr">
        <is>
          <t>NO</t>
        </is>
      </c>
      <c r="M24" s="26" t="n">
        <v>22</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DUP_GUARD_FILTER_TF</t>
        </is>
      </c>
      <c r="B25" s="38" t="inlineStr">
        <is>
          <t>OFF</t>
        </is>
      </c>
      <c r="C25" s="38" t="n"/>
      <c r="D25" s="38" t="inlineStr">
        <is>
          <t>GLOBAL_CHECK</t>
        </is>
      </c>
      <c r="E25" s="38">
        <f>IF(G40="",E39,IF(G40&gt;0,E39+G40,E39))</f>
        <v/>
      </c>
      <c r="F25" s="26" t="n"/>
      <c r="G25" s="38">
        <f>IFERROR(VLOOKUP($A59&amp;"_"&amp;$B59,Results_Deltas!$A$2:$P$15000,5,FALSE),"")</f>
        <v/>
      </c>
      <c r="H25" s="38" t="inlineStr">
        <is>
          <t>Blanket (page end)</t>
        </is>
      </c>
      <c r="I25" s="26" t="n"/>
      <c r="J25" s="26" t="n"/>
      <c r="K25" s="26" t="n"/>
      <c r="L25" s="26" t="inlineStr">
        <is>
          <t>NO</t>
        </is>
      </c>
      <c r="M25" s="73"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5.75" customHeight="1" s="67">
      <c r="A26" s="39" t="inlineStr">
        <is>
          <t>HLR_TOP_MIN_TFS</t>
        </is>
      </c>
      <c r="B26" s="40" t="inlineStr">
        <is>
          <t>2</t>
        </is>
      </c>
      <c r="C26" s="38" t="n"/>
      <c r="D26" s="38" t="inlineStr">
        <is>
          <t>GLOBAL_CHECK, REENTRY, STOCKS_EXIT</t>
        </is>
      </c>
      <c r="E26" s="38">
        <f>IF(G99="",E98,IF(G99&gt;0,E98+G99,E98))</f>
        <v/>
      </c>
      <c r="F26" s="26" t="n"/>
      <c r="G26" s="38">
        <f>IFERROR(VLOOKUP($A118&amp;"_"&amp;$B118,Results_Deltas!$A$2:$P$15000,5,FALSE),"")</f>
        <v/>
      </c>
      <c r="H26" s="38" t="inlineStr">
        <is>
          <t>Blanket (page end)</t>
        </is>
      </c>
      <c r="I26" s="26" t="n"/>
      <c r="J26" s="26" t="n"/>
      <c r="K26" s="26" t="n"/>
      <c r="L26" s="26" t="inlineStr">
        <is>
          <t>YES</t>
        </is>
      </c>
      <c r="M26" s="26"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5.75" customHeight="1" s="67">
      <c r="A27" s="37" t="inlineStr">
        <is>
          <t>DUP_GUARD_FILTER_TF</t>
        </is>
      </c>
      <c r="B27" s="38" t="inlineStr">
        <is>
          <t>1h</t>
        </is>
      </c>
      <c r="C27" s="38" t="n"/>
      <c r="D27" s="38" t="inlineStr">
        <is>
          <t>GLOBAL_CHECK</t>
        </is>
      </c>
      <c r="E27" s="38">
        <f>IF(G43="",E42,IF(G43&gt;0,E42+G43,E42))</f>
        <v/>
      </c>
      <c r="F27" s="26" t="n"/>
      <c r="G27" s="38">
        <f>IFERROR(VLOOKUP($A62&amp;"_"&amp;$B62,Results_Deltas!$A$2:$P$15000,5,FALSE),"")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5.75" customHeight="1" s="67">
      <c r="A28" s="39" t="inlineStr">
        <is>
          <t>OI_CONFIRM_ENABLED</t>
        </is>
      </c>
      <c r="B28" s="40" t="inlineStr">
        <is>
          <t>True</t>
        </is>
      </c>
      <c r="C28" s="38" t="n"/>
      <c r="D28" s="38" t="inlineStr">
        <is>
          <t>ENTRY, GLOBAL_CHECK, STOCKS_EXIT</t>
        </is>
      </c>
      <c r="E28" s="38">
        <f>IF(G173="",E172,IF(G173&gt;0,E172+G173,E172))</f>
        <v/>
      </c>
      <c r="F28" s="26" t="n"/>
      <c r="G28" s="38">
        <f>IFERROR(VLOOKUP($A192&amp;"_"&amp;$B192,Results_Deltas!$A$2:$P$15000,5,FALSE),"")</f>
        <v/>
      </c>
      <c r="H28" s="38" t="inlineStr">
        <is>
          <t>Blanket (page end)</t>
        </is>
      </c>
      <c r="I28" s="26" t="n"/>
      <c r="J28" s="26" t="n"/>
      <c r="K28" s="26" t="n"/>
      <c r="L28" s="26" t="inlineStr">
        <is>
          <t>YES</t>
        </is>
      </c>
      <c r="M28" s="26" t="n">
        <v>26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5.75" customHeight="1" s="67">
      <c r="A29" s="37" t="inlineStr">
        <is>
          <t>OI_CONFIRM_MIN_PRICE_PCT</t>
        </is>
      </c>
      <c r="B29" s="38" t="inlineStr">
        <is>
          <t>0.5</t>
        </is>
      </c>
      <c r="C29" s="38" t="n"/>
      <c r="D29" s="38" t="inlineStr">
        <is>
          <t>ENTRY, GLOBAL_CHECK, STOCKS_EXIT</t>
        </is>
      </c>
      <c r="E29" s="38">
        <f>IF(G181="",E180,IF(G181&gt;0,E180+G181,E180))</f>
        <v/>
      </c>
      <c r="F29" s="26" t="n"/>
      <c r="G29" s="38">
        <f>IFERROR(VLOOKUP($A200&amp;"_"&amp;$B200,Results_Deltas!$A$2:$P$15000,5,FALSE),"")</f>
        <v/>
      </c>
      <c r="H29" s="38" t="inlineStr">
        <is>
          <t>Blanket (page end)</t>
        </is>
      </c>
      <c r="I29" s="26" t="n"/>
      <c r="J29" s="26" t="n"/>
      <c r="K29" s="26" t="n"/>
      <c r="L29" s="26" t="inlineStr">
        <is>
          <t>NO</t>
        </is>
      </c>
      <c r="M29" s="26"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5.75" customHeight="1" s="67">
      <c r="A30" s="37" t="inlineStr">
        <is>
          <t>HLR_SMA_BAND_PCT</t>
        </is>
      </c>
      <c r="B30" s="38" t="inlineStr">
        <is>
          <t>1.0</t>
        </is>
      </c>
      <c r="C30" s="38" t="n"/>
      <c r="D30" s="38" t="inlineStr">
        <is>
          <t>ENTRY, GLOBAL_CHECK, STOCKS_EXIT</t>
        </is>
      </c>
      <c r="E30" s="38">
        <f>IF(G96="",E95,IF(G96&gt;0,E95+G96,E95))</f>
        <v/>
      </c>
      <c r="F30" s="26" t="n"/>
      <c r="G30" s="38">
        <f>IFERROR(VLOOKUP($A115&amp;"_"&amp;$B115,Results_Deltas!$A$2:$P$15000,5,FALSE),"")</f>
        <v/>
      </c>
      <c r="H30" s="38" t="inlineStr">
        <is>
          <t>Blanket (page end)</t>
        </is>
      </c>
      <c r="I30" s="26" t="n"/>
      <c r="J30" s="26" t="n"/>
      <c r="K30" s="26" t="n"/>
      <c r="L30" s="26" t="inlineStr">
        <is>
          <t>NO</t>
        </is>
      </c>
      <c r="M30" s="26"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0.5" customHeight="1" s="67">
      <c r="A31" s="37" t="inlineStr">
        <is>
          <t>BANDAID_OFF_LOSER_RECOVER_PCT</t>
        </is>
      </c>
      <c r="B31" s="38" t="inlineStr">
        <is>
          <t>0.5</t>
        </is>
      </c>
      <c r="C31" s="38" t="n"/>
      <c r="D31" s="38" t="inlineStr">
        <is>
          <t>AUGMENT, ENTRY, EXIT, GLOBAL_CHECK, REDUCE, STOCKS_EXIT</t>
        </is>
      </c>
      <c r="E31" s="38">
        <f>IF(G14="",E13,IF(G14&gt;0,E13+G14,E13))</f>
        <v/>
      </c>
      <c r="F31" s="26" t="n"/>
      <c r="G31" s="38">
        <f>IFERROR(VLOOKUP($A33&amp;"_"&amp;$B33,Results_Deltas!$A$2:$P$15000,5,FALSE),"")</f>
        <v/>
      </c>
      <c r="H31" s="38" t="inlineStr">
        <is>
          <t>Blanket (page end)</t>
        </is>
      </c>
      <c r="I31" s="26" t="n"/>
      <c r="J31" s="26" t="n"/>
      <c r="K31" s="26" t="n"/>
      <c r="L31" s="26" t="inlineStr">
        <is>
          <t>NO</t>
        </is>
      </c>
      <c r="M31" s="73"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5.75" customHeight="1" s="67">
      <c r="A32" s="37" t="inlineStr">
        <is>
          <t>COOLDOWN_LOCKS_FILTER_TF</t>
        </is>
      </c>
      <c r="B32" s="38" t="inlineStr">
        <is>
          <t>1h</t>
        </is>
      </c>
      <c r="C32" s="38" t="n"/>
      <c r="D32" s="38" t="inlineStr">
        <is>
          <t>GLOBAL_CHECK</t>
        </is>
      </c>
      <c r="E32" s="38">
        <f>IF(G26="",E25,IF(G26&gt;0,E25+G26,E25))</f>
        <v/>
      </c>
      <c r="F32" s="26" t="n"/>
      <c r="G32" s="38">
        <f>IFERROR(VLOOKUP($A45&amp;"_"&amp;$B45,Results_Deltas!$A$2:$P$15000,5,FALSE),"")</f>
        <v/>
      </c>
      <c r="H32" s="38" t="inlineStr">
        <is>
          <t>Blanket (page end)</t>
        </is>
      </c>
      <c r="I32" s="26" t="n"/>
      <c r="J32" s="26" t="n"/>
      <c r="K32" s="26" t="n"/>
      <c r="L32" s="26" t="inlineStr">
        <is>
          <t>NO</t>
        </is>
      </c>
      <c r="M32" s="73"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5.75" customHeight="1" s="67">
      <c r="A33" s="37" t="inlineStr">
        <is>
          <t>MTS_BOTTOM_BONUS_THRESHOLD</t>
        </is>
      </c>
      <c r="B33" s="38" t="inlineStr">
        <is>
          <t>31.25</t>
        </is>
      </c>
      <c r="C33" s="38" t="n"/>
      <c r="D33" s="38" t="inlineStr">
        <is>
          <t>ENTRY, GLOBAL_CHECK, STOCKS_EXIT</t>
        </is>
      </c>
      <c r="E33" s="38">
        <f>IF(G153="",E152,IF(G153&gt;0,E152+G153,E152))</f>
        <v/>
      </c>
      <c r="F33" s="26" t="n"/>
      <c r="G33" s="38">
        <f>IFERROR(VLOOKUP($A172&amp;"_"&amp;$B172,Results_Deltas!$A$2:$P$15000,5,FALSE),"")</f>
        <v/>
      </c>
      <c r="H33" s="38" t="inlineStr">
        <is>
          <t>Blanket (page end)</t>
        </is>
      </c>
      <c r="I33" s="26" t="n"/>
      <c r="J33" s="26" t="n"/>
      <c r="K33" s="26" t="n"/>
      <c r="L33" s="26" t="inlineStr">
        <is>
          <t>NO</t>
        </is>
      </c>
      <c r="M33" s="26"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5.75" customHeight="1" s="67">
      <c r="A34" s="39" t="inlineStr">
        <is>
          <t>MTS_BOTTOM_BONUS_THRESHOLD</t>
        </is>
      </c>
      <c r="B34" s="40" t="inlineStr">
        <is>
          <t>25</t>
        </is>
      </c>
      <c r="C34" s="38" t="n"/>
      <c r="D34" s="38" t="inlineStr">
        <is>
          <t>ENTRY, GLOBAL_CHECK, STOCKS_EXIT</t>
        </is>
      </c>
      <c r="E34" s="38">
        <f>IF(G152="",E151,IF(G152&gt;0,E151+G152,E151))</f>
        <v/>
      </c>
      <c r="F34" s="26" t="n"/>
      <c r="G34" s="38">
        <f>IFERROR(VLOOKUP($A171&amp;"_"&amp;$B171,Results_Deltas!$A$2:$P$15000,5,FALSE),"")</f>
        <v/>
      </c>
      <c r="H34" s="38" t="inlineStr">
        <is>
          <t>Blanket (page end)</t>
        </is>
      </c>
      <c r="I34" s="26" t="n"/>
      <c r="J34" s="26" t="n"/>
      <c r="K34" s="26" t="n"/>
      <c r="L34" s="26" t="inlineStr">
        <is>
          <t>YES</t>
        </is>
      </c>
      <c r="M34" s="26" t="n">
        <v>26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5.75" customHeight="1" s="67">
      <c r="A35" s="37" t="inlineStr">
        <is>
          <t>HA_WICK_QUALITY_TF</t>
        </is>
      </c>
      <c r="B35" s="38" t="inlineStr">
        <is>
          <t>D</t>
        </is>
      </c>
      <c r="C35" s="38" t="n"/>
      <c r="D35" s="38" t="inlineStr">
        <is>
          <t>ENTRY, GLOBAL_CHECK, STOCKS_EXIT</t>
        </is>
      </c>
      <c r="E35" s="38">
        <f>IF(G90="",E89,IF(G90&gt;0,E89+G90,E89))</f>
        <v/>
      </c>
      <c r="F35" s="26" t="n"/>
      <c r="G35" s="38">
        <f>IFERROR(VLOOKUP($A109&amp;"_"&amp;$B109,Results_Deltas!$A$2:$P$15000,5,FALSE),"")</f>
        <v/>
      </c>
      <c r="H35" s="38" t="inlineStr">
        <is>
          <t>Blanket (page end)</t>
        </is>
      </c>
      <c r="I35" s="26" t="n"/>
      <c r="J35" s="26" t="n"/>
      <c r="K35" s="26" t="n"/>
      <c r="L35" s="26" t="inlineStr">
        <is>
          <t>NO</t>
        </is>
      </c>
      <c r="M35" s="26"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5.75" customHeight="1" s="67">
      <c r="A36" s="37" t="inlineStr">
        <is>
          <t>DC_MOMENT_STRONG_THRESHOLD</t>
        </is>
      </c>
      <c r="B36" s="38" t="inlineStr">
        <is>
          <t>30</t>
        </is>
      </c>
      <c r="C36" s="38" t="n"/>
      <c r="D36" s="38" t="inlineStr">
        <is>
          <t>ENTRY, GLOBAL_CHECK, STOCKS_EXIT</t>
        </is>
      </c>
      <c r="E36" s="38">
        <f>IF(G34="",E33,IF(G34&gt;0,E33+G34,E33))</f>
        <v/>
      </c>
      <c r="F36" s="26" t="n"/>
      <c r="G36" s="38">
        <f>IFERROR(VLOOKUP($A53&amp;"_"&amp;$B53,Results_Deltas!$A$2:$P$15000,5,FALSE),"")</f>
        <v/>
      </c>
      <c r="H36" s="38" t="inlineStr">
        <is>
          <t>Blanket (page end)</t>
        </is>
      </c>
      <c r="I36" s="26" t="n"/>
      <c r="J36" s="26" t="n"/>
      <c r="K36" s="26" t="n"/>
      <c r="L36" s="26" t="inlineStr">
        <is>
          <t>NO</t>
        </is>
      </c>
      <c r="M36" s="73" t="n">
        <v>23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ADX_RANGING_THRESHOLD</t>
        </is>
      </c>
      <c r="B37" s="38" t="inlineStr">
        <is>
          <t>25</t>
        </is>
      </c>
      <c r="C37" s="38" t="n"/>
      <c r="D37" s="38" t="inlineStr">
        <is>
          <t>ENTRY, GLOBAL_CHECK, STOCKS_EXIT</t>
        </is>
      </c>
      <c r="E37" s="38">
        <f>IF(G8="",E7,IF(G8&gt;0,E7+G8,E7))</f>
        <v/>
      </c>
      <c r="F37" s="26" t="n"/>
      <c r="G37" s="38">
        <f>IFERROR(VLOOKUP($A27&amp;"_"&amp;$B27,Results_Deltas!$A$2:$P$15000,5,FALSE),"")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9" t="inlineStr">
        <is>
          <t>ADX_RANGING_THRESHOLD</t>
        </is>
      </c>
      <c r="B38" s="40" t="inlineStr">
        <is>
          <t>10</t>
        </is>
      </c>
      <c r="C38" s="38" t="n"/>
      <c r="D38" s="38" t="inlineStr">
        <is>
          <t>ENTRY, GLOBAL_CHECK, STOCKS_EXIT</t>
        </is>
      </c>
      <c r="E38" s="38">
        <f>IF(G10="",E9,IF(G10&gt;0,E9+G10,E9))</f>
        <v/>
      </c>
      <c r="F38" s="26" t="n"/>
      <c r="G38" s="38">
        <f>IFERROR(VLOOKUP($A29&amp;"_"&amp;$B29,Results_Deltas!$A$2:$P$15000,5,FALSE),"")</f>
        <v/>
      </c>
      <c r="H38" s="38" t="inlineStr">
        <is>
          <t>Blanket (page end)</t>
        </is>
      </c>
      <c r="I38" s="26" t="n"/>
      <c r="J38" s="26" t="n"/>
      <c r="K38" s="26" t="n"/>
      <c r="L38" s="26" t="inlineStr">
        <is>
          <t>YES</t>
        </is>
      </c>
      <c r="M38" s="73"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7" t="inlineStr">
        <is>
          <t>MTS_BOTTOM_BONUS_THRESHOLD</t>
        </is>
      </c>
      <c r="B39" s="38" t="inlineStr">
        <is>
          <t>18.75</t>
        </is>
      </c>
      <c r="C39" s="38" t="n"/>
      <c r="D39" s="38" t="inlineStr">
        <is>
          <t>ENTRY, GLOBAL_CHECK, STOCKS_EXIT</t>
        </is>
      </c>
      <c r="E39" s="38">
        <f>IF(G154="",E153,IF(G154&gt;0,E153+G154,E153))</f>
        <v/>
      </c>
      <c r="F39" s="26" t="n"/>
      <c r="G39" s="38">
        <f>IFERROR(VLOOKUP($A173&amp;"_"&amp;$B173,Results_Deltas!$A$2:$P$15000,5,FALSE),"")</f>
        <v/>
      </c>
      <c r="H39" s="38" t="inlineStr">
        <is>
          <t>Blanket (page end)</t>
        </is>
      </c>
      <c r="I39" s="26" t="n"/>
      <c r="J39" s="26" t="n"/>
      <c r="K39" s="26" t="n"/>
      <c r="L39" s="26" t="inlineStr">
        <is>
          <t>NO</t>
        </is>
      </c>
      <c r="M39" s="26" t="n">
        <v>26</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5.75" customHeight="1" s="67">
      <c r="A40" s="39" t="inlineStr">
        <is>
          <t>FG_FEAR_THRESHOLD</t>
        </is>
      </c>
      <c r="B40" s="40" t="inlineStr">
        <is>
          <t>25</t>
        </is>
      </c>
      <c r="C40" s="38" t="n"/>
      <c r="D40" s="38" t="inlineStr">
        <is>
          <t>GLOBAL_CHECK, STOCKS_EXIT</t>
        </is>
      </c>
      <c r="E40" s="38">
        <f>IF(G57="",E56,IF(G57&gt;0,E56+G57,E56))</f>
        <v/>
      </c>
      <c r="F40" s="26" t="n"/>
      <c r="G40" s="38">
        <f>IFERROR(VLOOKUP($A76&amp;"_"&amp;$B76,Results_Deltas!$A$2:$P$15000,5,FALSE),"")</f>
        <v/>
      </c>
      <c r="H40" s="38" t="inlineStr">
        <is>
          <t>Blanket (page end)</t>
        </is>
      </c>
      <c r="I40" s="26" t="n"/>
      <c r="J40" s="26" t="n"/>
      <c r="K40" s="26" t="n"/>
      <c r="L40" s="26" t="inlineStr">
        <is>
          <t>YES</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0.5" customHeight="1" s="67">
      <c r="A41" s="37" t="inlineStr">
        <is>
          <t>BAND_ARROW_ENABLED</t>
        </is>
      </c>
      <c r="B41" s="38" t="inlineStr">
        <is>
          <t>True</t>
        </is>
      </c>
      <c r="C41" s="38" t="n"/>
      <c r="D41" s="38" t="inlineStr">
        <is>
          <t>GLOBAL_CHECK, STOCKS_EXIT</t>
        </is>
      </c>
      <c r="E41" s="38">
        <f>IF(G16="",E15,IF(G16&gt;0,E15+G16,E15))</f>
        <v/>
      </c>
      <c r="F41" s="26" t="n"/>
      <c r="G41" s="38">
        <f>IFERROR(VLOOKUP($A35&amp;"_"&amp;$B35,Results_Deltas!$A$2:$P$15000,5,FALSE),"")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DUP_GUARD_FILTER_TF</t>
        </is>
      </c>
      <c r="B42" s="38" t="inlineStr">
        <is>
          <t>D</t>
        </is>
      </c>
      <c r="C42" s="38" t="n"/>
      <c r="D42" s="38" t="inlineStr">
        <is>
          <t>GLOBAL_CHECK</t>
        </is>
      </c>
      <c r="E42" s="38">
        <f>IF(G41="",E40,IF(G41&gt;0,E40+G41,E40))</f>
        <v/>
      </c>
      <c r="F42" s="26" t="n"/>
      <c r="G42" s="38">
        <f>IFERROR(VLOOKUP($A60&amp;"_"&amp;$B60,Results_Deltas!$A$2:$P$15000,5,FALSE),"")</f>
        <v/>
      </c>
      <c r="H42" s="38" t="inlineStr">
        <is>
          <t>Blanket (page end)</t>
        </is>
      </c>
      <c r="I42" s="26" t="n"/>
      <c r="J42" s="26" t="n"/>
      <c r="K42" s="26" t="n"/>
      <c r="L42" s="26" t="inlineStr">
        <is>
          <t>NO</t>
        </is>
      </c>
      <c r="M42" s="73"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5.75" customHeight="1" s="67">
      <c r="A43" s="37" t="inlineStr">
        <is>
          <t>HA_WICK_QUALITY_TF</t>
        </is>
      </c>
      <c r="B43" s="38" t="inlineStr">
        <is>
          <t>4h</t>
        </is>
      </c>
      <c r="C43" s="38" t="n"/>
      <c r="D43" s="38" t="inlineStr">
        <is>
          <t>ENTRY, GLOBAL_CHECK, STOCKS_EXIT</t>
        </is>
      </c>
      <c r="E43" s="38">
        <f>IF(G91="",E90,IF(G91&gt;0,E90+G91,E90))</f>
        <v/>
      </c>
      <c r="F43" s="26" t="n"/>
      <c r="G43" s="38">
        <f>IFERROR(VLOOKUP($A110&amp;"_"&amp;$B110,Results_Deltas!$A$2:$P$15000,5,FALSE),"")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HLR_SMA_BAND_PCT</t>
        </is>
      </c>
      <c r="B44" s="38" t="inlineStr">
        <is>
          <t>0.5</t>
        </is>
      </c>
      <c r="C44" s="38" t="n"/>
      <c r="D44" s="38" t="inlineStr">
        <is>
          <t>ENTRY, GLOBAL_CHECK, STOCKS_EXIT</t>
        </is>
      </c>
      <c r="E44" s="38">
        <f>IF(G97="",E96,IF(G97&gt;0,E96+G97,E96))</f>
        <v/>
      </c>
      <c r="F44" s="26" t="n"/>
      <c r="G44" s="38">
        <f>IFERROR(VLOOKUP($A116&amp;"_"&amp;$B116,Results_Deltas!$A$2:$P$15000,5,FALSE),"")</f>
        <v/>
      </c>
      <c r="H44" s="38" t="inlineStr">
        <is>
          <t>Blanket (page end)</t>
        </is>
      </c>
      <c r="I44" s="26" t="n"/>
      <c r="J44" s="26" t="n"/>
      <c r="K44" s="26" t="n"/>
      <c r="L44" s="26" t="inlineStr">
        <is>
          <t>NO</t>
        </is>
      </c>
      <c r="M44" s="26"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7" t="inlineStr">
        <is>
          <t>MTF_GR_MIN_IND</t>
        </is>
      </c>
      <c r="B45" s="38" t="inlineStr">
        <is>
          <t>5</t>
        </is>
      </c>
      <c r="C45" s="38" t="n"/>
      <c r="D45" s="38" t="inlineStr">
        <is>
          <t>GLOBAL_CHECK, STOCKS_EXIT</t>
        </is>
      </c>
      <c r="E45" s="38">
        <f>IF(G150="",E149,IF(G150&gt;0,E149+G150,E149))</f>
        <v/>
      </c>
      <c r="F45" s="26" t="n"/>
      <c r="G45" s="38">
        <f>IFERROR(VLOOKUP($A169&amp;"_"&amp;$B169,Results_Deltas!$A$2:$P$15000,5,FALSE),"")</f>
        <v/>
      </c>
      <c r="H45" s="38" t="inlineStr">
        <is>
          <t>Blanket (page end)</t>
        </is>
      </c>
      <c r="I45" s="26" t="n"/>
      <c r="J45" s="26" t="n"/>
      <c r="K45" s="26" t="n"/>
      <c r="L45" s="26" t="inlineStr">
        <is>
          <t>NO</t>
        </is>
      </c>
      <c r="M45" s="26"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MTF_GR_MIN_IND</t>
        </is>
      </c>
      <c r="B46" s="38" t="inlineStr">
        <is>
          <t>5_ALT</t>
        </is>
      </c>
      <c r="C46" s="38" t="n"/>
      <c r="D46" s="38" t="inlineStr">
        <is>
          <t>GLOBAL_CHECK, STOCKS_EXIT</t>
        </is>
      </c>
      <c r="E46" s="38">
        <f>IF(G151="",E150,IF(G151&gt;0,E150+G151,E150))</f>
        <v/>
      </c>
      <c r="F46" s="26" t="n"/>
      <c r="G46" s="38">
        <f>IFERROR(VLOOKUP($A170&amp;"_"&amp;$B170,Results_Deltas!$A$2:$P$15000,5,FALSE),"")</f>
        <v/>
      </c>
      <c r="H46" s="38" t="inlineStr">
        <is>
          <t>Blanket (page end)</t>
        </is>
      </c>
      <c r="I46" s="26" t="n"/>
      <c r="J46" s="26" t="n"/>
      <c r="K46" s="26" t="n"/>
      <c r="L46" s="26" t="inlineStr">
        <is>
          <t>NO</t>
        </is>
      </c>
      <c r="M46" s="26"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0.5" customHeight="1" s="67">
      <c r="A47" s="37" t="inlineStr">
        <is>
          <t>BANDAID_OFF_LOSER_RECOVER_PCT</t>
        </is>
      </c>
      <c r="B47" s="38" t="inlineStr">
        <is>
          <t>1.0</t>
        </is>
      </c>
      <c r="C47" s="38" t="n"/>
      <c r="D47" s="38" t="inlineStr">
        <is>
          <t>AUGMENT, ENTRY, EXIT, GLOBAL_CHECK, REDUCE, STOCKS_EXIT</t>
        </is>
      </c>
      <c r="E47" s="38">
        <f>IF(G13="",E12,IF(G13&gt;0,E12+G13,E12))</f>
        <v/>
      </c>
      <c r="F47" s="26" t="n"/>
      <c r="G47" s="38">
        <f>IFERROR(VLOOKUP($A32&amp;"_"&amp;$B32,Results_Deltas!$A$2:$P$15000,5,FALSE),"")</f>
        <v/>
      </c>
      <c r="H47" s="38" t="inlineStr">
        <is>
          <t>Blanket (page end)</t>
        </is>
      </c>
      <c r="I47" s="26" t="n"/>
      <c r="J47" s="26" t="n"/>
      <c r="K47" s="26" t="n"/>
      <c r="L47" s="26" t="inlineStr">
        <is>
          <t>NO</t>
        </is>
      </c>
      <c r="M47" s="73"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7" t="inlineStr">
        <is>
          <t>LH_HL_FILTER_MODE</t>
        </is>
      </c>
      <c r="B48" s="38" t="inlineStr">
        <is>
          <t>STRICT_2BAR_ALT</t>
        </is>
      </c>
      <c r="C48" s="38" t="n"/>
      <c r="D48" s="38" t="inlineStr">
        <is>
          <t>ENTRY, GLOBAL_CHECK, STOCKS_EXIT</t>
        </is>
      </c>
      <c r="E48" s="38">
        <f>IF(G120="",E119,IF(G120&gt;0,E119+G120,E119))</f>
        <v/>
      </c>
      <c r="F48" s="26" t="n"/>
      <c r="G48" s="38">
        <f>IFERROR(VLOOKUP($A139&amp;"_"&amp;$B139,Results_Deltas!$A$2:$P$15000,5,FALSE),"")</f>
        <v/>
      </c>
      <c r="H48" s="38" t="inlineStr">
        <is>
          <t>Blanket (page end)</t>
        </is>
      </c>
      <c r="I48" s="26" t="n"/>
      <c r="J48" s="26" t="n"/>
      <c r="K48" s="26" t="n"/>
      <c r="L48" s="26" t="inlineStr">
        <is>
          <t>NO</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9" t="inlineStr">
        <is>
          <t>LH_HL_FILTER_MODE</t>
        </is>
      </c>
      <c r="B49" s="40" t="inlineStr">
        <is>
          <t>STRICT_2BAR</t>
        </is>
      </c>
      <c r="C49" s="38" t="n"/>
      <c r="D49" s="38" t="inlineStr">
        <is>
          <t>ENTRY, GLOBAL_CHECK, STOCKS_EXIT</t>
        </is>
      </c>
      <c r="E49" s="38">
        <f>IF(G119="",E118,IF(G119&gt;0,E118+G119,E118))</f>
        <v/>
      </c>
      <c r="F49" s="26" t="n"/>
      <c r="G49" s="38">
        <f>IFERROR(VLOOKUP($A138&amp;"_"&amp;$B138,Results_Deltas!$A$2:$P$15000,5,FALSE),"")</f>
        <v/>
      </c>
      <c r="H49" s="38" t="inlineStr">
        <is>
          <t>Blanket (page end)</t>
        </is>
      </c>
      <c r="I49" s="26" t="n"/>
      <c r="J49" s="26" t="n"/>
      <c r="K49" s="26" t="n"/>
      <c r="L49" s="26" t="inlineStr">
        <is>
          <t>YES</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5.75" customHeight="1" s="67">
      <c r="A50" s="37" t="inlineStr">
        <is>
          <t>HA_WICK_QUALITY_SCORE</t>
        </is>
      </c>
      <c r="B50" s="38" t="inlineStr">
        <is>
          <t>15_ALT</t>
        </is>
      </c>
      <c r="C50" s="38" t="n"/>
      <c r="D50" s="38" t="inlineStr">
        <is>
          <t>ENTRY, GLOBAL_CHECK, STOCKS_EXIT</t>
        </is>
      </c>
      <c r="E50" s="38">
        <f>IF(G88="",E87,IF(G88&gt;0,E87+G88,E87))</f>
        <v/>
      </c>
      <c r="F50" s="26" t="n"/>
      <c r="G50" s="38">
        <f>IFERROR(VLOOKUP($A107&amp;"_"&amp;$B107,Results_Deltas!$A$2:$P$15000,5,FALSE),"")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MARKET_QUALITY_SCORE_ENABLED</t>
        </is>
      </c>
      <c r="B51" s="38" t="inlineStr">
        <is>
          <t>True</t>
        </is>
      </c>
      <c r="C51" s="38" t="n"/>
      <c r="D51" s="38" t="inlineStr">
        <is>
          <t>ENTRY, GLOBAL_CHECK, STOCKS_EXIT</t>
        </is>
      </c>
      <c r="E51" s="38">
        <f>IF(G141="",E140,IF(G141&gt;0,E140+G141,E140))</f>
        <v/>
      </c>
      <c r="F51" s="26" t="n"/>
      <c r="G51" s="38">
        <f>IFERROR(VLOOKUP($A160&amp;"_"&amp;$B160,Results_Deltas!$A$2:$P$15000,5,FALSE),"")</f>
        <v/>
      </c>
      <c r="H51" s="38" t="inlineStr">
        <is>
          <t>Blanket (page end)</t>
        </is>
      </c>
      <c r="I51" s="26" t="n"/>
      <c r="J51" s="26" t="n"/>
      <c r="K51" s="26" t="n"/>
      <c r="L51" s="26" t="inlineStr">
        <is>
          <t>NO</t>
        </is>
      </c>
      <c r="M51" s="26"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HA_WICK_QUALITY_SCORE</t>
        </is>
      </c>
      <c r="B52" s="40" t="inlineStr">
        <is>
          <t>15</t>
        </is>
      </c>
      <c r="C52" s="38" t="n"/>
      <c r="D52" s="38" t="inlineStr">
        <is>
          <t>ENTRY, GLOBAL_CHECK, STOCKS_EXIT</t>
        </is>
      </c>
      <c r="E52" s="38">
        <f>IF(G87="",E86,IF(G87&gt;0,E86+G87,E86))</f>
        <v/>
      </c>
      <c r="F52" s="26" t="n"/>
      <c r="G52" s="38">
        <f>IFERROR(VLOOKUP($A106&amp;"_"&amp;$B106,Results_Deltas!$A$2:$P$15000,5,FALSE),"")</f>
        <v/>
      </c>
      <c r="H52" s="38" t="inlineStr">
        <is>
          <t>Blanket (page end)</t>
        </is>
      </c>
      <c r="I52" s="26" t="n"/>
      <c r="J52" s="26" t="n"/>
      <c r="K52" s="26" t="n"/>
      <c r="L52" s="26" t="inlineStr">
        <is>
          <t>YES</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5.75" customHeight="1" s="67">
      <c r="A53" s="37" t="inlineStr">
        <is>
          <t>OI_CONFIRM_MIN_CHANGE_PCT</t>
        </is>
      </c>
      <c r="B53" s="38" t="inlineStr">
        <is>
          <t>0</t>
        </is>
      </c>
      <c r="C53" s="38" t="n"/>
      <c r="D53" s="38" t="inlineStr">
        <is>
          <t>ENTRY, GLOBAL_CHECK, STOCKS_EXIT</t>
        </is>
      </c>
      <c r="E53" s="38">
        <f>IF(G174="",E173,IF(G174&gt;0,E173+G174,E173))</f>
        <v/>
      </c>
      <c r="F53" s="26" t="n"/>
      <c r="G53" s="38">
        <f>IFERROR(VLOOKUP($A193&amp;"_"&amp;$B193,Results_Deltas!$A$2:$P$15000,5,FALSE),"")</f>
        <v/>
      </c>
      <c r="H53" s="38" t="inlineStr">
        <is>
          <t>Blanket (page end)</t>
        </is>
      </c>
      <c r="I53" s="26" t="n"/>
      <c r="J53" s="26" t="n"/>
      <c r="K53" s="26" t="n"/>
      <c r="L53" s="26" t="inlineStr">
        <is>
          <t>NO</t>
        </is>
      </c>
      <c r="M53" s="26"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5.75" customHeight="1" s="67">
      <c r="A54" s="37" t="inlineStr">
        <is>
          <t>EMA_BLANKET_FILTER_MIN_TFS</t>
        </is>
      </c>
      <c r="B54" s="38" t="inlineStr">
        <is>
          <t>2</t>
        </is>
      </c>
      <c r="C54" s="38" t="n"/>
      <c r="D54" s="38" t="inlineStr">
        <is>
          <t>GLOBAL_CHECK</t>
        </is>
      </c>
      <c r="E54" s="38">
        <f>IF(G51="",E50,IF(G51&gt;0,E50+G51,E50))</f>
        <v/>
      </c>
      <c r="F54" s="26" t="n"/>
      <c r="G54" s="38">
        <f>IFERROR(VLOOKUP($A70&amp;"_"&amp;$B70,Results_Deltas!$A$2:$P$15000,5,FALSE),"")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7" t="inlineStr">
        <is>
          <t>MTS_BOTTOM_BONUS_THRESHOLD</t>
        </is>
      </c>
      <c r="B55" s="38" t="inlineStr">
        <is>
          <t>12.5</t>
        </is>
      </c>
      <c r="C55" s="38" t="n"/>
      <c r="D55" s="38" t="inlineStr">
        <is>
          <t>ENTRY, GLOBAL_CHECK, STOCKS_EXIT</t>
        </is>
      </c>
      <c r="E55" s="38">
        <f>IF(G155="",E154,IF(G155&gt;0,E154+G155,E154))</f>
        <v/>
      </c>
      <c r="F55" s="26" t="n"/>
      <c r="G55" s="38">
        <f>IFERROR(VLOOKUP($A174&amp;"_"&amp;$B174,Results_Deltas!$A$2:$P$15000,5,FALSE),"")</f>
        <v/>
      </c>
      <c r="H55" s="38" t="inlineStr">
        <is>
          <t>Blanket (page end)</t>
        </is>
      </c>
      <c r="I55" s="26" t="n"/>
      <c r="J55" s="26" t="n"/>
      <c r="K55" s="26" t="n"/>
      <c r="L55" s="26" t="inlineStr">
        <is>
          <t>NO</t>
        </is>
      </c>
      <c r="M55" s="26"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9" t="inlineStr">
        <is>
          <t>MTS_BOTTOM_STRONG_THRESHOLD</t>
        </is>
      </c>
      <c r="B56" s="40" t="inlineStr">
        <is>
          <t>40</t>
        </is>
      </c>
      <c r="C56" s="38" t="n"/>
      <c r="D56" s="38" t="inlineStr">
        <is>
          <t>ENTRY, GLOBAL_CHECK, STOCKS_EXIT</t>
        </is>
      </c>
      <c r="E56" s="38">
        <f>IF(G156="",E155,IF(G156&gt;0,E155+G156,E155))</f>
        <v/>
      </c>
      <c r="F56" s="26" t="n"/>
      <c r="G56" s="38">
        <f>IFERROR(VLOOKUP($A175&amp;"_"&amp;$B175,Results_Deltas!$A$2:$P$15000,5,FALSE),"")</f>
        <v/>
      </c>
      <c r="H56" s="38" t="inlineStr">
        <is>
          <t>Blanket (page end)</t>
        </is>
      </c>
      <c r="I56" s="26" t="n"/>
      <c r="J56" s="26" t="n"/>
      <c r="K56" s="26" t="n"/>
      <c r="L56" s="26" t="inlineStr">
        <is>
          <t>YES</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5.75" customHeight="1" s="67">
      <c r="A57" s="37" t="inlineStr">
        <is>
          <t>CRYPTO_SPIKE_FADE_THRESHOLD_PCT</t>
        </is>
      </c>
      <c r="B57" s="38" t="inlineStr">
        <is>
          <t>12.5</t>
        </is>
      </c>
      <c r="C57" s="38" t="n"/>
      <c r="D57" s="38" t="inlineStr">
        <is>
          <t>GLOBAL_CHECK, STOCKS_EXIT</t>
        </is>
      </c>
      <c r="E57" s="38">
        <f>IF(G29="",E28,IF(G29&gt;0,E28+G29,E28))</f>
        <v/>
      </c>
      <c r="F57" s="26" t="n"/>
      <c r="G57" s="38">
        <f>IFERROR(VLOOKUP($A48&amp;"_"&amp;$B48,Results_Deltas!$A$2:$P$15000,5,FALSE),"")</f>
        <v/>
      </c>
      <c r="H57" s="38" t="inlineStr">
        <is>
          <t>Blanket (page end)</t>
        </is>
      </c>
      <c r="I57" s="26" t="n"/>
      <c r="J57" s="26" t="n"/>
      <c r="K57" s="26" t="n"/>
      <c r="L57" s="26" t="inlineStr">
        <is>
          <t>NO</t>
        </is>
      </c>
      <c r="M57" s="73"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7" t="inlineStr">
        <is>
          <t>CRYPTO_SPIKE_FADE_THRESHOLD_PCT</t>
        </is>
      </c>
      <c r="B58" s="38" t="inlineStr">
        <is>
          <t>7.5</t>
        </is>
      </c>
      <c r="C58" s="38" t="n"/>
      <c r="D58" s="38" t="inlineStr">
        <is>
          <t>GLOBAL_CHECK, STOCKS_EXIT</t>
        </is>
      </c>
      <c r="E58" s="38">
        <f>IF(G30="",E29,IF(G30&gt;0,E29+G30,E29))</f>
        <v/>
      </c>
      <c r="F58" s="26" t="n"/>
      <c r="G58" s="38">
        <f>IFERROR(VLOOKUP($A49&amp;"_"&amp;$B49,Results_Deltas!$A$2:$P$15000,5,FALSE),"")</f>
        <v/>
      </c>
      <c r="H58" s="38" t="inlineStr">
        <is>
          <t>Blanket (page end)</t>
        </is>
      </c>
      <c r="I58" s="26" t="n"/>
      <c r="J58" s="26" t="n"/>
      <c r="K58" s="26" t="n"/>
      <c r="L58" s="26" t="inlineStr">
        <is>
          <t>NO</t>
        </is>
      </c>
      <c r="M58" s="73"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5.75" customHeight="1" s="67">
      <c r="A59" s="39" t="inlineStr">
        <is>
          <t>MANDATORY_REENTRY_WT_FILTER_VELOCITY_RATIO</t>
        </is>
      </c>
      <c r="B59" s="40" t="inlineStr">
        <is>
          <t>0.90</t>
        </is>
      </c>
      <c r="C59" s="38" t="n"/>
      <c r="D59" s="38" t="inlineStr">
        <is>
          <t>GLOBAL_CHECK, STOCKS_EXIT</t>
        </is>
      </c>
      <c r="E59" s="38">
        <f>IF(G138="",E137,IF(G138&gt;0,E137+G138,E137))</f>
        <v/>
      </c>
      <c r="F59" s="26" t="n"/>
      <c r="G59" s="38">
        <f>IFERROR(VLOOKUP($A157&amp;"_"&amp;$B157,Results_Deltas!$A$2:$P$15000,5,FALSE),"")</f>
        <v/>
      </c>
      <c r="H59" s="38" t="inlineStr">
        <is>
          <t>Blanket (page end)</t>
        </is>
      </c>
      <c r="I59" s="26" t="n"/>
      <c r="J59" s="26" t="n"/>
      <c r="K59" s="26" t="n"/>
      <c r="L59" s="26" t="inlineStr">
        <is>
          <t>YES</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5.75" customHeight="1" s="67">
      <c r="A60" s="37" t="inlineStr">
        <is>
          <t>MANDATORY_REENTRY_WT_FILTER_VELOCITY_RATIO</t>
        </is>
      </c>
      <c r="B60" s="38" t="inlineStr">
        <is>
          <t>0.90_ALT</t>
        </is>
      </c>
      <c r="C60" s="38" t="n"/>
      <c r="D60" s="38" t="inlineStr">
        <is>
          <t>GLOBAL_CHECK, STOCKS_EXIT</t>
        </is>
      </c>
      <c r="E60" s="38">
        <f>IF(G139="",E138,IF(G139&gt;0,E138+G139,E138))</f>
        <v/>
      </c>
      <c r="F60" s="26" t="n"/>
      <c r="G60" s="38">
        <f>IFERROR(VLOOKUP($A158&amp;"_"&amp;$B158,Results_Deltas!$A$2:$P$15000,5,FALSE),"")</f>
        <v/>
      </c>
      <c r="H60" s="38" t="inlineStr">
        <is>
          <t>Blanket (page end)</t>
        </is>
      </c>
      <c r="I60" s="26" t="n"/>
      <c r="J60" s="26" t="n"/>
      <c r="K60" s="26" t="n"/>
      <c r="L60" s="26" t="inlineStr">
        <is>
          <t>NO</t>
        </is>
      </c>
      <c r="M60" s="26"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EMA_9_21_FILTER_MIN_TFS</t>
        </is>
      </c>
      <c r="B61" s="38" t="inlineStr">
        <is>
          <t>0</t>
        </is>
      </c>
      <c r="C61" s="38" t="n"/>
      <c r="D61" s="38" t="inlineStr">
        <is>
          <t>GLOBAL_CHECK</t>
        </is>
      </c>
      <c r="E61" s="38">
        <f>IF(G45="",E44,IF(G45&gt;0,E44+G45,E44))</f>
        <v/>
      </c>
      <c r="F61" s="26" t="n"/>
      <c r="G61" s="38">
        <f>IFERROR(VLOOKUP($A64&amp;"_"&amp;$B64,Results_Deltas!$A$2:$P$15000,5,FALSE),"")</f>
        <v/>
      </c>
      <c r="H61" s="38" t="inlineStr">
        <is>
          <t>Blanket (page end)</t>
        </is>
      </c>
      <c r="I61" s="26" t="n"/>
      <c r="J61" s="26" t="n"/>
      <c r="K61" s="26" t="n"/>
      <c r="L61" s="26" t="inlineStr">
        <is>
          <t>NO</t>
        </is>
      </c>
      <c r="M61" s="73"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GR_FILTER_VEC_ENABLED</t>
        </is>
      </c>
      <c r="B62" s="38" t="inlineStr">
        <is>
          <t>True</t>
        </is>
      </c>
      <c r="C62" s="38" t="n"/>
      <c r="D62" s="38" t="inlineStr">
        <is>
          <t>GLOBAL_CHECK</t>
        </is>
      </c>
      <c r="E62" s="38">
        <f>IF(G81="",E80,IF(G81&gt;0,E80+G81,E80))</f>
        <v/>
      </c>
      <c r="F62" s="26" t="n"/>
      <c r="G62" s="38">
        <f>IFERROR(VLOOKUP($A100&amp;"_"&amp;$B100,Results_Deltas!$A$2:$P$15000,5,FALSE),"")</f>
        <v/>
      </c>
      <c r="H62" s="38" t="inlineStr">
        <is>
          <t>Blanket (page end)</t>
        </is>
      </c>
      <c r="I62" s="26" t="n"/>
      <c r="J62" s="26" t="n"/>
      <c r="K62" s="26" t="n"/>
      <c r="L62" s="26" t="inlineStr">
        <is>
          <t>NO</t>
        </is>
      </c>
      <c r="M62" s="26"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5.75" customHeight="1" s="67">
      <c r="A63" s="37" t="inlineStr">
        <is>
          <t>EMA_BLANKET_FILTER_MIN_TFS</t>
        </is>
      </c>
      <c r="B63" s="38" t="inlineStr">
        <is>
          <t>0</t>
        </is>
      </c>
      <c r="C63" s="38" t="n"/>
      <c r="D63" s="38" t="inlineStr">
        <is>
          <t>GLOBAL_CHECK</t>
        </is>
      </c>
      <c r="E63" s="38">
        <f>IF(G50="",E49,IF(G50&gt;0,E49+G50,E49))</f>
        <v/>
      </c>
      <c r="F63" s="26" t="n"/>
      <c r="G63" s="38">
        <f>IFERROR(VLOOKUP($A69&amp;"_"&amp;$B69,Results_Deltas!$A$2:$P$15000,5,FALSE),"")</f>
        <v/>
      </c>
      <c r="H63" s="38" t="inlineStr">
        <is>
          <t>Blanket (page end)</t>
        </is>
      </c>
      <c r="I63" s="26" t="n"/>
      <c r="J63" s="26" t="n"/>
      <c r="K63" s="26" t="n"/>
      <c r="L63" s="26" t="inlineStr">
        <is>
          <t>NO</t>
        </is>
      </c>
      <c r="M63" s="73"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EMA_9_21_FILTER_MIN_TFS</t>
        </is>
      </c>
      <c r="B64" s="38" t="inlineStr">
        <is>
          <t>2</t>
        </is>
      </c>
      <c r="C64" s="38" t="n"/>
      <c r="D64" s="38" t="inlineStr">
        <is>
          <t>GLOBAL_CHECK</t>
        </is>
      </c>
      <c r="E64" s="38">
        <f>IF(G46="",E45,IF(G46&gt;0,E45+G46,E45))</f>
        <v/>
      </c>
      <c r="F64" s="26" t="n"/>
      <c r="G64" s="38">
        <f>IFERROR(VLOOKUP($A65&amp;"_"&amp;$B65,Results_Deltas!$A$2:$P$15000,5,FALSE),"")</f>
        <v/>
      </c>
      <c r="H64" s="38" t="inlineStr">
        <is>
          <t>Blanket (page end)</t>
        </is>
      </c>
      <c r="I64" s="26" t="n"/>
      <c r="J64" s="26" t="n"/>
      <c r="K64" s="26" t="n"/>
      <c r="L64" s="26" t="inlineStr">
        <is>
          <t>NO</t>
        </is>
      </c>
      <c r="M64" s="73"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OI_CONFIRM_MIN_CHANGE_PCT</t>
        </is>
      </c>
      <c r="B65" s="38" t="inlineStr">
        <is>
          <t>1.0</t>
        </is>
      </c>
      <c r="C65" s="38" t="n"/>
      <c r="D65" s="38" t="inlineStr">
        <is>
          <t>ENTRY, GLOBAL_CHECK, STOCKS_EXIT</t>
        </is>
      </c>
      <c r="E65" s="38">
        <f>IF(G176="",E175,IF(G176&gt;0,E175+G176,E175))</f>
        <v/>
      </c>
      <c r="F65" s="26" t="n"/>
      <c r="G65" s="38">
        <f>IFERROR(VLOOKUP($A195&amp;"_"&amp;$B195,Results_Deltas!$A$2:$P$15000,5,FALSE),"")</f>
        <v/>
      </c>
      <c r="H65" s="38" t="inlineStr">
        <is>
          <t>Blanket (page end)</t>
        </is>
      </c>
      <c r="I65" s="26" t="n"/>
      <c r="J65" s="26" t="n"/>
      <c r="K65" s="26" t="n"/>
      <c r="L65" s="26" t="inlineStr">
        <is>
          <t>NO</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MTS_BOTTOM_STRONG_THRESHOLD</t>
        </is>
      </c>
      <c r="B66" s="38" t="inlineStr">
        <is>
          <t>20</t>
        </is>
      </c>
      <c r="C66" s="38" t="n"/>
      <c r="D66" s="38" t="inlineStr">
        <is>
          <t>ENTRY, GLOBAL_CHECK, STOCKS_EXIT</t>
        </is>
      </c>
      <c r="E66" s="38">
        <f>IF(G159="",E158,IF(G159&gt;0,E158+G159,E158))</f>
        <v/>
      </c>
      <c r="F66" s="26" t="n"/>
      <c r="G66" s="38">
        <f>IFERROR(VLOOKUP($A178&amp;"_"&amp;$B178,Results_Deltas!$A$2:$P$15000,5,FALSE),"")</f>
        <v/>
      </c>
      <c r="H66" s="38" t="inlineStr">
        <is>
          <t>Blanket (page end)</t>
        </is>
      </c>
      <c r="I66" s="26" t="n"/>
      <c r="J66" s="26" t="n"/>
      <c r="K66" s="26" t="n"/>
      <c r="L66" s="26" t="inlineStr">
        <is>
          <t>NO</t>
        </is>
      </c>
      <c r="M66" s="26"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7" t="inlineStr">
        <is>
          <t>EMA_BLANKET_FILTER_ENABLED</t>
        </is>
      </c>
      <c r="B67" s="38" t="inlineStr">
        <is>
          <t>False</t>
        </is>
      </c>
      <c r="C67" s="38" t="n"/>
      <c r="D67" s="38" t="inlineStr">
        <is>
          <t>GLOBAL_CHECK</t>
        </is>
      </c>
      <c r="E67" s="38">
        <f>IF(G48="",E47,IF(G48&gt;0,E47+G48,E47))</f>
        <v/>
      </c>
      <c r="F67" s="26" t="n"/>
      <c r="G67" s="38">
        <f>IFERROR(VLOOKUP($A67&amp;"_"&amp;$B67,Results_Deltas!$A$2:$P$15000,5,FALSE),"")</f>
        <v/>
      </c>
      <c r="H67" s="38" t="inlineStr">
        <is>
          <t>Blanket (page end)</t>
        </is>
      </c>
      <c r="I67" s="26" t="n"/>
      <c r="J67" s="26" t="n"/>
      <c r="K67" s="26" t="n"/>
      <c r="L67" s="26" t="inlineStr">
        <is>
          <t>NO</t>
        </is>
      </c>
      <c r="M67" s="73"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GR_FILTER_VEC_MIN_TFS</t>
        </is>
      </c>
      <c r="B68" s="38" t="inlineStr">
        <is>
          <t>1</t>
        </is>
      </c>
      <c r="C68" s="38" t="n"/>
      <c r="D68" s="38" t="inlineStr">
        <is>
          <t>GLOBAL_CHECK</t>
        </is>
      </c>
      <c r="E68" s="38">
        <f>IF(G84="",E83,IF(G84&gt;0,E83+G84,E83))</f>
        <v/>
      </c>
      <c r="F68" s="26" t="n"/>
      <c r="G68" s="38">
        <f>IFERROR(VLOOKUP($A103&amp;"_"&amp;$B103,Results_Deltas!$A$2:$P$15000,5,FALSE),"")</f>
        <v/>
      </c>
      <c r="H68" s="38" t="inlineStr">
        <is>
          <t>Blanket (page end)</t>
        </is>
      </c>
      <c r="I68" s="26" t="n"/>
      <c r="J68" s="26" t="n"/>
      <c r="K68" s="26" t="n"/>
      <c r="L68" s="26" t="inlineStr">
        <is>
          <t>NO</t>
        </is>
      </c>
      <c r="M68" s="26" t="n">
        <v>3</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MOVER_THRESHOLD</t>
        </is>
      </c>
      <c r="B69" s="38" t="inlineStr">
        <is>
          <t>3.75</t>
        </is>
      </c>
      <c r="C69" s="38" t="n"/>
      <c r="D69" s="38" t="inlineStr">
        <is>
          <t>ENTRY, GLOBAL_CHECK, STOCKS_EXIT</t>
        </is>
      </c>
      <c r="E69" s="38">
        <f>IF(G146="",E145,IF(G146&gt;0,E145+G146,E145))</f>
        <v/>
      </c>
      <c r="F69" s="26" t="n"/>
      <c r="G69" s="38">
        <f>IFERROR(VLOOKUP($A165&amp;"_"&amp;$B165,Results_Deltas!$A$2:$P$15000,5,FALSE),"")</f>
        <v/>
      </c>
      <c r="H69" s="38" t="inlineStr">
        <is>
          <t>Blanket (page end)</t>
        </is>
      </c>
      <c r="I69" s="26" t="n"/>
      <c r="J69" s="26" t="n"/>
      <c r="K69" s="26" t="n"/>
      <c r="L69" s="26" t="inlineStr">
        <is>
          <t>NO</t>
        </is>
      </c>
      <c r="M69" s="26"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HTF_DIRECTION_GATE_ENABLED</t>
        </is>
      </c>
      <c r="B70" s="38" t="inlineStr">
        <is>
          <t>True</t>
        </is>
      </c>
      <c r="C70" s="38" t="n"/>
      <c r="D70" s="38" t="inlineStr">
        <is>
          <t>ENTRY, GLOBAL_CHECK, STOCKS_EXIT</t>
        </is>
      </c>
      <c r="E70" s="38">
        <f>IF(G104="",E103,IF(G104&gt;0,E103+G104,E103))</f>
        <v/>
      </c>
      <c r="F70" s="26" t="n"/>
      <c r="G70" s="38">
        <f>IFERROR(VLOOKUP($A123&amp;"_"&amp;$B123,Results_Deltas!$A$2:$P$15000,5,FALSE),"")</f>
        <v/>
      </c>
      <c r="H70" s="38" t="inlineStr">
        <is>
          <t>Blanket (page end)</t>
        </is>
      </c>
      <c r="I70" s="26" t="n"/>
      <c r="J70" s="26" t="n"/>
      <c r="K70" s="26" t="n"/>
      <c r="L70" s="26" t="inlineStr">
        <is>
          <t>NO</t>
        </is>
      </c>
      <c r="M70" s="26" t="n">
        <v>27</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9" t="inlineStr">
        <is>
          <t>MTS_GATE_ENABLED</t>
        </is>
      </c>
      <c r="B71" s="40" t="inlineStr">
        <is>
          <t>True</t>
        </is>
      </c>
      <c r="C71" s="38" t="n"/>
      <c r="D71" s="38" t="inlineStr">
        <is>
          <t>ENTRY, GLOBAL_CHECK, STOCKS_EXIT</t>
        </is>
      </c>
      <c r="E71" s="38">
        <f>IF(G161="",E160,IF(G161&gt;0,E160+G161,E160))</f>
        <v/>
      </c>
      <c r="F71" s="26" t="n"/>
      <c r="G71" s="38">
        <f>IFERROR(VLOOKUP($A180&amp;"_"&amp;$B180,Results_Deltas!$A$2:$P$15000,5,FALSE),"")</f>
        <v/>
      </c>
      <c r="H71" s="38" t="inlineStr">
        <is>
          <t>Blanket (page end)</t>
        </is>
      </c>
      <c r="I71" s="26" t="n"/>
      <c r="J71" s="26" t="n"/>
      <c r="K71" s="26" t="n"/>
      <c r="L71" s="26" t="inlineStr">
        <is>
          <t>YES</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5.75" customHeight="1" s="67">
      <c r="A72" s="37" t="inlineStr">
        <is>
          <t>MANDATORY_REENTRY_WT_FILTER_MIN_TFS</t>
        </is>
      </c>
      <c r="B72" s="38" t="inlineStr">
        <is>
          <t>2</t>
        </is>
      </c>
      <c r="C72" s="38" t="n"/>
      <c r="D72" s="38" t="inlineStr">
        <is>
          <t>GLOBAL_CHECK, STOCKS_EXIT</t>
        </is>
      </c>
      <c r="E72" s="38">
        <f>IF(G133="",E132,IF(G133&gt;0,E132+G133,E132))</f>
        <v/>
      </c>
      <c r="F72" s="26" t="n"/>
      <c r="G72" s="38">
        <f>IFERROR(VLOOKUP($A152&amp;"_"&amp;$B152,Results_Deltas!$A$2:$P$15000,5,FALSE),"")</f>
        <v/>
      </c>
      <c r="H72" s="38" t="inlineStr">
        <is>
          <t>Blanket (page end)</t>
        </is>
      </c>
      <c r="I72" s="26" t="n"/>
      <c r="J72" s="26" t="n"/>
      <c r="K72" s="26" t="n"/>
      <c r="L72" s="26" t="inlineStr">
        <is>
          <t>NO</t>
        </is>
      </c>
      <c r="M72" s="26"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HA_WICK_QUALITY_ENABLED</t>
        </is>
      </c>
      <c r="B73" s="38" t="inlineStr">
        <is>
          <t>True</t>
        </is>
      </c>
      <c r="C73" s="38" t="n"/>
      <c r="D73" s="38" t="inlineStr">
        <is>
          <t>ENTRY, GLOBAL_CHECK, STOCKS_EXIT</t>
        </is>
      </c>
      <c r="E73" s="38">
        <f>IF(G86="",E85,IF(G86&gt;0,E85+G86,E85))</f>
        <v/>
      </c>
      <c r="F73" s="26" t="n"/>
      <c r="G73" s="38">
        <f>IFERROR(VLOOKUP($A105&amp;"_"&amp;$B105,Results_Deltas!$A$2:$P$15000,5,FALSE),"")</f>
        <v/>
      </c>
      <c r="H73" s="38" t="inlineStr">
        <is>
          <t>Blanket (page end)</t>
        </is>
      </c>
      <c r="I73" s="26" t="n"/>
      <c r="J73" s="26" t="n"/>
      <c r="K73" s="26" t="n"/>
      <c r="L73" s="26" t="inlineStr">
        <is>
          <t>NO</t>
        </is>
      </c>
      <c r="M73" s="26"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5.75" customHeight="1" s="67">
      <c r="A74" s="37" t="inlineStr">
        <is>
          <t>NEW_POSITION_MAX_LOSS_THRESHOLD</t>
        </is>
      </c>
      <c r="B74" s="38" t="inlineStr">
        <is>
          <t>2.0</t>
        </is>
      </c>
      <c r="C74" s="38" t="n"/>
      <c r="D74" s="38" t="inlineStr">
        <is>
          <t>AUGMENT, EXIT, GLOBAL_CHECK, REDUCE, STOCKS_EXIT</t>
        </is>
      </c>
      <c r="E74" s="38">
        <f>IF(G169="",E168,IF(G169&gt;0,E168+G169,E168))</f>
        <v/>
      </c>
      <c r="F74" s="26" t="n"/>
      <c r="G74" s="38">
        <f>IFERROR(VLOOKUP($A188&amp;"_"&amp;$B188,Results_Deltas!$A$2:$P$15000,5,FALSE),"")</f>
        <v/>
      </c>
      <c r="H74" s="38" t="inlineStr">
        <is>
          <t>Blanket (page end)</t>
        </is>
      </c>
      <c r="I74" s="26" t="n"/>
      <c r="J74" s="26" t="n"/>
      <c r="K74" s="26" t="n"/>
      <c r="L74" s="26" t="inlineStr">
        <is>
          <t>NO</t>
        </is>
      </c>
      <c r="M74" s="26" t="n">
        <v>22</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LH_HL_FILTER_ENABLED</t>
        </is>
      </c>
      <c r="B75" s="38" t="inlineStr">
        <is>
          <t>True</t>
        </is>
      </c>
      <c r="C75" s="38" t="n"/>
      <c r="D75" s="38" t="inlineStr">
        <is>
          <t>ENTRY, GLOBAL_CHECK, STOCKS_EXIT</t>
        </is>
      </c>
      <c r="E75" s="38">
        <f>IF(G118="",E117,IF(G118&gt;0,E117+G118,E117))</f>
        <v/>
      </c>
      <c r="F75" s="26" t="n"/>
      <c r="G75" s="38">
        <f>IFERROR(VLOOKUP($A137&amp;"_"&amp;$B137,Results_Deltas!$A$2:$P$15000,5,FALSE),"")</f>
        <v/>
      </c>
      <c r="H75" s="38" t="inlineStr">
        <is>
          <t>Blanket (page end)</t>
        </is>
      </c>
      <c r="I75" s="26" t="n"/>
      <c r="J75" s="26" t="n"/>
      <c r="K75" s="26" t="n"/>
      <c r="L75" s="26" t="inlineStr">
        <is>
          <t>NO</t>
        </is>
      </c>
      <c r="M75" s="26" t="n">
        <v>27</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0.5" customHeight="1" s="67">
      <c r="A76" s="37" t="inlineStr">
        <is>
          <t>BANDAID_OFF_LOSER_RECOVER_PCT</t>
        </is>
      </c>
      <c r="B76" s="38" t="inlineStr">
        <is>
          <t>2.0</t>
        </is>
      </c>
      <c r="C76" s="38" t="n"/>
      <c r="D76" s="38" t="inlineStr">
        <is>
          <t>AUGMENT, ENTRY, EXIT, GLOBAL_CHECK, REDUCE, STOCKS_EXIT</t>
        </is>
      </c>
      <c r="E76" s="38">
        <f>IF(G12="",E11,IF(G12&gt;0,E11+G12,E11))</f>
        <v/>
      </c>
      <c r="F76" s="26" t="n"/>
      <c r="G76" s="38">
        <f>IFERROR(VLOOKUP($A31&amp;"_"&amp;$B31,Results_Deltas!$A$2:$P$15000,5,FALSE),"")</f>
        <v/>
      </c>
      <c r="H76" s="38" t="inlineStr">
        <is>
          <t>Blanket (page end)</t>
        </is>
      </c>
      <c r="I76" s="26" t="n"/>
      <c r="J76" s="26" t="n"/>
      <c r="K76" s="26" t="n"/>
      <c r="L76" s="26" t="inlineStr">
        <is>
          <t>NO</t>
        </is>
      </c>
      <c r="M76" s="73"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5.75" customHeight="1" s="67">
      <c r="A77" s="37" t="inlineStr">
        <is>
          <t>HLR_TOP_MIN_TFS</t>
        </is>
      </c>
      <c r="B77" s="38" t="inlineStr">
        <is>
          <t>1</t>
        </is>
      </c>
      <c r="C77" s="38" t="n"/>
      <c r="D77" s="38" t="inlineStr">
        <is>
          <t>GLOBAL_CHECK, REENTRY, STOCKS_EXIT</t>
        </is>
      </c>
      <c r="E77" s="38">
        <f>IF(G100="",E99,IF(G100&gt;0,E99+G100,E99))</f>
        <v/>
      </c>
      <c r="F77" s="26" t="n"/>
      <c r="G77" s="38">
        <f>IFERROR(VLOOKUP($A119&amp;"_"&amp;$B119,Results_Deltas!$A$2:$P$15000,5,FALSE),"")</f>
        <v/>
      </c>
      <c r="H77" s="38" t="inlineStr">
        <is>
          <t>Blanket (page end)</t>
        </is>
      </c>
      <c r="I77" s="26" t="n"/>
      <c r="J77" s="26" t="n"/>
      <c r="K77" s="26" t="n"/>
      <c r="L77" s="26" t="inlineStr">
        <is>
          <t>NO</t>
        </is>
      </c>
      <c r="M77" s="26"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7" t="inlineStr">
        <is>
          <t>FG_GREED_THRESHOLD</t>
        </is>
      </c>
      <c r="B78" s="38" t="inlineStr">
        <is>
          <t>37.5</t>
        </is>
      </c>
      <c r="C78" s="38" t="n"/>
      <c r="D78" s="38" t="inlineStr">
        <is>
          <t>GLOBAL_CHECK, STOCKS_EXIT</t>
        </is>
      </c>
      <c r="E78" s="38">
        <f>IF(G64="",E63,IF(G64&gt;0,E63+G64,E63))</f>
        <v/>
      </c>
      <c r="F78" s="26" t="n"/>
      <c r="G78" s="38">
        <f>IFERROR(VLOOKUP($A83&amp;"_"&amp;$B83,Results_Deltas!$A$2:$P$15000,5,FALSE),"")</f>
        <v/>
      </c>
      <c r="H78" s="38" t="inlineStr">
        <is>
          <t>Blanket (page end)</t>
        </is>
      </c>
      <c r="I78" s="26" t="n"/>
      <c r="J78" s="26" t="n"/>
      <c r="K78" s="26" t="n"/>
      <c r="L78" s="26" t="inlineStr">
        <is>
          <t>NO</t>
        </is>
      </c>
      <c r="M78" s="26"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OI_CONFIRM_MIN_PRICE_PCT</t>
        </is>
      </c>
      <c r="B79" s="38" t="inlineStr">
        <is>
          <t>2.0</t>
        </is>
      </c>
      <c r="C79" s="38" t="n"/>
      <c r="D79" s="38" t="inlineStr">
        <is>
          <t>ENTRY, GLOBAL_CHECK, STOCKS_EXIT</t>
        </is>
      </c>
      <c r="E79" s="38">
        <f>IF(G179="",E178,IF(G179&gt;0,E178+G179,E178))</f>
        <v/>
      </c>
      <c r="F79" s="26" t="n"/>
      <c r="G79" s="38">
        <f>IFERROR(VLOOKUP($A198&amp;"_"&amp;$B198,Results_Deltas!$A$2:$P$15000,5,FALSE),"")</f>
        <v/>
      </c>
      <c r="H79" s="38" t="inlineStr">
        <is>
          <t>Blanket (page end)</t>
        </is>
      </c>
      <c r="I79" s="26" t="n"/>
      <c r="J79" s="26" t="n"/>
      <c r="K79" s="26" t="n"/>
      <c r="L79" s="26" t="inlineStr">
        <is>
          <t>NO</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5.75" customHeight="1" s="67">
      <c r="A80" s="37" t="inlineStr">
        <is>
          <t>MOVER_THRESHOLD</t>
        </is>
      </c>
      <c r="B80" s="38" t="inlineStr">
        <is>
          <t>2.5</t>
        </is>
      </c>
      <c r="C80" s="38" t="n"/>
      <c r="D80" s="38" t="inlineStr">
        <is>
          <t>ENTRY, GLOBAL_CHECK, STOCKS_EXIT</t>
        </is>
      </c>
      <c r="E80" s="38">
        <f>IF(G147="",E146,IF(G147&gt;0,E146+G147,E146))</f>
        <v/>
      </c>
      <c r="F80" s="26" t="n"/>
      <c r="G80" s="38">
        <f>IFERROR(VLOOKUP($A166&amp;"_"&amp;$B166,Results_Deltas!$A$2:$P$15000,5,FALSE),"")</f>
        <v/>
      </c>
      <c r="H80" s="38" t="inlineStr">
        <is>
          <t>Blanket (page end)</t>
        </is>
      </c>
      <c r="I80" s="26" t="n"/>
      <c r="J80" s="26" t="n"/>
      <c r="K80" s="26" t="n"/>
      <c r="L80" s="26" t="inlineStr">
        <is>
          <t>NO</t>
        </is>
      </c>
      <c r="M80" s="26" t="n">
        <v>26</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0.5" customHeight="1" s="67">
      <c r="A81" s="37" t="inlineStr">
        <is>
          <t>ADX_RANGING_THRESHOLD</t>
        </is>
      </c>
      <c r="B81" s="38" t="inlineStr">
        <is>
          <t>15</t>
        </is>
      </c>
      <c r="C81" s="38" t="n"/>
      <c r="D81" s="38" t="inlineStr">
        <is>
          <t>ENTRY, GLOBAL_CHECK, STOCKS_EXIT</t>
        </is>
      </c>
      <c r="E81" s="38">
        <f>IF(G9="",E8,IF(G9&gt;0,E8+G9,E8))</f>
        <v/>
      </c>
      <c r="F81" s="26" t="n"/>
      <c r="G81" s="38">
        <f>IFERROR(VLOOKUP($A28&amp;"_"&amp;$B28,Results_Deltas!$A$2:$P$15000,5,FALSE),"")</f>
        <v/>
      </c>
      <c r="H81" s="38" t="inlineStr">
        <is>
          <t>Blanket (page end)</t>
        </is>
      </c>
      <c r="I81" s="26" t="n"/>
      <c r="J81" s="26" t="n"/>
      <c r="K81" s="26" t="n"/>
      <c r="L81" s="26" t="inlineStr">
        <is>
          <t>NO</t>
        </is>
      </c>
      <c r="M81" s="73"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5.75" customHeight="1" s="67">
      <c r="A82" s="39" t="inlineStr">
        <is>
          <t>HA_WICK_QUALITY_TF</t>
        </is>
      </c>
      <c r="B82" s="40" t="inlineStr">
        <is>
          <t>1h</t>
        </is>
      </c>
      <c r="C82" s="38" t="n"/>
      <c r="D82" s="38" t="inlineStr">
        <is>
          <t>ENTRY, GLOBAL_CHECK, STOCKS_EXIT</t>
        </is>
      </c>
      <c r="E82" s="38">
        <f>IF(G92="",E91,IF(G92&gt;0,E91+G92,E91))</f>
        <v/>
      </c>
      <c r="F82" s="26" t="n"/>
      <c r="G82" s="38">
        <f>IFERROR(VLOOKUP($A111&amp;"_"&amp;$B111,Results_Deltas!$A$2:$P$15000,5,FALSE),"")</f>
        <v/>
      </c>
      <c r="H82" s="38" t="inlineStr">
        <is>
          <t>Blanket (page end)</t>
        </is>
      </c>
      <c r="I82" s="26" t="n"/>
      <c r="J82" s="26" t="n"/>
      <c r="K82" s="26" t="n"/>
      <c r="L82" s="26" t="inlineStr">
        <is>
          <t>YES</t>
        </is>
      </c>
      <c r="M82" s="26"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7" t="inlineStr">
        <is>
          <t>LR_BAND_LADDER_TF_TOP</t>
        </is>
      </c>
      <c r="B83" s="38" t="inlineStr">
        <is>
          <t>1</t>
        </is>
      </c>
      <c r="C83" s="38" t="n"/>
      <c r="D83" s="38" t="inlineStr">
        <is>
          <t>GLOBAL_CHECK, STOCKS_EXIT</t>
        </is>
      </c>
      <c r="E83" s="38">
        <f>IF(G130="",E129,IF(G130&gt;0,E129+G130,E129))</f>
        <v/>
      </c>
      <c r="F83" s="26" t="n"/>
      <c r="G83" s="38">
        <f>IFERROR(VLOOKUP($A149&amp;"_"&amp;$B149,Results_Deltas!$A$2:$P$15000,5,FALSE),"")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7" t="inlineStr">
        <is>
          <t>DELTA_HTF_GATE</t>
        </is>
      </c>
      <c r="B84" s="38" t="inlineStr">
        <is>
          <t>4h_ALT</t>
        </is>
      </c>
      <c r="C84" s="38" t="n"/>
      <c r="D84" s="38" t="inlineStr">
        <is>
          <t>ENTRY, GLOBAL_CHECK, STOCKS_EXIT</t>
        </is>
      </c>
      <c r="E84" s="38">
        <f>IF(G37="",E36,IF(G37&gt;0,E36+G37,E36))</f>
        <v/>
      </c>
      <c r="F84" s="26" t="n"/>
      <c r="G84" s="38">
        <f>IFERROR(VLOOKUP($A56&amp;"_"&amp;$B56,Results_Deltas!$A$2:$P$15000,5,FALSE),"")</f>
        <v/>
      </c>
      <c r="H84" s="38" t="inlineStr">
        <is>
          <t>Blanket (page end)</t>
        </is>
      </c>
      <c r="I84" s="26" t="n"/>
      <c r="J84" s="26" t="n"/>
      <c r="K84" s="26" t="n"/>
      <c r="L84" s="26" t="inlineStr">
        <is>
          <t>NO</t>
        </is>
      </c>
      <c r="M84" s="73"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5.75" customHeight="1" s="67">
      <c r="A85" s="37" t="inlineStr">
        <is>
          <t>HA_WICK_QUALITY_TF</t>
        </is>
      </c>
      <c r="B85" s="38" t="inlineStr">
        <is>
          <t>OFF</t>
        </is>
      </c>
      <c r="C85" s="38" t="n"/>
      <c r="D85" s="38" t="inlineStr">
        <is>
          <t>ENTRY, GLOBAL_CHECK, STOCKS_EXIT</t>
        </is>
      </c>
      <c r="E85" s="38">
        <f>IF(G89="",E88,IF(G89&gt;0,E88+G89,E88))</f>
        <v/>
      </c>
      <c r="F85" s="26" t="n"/>
      <c r="G85" s="38">
        <f>IFERROR(VLOOKUP($A108&amp;"_"&amp;$B108,Results_Deltas!$A$2:$P$15000,5,FALSE),"")</f>
        <v/>
      </c>
      <c r="H85" s="38" t="inlineStr">
        <is>
          <t>Blanket (page end)</t>
        </is>
      </c>
      <c r="I85" s="26" t="n"/>
      <c r="J85" s="26" t="n"/>
      <c r="K85" s="26" t="n"/>
      <c r="L85" s="26" t="inlineStr">
        <is>
          <t>NO</t>
        </is>
      </c>
      <c r="M85" s="26"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5.75" customHeight="1" s="67">
      <c r="A86" s="37" t="inlineStr">
        <is>
          <t>DELTA_HTF_GATE</t>
        </is>
      </c>
      <c r="B86" s="38" t="inlineStr">
        <is>
          <t>4h</t>
        </is>
      </c>
      <c r="C86" s="38" t="n"/>
      <c r="D86" s="38" t="inlineStr">
        <is>
          <t>ENTRY, GLOBAL_CHECK, STOCKS_EXIT</t>
        </is>
      </c>
      <c r="E86" s="38">
        <f>IF(G36="",E35,IF(G36&gt;0,E35+G36,E35))</f>
        <v/>
      </c>
      <c r="F86" s="26" t="n"/>
      <c r="G86" s="38">
        <f>IFERROR(VLOOKUP($A55&amp;"_"&amp;$B55,Results_Deltas!$A$2:$P$15000,5,FALSE),"")</f>
        <v/>
      </c>
      <c r="H86" s="38" t="inlineStr">
        <is>
          <t>Blanket (page end)</t>
        </is>
      </c>
      <c r="I86" s="26" t="n"/>
      <c r="J86" s="26" t="n"/>
      <c r="K86" s="26" t="n"/>
      <c r="L86" s="26" t="inlineStr">
        <is>
          <t>NO</t>
        </is>
      </c>
      <c r="M86" s="73"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LR_BAND_LADDER_TF_BOTTOM</t>
        </is>
      </c>
      <c r="B87" s="38" t="inlineStr">
        <is>
          <t>1</t>
        </is>
      </c>
      <c r="C87" s="38" t="n"/>
      <c r="D87" s="38" t="inlineStr">
        <is>
          <t>GLOBAL_CHECK, STOCKS_EXIT</t>
        </is>
      </c>
      <c r="E87" s="38">
        <f>IF(G128="",E127,IF(G128&gt;0,E127+G128,E127))</f>
        <v/>
      </c>
      <c r="F87" s="26" t="n"/>
      <c r="G87" s="38">
        <f>IFERROR(VLOOKUP($A147&amp;"_"&amp;$B147,Results_Deltas!$A$2:$P$15000,5,FALSE),"")</f>
        <v/>
      </c>
      <c r="H87" s="38" t="inlineStr">
        <is>
          <t>Blanket (page end)</t>
        </is>
      </c>
      <c r="I87" s="26" t="n"/>
      <c r="J87" s="26" t="n"/>
      <c r="K87" s="26" t="n"/>
      <c r="L87" s="26" t="inlineStr">
        <is>
          <t>NO</t>
        </is>
      </c>
      <c r="M87" s="26"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MOVER_THRESHOLD</t>
        </is>
      </c>
      <c r="B88" s="40" t="inlineStr">
        <is>
          <t>5</t>
        </is>
      </c>
      <c r="C88" s="38" t="n"/>
      <c r="D88" s="38" t="inlineStr">
        <is>
          <t>ENTRY, GLOBAL_CHECK, STOCKS_EXIT</t>
        </is>
      </c>
      <c r="E88" s="38">
        <f>IF(G144="",E143,IF(G144&gt;0,E143+G144,E143))</f>
        <v/>
      </c>
      <c r="F88" s="26" t="n"/>
      <c r="G88" s="38">
        <f>IFERROR(VLOOKUP($A163&amp;"_"&amp;$B163,Results_Deltas!$A$2:$P$15000,5,FALSE),"")</f>
        <v/>
      </c>
      <c r="H88" s="38" t="inlineStr">
        <is>
          <t>Blanket (page end)</t>
        </is>
      </c>
      <c r="I88" s="26" t="n"/>
      <c r="J88" s="26" t="n"/>
      <c r="K88" s="26" t="n"/>
      <c r="L88" s="26" t="inlineStr">
        <is>
          <t>YES</t>
        </is>
      </c>
      <c r="M88" s="26"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9" t="inlineStr">
        <is>
          <t>DC_MOMENT_STRONG_THRESHOLD</t>
        </is>
      </c>
      <c r="B89" s="40" t="inlineStr">
        <is>
          <t>40</t>
        </is>
      </c>
      <c r="C89" s="38" t="n"/>
      <c r="D89" s="38" t="inlineStr">
        <is>
          <t>ENTRY, GLOBAL_CHECK, STOCKS_EXIT</t>
        </is>
      </c>
      <c r="E89" s="38">
        <f>IF(G32="",E31,IF(G32&gt;0,E31+G32,E31))</f>
        <v/>
      </c>
      <c r="F89" s="26" t="n"/>
      <c r="G89" s="38">
        <f>IFERROR(VLOOKUP($A51&amp;"_"&amp;$B51,Results_Deltas!$A$2:$P$15000,5,FALSE),"")</f>
        <v/>
      </c>
      <c r="H89" s="38" t="inlineStr">
        <is>
          <t>Blanket (page end)</t>
        </is>
      </c>
      <c r="I89" s="26" t="n"/>
      <c r="J89" s="26" t="n"/>
      <c r="K89" s="26" t="n"/>
      <c r="L89" s="26" t="inlineStr">
        <is>
          <t>YES</t>
        </is>
      </c>
      <c r="M89" s="73"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7" t="inlineStr">
        <is>
          <t>DELTA_REENTRY_FILTER_ENABLED</t>
        </is>
      </c>
      <c r="B90" s="38" t="inlineStr">
        <is>
          <t>True</t>
        </is>
      </c>
      <c r="C90" s="38" t="n"/>
      <c r="D90" s="38" t="inlineStr">
        <is>
          <t>ENTRY, GLOBAL_CHECK, STOCKS_EXIT</t>
        </is>
      </c>
      <c r="E90" s="38">
        <f>IF(G39="",E38,IF(G39&gt;0,E38+G39,E38))</f>
        <v/>
      </c>
      <c r="F90" s="26" t="n"/>
      <c r="G90" s="38">
        <f>IFERROR(VLOOKUP($A58&amp;"_"&amp;$B58,Results_Deltas!$A$2:$P$15000,5,FALSE),"")</f>
        <v/>
      </c>
      <c r="H90" s="38" t="inlineStr">
        <is>
          <t>Blanket (page end)</t>
        </is>
      </c>
      <c r="I90" s="26" t="n"/>
      <c r="J90" s="26" t="n"/>
      <c r="K90" s="26" t="n"/>
      <c r="L90" s="26" t="inlineStr">
        <is>
          <t>NO</t>
        </is>
      </c>
      <c r="M90" s="73"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HLR_SMA_BAND_PCT</t>
        </is>
      </c>
      <c r="B91" s="38" t="inlineStr">
        <is>
          <t>2.0</t>
        </is>
      </c>
      <c r="C91" s="38" t="n"/>
      <c r="D91" s="38" t="inlineStr">
        <is>
          <t>ENTRY, GLOBAL_CHECK, STOCKS_EXIT</t>
        </is>
      </c>
      <c r="E91" s="38">
        <f>IF(G95="",E94,IF(G95&gt;0,E94+G95,E94))</f>
        <v/>
      </c>
      <c r="F91" s="26" t="n"/>
      <c r="G91" s="38">
        <f>IFERROR(VLOOKUP($A114&amp;"_"&amp;$B114,Results_Deltas!$A$2:$P$15000,5,FALSE),"")</f>
        <v/>
      </c>
      <c r="H91" s="38" t="inlineStr">
        <is>
          <t>Blanket (page end)</t>
        </is>
      </c>
      <c r="I91" s="26" t="n"/>
      <c r="J91" s="26" t="n"/>
      <c r="K91" s="26" t="n"/>
      <c r="L91" s="26" t="inlineStr">
        <is>
          <t>NO</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9" t="inlineStr">
        <is>
          <t>MANDATORY_REENTRY_WT_FILTER_MIN_TFS</t>
        </is>
      </c>
      <c r="B92" s="40" t="inlineStr">
        <is>
          <t>1</t>
        </is>
      </c>
      <c r="C92" s="38" t="n"/>
      <c r="D92" s="38" t="inlineStr">
        <is>
          <t>GLOBAL_CHECK, STOCKS_EXIT</t>
        </is>
      </c>
      <c r="E92" s="38">
        <f>IF(G131="",E130,IF(G131&gt;0,E130+G131,E130))</f>
        <v/>
      </c>
      <c r="F92" s="26" t="n"/>
      <c r="G92" s="38">
        <f>IFERROR(VLOOKUP($A150&amp;"_"&amp;$B150,Results_Deltas!$A$2:$P$15000,5,FALSE),"")</f>
        <v/>
      </c>
      <c r="H92" s="38" t="inlineStr">
        <is>
          <t>Blanket (page end)</t>
        </is>
      </c>
      <c r="I92" s="26" t="n"/>
      <c r="J92" s="26" t="n"/>
      <c r="K92" s="26" t="n"/>
      <c r="L92" s="26" t="inlineStr">
        <is>
          <t>YES</t>
        </is>
      </c>
      <c r="M92" s="26"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5.75" customHeight="1" s="67">
      <c r="A93" s="37" t="inlineStr">
        <is>
          <t>LR_BAND_LADDER_STOCH_EXTREME</t>
        </is>
      </c>
      <c r="B93" s="38" t="inlineStr">
        <is>
          <t>30.0_ALT</t>
        </is>
      </c>
      <c r="C93" s="38" t="n"/>
      <c r="D93" s="38" t="inlineStr">
        <is>
          <t>GLOBAL_CHECK, STOCKS_EXIT</t>
        </is>
      </c>
      <c r="E93" s="38">
        <f>IF(G126="",E125,IF(G126&gt;0,E125+G126,E125))</f>
        <v/>
      </c>
      <c r="F93" s="26" t="n"/>
      <c r="G93" s="38">
        <f>IFERROR(VLOOKUP($A145&amp;"_"&amp;$B145,Results_Deltas!$A$2:$P$15000,5,FALSE),"")</f>
        <v/>
      </c>
      <c r="H93" s="38" t="inlineStr">
        <is>
          <t>Blanket (page end)</t>
        </is>
      </c>
      <c r="I93" s="26" t="n"/>
      <c r="J93" s="26" t="n"/>
      <c r="K93" s="26" t="n"/>
      <c r="L93" s="26" t="inlineStr">
        <is>
          <t>NO</t>
        </is>
      </c>
      <c r="M93" s="26" t="n">
        <v>26</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9" t="inlineStr">
        <is>
          <t>LR_BAND_LADDER_STOCH_EXTREME</t>
        </is>
      </c>
      <c r="B94" s="40" t="inlineStr">
        <is>
          <t>30.0</t>
        </is>
      </c>
      <c r="C94" s="38" t="n"/>
      <c r="D94" s="38" t="inlineStr">
        <is>
          <t>GLOBAL_CHECK, STOCKS_EXIT</t>
        </is>
      </c>
      <c r="E94" s="38">
        <f>IF(G125="",E124,IF(G125&gt;0,E124+G125,E124))</f>
        <v/>
      </c>
      <c r="F94" s="26" t="n"/>
      <c r="G94" s="38">
        <f>IFERROR(VLOOKUP($A144&amp;"_"&amp;$B144,Results_Deltas!$A$2:$P$15000,5,FALSE),"")</f>
        <v/>
      </c>
      <c r="H94" s="38" t="inlineStr">
        <is>
          <t>Blanket (page end)</t>
        </is>
      </c>
      <c r="I94" s="26" t="n"/>
      <c r="J94" s="26" t="n"/>
      <c r="K94" s="26" t="n"/>
      <c r="L94" s="26" t="inlineStr">
        <is>
          <t>YES</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MOVER_THRESHOLD</t>
        </is>
      </c>
      <c r="B95" s="38" t="inlineStr">
        <is>
          <t>6.25</t>
        </is>
      </c>
      <c r="C95" s="38" t="n"/>
      <c r="D95" s="38" t="inlineStr">
        <is>
          <t>ENTRY, GLOBAL_CHECK, STOCKS_EXIT</t>
        </is>
      </c>
      <c r="E95" s="38">
        <f>IF(G145="",E144,IF(G145&gt;0,E144+G145,E144))</f>
        <v/>
      </c>
      <c r="F95" s="26" t="n"/>
      <c r="G95" s="38">
        <f>IFERROR(VLOOKUP($A164&amp;"_"&amp;$B164,Results_Deltas!$A$2:$P$15000,5,FALSE),"")</f>
        <v/>
      </c>
      <c r="H95" s="38" t="inlineStr">
        <is>
          <t>Blanket (page end)</t>
        </is>
      </c>
      <c r="I95" s="26" t="n"/>
      <c r="J95" s="26" t="n"/>
      <c r="K95" s="26" t="n"/>
      <c r="L95" s="26" t="inlineStr">
        <is>
          <t>NO</t>
        </is>
      </c>
      <c r="M95" s="26" t="n">
        <v>26</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5.75" customHeight="1" s="67">
      <c r="A96" s="37" t="inlineStr">
        <is>
          <t>NEWBORN_LOSS_KILL_GAIN_THRESHOLD_PCT</t>
        </is>
      </c>
      <c r="B96" s="38" t="inlineStr">
        <is>
          <t>1.0</t>
        </is>
      </c>
      <c r="C96" s="38" t="n"/>
      <c r="D96" s="38" t="inlineStr">
        <is>
          <t>AUGMENT, EXIT, GLOBAL_CHECK, REDUCE, STOCKS_EXIT</t>
        </is>
      </c>
      <c r="E96" s="38">
        <f>IF(G164="",E163,IF(G164&gt;0,E163+G164,E163))</f>
        <v/>
      </c>
      <c r="F96" s="26" t="n"/>
      <c r="G96" s="38">
        <f>IFERROR(VLOOKUP($A183&amp;"_"&amp;$B183,Results_Deltas!$A$2:$P$15000,5,FALSE),"")</f>
        <v/>
      </c>
      <c r="H96" s="38" t="inlineStr">
        <is>
          <t>Blanket (page end)</t>
        </is>
      </c>
      <c r="I96" s="26" t="n"/>
      <c r="J96" s="26" t="n"/>
      <c r="K96" s="26" t="n"/>
      <c r="L96" s="26" t="inlineStr">
        <is>
          <t>NO</t>
        </is>
      </c>
      <c r="M96" s="26" t="n">
        <v>22</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FG_FEAR_THRESHOLD</t>
        </is>
      </c>
      <c r="B97" s="38" t="inlineStr">
        <is>
          <t>12.5</t>
        </is>
      </c>
      <c r="C97" s="38" t="n"/>
      <c r="D97" s="38" t="inlineStr">
        <is>
          <t>GLOBAL_CHECK, STOCKS_EXIT</t>
        </is>
      </c>
      <c r="E97" s="38">
        <f>IF(G60="",E59,IF(G60&gt;0,E59+G60,E59))</f>
        <v/>
      </c>
      <c r="F97" s="26" t="n"/>
      <c r="G97" s="38">
        <f>IFERROR(VLOOKUP($A79&amp;"_"&amp;$B79,Results_Deltas!$A$2:$P$15000,5,FALSE),"")</f>
        <v/>
      </c>
      <c r="H97" s="38" t="inlineStr">
        <is>
          <t>Blanket (page end)</t>
        </is>
      </c>
      <c r="I97" s="26" t="n"/>
      <c r="J97" s="26" t="n"/>
      <c r="K97" s="26" t="n"/>
      <c r="L97" s="26" t="inlineStr">
        <is>
          <t>NO</t>
        </is>
      </c>
      <c r="M97" s="26"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7" t="inlineStr">
        <is>
          <t>NEWBORN_LOSS_KILL_GAIN_THRESHOLD_PCT</t>
        </is>
      </c>
      <c r="B98" s="38" t="inlineStr">
        <is>
          <t>0.5</t>
        </is>
      </c>
      <c r="C98" s="38" t="n"/>
      <c r="D98" s="38" t="inlineStr">
        <is>
          <t>AUGMENT, EXIT, GLOBAL_CHECK, REDUCE, STOCKS_EXIT</t>
        </is>
      </c>
      <c r="E98" s="38">
        <f>IF(G165="",E164,IF(G165&gt;0,E164+G165,E164))</f>
        <v/>
      </c>
      <c r="F98" s="26" t="n"/>
      <c r="G98" s="38">
        <f>IFERROR(VLOOKUP($A184&amp;"_"&amp;$B184,Results_Deltas!$A$2:$P$15000,5,FALSE),"")</f>
        <v/>
      </c>
      <c r="H98" s="38" t="inlineStr">
        <is>
          <t>Blanket (page end)</t>
        </is>
      </c>
      <c r="I98" s="26" t="n"/>
      <c r="J98" s="26" t="n"/>
      <c r="K98" s="26" t="n"/>
      <c r="L98" s="26" t="inlineStr">
        <is>
          <t>NO</t>
        </is>
      </c>
      <c r="M98" s="26" t="n">
        <v>22</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LIVE_VEC_EMERGENCY_BRAKE_ENABLED</t>
        </is>
      </c>
      <c r="B99" s="38" t="inlineStr">
        <is>
          <t>True</t>
        </is>
      </c>
      <c r="C99" s="38" t="n"/>
      <c r="D99" s="38" t="inlineStr">
        <is>
          <t>GLOBAL_CHECK, STOCKS_EXIT</t>
        </is>
      </c>
      <c r="E99" s="38">
        <f>IF(G124="",E123,IF(G124&gt;0,E123+G124,E123))</f>
        <v/>
      </c>
      <c r="F99" s="26" t="n"/>
      <c r="G99" s="38">
        <f>IFERROR(VLOOKUP($A143&amp;"_"&amp;$B143,Results_Deltas!$A$2:$P$15000,5,FALSE),"")</f>
        <v/>
      </c>
      <c r="H99" s="38" t="inlineStr">
        <is>
          <t>Blanket (page end)</t>
        </is>
      </c>
      <c r="I99" s="26" t="n"/>
      <c r="J99" s="26" t="n"/>
      <c r="K99" s="26" t="n"/>
      <c r="L99" s="26" t="inlineStr">
        <is>
          <t>NO</t>
        </is>
      </c>
      <c r="M99" s="26" t="n">
        <v>23</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5.75" customHeight="1" s="67">
      <c r="A100" s="37" t="inlineStr">
        <is>
          <t>DC_MOMENT_STRONG_THRESHOLD</t>
        </is>
      </c>
      <c r="B100" s="38" t="inlineStr">
        <is>
          <t>20</t>
        </is>
      </c>
      <c r="C100" s="38" t="n"/>
      <c r="D100" s="38" t="inlineStr">
        <is>
          <t>ENTRY, GLOBAL_CHECK, STOCKS_EXIT</t>
        </is>
      </c>
      <c r="E100" s="38">
        <f>IF(G35="",E34,IF(G35&gt;0,E34+G35,E34))</f>
        <v/>
      </c>
      <c r="F100" s="26" t="n"/>
      <c r="G100" s="38">
        <f>IFERROR(VLOOKUP($A54&amp;"_"&amp;$B54,Results_Deltas!$A$2:$P$15000,5,FALSE),"")</f>
        <v/>
      </c>
      <c r="H100" s="38" t="inlineStr">
        <is>
          <t>Blanket (page end)</t>
        </is>
      </c>
      <c r="I100" s="26" t="n"/>
      <c r="J100" s="26" t="n"/>
      <c r="K100" s="26" t="n"/>
      <c r="L100" s="26" t="inlineStr">
        <is>
          <t>NO</t>
        </is>
      </c>
      <c r="M100" s="73"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MANDATORY_REENTRY_WT_FILTER_MIN_TFS</t>
        </is>
      </c>
      <c r="B101" s="38" t="inlineStr">
        <is>
          <t>3</t>
        </is>
      </c>
      <c r="C101" s="38" t="n"/>
      <c r="D101" s="38" t="inlineStr">
        <is>
          <t>GLOBAL_CHECK, STOCKS_EXIT</t>
        </is>
      </c>
      <c r="E101" s="38">
        <f>IF(G132="",E131,IF(G132&gt;0,E131+G132,E131))</f>
        <v/>
      </c>
      <c r="F101" s="26" t="n"/>
      <c r="G101" s="38">
        <f>IFERROR(VLOOKUP($A151&amp;"_"&amp;$B151,Results_Deltas!$A$2:$P$15000,5,FALSE),"")</f>
        <v/>
      </c>
      <c r="H101" s="38" t="inlineStr">
        <is>
          <t>Blanket (page end)</t>
        </is>
      </c>
      <c r="I101" s="26" t="n"/>
      <c r="J101" s="26" t="n"/>
      <c r="K101" s="26" t="n"/>
      <c r="L101" s="26" t="inlineStr">
        <is>
          <t>NO</t>
        </is>
      </c>
      <c r="M101" s="26" t="n">
        <v>26</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5.75" customHeight="1" s="67">
      <c r="A102" s="39" t="inlineStr">
        <is>
          <t>GR_FILTER_VEC_MIN_TFS</t>
        </is>
      </c>
      <c r="B102" s="40" t="inlineStr">
        <is>
          <t>2</t>
        </is>
      </c>
      <c r="C102" s="38" t="n"/>
      <c r="D102" s="38" t="inlineStr">
        <is>
          <t>GLOBAL_CHECK</t>
        </is>
      </c>
      <c r="E102" s="38">
        <f>IF(G83="",E82,IF(G83&gt;0,E82+G83,E82))</f>
        <v/>
      </c>
      <c r="F102" s="26" t="n"/>
      <c r="G102" s="38">
        <f>IFERROR(VLOOKUP($A102&amp;"_"&amp;$B102,Results_Deltas!$A$2:$P$15000,5,FALSE),"")</f>
        <v/>
      </c>
      <c r="H102" s="38" t="inlineStr">
        <is>
          <t>Blanket (page end)</t>
        </is>
      </c>
      <c r="I102" s="26" t="n"/>
      <c r="J102" s="26" t="n"/>
      <c r="K102" s="26" t="n"/>
      <c r="L102" s="26" t="inlineStr">
        <is>
          <t>YES</t>
        </is>
      </c>
      <c r="M102" s="26" t="n">
        <v>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7" t="inlineStr">
        <is>
          <t>NEW_POSITION_MAX_LOSS_THRESHOLD</t>
        </is>
      </c>
      <c r="B103" s="38" t="inlineStr">
        <is>
          <t>1.0</t>
        </is>
      </c>
      <c r="C103" s="38" t="n"/>
      <c r="D103" s="38" t="inlineStr">
        <is>
          <t>AUGMENT, EXIT, GLOBAL_CHECK, REDUCE, STOCKS_EXIT</t>
        </is>
      </c>
      <c r="E103" s="38">
        <f>IF(G170="",E169,IF(G170&gt;0,E169+G170,E169))</f>
        <v/>
      </c>
      <c r="F103" s="26" t="n"/>
      <c r="G103" s="38">
        <f>IFERROR(VLOOKUP($A189&amp;"_"&amp;$B189,Results_Deltas!$A$2:$P$15000,5,FALSE),"")</f>
        <v/>
      </c>
      <c r="H103" s="38" t="inlineStr">
        <is>
          <t>Blanket (page end)</t>
        </is>
      </c>
      <c r="I103" s="26" t="n"/>
      <c r="J103" s="26" t="n"/>
      <c r="K103" s="26" t="n"/>
      <c r="L103" s="26" t="inlineStr">
        <is>
          <t>NO</t>
        </is>
      </c>
      <c r="M103" s="26"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5.75" customHeight="1" s="67">
      <c r="A104" s="37" t="inlineStr">
        <is>
          <t>EMA_9_21_FILTER_MIN_TFS</t>
        </is>
      </c>
      <c r="B104" s="38" t="inlineStr">
        <is>
          <t>1</t>
        </is>
      </c>
      <c r="C104" s="38" t="n"/>
      <c r="D104" s="38" t="inlineStr">
        <is>
          <t>GLOBAL_CHECK</t>
        </is>
      </c>
      <c r="E104" s="38">
        <f>IF(G47="",E46,IF(G47&gt;0,E46+G47,E46))</f>
        <v/>
      </c>
      <c r="F104" s="26" t="n"/>
      <c r="G104" s="38">
        <f>IFERROR(VLOOKUP($A66&amp;"_"&amp;$B66,Results_Deltas!$A$2:$P$15000,5,FALSE),"")</f>
        <v/>
      </c>
      <c r="H104" s="38" t="inlineStr">
        <is>
          <t>Blanket (page end)</t>
        </is>
      </c>
      <c r="I104" s="26" t="n"/>
      <c r="J104" s="26" t="n"/>
      <c r="K104" s="26" t="n"/>
      <c r="L104" s="26" t="inlineStr">
        <is>
          <t>NO</t>
        </is>
      </c>
      <c r="M104" s="73" t="n">
        <v>3</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5.75" customHeight="1" s="67">
      <c r="A105" s="37" t="inlineStr">
        <is>
          <t>OI_CONFIRM_MIN_PRICE_PCT</t>
        </is>
      </c>
      <c r="B105" s="38" t="inlineStr">
        <is>
          <t>0</t>
        </is>
      </c>
      <c r="C105" s="38" t="n"/>
      <c r="D105" s="38" t="inlineStr">
        <is>
          <t>ENTRY, GLOBAL_CHECK, STOCKS_EXIT</t>
        </is>
      </c>
      <c r="E105" s="38">
        <f>IF(G178="",E177,IF(G178&gt;0,E177+G178,E177))</f>
        <v/>
      </c>
      <c r="F105" s="26" t="n"/>
      <c r="G105" s="38">
        <f>IFERROR(VLOOKUP($A197&amp;"_"&amp;$B197,Results_Deltas!$A$2:$P$15000,5,FALSE),"")</f>
        <v/>
      </c>
      <c r="H105" s="38" t="inlineStr">
        <is>
          <t>Blanket (page end)</t>
        </is>
      </c>
      <c r="I105" s="26" t="n"/>
      <c r="J105" s="26" t="n"/>
      <c r="K105" s="26" t="n"/>
      <c r="L105" s="26" t="inlineStr">
        <is>
          <t>NO</t>
        </is>
      </c>
      <c r="M105" s="26"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9" t="inlineStr">
        <is>
          <t>CRYPTO_SPIKE_FADE_THRESHOLD_PCT</t>
        </is>
      </c>
      <c r="B106" s="40" t="inlineStr">
        <is>
          <t>10</t>
        </is>
      </c>
      <c r="C106" s="38" t="n"/>
      <c r="D106" s="38" t="inlineStr">
        <is>
          <t>GLOBAL_CHECK, STOCKS_EXIT</t>
        </is>
      </c>
      <c r="E106" s="38">
        <f>IF(G28="",E27,IF(G28&gt;0,E27+G28,E27))</f>
        <v/>
      </c>
      <c r="F106" s="26" t="n"/>
      <c r="G106" s="38">
        <f>IFERROR(VLOOKUP($A47&amp;"_"&amp;$B47,Results_Deltas!$A$2:$P$15000,5,FALSE),"")</f>
        <v/>
      </c>
      <c r="H106" s="38" t="inlineStr">
        <is>
          <t>Blanket (page end)</t>
        </is>
      </c>
      <c r="I106" s="26" t="n"/>
      <c r="J106" s="26" t="n"/>
      <c r="K106" s="26" t="n"/>
      <c r="L106" s="26" t="inlineStr">
        <is>
          <t>YES</t>
        </is>
      </c>
      <c r="M106" s="73" t="n">
        <v>23</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9" t="inlineStr">
        <is>
          <t>OI_CONFIRM_MIN_CHANGE_PCT</t>
        </is>
      </c>
      <c r="B107" s="40" t="inlineStr">
        <is>
          <t>0.5</t>
        </is>
      </c>
      <c r="C107" s="38" t="n"/>
      <c r="D107" s="38" t="inlineStr">
        <is>
          <t>ENTRY, GLOBAL_CHECK, STOCKS_EXIT</t>
        </is>
      </c>
      <c r="E107" s="38">
        <f>IF(G177="",E176,IF(G177&gt;0,E176+G177,E176))</f>
        <v/>
      </c>
      <c r="F107" s="26" t="n"/>
      <c r="G107" s="38">
        <f>IFERROR(VLOOKUP($A196&amp;"_"&amp;$B196,Results_Deltas!$A$2:$P$15000,5,FALSE),"")</f>
        <v/>
      </c>
      <c r="H107" s="38" t="inlineStr">
        <is>
          <t>Blanket (page end)</t>
        </is>
      </c>
      <c r="I107" s="26" t="n"/>
      <c r="J107" s="26" t="n"/>
      <c r="K107" s="26" t="n"/>
      <c r="L107" s="26" t="inlineStr">
        <is>
          <t>YES</t>
        </is>
      </c>
      <c r="M107" s="26" t="n">
        <v>26</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CRYPTO_SPIKE_FADE_THRESHOLD_PCT</t>
        </is>
      </c>
      <c r="B108" s="38" t="inlineStr">
        <is>
          <t>5</t>
        </is>
      </c>
      <c r="C108" s="38" t="n"/>
      <c r="D108" s="38" t="inlineStr">
        <is>
          <t>GLOBAL_CHECK, STOCKS_EXIT</t>
        </is>
      </c>
      <c r="E108" s="38">
        <f>IF(G31="",E30,IF(G31&gt;0,E30+G31,E30))</f>
        <v/>
      </c>
      <c r="F108" s="26" t="n"/>
      <c r="G108" s="38">
        <f>IFERROR(VLOOKUP($A50&amp;"_"&amp;$B50,Results_Deltas!$A$2:$P$15000,5,FALSE),"")</f>
        <v/>
      </c>
      <c r="H108" s="38" t="inlineStr">
        <is>
          <t>Blanket (page end)</t>
        </is>
      </c>
      <c r="I108" s="26" t="n"/>
      <c r="J108" s="26" t="n"/>
      <c r="K108" s="26" t="n"/>
      <c r="L108" s="26" t="inlineStr">
        <is>
          <t>NO</t>
        </is>
      </c>
      <c r="M108" s="73"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7" t="inlineStr">
        <is>
          <t>EMA_BLANKET_FILTER_MIN_TFS</t>
        </is>
      </c>
      <c r="B109" s="38" t="inlineStr">
        <is>
          <t>1</t>
        </is>
      </c>
      <c r="C109" s="38" t="n"/>
      <c r="D109" s="38" t="inlineStr">
        <is>
          <t>GLOBAL_CHECK</t>
        </is>
      </c>
      <c r="E109" s="38">
        <f>IF(G52="",E51,IF(G52&gt;0,E51+G52,E51))</f>
        <v/>
      </c>
      <c r="F109" s="26" t="n"/>
      <c r="G109" s="38">
        <f>IFERROR(VLOOKUP($A71&amp;"_"&amp;$B71,Results_Deltas!$A$2:$P$15000,5,FALSE),"")</f>
        <v/>
      </c>
      <c r="H109" s="38" t="inlineStr">
        <is>
          <t>Blanket (page end)</t>
        </is>
      </c>
      <c r="I109" s="26" t="n"/>
      <c r="J109" s="26" t="n"/>
      <c r="K109" s="26" t="n"/>
      <c r="L109" s="26" t="inlineStr">
        <is>
          <t>NO</t>
        </is>
      </c>
      <c r="M109" s="73" t="n">
        <v>3</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NEW_POSITION_MAX_LOSS_THRESHOLD</t>
        </is>
      </c>
      <c r="B110" s="38" t="inlineStr">
        <is>
          <t>0.5</t>
        </is>
      </c>
      <c r="C110" s="38" t="n"/>
      <c r="D110" s="38" t="inlineStr">
        <is>
          <t>AUGMENT, EXIT, GLOBAL_CHECK, REDUCE, STOCKS_EXIT</t>
        </is>
      </c>
      <c r="E110" s="38">
        <f>IF(G171="",E170,IF(G171&gt;0,E170+G171,E170))</f>
        <v/>
      </c>
      <c r="F110" s="26" t="n"/>
      <c r="G110" s="38">
        <f>IFERROR(VLOOKUP($A190&amp;"_"&amp;$B190,Results_Deltas!$A$2:$P$15000,5,FALSE),"")</f>
        <v/>
      </c>
      <c r="H110" s="38" t="inlineStr">
        <is>
          <t>Blanket (page end)</t>
        </is>
      </c>
      <c r="I110" s="26" t="n"/>
      <c r="J110" s="26" t="n"/>
      <c r="K110" s="26" t="n"/>
      <c r="L110" s="26" t="inlineStr">
        <is>
          <t>NO</t>
        </is>
      </c>
      <c r="M110" s="26"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5.75" customHeight="1" s="67">
      <c r="A111" s="37" t="inlineStr">
        <is>
          <t>LR_BAND_LADDER_TF_TOP</t>
        </is>
      </c>
      <c r="B111" s="38" t="inlineStr">
        <is>
          <t>0</t>
        </is>
      </c>
      <c r="C111" s="38" t="n"/>
      <c r="D111" s="38" t="inlineStr">
        <is>
          <t>GLOBAL_CHECK, STOCKS_EXIT</t>
        </is>
      </c>
      <c r="E111" s="38">
        <f>IF(G129="",E128,IF(G129&gt;0,E128+G129,E128))</f>
        <v/>
      </c>
      <c r="F111" s="26" t="n"/>
      <c r="G111" s="38">
        <f>IFERROR(VLOOKUP($A148&amp;"_"&amp;$B148,Results_Deltas!$A$2:$P$15000,5,FALSE),"")</f>
        <v/>
      </c>
      <c r="H111" s="38" t="inlineStr">
        <is>
          <t>Blanket (page end)</t>
        </is>
      </c>
      <c r="I111" s="26" t="n"/>
      <c r="J111" s="26" t="n"/>
      <c r="K111" s="26" t="n"/>
      <c r="L111" s="26" t="inlineStr">
        <is>
          <t>NO</t>
        </is>
      </c>
      <c r="M111" s="26" t="n">
        <v>23</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5.75" customHeight="1" s="67">
      <c r="A112" s="37" t="inlineStr">
        <is>
          <t>NEWBORN_LOSS_KILL_GAIN_THRESHOLD_PCT</t>
        </is>
      </c>
      <c r="B112" s="38" t="inlineStr">
        <is>
          <t>2.0</t>
        </is>
      </c>
      <c r="C112" s="38" t="n"/>
      <c r="D112" s="38" t="inlineStr">
        <is>
          <t>AUGMENT, EXIT, GLOBAL_CHECK, REDUCE, STOCKS_EXIT</t>
        </is>
      </c>
      <c r="E112" s="38">
        <f>IF(G163="",E162,IF(G163&gt;0,E162+G163,E162))</f>
        <v/>
      </c>
      <c r="F112" s="26" t="n"/>
      <c r="G112" s="38">
        <f>IFERROR(VLOOKUP($A182&amp;"_"&amp;$B182,Results_Deltas!$A$2:$P$15000,5,FALSE),"")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9" t="inlineStr">
        <is>
          <t>HTF_TREND_VETO_BYPASS_ENABLED</t>
        </is>
      </c>
      <c r="B113" s="40" t="inlineStr">
        <is>
          <t>True</t>
        </is>
      </c>
      <c r="C113" s="38" t="n"/>
      <c r="D113" s="38" t="inlineStr">
        <is>
          <t>GLOBAL_CHECK, STOCKS_EXIT</t>
        </is>
      </c>
      <c r="E113" s="38">
        <f>IF(G112="",E111,IF(G112&gt;0,E111+G112,E111))</f>
        <v/>
      </c>
      <c r="F113" s="26" t="n"/>
      <c r="G113" s="38">
        <f>IFERROR(VLOOKUP($A131&amp;"_"&amp;$B131,Results_Deltas!$A$2:$P$15000,5,FALSE),"")</f>
        <v/>
      </c>
      <c r="H113" s="38" t="inlineStr">
        <is>
          <t>Blanket (page end)</t>
        </is>
      </c>
      <c r="I113" s="26" t="n"/>
      <c r="J113" s="26" t="n"/>
      <c r="K113" s="26" t="n"/>
      <c r="L113" s="26" t="inlineStr">
        <is>
          <t>YES</t>
        </is>
      </c>
      <c r="M113" s="26"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5.75" customHeight="1" s="67">
      <c r="A114" s="37" t="inlineStr">
        <is>
          <t>LR_BAND_LADDER_TF_BOTTOM</t>
        </is>
      </c>
      <c r="B114" s="38" t="inlineStr">
        <is>
          <t>0</t>
        </is>
      </c>
      <c r="C114" s="38" t="n"/>
      <c r="D114" s="38" t="inlineStr">
        <is>
          <t>GLOBAL_CHECK, STOCKS_EXIT</t>
        </is>
      </c>
      <c r="E114" s="38">
        <f>IF(G127="",E126,IF(G127&gt;0,E126+G127,E126))</f>
        <v/>
      </c>
      <c r="F114" s="26" t="n"/>
      <c r="G114" s="38">
        <f>IFERROR(VLOOKUP($A146&amp;"_"&amp;$B146,Results_Deltas!$A$2:$P$15000,5,FALSE),"")</f>
        <v/>
      </c>
      <c r="H114" s="38" t="inlineStr">
        <is>
          <t>Blanket (page end)</t>
        </is>
      </c>
      <c r="I114" s="26" t="n"/>
      <c r="J114" s="26" t="n"/>
      <c r="K114" s="26" t="n"/>
      <c r="L114" s="26" t="inlineStr">
        <is>
          <t>NO</t>
        </is>
      </c>
      <c r="M114" s="26" t="n">
        <v>26</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0.5" customHeight="1" s="67">
      <c r="A115" s="37" t="inlineStr">
        <is>
          <t>BTC_ACCEL_RAMP_REQUIRE_POSITIVE</t>
        </is>
      </c>
      <c r="B115" s="38" t="inlineStr">
        <is>
          <t>0.0</t>
        </is>
      </c>
      <c r="C115" s="38" t="n"/>
      <c r="D115" s="38" t="inlineStr">
        <is>
          <t>UNIVERSAL (ex-BTC) — ENTRY/EXIT/REENTRY</t>
        </is>
      </c>
      <c r="E115" s="38">
        <f>IF(G17="",E16,IF(G17&gt;0,E16+G17,E16))</f>
        <v/>
      </c>
      <c r="F115" s="26" t="n"/>
      <c r="G115" s="38">
        <f>IFERROR(VLOOKUP($A36&amp;"_"&amp;$B36,Results_Deltas!$A$2:$P$15000,5,FALSE),"")</f>
        <v/>
      </c>
      <c r="H115" s="38" t="inlineStr">
        <is>
          <t>Blanket (page end)</t>
        </is>
      </c>
      <c r="I115" s="26" t="n"/>
      <c r="J115" s="26" t="n"/>
      <c r="K115" s="26" t="n"/>
      <c r="L115" s="26" t="inlineStr">
        <is>
          <t>NO</t>
        </is>
      </c>
      <c r="M115" s="73"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0.5" customHeight="1" s="67">
      <c r="A116" s="37" t="inlineStr">
        <is>
          <t>BTC_ACCEL_RAMP_REQUIRE_POSITIVE</t>
        </is>
      </c>
      <c r="B116" s="38" t="inlineStr">
        <is>
          <t>0.0_ALT</t>
        </is>
      </c>
      <c r="C116" s="38" t="n"/>
      <c r="D116" s="38" t="inlineStr">
        <is>
          <t>UNIVERSAL (ex-BTC) — ENTRY/EXIT/REENTRY</t>
        </is>
      </c>
      <c r="E116" s="38">
        <f>IF(G18="",E17,IF(G18&gt;0,E17+G18,E17))</f>
        <v/>
      </c>
      <c r="F116" s="26" t="n"/>
      <c r="G116" s="38">
        <f>IFERROR(VLOOKUP($A37&amp;"_"&amp;$B37,Results_Deltas!$A$2:$P$15000,5,FALSE),"")</f>
        <v/>
      </c>
      <c r="H116" s="38" t="inlineStr">
        <is>
          <t>Blanket (page end)</t>
        </is>
      </c>
      <c r="I116" s="26" t="n"/>
      <c r="J116" s="26" t="n"/>
      <c r="K116" s="26" t="n"/>
      <c r="L116" s="26" t="inlineStr">
        <is>
          <t>NO</t>
        </is>
      </c>
      <c r="M116" s="73"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5.75" customHeight="1" s="67">
      <c r="A117" s="37" t="inlineStr">
        <is>
          <t>HTF4_CONF</t>
        </is>
      </c>
      <c r="B117" s="38" t="inlineStr">
        <is>
          <t>False_ALT</t>
        </is>
      </c>
      <c r="C117" s="38" t="n"/>
      <c r="D117" s="38" t="inlineStr">
        <is>
          <t>GLOBAL_CHECK, STOCKS_EXIT</t>
        </is>
      </c>
      <c r="E117" s="38">
        <f>IF(G102="",E101,IF(G102&gt;0,E101+G102,E101))</f>
        <v/>
      </c>
      <c r="F117" s="26" t="n"/>
      <c r="G117" s="38">
        <f>IFERROR(VLOOKUP($A121&amp;"_"&amp;$B121,Results_Deltas!$A$2:$P$15000,5,FALSE),"")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0.5" customHeight="1" s="67">
      <c r="A118" s="37" t="inlineStr">
        <is>
          <t>BTC_HARD_BLOCK_OTHER_ACCOUNTS</t>
        </is>
      </c>
      <c r="B118" s="38" t="inlineStr">
        <is>
          <t>0.0</t>
        </is>
      </c>
      <c r="C118" s="38" t="n"/>
      <c r="D118" s="38" t="inlineStr">
        <is>
          <t>UNIVERSAL (ex-BTC) — ENTRY/EXIT/REENTRY</t>
        </is>
      </c>
      <c r="E118" s="38">
        <f>IF(G19="",E18,IF(G19&gt;0,E18+G19,E18))</f>
        <v/>
      </c>
      <c r="F118" s="26" t="n"/>
      <c r="G118" s="38">
        <f>IFERROR(VLOOKUP($A38&amp;"_"&amp;$B38,Results_Deltas!$A$2:$P$15000,5,FALSE),"")</f>
        <v/>
      </c>
      <c r="H118" s="38" t="inlineStr">
        <is>
          <t>Blanket (page end)</t>
        </is>
      </c>
      <c r="I118" s="26" t="n"/>
      <c r="J118" s="26" t="n"/>
      <c r="K118" s="26" t="n"/>
      <c r="L118" s="26" t="inlineStr">
        <is>
          <t>NO</t>
        </is>
      </c>
      <c r="M118" s="73"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0.5" customHeight="1" s="67">
      <c r="A119" s="37" t="inlineStr">
        <is>
          <t>BTC_HARD_BLOCK_OTHER_ACCOUNTS</t>
        </is>
      </c>
      <c r="B119" s="38" t="inlineStr">
        <is>
          <t>0.0_ALT</t>
        </is>
      </c>
      <c r="C119" s="38" t="n"/>
      <c r="D119" s="38" t="inlineStr">
        <is>
          <t>UNIVERSAL (ex-BTC) — ENTRY/EXIT/REENTRY</t>
        </is>
      </c>
      <c r="E119" s="38">
        <f>IF(G20="",E19,IF(G20&gt;0,E19+G20,E19))</f>
        <v/>
      </c>
      <c r="F119" s="26" t="n"/>
      <c r="G119" s="38">
        <f>IFERROR(VLOOKUP($A39&amp;"_"&amp;$B39,Results_Deltas!$A$2:$P$15000,5,FALSE),"")</f>
        <v/>
      </c>
      <c r="H119" s="38" t="inlineStr">
        <is>
          <t>Blanket (page end)</t>
        </is>
      </c>
      <c r="I119" s="26" t="n"/>
      <c r="J119" s="26" t="n"/>
      <c r="K119" s="26" t="n"/>
      <c r="L119" s="26" t="inlineStr">
        <is>
          <t>NO</t>
        </is>
      </c>
      <c r="M119" s="73"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0.5" customHeight="1" s="67">
      <c r="A120" s="37" t="inlineStr">
        <is>
          <t>BTC_ROUND_BANDS_EACH_SIDE</t>
        </is>
      </c>
      <c r="B120" s="38" t="inlineStr">
        <is>
          <t>0.0</t>
        </is>
      </c>
      <c r="C120" s="38" t="n"/>
      <c r="D120" s="38" t="inlineStr">
        <is>
          <t>UNIVERSAL (ex-BTC) — ENTRY/EXIT/REENTRY</t>
        </is>
      </c>
      <c r="E120" s="38">
        <f>IF(G21="",E20,IF(G21&gt;0,E20+G21,E20))</f>
        <v/>
      </c>
      <c r="F120" s="26" t="n"/>
      <c r="G120" s="38">
        <f>IFERROR(VLOOKUP($A40&amp;"_"&amp;$B40,Results_Deltas!$A$2:$P$15000,5,FALSE),"")</f>
        <v/>
      </c>
      <c r="H120" s="38" t="inlineStr">
        <is>
          <t>Blanket (page end)</t>
        </is>
      </c>
      <c r="I120" s="26" t="n"/>
      <c r="J120" s="26" t="n"/>
      <c r="K120" s="26" t="n"/>
      <c r="L120" s="26" t="inlineStr">
        <is>
          <t>NO</t>
        </is>
      </c>
      <c r="M120" s="73"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0.5" customHeight="1" s="67">
      <c r="A121" s="37" t="inlineStr">
        <is>
          <t>BTC_ROUND_BANDS_EACH_SIDE</t>
        </is>
      </c>
      <c r="B121" s="38" t="inlineStr">
        <is>
          <t>0.0_ALT</t>
        </is>
      </c>
      <c r="C121" s="38" t="n"/>
      <c r="D121" s="38" t="inlineStr">
        <is>
          <t>UNIVERSAL (ex-BTC) — ENTRY/EXIT/REENTRY</t>
        </is>
      </c>
      <c r="E121" s="38">
        <f>IF(G22="",E21,IF(G22&gt;0,E21+G22,E21))</f>
        <v/>
      </c>
      <c r="F121" s="26" t="n"/>
      <c r="G121" s="38">
        <f>IFERROR(VLOOKUP($A41&amp;"_"&amp;$B41,Results_Deltas!$A$2:$P$15000,5,FALSE),"")</f>
        <v/>
      </c>
      <c r="H121" s="38" t="inlineStr">
        <is>
          <t>Blanket (page end)</t>
        </is>
      </c>
      <c r="I121" s="26" t="n"/>
      <c r="J121" s="26" t="n"/>
      <c r="K121" s="26" t="n"/>
      <c r="L121" s="26" t="inlineStr">
        <is>
          <t>NO</t>
        </is>
      </c>
      <c r="M121" s="73"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7" t="inlineStr">
        <is>
          <t>GR_FILTER_VEC_MIN_TFS</t>
        </is>
      </c>
      <c r="B123" s="38" t="inlineStr">
        <is>
          <t>0</t>
        </is>
      </c>
      <c r="C123" s="38" t="n"/>
      <c r="D123" s="38" t="inlineStr">
        <is>
          <t>GLOBAL_CHECK</t>
        </is>
      </c>
      <c r="E123" s="38">
        <f>IF(G82="",E81,IF(G82&gt;0,E81+G82,E81))</f>
        <v/>
      </c>
      <c r="F123" s="26" t="n"/>
      <c r="G123" s="38">
        <f>IFERROR(VLOOKUP($A101&amp;"_"&amp;$B101,Results_Deltas!$A$2:$P$15000,5,FALSE),"")</f>
        <v/>
      </c>
      <c r="H123" s="38" t="inlineStr">
        <is>
          <t>Blanket (page end)</t>
        </is>
      </c>
      <c r="I123" s="26" t="n"/>
      <c r="J123" s="26" t="n"/>
      <c r="K123" s="26" t="n"/>
      <c r="L123" s="26" t="inlineStr">
        <is>
          <t>NO</t>
        </is>
      </c>
      <c r="M123" s="26"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0.5" customHeight="1" s="67">
      <c r="A124" s="37" t="inlineStr">
        <is>
          <t>BANDAID_OFF_LOSER_RECOVER_PCT</t>
        </is>
      </c>
      <c r="B124" s="38" t="inlineStr">
        <is>
          <t>0</t>
        </is>
      </c>
      <c r="C124" s="38" t="n"/>
      <c r="D124" s="38" t="inlineStr">
        <is>
          <t>AUGMENT, ENTRY, EXIT, GLOBAL_CHECK, REDUCE, STOCKS_EXIT</t>
        </is>
      </c>
      <c r="E124" s="38">
        <f>IF(G11="",E10,IF(G11&gt;0,E10+G11,E10))</f>
        <v/>
      </c>
      <c r="F124" s="26" t="n"/>
      <c r="G124" s="38">
        <f>IFERROR(VLOOKUP($A30&amp;"_"&amp;$B30,Results_Deltas!$A$2:$P$15000,5,FALSE),"")</f>
        <v/>
      </c>
      <c r="H124" s="38" t="inlineStr">
        <is>
          <t>Blanket (page end)</t>
        </is>
      </c>
      <c r="I124" s="26" t="n"/>
      <c r="J124" s="26" t="n"/>
      <c r="K124" s="26" t="n"/>
      <c r="L124" s="26" t="inlineStr">
        <is>
          <t>NO</t>
        </is>
      </c>
      <c r="M124" s="73"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5.75" customHeight="1" s="67">
      <c r="A125" s="37" t="inlineStr">
        <is>
          <t>LEADERBOARD_FILTER</t>
        </is>
      </c>
      <c r="B125" s="38" t="inlineStr">
        <is>
          <t>False_ALT</t>
        </is>
      </c>
      <c r="C125" s="38" t="n"/>
      <c r="D125" s="38" t="inlineStr">
        <is>
          <t>AUGMENT, ENTRY, EXIT, GLOBAL_CHECK, REDUCE, STOCKS_EXIT</t>
        </is>
      </c>
      <c r="E125" s="38">
        <f>IF(G116="",E115,IF(G116&gt;0,E115+G116,E115))</f>
        <v/>
      </c>
      <c r="F125" s="26" t="n"/>
      <c r="G125" s="38">
        <f>IFERROR(VLOOKUP($A135&amp;"_"&amp;$B135,Results_Deltas!$A$2:$P$15000,5,FALSE),"")</f>
        <v/>
      </c>
      <c r="H125" s="38" t="inlineStr">
        <is>
          <t>Blanket (page end)</t>
        </is>
      </c>
      <c r="I125" s="26" t="n"/>
      <c r="J125" s="26" t="n"/>
      <c r="K125" s="26" t="n"/>
      <c r="L125" s="26" t="inlineStr">
        <is>
          <t>NO</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7" t="inlineStr">
        <is>
          <t>FUNDING_GATE_LONG_MAX</t>
        </is>
      </c>
      <c r="B126" s="38" t="inlineStr">
        <is>
          <t>0.0</t>
        </is>
      </c>
      <c r="C126" s="38" t="n"/>
      <c r="D126" s="38" t="inlineStr">
        <is>
          <t>ENTRY, GLOBAL_CHECK, STOCKS_EXIT</t>
        </is>
      </c>
      <c r="E126" s="38">
        <f>IF(G70="",E69,IF(G70&gt;0,E69+G70,E69))</f>
        <v/>
      </c>
      <c r="F126" s="26" t="n"/>
      <c r="G126" s="38">
        <f>IFERROR(VLOOKUP($A89&amp;"_"&amp;$B89,Results_Deltas!$A$2:$P$15000,5,FALSE),"")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7" t="inlineStr">
        <is>
          <t>FUNDING_GATE_LONG_MAX</t>
        </is>
      </c>
      <c r="B127" s="38" t="inlineStr">
        <is>
          <t>0.0_ALT</t>
        </is>
      </c>
      <c r="C127" s="38" t="n"/>
      <c r="D127" s="38" t="inlineStr">
        <is>
          <t>ENTRY, GLOBAL_CHECK, STOCKS_EXIT</t>
        </is>
      </c>
      <c r="E127" s="38">
        <f>IF(G71="",E70,IF(G71&gt;0,E70+G71,E70))</f>
        <v/>
      </c>
      <c r="F127" s="26" t="n"/>
      <c r="G127" s="38">
        <f>IFERROR(VLOOKUP($A90&amp;"_"&amp;$B90,Results_Deltas!$A$2:$P$15000,5,FALSE),"")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5.75" customHeight="1" s="67">
      <c r="A128" s="37" t="inlineStr">
        <is>
          <t>FUNDING_GATE_MTF_REQUIRED</t>
        </is>
      </c>
      <c r="B128" s="38" t="inlineStr">
        <is>
          <t>0.0</t>
        </is>
      </c>
      <c r="C128" s="38" t="n"/>
      <c r="D128" s="38" t="inlineStr">
        <is>
          <t>ENTRY, GLOBAL_CHECK, STOCKS_EXIT</t>
        </is>
      </c>
      <c r="E128" s="38">
        <f>IF(G72="",E71,IF(G72&gt;0,E71+G72,E71))</f>
        <v/>
      </c>
      <c r="F128" s="26" t="n"/>
      <c r="G128" s="38">
        <f>IFERROR(VLOOKUP($A91&amp;"_"&amp;$B91,Results_Deltas!$A$2:$P$15000,5,FALSE),"")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7" t="inlineStr">
        <is>
          <t>FUNDING_GATE_MTF_REQUIRED</t>
        </is>
      </c>
      <c r="B129" s="38" t="inlineStr">
        <is>
          <t>0.0_ALT</t>
        </is>
      </c>
      <c r="C129" s="38" t="n"/>
      <c r="D129" s="38" t="inlineStr">
        <is>
          <t>ENTRY, GLOBAL_CHECK, STOCKS_EXIT</t>
        </is>
      </c>
      <c r="E129" s="38">
        <f>IF(G73="",E72,IF(G73&gt;0,E72+G73,E72))</f>
        <v/>
      </c>
      <c r="F129" s="26" t="n"/>
      <c r="G129" s="38">
        <f>IFERROR(VLOOKUP($A92&amp;"_"&amp;$B92,Results_Deltas!$A$2:$P$15000,5,FALSE),"")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7" t="inlineStr">
        <is>
          <t>FUNDING_GATE_SHORT_MIN</t>
        </is>
      </c>
      <c r="B130" s="38" t="inlineStr">
        <is>
          <t>0.0</t>
        </is>
      </c>
      <c r="C130" s="38" t="n"/>
      <c r="D130" s="38" t="inlineStr">
        <is>
          <t>ENTRY, GLOBAL_CHECK, STOCKS_EXIT</t>
        </is>
      </c>
      <c r="E130" s="38">
        <f>IF(G74="",E73,IF(G74&gt;0,E73+G74,E73))</f>
        <v/>
      </c>
      <c r="F130" s="26" t="n"/>
      <c r="G130" s="38">
        <f>IFERROR(VLOOKUP($A93&amp;"_"&amp;$B93,Results_Deltas!$A$2:$P$15000,5,FALSE),"")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FUNDING_GATE_SHORT_MIN</t>
        </is>
      </c>
      <c r="B131" s="38" t="inlineStr">
        <is>
          <t>0.0_ALT</t>
        </is>
      </c>
      <c r="C131" s="38" t="n"/>
      <c r="D131" s="38" t="inlineStr">
        <is>
          <t>ENTRY, GLOBAL_CHECK, STOCKS_EXIT</t>
        </is>
      </c>
      <c r="E131" s="38">
        <f>IF(G75="",E74,IF(G75&gt;0,E74+G75,E74))</f>
        <v/>
      </c>
      <c r="F131" s="26" t="n"/>
      <c r="G131" s="38">
        <f>IFERROR(VLOOKUP($A94&amp;"_"&amp;$B94,Results_Deltas!$A$2:$P$15000,5,FALSE),"")</f>
        <v/>
      </c>
      <c r="H131" s="38" t="inlineStr">
        <is>
          <t>Blanket (page end)</t>
        </is>
      </c>
      <c r="I131" s="26" t="n"/>
      <c r="J131" s="26" t="n"/>
      <c r="K131" s="26" t="n"/>
      <c r="L131" s="26" t="inlineStr">
        <is>
          <t>NO</t>
        </is>
      </c>
      <c r="M131" s="26"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0.5" customHeight="1" s="67">
      <c r="A132" s="37" t="inlineStr">
        <is>
          <t>ADX_RANGING_THRESHOLD</t>
        </is>
      </c>
      <c r="B132" s="38" t="inlineStr">
        <is>
          <t>20</t>
        </is>
      </c>
      <c r="C132" s="38" t="n"/>
      <c r="D132" s="38" t="inlineStr">
        <is>
          <t>ENTRY, GLOBAL_CHECK, STOCKS_EXIT</t>
        </is>
      </c>
      <c r="E132" s="38">
        <f>IF(G7="",E6,IF(G7&gt;0,E6+G7,E6))</f>
        <v/>
      </c>
      <c r="F132" s="26" t="n"/>
      <c r="G132" s="38">
        <f>IFERROR(VLOOKUP($A26&amp;"_"&amp;$B26,Results_Deltas!$A$2:$P$15000,5,FALSE),"")</f>
        <v/>
      </c>
      <c r="H132" s="38" t="inlineStr">
        <is>
          <t>Blanket (page end)</t>
        </is>
      </c>
      <c r="I132" s="26" t="n"/>
      <c r="J132" s="26" t="n"/>
      <c r="K132" s="26" t="n"/>
      <c r="L132" s="26" t="inlineStr">
        <is>
          <t>NO</t>
        </is>
      </c>
      <c r="M132" s="73"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9" t="inlineStr">
        <is>
          <t>FUNDING_GATE_FILTER_TF</t>
        </is>
      </c>
      <c r="B133" s="40" t="inlineStr">
        <is>
          <t>15m</t>
        </is>
      </c>
      <c r="C133" s="38" t="n"/>
      <c r="D133" s="38" t="inlineStr">
        <is>
          <t>GLOBAL_CHECK</t>
        </is>
      </c>
      <c r="E133" s="38">
        <f>IF(G69="",E68,IF(G69&gt;0,E68+G69,E68))</f>
        <v/>
      </c>
      <c r="F133" s="26" t="n"/>
      <c r="G133" s="38">
        <f>IFERROR(VLOOKUP($A88&amp;"_"&amp;$B88,Results_Deltas!$A$2:$P$15000,5,FALSE),"")</f>
        <v/>
      </c>
      <c r="H133" s="38" t="inlineStr">
        <is>
          <t>Blanket (page end)</t>
        </is>
      </c>
      <c r="I133" s="26" t="n"/>
      <c r="J133" s="26" t="n"/>
      <c r="K133" s="26" t="n"/>
      <c r="L133" s="26" t="inlineStr">
        <is>
          <t>YES</t>
        </is>
      </c>
      <c r="M133" s="26" t="n">
        <v>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9" t="inlineStr">
        <is>
          <t>LH_HL_FILTER_REQUIRE_BOTH</t>
        </is>
      </c>
      <c r="B134" s="40" t="inlineStr">
        <is>
          <t>False</t>
        </is>
      </c>
      <c r="C134" s="38" t="n"/>
      <c r="D134" s="38" t="inlineStr">
        <is>
          <t>ENTRY, GLOBAL_CHECK, STOCKS_EXIT</t>
        </is>
      </c>
      <c r="E134" s="38">
        <f>IF(G121="",E120,IF(G121&gt;0,E120+G121,E120))</f>
        <v/>
      </c>
      <c r="F134" s="26" t="n"/>
      <c r="G134" s="38">
        <f>IFERROR(VLOOKUP($A140&amp;"_"&amp;$B140,Results_Deltas!$A$2:$P$15000,5,FALSE),"")</f>
        <v/>
      </c>
      <c r="H134" s="38" t="inlineStr">
        <is>
          <t>Blanket (page end)</t>
        </is>
      </c>
      <c r="I134" s="26" t="n"/>
      <c r="J134" s="26" t="n"/>
      <c r="K134" s="26" t="n"/>
      <c r="L134" s="26" t="inlineStr">
        <is>
          <t>YES</t>
        </is>
      </c>
      <c r="M134" s="26"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7" t="inlineStr">
        <is>
          <t>HTF_GATE_MIN_CONFIRMATIONS</t>
        </is>
      </c>
      <c r="B135" s="38" t="inlineStr">
        <is>
          <t>0.0</t>
        </is>
      </c>
      <c r="C135" s="38" t="n"/>
      <c r="D135" s="38" t="inlineStr">
        <is>
          <t>ENTRY, GLOBAL_CHECK, STOCKS_EXIT</t>
        </is>
      </c>
      <c r="E135" s="38">
        <f>IF(G109="",E108,IF(G109&gt;0,E108+G109,E108))</f>
        <v/>
      </c>
      <c r="F135" s="26" t="n"/>
      <c r="G135" s="38">
        <f>IFERROR(VLOOKUP($A128&amp;"_"&amp;$B128,Results_Deltas!$A$2:$P$15000,5,FALSE),"")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5.75" customHeight="1" s="67">
      <c r="A136" s="37" t="inlineStr">
        <is>
          <t>HTF_GATE_MIN_CONFIRMATIONS</t>
        </is>
      </c>
      <c r="B136" s="38" t="inlineStr">
        <is>
          <t>0.0_ALT</t>
        </is>
      </c>
      <c r="C136" s="38" t="n"/>
      <c r="D136" s="38" t="inlineStr">
        <is>
          <t>ENTRY, GLOBAL_CHECK, STOCKS_EXIT</t>
        </is>
      </c>
      <c r="E136" s="38">
        <f>IF(G110="",E109,IF(G110&gt;0,E109+G110,E109))</f>
        <v/>
      </c>
      <c r="F136" s="26" t="n"/>
      <c r="G136" s="38">
        <f>IFERROR(VLOOKUP($A129&amp;"_"&amp;$B129,Results_Deltas!$A$2:$P$15000,5,FALSE),"")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GR_FILTER_ALL_ENTRIES</t>
        </is>
      </c>
      <c r="B137" s="38" t="inlineStr">
        <is>
          <t>0.0</t>
        </is>
      </c>
      <c r="C137" s="38" t="n"/>
      <c r="D137" s="38" t="inlineStr">
        <is>
          <t>GLOBAL_CHECK, STOCKS_EXIT</t>
        </is>
      </c>
      <c r="E137" s="38">
        <f>IF(G78="",E77,IF(G78&gt;0,E77+G78,E77))</f>
        <v/>
      </c>
      <c r="F137" s="26" t="n"/>
      <c r="G137" s="38">
        <f>IFERROR(VLOOKUP($A97&amp;"_"&amp;$B97,Results_Deltas!$A$2:$P$15000,5,FALSE),"")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5.75" customHeight="1" s="67">
      <c r="A138" s="37" t="inlineStr">
        <is>
          <t>GR_FILTER_ALL_ENTRIES</t>
        </is>
      </c>
      <c r="B138" s="38" t="inlineStr">
        <is>
          <t>0.0_ALT</t>
        </is>
      </c>
      <c r="C138" s="38" t="n"/>
      <c r="D138" s="38" t="inlineStr">
        <is>
          <t>GLOBAL_CHECK, STOCKS_EXIT</t>
        </is>
      </c>
      <c r="E138" s="38">
        <f>IF(G79="",E78,IF(G79&gt;0,E78+G79,E78))</f>
        <v/>
      </c>
      <c r="F138" s="26" t="n"/>
      <c r="G138" s="38">
        <f>IFERROR(VLOOKUP($A98&amp;"_"&amp;$B98,Results_Deltas!$A$2:$P$15000,5,FALSE),"")</f>
        <v/>
      </c>
      <c r="H138" s="38" t="inlineStr">
        <is>
          <t>Blanket (page end)</t>
        </is>
      </c>
      <c r="I138" s="26" t="n"/>
      <c r="J138" s="26" t="n"/>
      <c r="K138" s="26" t="n"/>
      <c r="L138" s="26" t="inlineStr">
        <is>
          <t>NO</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9" t="inlineStr">
        <is>
          <t>HA_WICK_QUALITY_ENABLED</t>
        </is>
      </c>
      <c r="B139" s="40" t="inlineStr">
        <is>
          <t>False</t>
        </is>
      </c>
      <c r="C139" s="38" t="n"/>
      <c r="D139" s="38" t="inlineStr">
        <is>
          <t>ENTRY, GLOBAL_CHECK, STOCKS_EXIT</t>
        </is>
      </c>
      <c r="E139" s="38">
        <f>IF(G85="",E84,IF(G85&gt;0,E84+G85,E84))</f>
        <v/>
      </c>
      <c r="F139" s="26" t="n"/>
      <c r="G139" s="38">
        <f>IFERROR(VLOOKUP($A104&amp;"_"&amp;$B104,Results_Deltas!$A$2:$P$15000,5,FALSE),"")</f>
        <v/>
      </c>
      <c r="H139" s="38" t="inlineStr">
        <is>
          <t>Blanket (page end)</t>
        </is>
      </c>
      <c r="I139" s="26" t="n"/>
      <c r="J139" s="26" t="n"/>
      <c r="K139" s="26" t="n"/>
      <c r="L139" s="26" t="inlineStr">
        <is>
          <t>YES</t>
        </is>
      </c>
      <c r="M139" s="26"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7" t="inlineStr">
        <is>
          <t>GOLDEN_RULE_BASE_USD</t>
        </is>
      </c>
      <c r="B140" s="38" t="inlineStr">
        <is>
          <t>0.0_ALT</t>
        </is>
      </c>
      <c r="C140" s="38" t="n"/>
      <c r="D140" s="38" t="inlineStr">
        <is>
          <t>GLOBAL_CHECK, STOCKS_EXIT</t>
        </is>
      </c>
      <c r="E140" s="38">
        <f>IF(G77="",E76,IF(G77&gt;0,E76+G77,E76))</f>
        <v/>
      </c>
      <c r="F140" s="26" t="n"/>
      <c r="G140" s="38">
        <f>IFERROR(VLOOKUP($A96&amp;"_"&amp;$B96,Results_Deltas!$A$2:$P$15000,5,FALSE),"")</f>
        <v/>
      </c>
      <c r="H140" s="38" t="inlineStr">
        <is>
          <t>Blanket (page end)</t>
        </is>
      </c>
      <c r="I140" s="26" t="n"/>
      <c r="J140" s="26" t="n"/>
      <c r="K140" s="26" t="n"/>
      <c r="L140" s="26" t="inlineStr">
        <is>
          <t>NO</t>
        </is>
      </c>
      <c r="M140" s="26"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7" t="inlineStr">
        <is>
          <t>GOLDEN_RULE_BASE_USD</t>
        </is>
      </c>
      <c r="B141" s="38" t="inlineStr">
        <is>
          <t>0.0</t>
        </is>
      </c>
      <c r="C141" s="38" t="n"/>
      <c r="D141" s="38" t="inlineStr">
        <is>
          <t>GLOBAL_CHECK, STOCKS_EXIT</t>
        </is>
      </c>
      <c r="E141" s="38">
        <f>IF(G76="",E75,IF(G76&gt;0,E75+G76,E75))</f>
        <v/>
      </c>
      <c r="F141" s="26" t="n"/>
      <c r="G141" s="38">
        <f>IFERROR(VLOOKUP($A95&amp;"_"&amp;$B95,Results_Deltas!$A$2:$P$15000,5,FALSE),"")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7" t="inlineStr">
        <is>
          <t>LEADERBOARD_FILTER</t>
        </is>
      </c>
      <c r="B142" s="38" t="inlineStr">
        <is>
          <t>False</t>
        </is>
      </c>
      <c r="C142" s="38" t="n"/>
      <c r="D142" s="38" t="inlineStr">
        <is>
          <t>AUGMENT, ENTRY, EXIT, GLOBAL_CHECK, REDUCE, STOCKS_EXIT</t>
        </is>
      </c>
      <c r="E142" s="38">
        <f>IF(G115="",E114,IF(G115&gt;0,E114+G115,E114))</f>
        <v/>
      </c>
      <c r="F142" s="26" t="n"/>
      <c r="G142" s="38">
        <f>IFERROR(VLOOKUP($A134&amp;"_"&amp;$B134,Results_Deltas!$A$2:$P$15000,5,FALSE),"")</f>
        <v/>
      </c>
      <c r="H142" s="38" t="inlineStr">
        <is>
          <t>Blanket (page end)</t>
        </is>
      </c>
      <c r="I142" s="26" t="n"/>
      <c r="J142" s="26" t="n"/>
      <c r="K142" s="26" t="n"/>
      <c r="L142" s="26" t="inlineStr">
        <is>
          <t>NO</t>
        </is>
      </c>
      <c r="M142" s="26"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5.75" customHeight="1" s="67">
      <c r="A143" s="37" t="inlineStr">
        <is>
          <t>HTF4_CONF</t>
        </is>
      </c>
      <c r="B143" s="38" t="inlineStr">
        <is>
          <t>False</t>
        </is>
      </c>
      <c r="C143" s="38" t="n"/>
      <c r="D143" s="38" t="inlineStr">
        <is>
          <t>GLOBAL_CHECK, STOCKS_EXIT</t>
        </is>
      </c>
      <c r="E143" s="38">
        <f>IF(G101="",E100,IF(G101&gt;0,E100+G101,E100))</f>
        <v/>
      </c>
      <c r="F143" s="26" t="n"/>
      <c r="G143" s="38">
        <f>IFERROR(VLOOKUP($A120&amp;"_"&amp;$B120,Results_Deltas!$A$2:$P$15000,5,FALSE),"")</f>
        <v/>
      </c>
      <c r="H143" s="38" t="inlineStr">
        <is>
          <t>Blanket (page end)</t>
        </is>
      </c>
      <c r="I143" s="26" t="n"/>
      <c r="J143" s="26" t="n"/>
      <c r="K143" s="26" t="n"/>
      <c r="L143" s="26" t="inlineStr">
        <is>
          <t>NO</t>
        </is>
      </c>
      <c r="M143" s="26"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5.75" customHeight="1" s="67">
      <c r="A144" s="39" t="inlineStr">
        <is>
          <t>LH_HL_FILTER_ENABLED</t>
        </is>
      </c>
      <c r="B144" s="40" t="inlineStr">
        <is>
          <t>False</t>
        </is>
      </c>
      <c r="C144" s="38" t="n"/>
      <c r="D144" s="38" t="inlineStr">
        <is>
          <t>ENTRY, GLOBAL_CHECK, STOCKS_EXIT</t>
        </is>
      </c>
      <c r="E144" s="38">
        <f>IF(G117="",E116,IF(G117&gt;0,E116+G117,E116))</f>
        <v/>
      </c>
      <c r="F144" s="26" t="n"/>
      <c r="G144" s="38">
        <f>IFERROR(VLOOKUP($A136&amp;"_"&amp;$B136,Results_Deltas!$A$2:$P$15000,5,FALSE),"")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9" t="inlineStr">
        <is>
          <t>GR_FILTER_VEC_ENABLED</t>
        </is>
      </c>
      <c r="B145" s="40" t="inlineStr">
        <is>
          <t>False</t>
        </is>
      </c>
      <c r="C145" s="38" t="n"/>
      <c r="D145" s="38" t="inlineStr">
        <is>
          <t>GLOBAL_CHECK</t>
        </is>
      </c>
      <c r="E145" s="38">
        <f>IF(G80="",E79,IF(G80&gt;0,E79+G80,E79))</f>
        <v/>
      </c>
      <c r="F145" s="26" t="n"/>
      <c r="G145" s="38">
        <f>IFERROR(VLOOKUP($A99&amp;"_"&amp;$B99,Results_Deltas!$A$2:$P$15000,5,FALSE),"")</f>
        <v/>
      </c>
      <c r="H145" s="38" t="inlineStr">
        <is>
          <t>Blanket (page end)</t>
        </is>
      </c>
      <c r="I145" s="26" t="n"/>
      <c r="J145" s="26" t="n"/>
      <c r="K145" s="26" t="n"/>
      <c r="L145" s="26" t="inlineStr">
        <is>
          <t>YES</t>
        </is>
      </c>
      <c r="M145" s="26" t="n">
        <v>3</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5.75" customHeight="1" s="67">
      <c r="A146" s="39" t="inlineStr">
        <is>
          <t>DUP_GUARD_FILTER_TF</t>
        </is>
      </c>
      <c r="B146" s="40" t="inlineStr">
        <is>
          <t>15m</t>
        </is>
      </c>
      <c r="C146" s="38" t="n"/>
      <c r="D146" s="38" t="inlineStr">
        <is>
          <t>GLOBAL_CHECK</t>
        </is>
      </c>
      <c r="E146" s="38">
        <f>IF(G44="",E43,IF(G44&gt;0,E43+G44,E43))</f>
        <v/>
      </c>
      <c r="F146" s="26" t="n"/>
      <c r="G146" s="38">
        <f>IFERROR(VLOOKUP($A63&amp;"_"&amp;$B63,Results_Deltas!$A$2:$P$15000,5,FALSE),"")</f>
        <v/>
      </c>
      <c r="H146" s="38" t="inlineStr">
        <is>
          <t>Blanket (page end)</t>
        </is>
      </c>
      <c r="I146" s="26" t="n"/>
      <c r="J146" s="26" t="n"/>
      <c r="K146" s="26" t="n"/>
      <c r="L146" s="26" t="inlineStr">
        <is>
          <t>YES</t>
        </is>
      </c>
      <c r="M146" s="73"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OI_CONFIRM_ENABLED</t>
        </is>
      </c>
      <c r="B147" s="38" t="inlineStr">
        <is>
          <t>False</t>
        </is>
      </c>
      <c r="C147" s="38" t="n"/>
      <c r="D147" s="38" t="inlineStr">
        <is>
          <t>ENTRY, GLOBAL_CHECK, STOCKS_EXIT</t>
        </is>
      </c>
      <c r="E147" s="38">
        <f>IF(G172="",E171,IF(G172&gt;0,E171+G172,E171))</f>
        <v/>
      </c>
      <c r="F147" s="26" t="n"/>
      <c r="G147" s="38">
        <f>IFERROR(VLOOKUP($A191&amp;"_"&amp;$B191,Results_Deltas!$A$2:$P$15000,5,FALSE),"")</f>
        <v/>
      </c>
      <c r="H147" s="38" t="inlineStr">
        <is>
          <t>Blanket (page end)</t>
        </is>
      </c>
      <c r="I147" s="26" t="n"/>
      <c r="J147" s="26" t="n"/>
      <c r="K147" s="26" t="n"/>
      <c r="L147" s="26" t="inlineStr">
        <is>
          <t>NO</t>
        </is>
      </c>
      <c r="M147" s="26"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5.75" customHeight="1" s="67">
      <c r="A148" s="39" t="inlineStr">
        <is>
          <t>EMA_BLANKET_FILTER_ENABLED</t>
        </is>
      </c>
      <c r="B148" s="40" t="inlineStr">
        <is>
          <t>True</t>
        </is>
      </c>
      <c r="C148" s="38" t="n"/>
      <c r="D148" s="38" t="inlineStr">
        <is>
          <t>GLOBAL_CHECK</t>
        </is>
      </c>
      <c r="E148" s="38">
        <f>IF(G49="",E48,IF(G49&gt;0,E48+G49,E48))</f>
        <v/>
      </c>
      <c r="F148" s="26" t="n"/>
      <c r="G148" s="38">
        <f>IFERROR(VLOOKUP($A68&amp;"_"&amp;$B68,Results_Deltas!$A$2:$P$15000,5,FALSE),"")</f>
        <v/>
      </c>
      <c r="H148" s="38" t="inlineStr">
        <is>
          <t>Blanket (page end)</t>
        </is>
      </c>
      <c r="I148" s="26" t="n"/>
      <c r="J148" s="26" t="n"/>
      <c r="K148" s="26" t="n"/>
      <c r="L148" s="26" t="inlineStr">
        <is>
          <t>YES</t>
        </is>
      </c>
      <c r="M148" s="73"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5.75" customHeight="1" s="67">
      <c r="A149" s="37" t="inlineStr">
        <is>
          <t>MTS_GATE_ENABLED</t>
        </is>
      </c>
      <c r="B149" s="38" t="inlineStr">
        <is>
          <t>False</t>
        </is>
      </c>
      <c r="C149" s="38" t="n"/>
      <c r="D149" s="38" t="inlineStr">
        <is>
          <t>ENTRY, GLOBAL_CHECK, STOCKS_EXIT</t>
        </is>
      </c>
      <c r="E149" s="38">
        <f>IF(G160="",E159,IF(G160&gt;0,E159+G160,E159))</f>
        <v/>
      </c>
      <c r="F149" s="26" t="n"/>
      <c r="G149" s="38">
        <f>IFERROR(VLOOKUP($A179&amp;"_"&amp;$B179,Results_Deltas!$A$2:$P$15000,5,FALSE),"")</f>
        <v/>
      </c>
      <c r="H149" s="38" t="inlineStr">
        <is>
          <t>Blanket (page end)</t>
        </is>
      </c>
      <c r="I149" s="26" t="n"/>
      <c r="J149" s="26" t="n"/>
      <c r="K149" s="26" t="n"/>
      <c r="L149" s="26" t="inlineStr">
        <is>
          <t>NO</t>
        </is>
      </c>
      <c r="M149" s="26"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5.75" customHeight="1" s="67">
      <c r="A150" s="37" t="inlineStr">
        <is>
          <t>MI_TF_AGREE_MIN</t>
        </is>
      </c>
      <c r="B150" s="38" t="inlineStr">
        <is>
          <t>0.0</t>
        </is>
      </c>
      <c r="C150" s="38" t="n"/>
      <c r="D150" s="38" t="inlineStr">
        <is>
          <t>ENTRY, GLOBAL_CHECK, STOCKS_EXIT</t>
        </is>
      </c>
      <c r="E150" s="38">
        <f>IF(G142="",E141,IF(G142&gt;0,E141+G142,E141))</f>
        <v/>
      </c>
      <c r="F150" s="26" t="n"/>
      <c r="G150" s="38">
        <f>IFERROR(VLOOKUP($A161&amp;"_"&amp;$B161,Results_Deltas!$A$2:$P$15000,5,FALSE),"")</f>
        <v/>
      </c>
      <c r="H150" s="38" t="inlineStr">
        <is>
          <t>Blanket (page end)</t>
        </is>
      </c>
      <c r="I150" s="26" t="n"/>
      <c r="J150" s="26" t="n"/>
      <c r="K150" s="26" t="n"/>
      <c r="L150" s="26" t="inlineStr">
        <is>
          <t>NO</t>
        </is>
      </c>
      <c r="M150" s="26"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MI_TF_AGREE_MIN</t>
        </is>
      </c>
      <c r="B151" s="38" t="inlineStr">
        <is>
          <t>0.0_ALT</t>
        </is>
      </c>
      <c r="C151" s="38" t="n"/>
      <c r="D151" s="38" t="inlineStr">
        <is>
          <t>ENTRY, GLOBAL_CHECK, STOCKS_EXIT</t>
        </is>
      </c>
      <c r="E151" s="38">
        <f>IF(G143="",E142,IF(G143&gt;0,E142+G143,E142))</f>
        <v/>
      </c>
      <c r="F151" s="26" t="n"/>
      <c r="G151" s="38">
        <f>IFERROR(VLOOKUP($A162&amp;"_"&amp;$B162,Results_Deltas!$A$2:$P$15000,5,FALSE),"")</f>
        <v/>
      </c>
      <c r="H151" s="38" t="inlineStr">
        <is>
          <t>Blanket (page end)</t>
        </is>
      </c>
      <c r="I151" s="26" t="n"/>
      <c r="J151" s="26" t="n"/>
      <c r="K151" s="26" t="n"/>
      <c r="L151" s="26" t="inlineStr">
        <is>
          <t>NO</t>
        </is>
      </c>
      <c r="M151" s="26"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7" t="inlineStr">
        <is>
          <t>HLR_SMA_BAND_PCT</t>
        </is>
      </c>
      <c r="B152" s="38" t="inlineStr">
        <is>
          <t>0</t>
        </is>
      </c>
      <c r="C152" s="38" t="n"/>
      <c r="D152" s="38" t="inlineStr">
        <is>
          <t>ENTRY, GLOBAL_CHECK, STOCKS_EXIT</t>
        </is>
      </c>
      <c r="E152" s="38">
        <f>IF(G94="",E93,IF(G94&gt;0,E93+G94,E93))</f>
        <v/>
      </c>
      <c r="F152" s="26" t="n"/>
      <c r="G152" s="38">
        <f>IFERROR(VLOOKUP($A113&amp;"_"&amp;$B113,Results_Deltas!$A$2:$P$15000,5,FALSE),"")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5.75" customHeight="1" s="67">
      <c r="A153" s="37" t="inlineStr">
        <is>
          <t>EXECUTE_NOW_SINGLE_GATE_ENFORCE</t>
        </is>
      </c>
      <c r="B153" s="38" t="inlineStr">
        <is>
          <t>0.0_ALT</t>
        </is>
      </c>
      <c r="C153" s="38" t="n"/>
      <c r="D153" s="38" t="inlineStr">
        <is>
          <t>ENTRY, GLOBAL_CHECK, STOCKS_EXIT</t>
        </is>
      </c>
      <c r="E153" s="38">
        <f>IF(G54="",E53,IF(G54&gt;0,E53+G54,E53))</f>
        <v/>
      </c>
      <c r="F153" s="26" t="n"/>
      <c r="G153" s="38">
        <f>IFERROR(VLOOKUP($A73&amp;"_"&amp;$B73,Results_Deltas!$A$2:$P$15000,5,FALSE),"")</f>
        <v/>
      </c>
      <c r="H153" s="38" t="inlineStr">
        <is>
          <t>Blanket (page end)</t>
        </is>
      </c>
      <c r="I153" s="26" t="n"/>
      <c r="J153" s="26" t="n"/>
      <c r="K153" s="26" t="n"/>
      <c r="L153" s="26" t="inlineStr">
        <is>
          <t>NO</t>
        </is>
      </c>
      <c r="M153" s="73"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EXECUTE_NOW_SINGLE_GATE_ENFORCE</t>
        </is>
      </c>
      <c r="B154" s="38" t="inlineStr">
        <is>
          <t>0.0</t>
        </is>
      </c>
      <c r="C154" s="38" t="n"/>
      <c r="D154" s="38" t="inlineStr">
        <is>
          <t>ENTRY, GLOBAL_CHECK, STOCKS_EXIT</t>
        </is>
      </c>
      <c r="E154" s="38">
        <f>IF(G53="",E52,IF(G53&gt;0,E52+G53,E52))</f>
        <v/>
      </c>
      <c r="F154" s="26" t="n"/>
      <c r="G154" s="38">
        <f>IFERROR(VLOOKUP($A72&amp;"_"&amp;$B72,Results_Deltas!$A$2:$P$15000,5,FALSE),"")</f>
        <v/>
      </c>
      <c r="H154" s="38" t="inlineStr">
        <is>
          <t>Blanket (page end)</t>
        </is>
      </c>
      <c r="I154" s="26" t="n"/>
      <c r="J154" s="26" t="n"/>
      <c r="K154" s="26" t="n"/>
      <c r="L154" s="26" t="inlineStr">
        <is>
          <t>NO</t>
        </is>
      </c>
      <c r="M154" s="73"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HLR_TOP_MIN_TFS</t>
        </is>
      </c>
      <c r="B155" s="38" t="inlineStr">
        <is>
          <t>0</t>
        </is>
      </c>
      <c r="C155" s="38" t="n"/>
      <c r="D155" s="38" t="inlineStr">
        <is>
          <t>GLOBAL_CHECK, REENTRY, STOCKS_EXIT</t>
        </is>
      </c>
      <c r="E155" s="38">
        <f>IF(G98="",E97,IF(G98&gt;0,E97+G98,E97))</f>
        <v/>
      </c>
      <c r="F155" s="26" t="n"/>
      <c r="G155" s="38">
        <f>IFERROR(VLOOKUP($A117&amp;"_"&amp;$B117,Results_Deltas!$A$2:$P$15000,5,FALSE),"")</f>
        <v/>
      </c>
      <c r="H155" s="38" t="inlineStr">
        <is>
          <t>Blanket (page end)</t>
        </is>
      </c>
      <c r="I155" s="26" t="n"/>
      <c r="J155" s="26" t="n"/>
      <c r="K155" s="26" t="n"/>
      <c r="L155" s="26" t="inlineStr">
        <is>
          <t>NO</t>
        </is>
      </c>
      <c r="M155" s="26"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5.75" customHeight="1" s="67">
      <c r="A156" s="39" t="inlineStr">
        <is>
          <t>COOLDOWN_LOCKS_FILTER_TF</t>
        </is>
      </c>
      <c r="B156" s="40" t="inlineStr">
        <is>
          <t>15m</t>
        </is>
      </c>
      <c r="C156" s="38" t="n"/>
      <c r="D156" s="38" t="inlineStr">
        <is>
          <t>GLOBAL_CHECK</t>
        </is>
      </c>
      <c r="E156" s="38">
        <f>IF(G27="",E26,IF(G27&gt;0,E26+G27,E26))</f>
        <v/>
      </c>
      <c r="F156" s="26" t="n"/>
      <c r="G156" s="38">
        <f>IFERROR(VLOOKUP($A46&amp;"_"&amp;$B46,Results_Deltas!$A$2:$P$15000,5,FALSE),"")</f>
        <v/>
      </c>
      <c r="H156" s="38" t="inlineStr">
        <is>
          <t>Blanket (page end)</t>
        </is>
      </c>
      <c r="I156" s="26" t="n"/>
      <c r="J156" s="26" t="n"/>
      <c r="K156" s="26" t="n"/>
      <c r="L156" s="26" t="inlineStr">
        <is>
          <t>YES</t>
        </is>
      </c>
      <c r="M156" s="73"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HA_WICK_QUALITY_TF</t>
        </is>
      </c>
      <c r="B157" s="38" t="inlineStr">
        <is>
          <t>15m</t>
        </is>
      </c>
      <c r="C157" s="38" t="n"/>
      <c r="D157" s="38" t="inlineStr">
        <is>
          <t>ENTRY, GLOBAL_CHECK, STOCKS_EXIT</t>
        </is>
      </c>
      <c r="E157" s="38">
        <f>IF(G93="",E92,IF(G93&gt;0,E92+G93,E92))</f>
        <v/>
      </c>
      <c r="F157" s="26" t="n"/>
      <c r="G157" s="38">
        <f>IFERROR(VLOOKUP($A112&amp;"_"&amp;$B112,Results_Deltas!$A$2:$P$15000,5,FALSE),"")</f>
        <v/>
      </c>
      <c r="H157" s="38" t="inlineStr">
        <is>
          <t>Blanket (page end)</t>
        </is>
      </c>
      <c r="I157" s="26" t="n"/>
      <c r="J157" s="26" t="n"/>
      <c r="K157" s="26" t="n"/>
      <c r="L157" s="26" t="inlineStr">
        <is>
          <t>NO</t>
        </is>
      </c>
      <c r="M157" s="26"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EZ_MANAGE_THROTTLER_RATE</t>
        </is>
      </c>
      <c r="B158" s="38" t="inlineStr">
        <is>
          <t>0.0</t>
        </is>
      </c>
      <c r="C158" s="38" t="n"/>
      <c r="D158" s="38" t="inlineStr">
        <is>
          <t>GLOBAL_CHECK, STOCKS_EXIT</t>
        </is>
      </c>
      <c r="E158" s="38">
        <f>IF(G55="",E54,IF(G55&gt;0,E54+G55,E54))</f>
        <v/>
      </c>
      <c r="F158" s="26" t="n"/>
      <c r="G158" s="38">
        <f>IFERROR(VLOOKUP($A74&amp;"_"&amp;$B74,Results_Deltas!$A$2:$P$15000,5,FALSE),"")</f>
        <v/>
      </c>
      <c r="H158" s="38" t="inlineStr">
        <is>
          <t>Blanket (page end)</t>
        </is>
      </c>
      <c r="I158" s="26" t="n"/>
      <c r="J158" s="26" t="n"/>
      <c r="K158" s="26" t="n"/>
      <c r="L158" s="26" t="inlineStr">
        <is>
          <t>NO</t>
        </is>
      </c>
      <c r="M158" s="73"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7" t="inlineStr">
        <is>
          <t>EZ_MANAGE_THROTTLER_RATE</t>
        </is>
      </c>
      <c r="B159" s="38" t="inlineStr">
        <is>
          <t>0.0_ALT</t>
        </is>
      </c>
      <c r="C159" s="38" t="n"/>
      <c r="D159" s="38" t="inlineStr">
        <is>
          <t>GLOBAL_CHECK, STOCKS_EXIT</t>
        </is>
      </c>
      <c r="E159" s="38">
        <f>IF(G56="",E55,IF(G56&gt;0,E55+G56,E55))</f>
        <v/>
      </c>
      <c r="F159" s="26" t="n"/>
      <c r="G159" s="38">
        <f>IFERROR(VLOOKUP($A75&amp;"_"&amp;$B75,Results_Deltas!$A$2:$P$15000,5,FALSE),"")</f>
        <v/>
      </c>
      <c r="H159" s="38" t="inlineStr">
        <is>
          <t>Blanket (page end)</t>
        </is>
      </c>
      <c r="I159" s="26" t="n"/>
      <c r="J159" s="26" t="n"/>
      <c r="K159" s="26" t="n"/>
      <c r="L159" s="26" t="inlineStr">
        <is>
          <t>NO</t>
        </is>
      </c>
      <c r="M159" s="73"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0.5" customHeight="1" s="67">
      <c r="A160" s="39" t="inlineStr">
        <is>
          <t>BAND_ARROW_ENABLED</t>
        </is>
      </c>
      <c r="B160" s="40" t="inlineStr">
        <is>
          <t>False</t>
        </is>
      </c>
      <c r="C160" s="38" t="n"/>
      <c r="D160" s="38" t="inlineStr">
        <is>
          <t>GLOBAL_CHECK, STOCKS_EXIT</t>
        </is>
      </c>
      <c r="E160" s="38">
        <f>IF(G15="",E14,IF(G15&gt;0,E14+G15,E14))</f>
        <v/>
      </c>
      <c r="F160" s="26" t="n"/>
      <c r="G160" s="38">
        <f>IFERROR(VLOOKUP($A34&amp;"_"&amp;$B34,Results_Deltas!$A$2:$P$15000,5,FALSE),"")</f>
        <v/>
      </c>
      <c r="H160" s="38" t="inlineStr">
        <is>
          <t>Blanket (page end)</t>
        </is>
      </c>
      <c r="I160" s="26" t="n"/>
      <c r="J160" s="26" t="n"/>
      <c r="K160" s="26" t="n"/>
      <c r="L160" s="26" t="inlineStr">
        <is>
          <t>YES</t>
        </is>
      </c>
      <c r="M160" s="73"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NEW_POSITION_MAX_LOSS_THRESHOLD</t>
        </is>
      </c>
      <c r="B161" s="38" t="inlineStr">
        <is>
          <t>0</t>
        </is>
      </c>
      <c r="C161" s="38" t="n"/>
      <c r="D161" s="38" t="inlineStr">
        <is>
          <t>AUGMENT, EXIT, GLOBAL_CHECK, REDUCE, STOCKS_EXIT</t>
        </is>
      </c>
      <c r="E161" s="38">
        <f>IF(G168="",E167,IF(G168&gt;0,E167+G168,E167))</f>
        <v/>
      </c>
      <c r="F161" s="26" t="n"/>
      <c r="G161" s="38">
        <f>IFERROR(VLOOKUP($A187&amp;"_"&amp;$B187,Results_Deltas!$A$2:$P$15000,5,FALSE),"")</f>
        <v/>
      </c>
      <c r="H161" s="38" t="inlineStr">
        <is>
          <t>Blanket (page end)</t>
        </is>
      </c>
      <c r="I161" s="26" t="n"/>
      <c r="J161" s="26" t="n"/>
      <c r="K161" s="26" t="n"/>
      <c r="L161" s="26" t="inlineStr">
        <is>
          <t>NO</t>
        </is>
      </c>
      <c r="M161" s="26"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7" t="inlineStr">
        <is>
          <t>HTF_GATE_D_MANDATORY</t>
        </is>
      </c>
      <c r="B162" s="38" t="inlineStr">
        <is>
          <t>0.0_ALT</t>
        </is>
      </c>
      <c r="C162" s="38" t="n"/>
      <c r="D162" s="38" t="inlineStr">
        <is>
          <t>ENTRY, GLOBAL_CHECK, STOCKS_EXIT</t>
        </is>
      </c>
      <c r="E162" s="38">
        <f>IF(G108="",E107,IF(G108&gt;0,E107+G108,E107))</f>
        <v/>
      </c>
      <c r="F162" s="26" t="n"/>
      <c r="G162" s="38">
        <f>IFERROR(VLOOKUP($A127&amp;"_"&amp;$B127,Results_Deltas!$A$2:$P$15000,5,FALSE),"")</f>
        <v/>
      </c>
      <c r="H162" s="38" t="inlineStr">
        <is>
          <t>Blanket (page end)</t>
        </is>
      </c>
      <c r="I162" s="26" t="n"/>
      <c r="J162" s="26" t="n"/>
      <c r="K162" s="26" t="n"/>
      <c r="L162" s="26" t="inlineStr">
        <is>
          <t>NO</t>
        </is>
      </c>
      <c r="M162" s="26"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9" t="inlineStr">
        <is>
          <t>DELTA_REENTRY_FILTER_ENABLED</t>
        </is>
      </c>
      <c r="B163" s="40" t="inlineStr">
        <is>
          <t>False</t>
        </is>
      </c>
      <c r="C163" s="38" t="n"/>
      <c r="D163" s="38" t="inlineStr">
        <is>
          <t>ENTRY, GLOBAL_CHECK, STOCKS_EXIT</t>
        </is>
      </c>
      <c r="E163" s="38">
        <f>IF(G38="",E37,IF(G38&gt;0,E37+G38,E37))</f>
        <v/>
      </c>
      <c r="F163" s="26" t="n"/>
      <c r="G163" s="38">
        <f>IFERROR(VLOOKUP($A57&amp;"_"&amp;$B57,Results_Deltas!$A$2:$P$15000,5,FALSE),"")</f>
        <v/>
      </c>
      <c r="H163" s="38" t="inlineStr">
        <is>
          <t>Blanket (page end)</t>
        </is>
      </c>
      <c r="I163" s="26" t="n"/>
      <c r="J163" s="26" t="n"/>
      <c r="K163" s="26" t="n"/>
      <c r="L163" s="26" t="inlineStr">
        <is>
          <t>YES</t>
        </is>
      </c>
      <c r="M163" s="73"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7" t="inlineStr">
        <is>
          <t>HTF_GATE_D_MANDATORY</t>
        </is>
      </c>
      <c r="B164" s="38" t="inlineStr">
        <is>
          <t>0.0</t>
        </is>
      </c>
      <c r="C164" s="38" t="n"/>
      <c r="D164" s="38" t="inlineStr">
        <is>
          <t>ENTRY, GLOBAL_CHECK, STOCKS_EXIT</t>
        </is>
      </c>
      <c r="E164" s="38">
        <f>IF(G107="",E106,IF(G107&gt;0,E106+G107,E106))</f>
        <v/>
      </c>
      <c r="F164" s="26" t="n"/>
      <c r="G164" s="38">
        <f>IFERROR(VLOOKUP($A126&amp;"_"&amp;$B126,Results_Deltas!$A$2:$P$15000,5,FALSE),"")</f>
        <v/>
      </c>
      <c r="H164" s="38" t="inlineStr">
        <is>
          <t>Blanket (page end)</t>
        </is>
      </c>
      <c r="I164" s="26" t="n"/>
      <c r="J164" s="26" t="n"/>
      <c r="K164" s="26" t="n"/>
      <c r="L164" s="26" t="inlineStr">
        <is>
          <t>NO</t>
        </is>
      </c>
      <c r="M164" s="26"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7" t="inlineStr">
        <is>
          <t>MANDATORY_REENTRY_WT_FILTER_REQUIRE_FLIP</t>
        </is>
      </c>
      <c r="B165" s="38" t="inlineStr">
        <is>
          <t>False_ALT</t>
        </is>
      </c>
      <c r="C165" s="38" t="n"/>
      <c r="D165" s="38" t="inlineStr">
        <is>
          <t>GLOBAL_CHECK, STOCKS_EXIT</t>
        </is>
      </c>
      <c r="E165" s="38">
        <f>IF(G137="",E136,IF(G137&gt;0,E136+G137,E136))</f>
        <v/>
      </c>
      <c r="F165" s="26" t="n"/>
      <c r="G165" s="38">
        <f>IFERROR(VLOOKUP($A156&amp;"_"&amp;$B156,Results_Deltas!$A$2:$P$15000,5,FALSE),"")</f>
        <v/>
      </c>
      <c r="H165" s="38" t="inlineStr">
        <is>
          <t>Blanket (page end)</t>
        </is>
      </c>
      <c r="I165" s="26" t="n"/>
      <c r="J165" s="26" t="n"/>
      <c r="K165" s="26" t="n"/>
      <c r="L165" s="26" t="inlineStr">
        <is>
          <t>NO</t>
        </is>
      </c>
      <c r="M165" s="26"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9" t="inlineStr">
        <is>
          <t>MARKET_QUALITY_SCORE_ENABLED</t>
        </is>
      </c>
      <c r="B166" s="40" t="inlineStr">
        <is>
          <t>False</t>
        </is>
      </c>
      <c r="C166" s="38" t="n"/>
      <c r="D166" s="38" t="inlineStr">
        <is>
          <t>ENTRY, GLOBAL_CHECK, STOCKS_EXIT</t>
        </is>
      </c>
      <c r="E166" s="38">
        <f>IF(G140="",E139,IF(G140&gt;0,E139+G140,E139))</f>
        <v/>
      </c>
      <c r="F166" s="26" t="n"/>
      <c r="G166" s="38">
        <f>IFERROR(VLOOKUP($A159&amp;"_"&amp;$B159,Results_Deltas!$A$2:$P$15000,5,FALSE),"")</f>
        <v/>
      </c>
      <c r="H166" s="38" t="inlineStr">
        <is>
          <t>Blanket (page end)</t>
        </is>
      </c>
      <c r="I166" s="26" t="n"/>
      <c r="J166" s="26" t="n"/>
      <c r="K166" s="26" t="n"/>
      <c r="L166" s="26" t="inlineStr">
        <is>
          <t>YES</t>
        </is>
      </c>
      <c r="M166" s="26" t="n">
        <v>9</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7" t="inlineStr">
        <is>
          <t>HTF_GATE_BYPASS_RZ</t>
        </is>
      </c>
      <c r="B167" s="38" t="inlineStr">
        <is>
          <t>0.0</t>
        </is>
      </c>
      <c r="C167" s="38" t="n"/>
      <c r="D167" s="38" t="inlineStr">
        <is>
          <t>ENTRY, GLOBAL_CHECK, STOCKS_EXIT</t>
        </is>
      </c>
      <c r="E167" s="38">
        <f>IF(G105="",E104,IF(G105&gt;0,E104+G105,E104))</f>
        <v/>
      </c>
      <c r="F167" s="26" t="n"/>
      <c r="G167" s="38">
        <f>IFERROR(VLOOKUP($A124&amp;"_"&amp;$B124,Results_Deltas!$A$2:$P$15000,5,FALSE),"")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HTF_GATE_BYPASS_RZ</t>
        </is>
      </c>
      <c r="B168" s="38" t="inlineStr">
        <is>
          <t>0.0_ALT</t>
        </is>
      </c>
      <c r="C168" s="38" t="n"/>
      <c r="D168" s="38" t="inlineStr">
        <is>
          <t>ENTRY, GLOBAL_CHECK, STOCKS_EXIT</t>
        </is>
      </c>
      <c r="E168" s="38">
        <f>IF(G106="",E105,IF(G106&gt;0,E105+G106,E105))</f>
        <v/>
      </c>
      <c r="F168" s="26" t="n"/>
      <c r="G168" s="38">
        <f>IFERROR(VLOOKUP($A125&amp;"_"&amp;$B125,Results_Deltas!$A$2:$P$15000,5,FALSE),"")</f>
        <v/>
      </c>
      <c r="H168" s="38" t="inlineStr">
        <is>
          <t>Blanket (page end)</t>
        </is>
      </c>
      <c r="I168" s="26" t="n"/>
      <c r="J168" s="26" t="n"/>
      <c r="K168" s="26" t="n"/>
      <c r="L168" s="26" t="inlineStr">
        <is>
          <t>NO</t>
        </is>
      </c>
      <c r="M168" s="26"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9" t="inlineStr">
        <is>
          <t>HTF_DIRECTION_GATE_ENABLED</t>
        </is>
      </c>
      <c r="B169" s="40" t="inlineStr">
        <is>
          <t>False</t>
        </is>
      </c>
      <c r="C169" s="38" t="n"/>
      <c r="D169" s="38" t="inlineStr">
        <is>
          <t>ENTRY, GLOBAL_CHECK, STOCKS_EXIT</t>
        </is>
      </c>
      <c r="E169" s="38">
        <f>IF(G103="",E102,IF(G103&gt;0,E102+G103,E102))</f>
        <v/>
      </c>
      <c r="F169" s="26" t="n"/>
      <c r="G169" s="38">
        <f>IFERROR(VLOOKUP($A122&amp;"_"&amp;$B122,Results_Deltas!$A$2:$P$15000,5,FALSE),"")</f>
        <v/>
      </c>
      <c r="H169" s="38" t="inlineStr">
        <is>
          <t>Blanket (page end)</t>
        </is>
      </c>
      <c r="I169" s="26" t="n"/>
      <c r="J169" s="26" t="n"/>
      <c r="K169" s="26" t="n"/>
      <c r="L169" s="26" t="inlineStr">
        <is>
          <t>YES</t>
        </is>
      </c>
      <c r="M169" s="26"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7" t="inlineStr">
        <is>
          <t>MTF_FILTER_STRONG_BUY_QUICK_BYPASS</t>
        </is>
      </c>
      <c r="B170" s="38" t="inlineStr">
        <is>
          <t>0.0</t>
        </is>
      </c>
      <c r="C170" s="38" t="n"/>
      <c r="D170" s="38" t="inlineStr">
        <is>
          <t>GLOBAL_CHECK, STOCKS_EXIT</t>
        </is>
      </c>
      <c r="E170" s="38">
        <f>IF(G148="",E147,IF(G148&gt;0,E147+G148,E147))</f>
        <v/>
      </c>
      <c r="F170" s="26" t="n"/>
      <c r="G170" s="38">
        <f>IFERROR(VLOOKUP($A167&amp;"_"&amp;$B167,Results_Deltas!$A$2:$P$15000,5,FALSE),"")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7" t="inlineStr">
        <is>
          <t>MTF_FILTER_STRONG_BUY_QUICK_BYPASS</t>
        </is>
      </c>
      <c r="B171" s="38" t="inlineStr">
        <is>
          <t>0.0_ALT</t>
        </is>
      </c>
      <c r="C171" s="38" t="n"/>
      <c r="D171" s="38" t="inlineStr">
        <is>
          <t>GLOBAL_CHECK, STOCKS_EXIT</t>
        </is>
      </c>
      <c r="E171" s="38">
        <f>IF(G149="",E148,IF(G149&gt;0,E148+G149,E148))</f>
        <v/>
      </c>
      <c r="F171" s="26" t="n"/>
      <c r="G171" s="38">
        <f>IFERROR(VLOOKUP($A168&amp;"_"&amp;$B168,Results_Deltas!$A$2:$P$15000,5,FALSE),"")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c r="A172" s="37" t="inlineStr">
        <is>
          <t>NEWBORN_LOSS_KILL_REQUIRE_VEL_AGAINST</t>
        </is>
      </c>
      <c r="B172" s="38" t="inlineStr">
        <is>
          <t>0.0</t>
        </is>
      </c>
      <c r="C172" s="38" t="n"/>
      <c r="D172" s="38" t="inlineStr">
        <is>
          <t>AUGMENT, EXIT, GLOBAL_CHECK, REDUCE, STOCKS_EXIT</t>
        </is>
      </c>
      <c r="E172" s="38">
        <f>IF(G166="",E165,IF(G166&gt;0,E165+G166,E165))</f>
        <v/>
      </c>
      <c r="F172" s="26" t="n"/>
      <c r="G172" s="38">
        <f>IFERROR(VLOOKUP($A185&amp;"_"&amp;$B185,Results_Deltas!$A$2:$P$15000,5,FALSE),"")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5.75" customHeight="1" s="67">
      <c r="A173" s="37" t="inlineStr">
        <is>
          <t>NEWBORN_LOSS_KILL_REQUIRE_VEL_AGAINST</t>
        </is>
      </c>
      <c r="B173" s="38" t="inlineStr">
        <is>
          <t>0.0_ALT</t>
        </is>
      </c>
      <c r="C173" s="38" t="n"/>
      <c r="D173" s="38" t="inlineStr">
        <is>
          <t>AUGMENT, EXIT, GLOBAL_CHECK, REDUCE, STOCKS_EXIT</t>
        </is>
      </c>
      <c r="E173" s="38">
        <f>IF(G167="",E166,IF(G167&gt;0,E166+G167,E166))</f>
        <v/>
      </c>
      <c r="F173" s="26" t="n"/>
      <c r="G173" s="38">
        <f>IFERROR(VLOOKUP($A186&amp;"_"&amp;$B186,Results_Deltas!$A$2:$P$15000,5,FALSE),"")</f>
        <v/>
      </c>
      <c r="H173" s="38" t="inlineStr">
        <is>
          <t>Blanket (page end)</t>
        </is>
      </c>
      <c r="I173" s="26" t="n"/>
      <c r="J173" s="26" t="n"/>
      <c r="K173" s="26" t="n"/>
      <c r="L173" s="26" t="inlineStr">
        <is>
          <t>NO</t>
        </is>
      </c>
      <c r="M173" s="26"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5.75" customHeight="1" s="67">
      <c r="A174" s="39" t="inlineStr">
        <is>
          <t>MANDATORY_REENTRY_WT_FILTER_MIN_VELOCITY</t>
        </is>
      </c>
      <c r="B174" s="40" t="inlineStr">
        <is>
          <t>0.0</t>
        </is>
      </c>
      <c r="C174" s="38" t="n"/>
      <c r="D174" s="38" t="inlineStr">
        <is>
          <t>GLOBAL_CHECK, STOCKS_EXIT</t>
        </is>
      </c>
      <c r="E174" s="38">
        <f>IF(G134="",E133,IF(G134&gt;0,E133+G134,E133))</f>
        <v/>
      </c>
      <c r="F174" s="26" t="n"/>
      <c r="G174" s="38">
        <f>IFERROR(VLOOKUP($A153&amp;"_"&amp;$B153,Results_Deltas!$A$2:$P$15000,5,FALSE),"")</f>
        <v/>
      </c>
      <c r="H174" s="38" t="inlineStr">
        <is>
          <t>Blanket (page end)</t>
        </is>
      </c>
      <c r="I174" s="26" t="n"/>
      <c r="J174" s="26" t="n"/>
      <c r="K174" s="26" t="n"/>
      <c r="L174" s="26" t="inlineStr">
        <is>
          <t>YES</t>
        </is>
      </c>
      <c r="M174" s="26"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5.75" customHeight="1" s="67">
      <c r="A175" s="37" t="inlineStr">
        <is>
          <t>MANDATORY_REENTRY_WT_FILTER_MIN_VELOCITY</t>
        </is>
      </c>
      <c r="B175" s="38" t="inlineStr">
        <is>
          <t>0.0_ALT</t>
        </is>
      </c>
      <c r="C175" s="38" t="n"/>
      <c r="D175" s="38" t="inlineStr">
        <is>
          <t>GLOBAL_CHECK, STOCKS_EXIT</t>
        </is>
      </c>
      <c r="E175" s="38">
        <f>IF(G135="",E134,IF(G135&gt;0,E134+G135,E134))</f>
        <v/>
      </c>
      <c r="F175" s="26" t="n"/>
      <c r="G175" s="38">
        <f>IFERROR(VLOOKUP($A154&amp;"_"&amp;$B154,Results_Deltas!$A$2:$P$15000,5,FALSE),"")</f>
        <v/>
      </c>
      <c r="H175" s="38" t="inlineStr">
        <is>
          <t>Blanket (page end)</t>
        </is>
      </c>
      <c r="I175" s="26" t="n"/>
      <c r="J175" s="26" t="n"/>
      <c r="K175" s="26" t="n"/>
      <c r="L175" s="26" t="inlineStr">
        <is>
          <t>NO</t>
        </is>
      </c>
      <c r="M175" s="26" t="n">
        <v>24</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row>
    <row r="176" ht="15.75" customHeight="1" s="67">
      <c r="A176" s="37" t="inlineStr">
        <is>
          <t>HTF_TREND_VETO_BYPASS_REASONS</t>
        </is>
      </c>
      <c r="B176" s="38" t="inlineStr">
        <is>
          <t>0.0</t>
        </is>
      </c>
      <c r="C176" s="38" t="n"/>
      <c r="D176" s="38" t="inlineStr">
        <is>
          <t>GLOBAL_CHECK, STOCKS_EXIT</t>
        </is>
      </c>
      <c r="E176" s="38">
        <f>IF(G113="",E112,IF(G113&gt;0,E112+G113,E112))</f>
        <v/>
      </c>
      <c r="F176" s="26" t="n"/>
      <c r="G176" s="38">
        <f>IFERROR(VLOOKUP($A132&amp;"_"&amp;$B132,Results_Deltas!$A$2:$P$15000,5,FALSE),"")</f>
        <v/>
      </c>
      <c r="H176" s="38" t="inlineStr">
        <is>
          <t>Blanket (page end)</t>
        </is>
      </c>
      <c r="I176" s="26" t="n"/>
      <c r="J176" s="26" t="n"/>
      <c r="K176" s="26" t="n"/>
      <c r="L176" s="26" t="inlineStr">
        <is>
          <t>NO</t>
        </is>
      </c>
      <c r="M176" s="26"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row>
    <row r="177" ht="15.75" customHeight="1" s="67">
      <c r="A177" s="39" t="inlineStr">
        <is>
          <t>NEWBORN_LOSS_KILL_GAIN_THRESHOLD_PCT</t>
        </is>
      </c>
      <c r="B177" s="40" t="inlineStr">
        <is>
          <t>0</t>
        </is>
      </c>
      <c r="C177" s="38" t="n"/>
      <c r="D177" s="38" t="inlineStr">
        <is>
          <t>AUGMENT, EXIT, GLOBAL_CHECK, REDUCE, STOCKS_EXIT</t>
        </is>
      </c>
      <c r="E177" s="38">
        <f>IF(G162="",E161,IF(G162&gt;0,E161+G162,E161))</f>
        <v/>
      </c>
      <c r="F177" s="26" t="n"/>
      <c r="G177" s="38">
        <f>IFERROR(VLOOKUP($A181&amp;"_"&amp;$B181,Results_Deltas!$A$2:$P$15000,5,FALSE),"")</f>
        <v/>
      </c>
      <c r="H177" s="38" t="inlineStr">
        <is>
          <t>Blanket (page end)</t>
        </is>
      </c>
      <c r="I177" s="26" t="n"/>
      <c r="J177" s="26" t="n"/>
      <c r="K177" s="26" t="n"/>
      <c r="L177" s="26" t="inlineStr">
        <is>
          <t>YES</t>
        </is>
      </c>
      <c r="M177" s="26" t="n">
        <v>24</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row>
    <row r="178" ht="15.75" customHeight="1" s="67">
      <c r="A178" s="37" t="inlineStr">
        <is>
          <t>HTF_TREND_VETO_BYPASS_REASONS</t>
        </is>
      </c>
      <c r="B178" s="38" t="inlineStr">
        <is>
          <t>0.0_ALT</t>
        </is>
      </c>
      <c r="C178" s="38" t="n"/>
      <c r="D178" s="38" t="inlineStr">
        <is>
          <t>GLOBAL_CHECK, STOCKS_EXIT</t>
        </is>
      </c>
      <c r="E178" s="38">
        <f>IF(G114="",E113,IF(G114&gt;0,E113+G114,E113))</f>
        <v/>
      </c>
      <c r="F178" s="26" t="n"/>
      <c r="G178" s="38">
        <f>IFERROR(VLOOKUP($A133&amp;"_"&amp;$B133,Results_Deltas!$A$2:$P$15000,5,FALSE),"")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row>
    <row r="179" ht="15.75" customHeight="1" s="67">
      <c r="A179" s="39" t="inlineStr">
        <is>
          <t>MANDATORY_REENTRY_WT_FILTER_REQUIRE_FLIP</t>
        </is>
      </c>
      <c r="B179" s="40" t="inlineStr">
        <is>
          <t>False</t>
        </is>
      </c>
      <c r="C179" s="38" t="n"/>
      <c r="D179" s="38" t="inlineStr">
        <is>
          <t>GLOBAL_CHECK, STOCKS_EXIT</t>
        </is>
      </c>
      <c r="E179" s="38">
        <f>IF(G136="",E135,IF(G136&gt;0,E135+G136,E135))</f>
        <v/>
      </c>
      <c r="F179" s="26" t="n"/>
      <c r="G179" s="38">
        <f>IFERROR(VLOOKUP($A155&amp;"_"&amp;$B155,Results_Deltas!$A$2:$P$15000,5,FALSE),"")</f>
        <v/>
      </c>
      <c r="H179" s="38" t="inlineStr">
        <is>
          <t>Blanket (page end)</t>
        </is>
      </c>
      <c r="I179" s="26" t="n"/>
      <c r="J179" s="26" t="n"/>
      <c r="K179" s="26" t="n"/>
      <c r="L179" s="26" t="inlineStr">
        <is>
          <t>YES</t>
        </is>
      </c>
      <c r="M179" s="26" t="n">
        <v>9</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row>
    <row r="180" ht="15.75" customHeight="1" s="67">
      <c r="A180" s="37" t="inlineStr">
        <is>
          <t>HTF_TREND_VETO_BYPASS_ENABLED</t>
        </is>
      </c>
      <c r="B180" s="38" t="inlineStr">
        <is>
          <t>False</t>
        </is>
      </c>
      <c r="C180" s="38" t="n"/>
      <c r="D180" s="38" t="inlineStr">
        <is>
          <t>GLOBAL_CHECK, STOCKS_EXIT</t>
        </is>
      </c>
      <c r="E180" s="38">
        <f>IF(G111="",E110,IF(G111&gt;0,E110+G111,E110))</f>
        <v/>
      </c>
      <c r="F180" s="26" t="n"/>
      <c r="G180" s="38">
        <f>IFERROR(VLOOKUP($A130&amp;"_"&amp;$B130,Results_Deltas!$A$2:$P$15000,5,FALSE),"")</f>
        <v/>
      </c>
      <c r="H180" s="38" t="inlineStr">
        <is>
          <t>Blanket (page end)</t>
        </is>
      </c>
      <c r="I180" s="26" t="n"/>
      <c r="J180" s="26" t="n"/>
      <c r="K180" s="26" t="n"/>
      <c r="L180" s="26" t="inlineStr">
        <is>
          <t>NO</t>
        </is>
      </c>
      <c r="M180" s="26" t="n">
        <v>9</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row>
    <row r="181" ht="15.75" customHeight="1" s="67">
      <c r="A181" s="39" t="inlineStr">
        <is>
          <t>LIVE_VEC_EMERGENCY_BRAKE_ENABLED</t>
        </is>
      </c>
      <c r="B181" s="40" t="inlineStr">
        <is>
          <t>False</t>
        </is>
      </c>
      <c r="C181" s="38" t="n"/>
      <c r="D181" s="38" t="inlineStr">
        <is>
          <t>GLOBAL_CHECK, STOCKS_EXIT</t>
        </is>
      </c>
      <c r="E181" s="38">
        <f>IF(G123="",E122,IF(G123&gt;0,E122+G123,E122))</f>
        <v/>
      </c>
      <c r="F181" s="26" t="n"/>
      <c r="G181" s="38">
        <f>IFERROR(VLOOKUP($A142&amp;"_"&amp;$B142,Results_Deltas!$A$2:$P$15000,5,FALSE),"")</f>
        <v/>
      </c>
      <c r="H181" s="38" t="inlineStr">
        <is>
          <t>Blanket (page end)</t>
        </is>
      </c>
      <c r="I181" s="26" t="n"/>
      <c r="J181" s="26" t="n"/>
      <c r="K181" s="26" t="n"/>
      <c r="L181" s="26" t="inlineStr">
        <is>
          <t>YES</t>
        </is>
      </c>
      <c r="M181" s="26" t="n">
        <v>9</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row>
    <row r="182" ht="15.75" customHeight="1" s="67">
      <c r="A182" s="0" t="inlineStr">
        <is>
          <t>DELTA_GATE_BB_SQUEEZE</t>
        </is>
      </c>
      <c r="B182" s="0" t="inlineStr">
        <is>
          <t>False</t>
        </is>
      </c>
      <c r="L182" s="0" t="inlineStr">
        <is>
          <t>NO</t>
        </is>
      </c>
      <c r="M182" s="0" t="n">
        <v>0</v>
      </c>
      <c r="N182" s="0" t="n">
        <v>0</v>
      </c>
    </row>
    <row r="183" ht="15.75" customHeight="1" s="67">
      <c r="A183" s="0" t="inlineStr">
        <is>
          <t>BB_PULLBACK_GATE_TF</t>
        </is>
      </c>
      <c r="B183" s="0" t="inlineStr">
        <is>
          <t>1h</t>
        </is>
      </c>
      <c r="E183" s="0">
        <f>IF(G10="",E9,IF(G10&gt;0,E9+G10,E9))</f>
        <v/>
      </c>
      <c r="G183" s="0">
        <f>IFERROR(VLOOKUP($A185&amp;"_"&amp;$B185,Results_Deltas!$A$2:$P$15000,5,FALSE),"")</f>
        <v/>
      </c>
      <c r="H183" s="0">
        <f>IFERROR(VLOOKUP($A185,Results_30d_Deltas!$A$2:$H$5000,7,FALSE)-E9,"")</f>
        <v/>
      </c>
      <c r="I183" s="0">
        <f>IFERROR(VLOOKUP($A185,Results_30d_Deltas!$A$2:$H$5000,6,FALSE),"")</f>
        <v/>
      </c>
      <c r="L183" s="0" t="inlineStr">
        <is>
          <t>NO</t>
        </is>
      </c>
      <c r="M183" s="0" t="n">
        <v>28</v>
      </c>
      <c r="N183" s="0" t="n">
        <v>0</v>
      </c>
    </row>
    <row r="184" ht="15.75" customHeight="1" s="67">
      <c r="A184" s="0" t="inlineStr">
        <is>
          <t>BB_SQUEEZE_WIDTH_PERCENTILE</t>
        </is>
      </c>
      <c r="B184" s="0" t="inlineStr">
        <is>
          <t>0.15</t>
        </is>
      </c>
      <c r="E184" s="0">
        <f>IF(G15="",E14,IF(G15&gt;0,E14+G15,E14))</f>
        <v/>
      </c>
      <c r="G184" s="0">
        <f>IFERROR(VLOOKUP($A190&amp;"_"&amp;$B190,Results_Deltas!$A$2:$P$15000,5,FALSE),"")</f>
        <v/>
      </c>
      <c r="H184" s="0">
        <f>IFERROR(VLOOKUP($A190,Results_30d_Deltas!$A$2:$H$5000,7,FALSE)-E14,"")</f>
        <v/>
      </c>
      <c r="I184" s="0">
        <f>IFERROR(VLOOKUP($A190,Results_30d_Deltas!$A$2:$H$5000,6,FALSE),"")</f>
        <v/>
      </c>
      <c r="L184" s="0" t="inlineStr">
        <is>
          <t>NO</t>
        </is>
      </c>
      <c r="M184" s="0" t="n">
        <v>28</v>
      </c>
      <c r="N184" s="0" t="n">
        <v>0</v>
      </c>
    </row>
    <row r="185" ht="10.5" customHeight="1" s="67">
      <c r="A185" s="26" t="inlineStr">
        <is>
          <t>WT_15M_BOUNCE_OPEN_ENABLED</t>
        </is>
      </c>
      <c r="B185" s="26" t="inlineStr">
        <is>
          <t>True</t>
        </is>
      </c>
      <c r="C185" s="26" t="n"/>
      <c r="D185" s="26" t="n"/>
      <c r="E185" s="26">
        <f>IF(G6="",E5,IF(G6&gt;0,E5+G6,E5))</f>
        <v/>
      </c>
      <c r="F185" s="26" t="n"/>
      <c r="G185" s="26">
        <f>IFERROR(VLOOKUP($A4&amp;"_"&amp;$B4,Results_Deltas!$A$2:$P$15000,5,FALSE),"")</f>
        <v/>
      </c>
      <c r="H185" s="26">
        <f>IFERROR(VLOOKUP($A4,Results_30d_Deltas!$A$2:$H$5000,7,FALSE)-E3,"")</f>
        <v/>
      </c>
      <c r="I185" s="26">
        <f>IFERROR(VLOOKUP($A4,Results_30d_Deltas!$A$2:$H$5000,6,FALSE),"")</f>
        <v/>
      </c>
      <c r="J185" s="26" t="n"/>
      <c r="K185" s="26" t="n"/>
      <c r="L185" s="26" t="inlineStr">
        <is>
          <t>NO</t>
        </is>
      </c>
      <c r="M185" s="70" t="n">
        <v>28</v>
      </c>
      <c r="N185" s="71" t="n">
        <v>27.79463291762478</v>
      </c>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6" t="inlineStr">
        <is>
          <t>FIRST_OPEN_THROTTLE_FILTER_TF=OFF</t>
        </is>
      </c>
      <c r="DP185" s="36" t="inlineStr">
        <is>
          <t>FIRST_OPEN_THROTTLE_FILTER_TF=D</t>
        </is>
      </c>
      <c r="DQ185" s="36" t="inlineStr">
        <is>
          <t>FIRST_OPEN_THROTTLE_FILTER_TF=4h</t>
        </is>
      </c>
      <c r="DR185" s="36" t="inlineStr">
        <is>
          <t>FIRST_OPEN_THROTTLE_FILTER_TF=1h</t>
        </is>
      </c>
      <c r="DS185" s="36" t="inlineStr">
        <is>
          <t>FIRST_OPEN_THROTTLE_FILTER_TF=15m</t>
        </is>
      </c>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6" t="inlineStr">
        <is>
          <t>OPEN_INTENT_SIZE_GATES_FILTER_TF=OFF</t>
        </is>
      </c>
      <c r="GV185" s="36" t="inlineStr">
        <is>
          <t>OPEN_INTENT_SIZE_GATES_FILTER_TF=D</t>
        </is>
      </c>
      <c r="GW185" s="36" t="inlineStr">
        <is>
          <t>OPEN_INTENT_SIZE_GATES_FILTER_TF=4h</t>
        </is>
      </c>
      <c r="GX185" s="36" t="inlineStr">
        <is>
          <t>OPEN_INTENT_SIZE_GATES_FILTER_TF=1h</t>
        </is>
      </c>
      <c r="GY185" s="36" t="inlineStr">
        <is>
          <t>OPEN_INTENT_SIZE_GATES_FILTER_TF=15m</t>
        </is>
      </c>
      <c r="GZ185" s="33" t="n"/>
      <c r="HA185" s="33" t="n"/>
      <c r="HB185" s="33" t="n"/>
      <c r="HC185" s="33" t="n"/>
      <c r="HD185" s="33" t="n"/>
      <c r="HE185" s="33" t="n"/>
      <c r="HF185" s="33" t="n"/>
      <c r="HG185" s="33" t="n"/>
      <c r="HH185" s="36" t="inlineStr">
        <is>
          <t>WT_15M_BOUNCE_BB_MAX=0.95</t>
        </is>
      </c>
      <c r="HI185" s="36" t="inlineStr">
        <is>
          <t>WT_15M_BOUNCE_BB_MAX=0.9</t>
        </is>
      </c>
      <c r="HJ185" s="36" t="inlineStr">
        <is>
          <t>WT_15M_BOUNCE_BB_MAX=0.8</t>
        </is>
      </c>
      <c r="HK185" s="36" t="inlineStr">
        <is>
          <t>WT_15M_BOUNCE_BB_MIN=0.05</t>
        </is>
      </c>
      <c r="HL185" s="36" t="inlineStr">
        <is>
          <t>WT_15M_BOUNCE_BB_MIN=0.1</t>
        </is>
      </c>
      <c r="HM185" s="36" t="inlineStr">
        <is>
          <t>WT_15M_BOUNCE_BB_MIN=0.2</t>
        </is>
      </c>
      <c r="HN185" s="36" t="inlineStr">
        <is>
          <t>WT_15M_BOUNCE_HIGH_1H_GT_PREV=True</t>
        </is>
      </c>
      <c r="HO185" s="36" t="inlineStr">
        <is>
          <t>WT_15M_BOUNCE_HIGH_1H_GT_PREV=False</t>
        </is>
      </c>
      <c r="HP185" s="36" t="inlineStr">
        <is>
          <t>WT_15M_BOUNCE_LOW_1H_GT_PREV=True</t>
        </is>
      </c>
      <c r="HQ185" s="36" t="inlineStr">
        <is>
          <t>WT_15M_BOUNCE_LOW_1H_GT_PREV=False</t>
        </is>
      </c>
      <c r="HR185" s="36" t="inlineStr">
        <is>
          <t>WT_15M_BOUNCE_REL_VOL_GT_1=True</t>
        </is>
      </c>
      <c r="HS185" s="36" t="inlineStr">
        <is>
          <t>WT_15M_BOUNCE_REL_VOL_GT_1=False</t>
        </is>
      </c>
      <c r="HT185" s="26" t="n"/>
      <c r="HU185" s="26" t="inlineStr">
        <is>
          <t>ez_manage.py:6076 top()</t>
        </is>
      </c>
      <c r="HV185" s="26" t="inlineStr">
        <is>
          <t>v12_quick_engine.py:4288 x7</t>
        </is>
      </c>
      <c r="HW185" s="26" t="n"/>
    </row>
    <row r="186" ht="15.75" customHeight="1" s="67">
      <c r="A186" s="26" t="inlineStr">
        <is>
          <t>BB_SQUEEZE_ENTRY_ENABLED</t>
        </is>
      </c>
      <c r="B186" s="26" t="inlineStr">
        <is>
          <t>False</t>
        </is>
      </c>
      <c r="C186" s="26" t="n"/>
      <c r="D186" s="26" t="n"/>
      <c r="E186" s="26">
        <f>IF(G5="",E4,IF(G5&gt;0,E4+G5,E4))</f>
        <v/>
      </c>
      <c r="F186" s="26" t="n"/>
      <c r="G186" s="26">
        <f>IFERROR(VLOOKUP($A6&amp;"_"&amp;$B6,Results_Deltas!$A$2:$P$15000,5,FALSE),"")</f>
        <v/>
      </c>
      <c r="H186" s="26">
        <f>IFERROR(VLOOKUP(#REF!,Results_30d_Deltas!$A$2:$H$5000,7,FALSE)-E4,"")</f>
        <v/>
      </c>
      <c r="I186" s="26">
        <f>IFERROR(VLOOKUP(#REF!,Results_30d_Deltas!$A$2:$H$5000,6,FALSE),"")</f>
        <v/>
      </c>
      <c r="J186" s="26" t="n"/>
      <c r="K186" s="26" t="n"/>
      <c r="L186" s="26" t="inlineStr">
        <is>
          <t>NO</t>
        </is>
      </c>
      <c r="M186" s="70" t="n">
        <v>0</v>
      </c>
      <c r="N186" s="71" t="n">
        <v>0</v>
      </c>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4" t="inlineStr">
        <is>
          <t>LIVE_ENTRY_ENGINE_FILTER_TF=OFF</t>
        </is>
      </c>
      <c r="EY186" s="34" t="inlineStr">
        <is>
          <t>LIVE_ENTRY_ENGINE_FILTER_TF=D</t>
        </is>
      </c>
      <c r="EZ186" s="34" t="inlineStr">
        <is>
          <t>LIVE_ENTRY_ENGINE_FILTER_TF=4h</t>
        </is>
      </c>
      <c r="FA186" s="34" t="inlineStr">
        <is>
          <t>LIVE_ENTRY_ENGINE_FILTER_TF=1h</t>
        </is>
      </c>
      <c r="FB186" s="34" t="inlineStr">
        <is>
          <t>LIVE_ENTRY_ENGINE_FILTER_TF=15m</t>
        </is>
      </c>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4" t="inlineStr">
        <is>
          <t>WT_15M_BOUNCE_BB_MAX=0.95</t>
        </is>
      </c>
      <c r="HI186" s="34" t="inlineStr">
        <is>
          <t>WT_15M_BOUNCE_BB_MAX=0.9</t>
        </is>
      </c>
      <c r="HJ186" s="34" t="inlineStr">
        <is>
          <t>WT_15M_BOUNCE_BB_MAX=0.8</t>
        </is>
      </c>
      <c r="HK186" s="34" t="inlineStr">
        <is>
          <t>WT_15M_BOUNCE_BB_MIN=0.05</t>
        </is>
      </c>
      <c r="HL186" s="34" t="inlineStr">
        <is>
          <t>WT_15M_BOUNCE_BB_MIN=0.1</t>
        </is>
      </c>
      <c r="HM186" s="34" t="inlineStr">
        <is>
          <t>WT_15M_BOUNCE_BB_MIN=0.2</t>
        </is>
      </c>
      <c r="HN186" s="34" t="inlineStr">
        <is>
          <t>WT_15M_BOUNCE_HIGH_1H_GT_PREV=True</t>
        </is>
      </c>
      <c r="HO186" s="34" t="inlineStr">
        <is>
          <t>WT_15M_BOUNCE_HIGH_1H_GT_PREV=False</t>
        </is>
      </c>
      <c r="HP186" s="34" t="inlineStr">
        <is>
          <t>WT_15M_BOUNCE_LOW_1H_GT_PREV=True</t>
        </is>
      </c>
      <c r="HQ186" s="34" t="inlineStr">
        <is>
          <t>WT_15M_BOUNCE_LOW_1H_GT_PREV=False</t>
        </is>
      </c>
      <c r="HR186" s="34" t="inlineStr">
        <is>
          <t>WT_15M_BOUNCE_REL_VOL_GT_1=True</t>
        </is>
      </c>
      <c r="HS186" s="34" t="inlineStr">
        <is>
          <t>WT_15M_BOUNCE_REL_VOL_GT_1=False</t>
        </is>
      </c>
      <c r="HT186" s="26" t="n"/>
      <c r="HU186" s="26" t="inlineStr">
        <is>
          <t>ez_manage.py:4371 top()</t>
        </is>
      </c>
      <c r="HV186" s="26" t="inlineStr">
        <is>
          <t>v12_quick_engine.py:889 x9</t>
        </is>
      </c>
      <c r="HW186" s="26" t="n"/>
    </row>
    <row r="187" ht="15.75" customHeight="1" s="67">
      <c r="A187" s="0" t="inlineStr">
        <is>
          <t>BB_PULLBACK_GATE_TF</t>
        </is>
      </c>
      <c r="B187" s="0" t="inlineStr">
        <is>
          <t>D</t>
        </is>
      </c>
      <c r="E187" s="0">
        <f>IF(G8="",E7,IF(G8&gt;0,E7+G8,E7))</f>
        <v/>
      </c>
      <c r="G187" s="0">
        <f>IFERROR(VLOOKUP($A183&amp;"_"&amp;$B183,Results_Deltas!$A$2:$P$15000,5,FALSE),"")</f>
        <v/>
      </c>
      <c r="H187" s="0">
        <f>IFERROR(VLOOKUP($A183,Results_30d_Deltas!$A$2:$H$5000,7,FALSE)-E7,"")</f>
        <v/>
      </c>
      <c r="I187" s="0">
        <f>IFERROR(VLOOKUP($A183,Results_30d_Deltas!$A$2:$H$5000,6,FALSE),"")</f>
        <v/>
      </c>
      <c r="L187" s="0" t="inlineStr">
        <is>
          <t>NO</t>
        </is>
      </c>
      <c r="M187" s="0" t="n">
        <v>28</v>
      </c>
      <c r="N187" s="0" t="n">
        <v>1.40342086460794</v>
      </c>
    </row>
    <row r="188" ht="10.5" customHeight="1" s="67">
      <c r="A188" s="27" t="inlineStr">
        <is>
          <t>WT_15M_BOUNCE_OPEN_ENABLED</t>
        </is>
      </c>
      <c r="B188" s="27" t="inlineStr">
        <is>
          <t>False</t>
        </is>
      </c>
      <c r="C188" s="26" t="n"/>
      <c r="D188" s="26" t="n"/>
      <c r="E188" s="26">
        <f>TEMPLATE_BASELINE_METRICS!B2</f>
        <v/>
      </c>
      <c r="F188" s="26" t="n"/>
      <c r="G188" s="26">
        <f>IFERROR(VLOOKUP($A3&amp;"="&amp;$B3,Results_Deltas!$A$2:$P$15000,5,FALSE),"")</f>
        <v/>
      </c>
      <c r="H188" s="26">
        <f>IFERROR(VLOOKUP($A3,Results_30d_Deltas!$A$2:$H$5000,7,FALSE)-E3,"")</f>
        <v/>
      </c>
      <c r="I188" s="26">
        <f>IFERROR(VLOOKUP($A3,Results_30d_Deltas!$A$2:$H$5000,6,FALSE),"")</f>
        <v/>
      </c>
      <c r="J188" s="26" t="n"/>
      <c r="K188" s="26" t="n"/>
      <c r="L188" s="26" t="inlineStr">
        <is>
          <t>YES</t>
        </is>
      </c>
      <c r="M188" s="70" t="n">
        <v>13</v>
      </c>
      <c r="N188" s="71" t="n">
        <v>13.01499742642773</v>
      </c>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4" t="inlineStr">
        <is>
          <t>FIRST_OPEN_THROTTLE_FILTER_TF=OFF</t>
        </is>
      </c>
      <c r="DP188" s="34" t="inlineStr">
        <is>
          <t>FIRST_OPEN_THROTTLE_FILTER_TF=D</t>
        </is>
      </c>
      <c r="DQ188" s="34" t="inlineStr">
        <is>
          <t>FIRST_OPEN_THROTTLE_FILTER_TF=4h</t>
        </is>
      </c>
      <c r="DR188" s="34" t="inlineStr">
        <is>
          <t>FIRST_OPEN_THROTTLE_FILTER_TF=1h</t>
        </is>
      </c>
      <c r="DS188" s="34" t="inlineStr">
        <is>
          <t>FIRST_OPEN_THROTTLE_FILTER_TF=15m</t>
        </is>
      </c>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4" t="inlineStr">
        <is>
          <t>OPEN_INTENT_SIZE_GATES_FILTER_TF=OFF</t>
        </is>
      </c>
      <c r="GV188" s="34" t="inlineStr">
        <is>
          <t>OPEN_INTENT_SIZE_GATES_FILTER_TF=D</t>
        </is>
      </c>
      <c r="GW188" s="34" t="inlineStr">
        <is>
          <t>OPEN_INTENT_SIZE_GATES_FILTER_TF=4h</t>
        </is>
      </c>
      <c r="GX188" s="34" t="inlineStr">
        <is>
          <t>OPEN_INTENT_SIZE_GATES_FILTER_TF=1h</t>
        </is>
      </c>
      <c r="GY188" s="34" t="inlineStr">
        <is>
          <t>OPEN_INTENT_SIZE_GATES_FILTER_TF=15m</t>
        </is>
      </c>
      <c r="GZ188" s="33" t="n"/>
      <c r="HA188" s="33" t="n"/>
      <c r="HB188" s="33" t="n"/>
      <c r="HC188" s="33" t="n"/>
      <c r="HD188" s="33" t="n"/>
      <c r="HE188" s="33" t="n"/>
      <c r="HF188" s="33" t="n"/>
      <c r="HG188" s="33" t="n"/>
      <c r="HH188" s="34" t="inlineStr">
        <is>
          <t>WT_15M_BOUNCE_BB_MAX=0.95</t>
        </is>
      </c>
      <c r="HI188" s="34" t="inlineStr">
        <is>
          <t>WT_15M_BOUNCE_BB_MAX=0.9</t>
        </is>
      </c>
      <c r="HJ188" s="34" t="inlineStr">
        <is>
          <t>WT_15M_BOUNCE_BB_MAX=0.8</t>
        </is>
      </c>
      <c r="HK188" s="34" t="inlineStr">
        <is>
          <t>WT_15M_BOUNCE_BB_MIN=0.05</t>
        </is>
      </c>
      <c r="HL188" s="34" t="inlineStr">
        <is>
          <t>WT_15M_BOUNCE_BB_MIN=0.1</t>
        </is>
      </c>
      <c r="HM188" s="34" t="inlineStr">
        <is>
          <t>WT_15M_BOUNCE_BB_MIN=0.2</t>
        </is>
      </c>
      <c r="HN188" s="34" t="inlineStr">
        <is>
          <t>WT_15M_BOUNCE_HIGH_1H_GT_PREV=True</t>
        </is>
      </c>
      <c r="HO188" s="34" t="inlineStr">
        <is>
          <t>WT_15M_BOUNCE_HIGH_1H_GT_PREV=False</t>
        </is>
      </c>
      <c r="HP188" s="34" t="inlineStr">
        <is>
          <t>WT_15M_BOUNCE_LOW_1H_GT_PREV=True</t>
        </is>
      </c>
      <c r="HQ188" s="34" t="inlineStr">
        <is>
          <t>WT_15M_BOUNCE_LOW_1H_GT_PREV=False</t>
        </is>
      </c>
      <c r="HR188" s="34" t="inlineStr">
        <is>
          <t>WT_15M_BOUNCE_REL_VOL_GT_1=True</t>
        </is>
      </c>
      <c r="HS188" s="34" t="inlineStr">
        <is>
          <t>WT_15M_BOUNCE_REL_VOL_GT_1=False</t>
        </is>
      </c>
      <c r="HT188" s="26" t="n"/>
      <c r="HU188" s="26" t="inlineStr">
        <is>
          <t>ez_manage.py:6076 top()</t>
        </is>
      </c>
      <c r="HV188" s="26" t="inlineStr">
        <is>
          <t>v12_quick_engine.py:4288 x7</t>
        </is>
      </c>
      <c r="HW188" s="26" t="n"/>
    </row>
    <row r="189" ht="15.75" customHeight="1" s="67">
      <c r="A189" s="0" t="inlineStr">
        <is>
          <t>BB_PULLBACK_GATE_TF</t>
        </is>
      </c>
      <c r="B189" s="0" t="inlineStr">
        <is>
          <t>4h</t>
        </is>
      </c>
      <c r="E189" s="0">
        <f>IF(G9="",E8,IF(G9&gt;0,E8+G9,E8))</f>
        <v/>
      </c>
      <c r="G189" s="0">
        <f>IFERROR(VLOOKUP($A184&amp;"_"&amp;$B184,Results_Deltas!$A$2:$P$15000,5,FALSE),"")</f>
        <v/>
      </c>
      <c r="H189" s="0">
        <f>IFERROR(VLOOKUP($A184,Results_30d_Deltas!$A$2:$H$5000,7,FALSE)-E8,"")</f>
        <v/>
      </c>
      <c r="I189" s="0">
        <f>IFERROR(VLOOKUP($A184,Results_30d_Deltas!$A$2:$H$5000,6,FALSE),"")</f>
        <v/>
      </c>
      <c r="L189" s="0" t="inlineStr">
        <is>
          <t>NO</t>
        </is>
      </c>
      <c r="M189" s="0" t="n">
        <v>28</v>
      </c>
      <c r="N189" s="0" t="n">
        <v>0</v>
      </c>
    </row>
    <row r="190" ht="10.5" customHeight="1" s="67">
      <c r="A190" s="27" t="inlineStr">
        <is>
          <t>BB_SQUEEZE_ENTRY_ENABLED</t>
        </is>
      </c>
      <c r="B190" s="27" t="inlineStr">
        <is>
          <t>True</t>
        </is>
      </c>
      <c r="C190" s="26" t="n"/>
      <c r="D190" s="26" t="n"/>
      <c r="E190" s="26">
        <f>IF(G4="",E3,IF(G4&gt;0,E3+G4,E3))</f>
        <v/>
      </c>
      <c r="F190" s="26" t="n"/>
      <c r="G190" s="26">
        <f>IFERROR(VLOOKUP($A5&amp;"_"&amp;$B5,Results_Deltas!$A$2:$P$15000,5,FALSE),"")</f>
        <v/>
      </c>
      <c r="H190" s="26">
        <f>IFERROR(VLOOKUP($A5,Results_30d_Deltas!$A$2:$H$5000,7,FALSE)-E4,"")</f>
        <v/>
      </c>
      <c r="I190" s="26">
        <f>IFERROR(VLOOKUP($A5,Results_30d_Deltas!$A$2:$H$5000,6,FALSE),"")</f>
        <v/>
      </c>
      <c r="J190" s="26" t="n"/>
      <c r="K190" s="26" t="n"/>
      <c r="L190" s="26" t="inlineStr">
        <is>
          <t>YES</t>
        </is>
      </c>
      <c r="M190" s="70" t="n">
        <v>28</v>
      </c>
      <c r="N190" s="71" t="n">
        <v>0.3405356141858173</v>
      </c>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72" t="n"/>
      <c r="DP190" s="72" t="n"/>
      <c r="DQ190" s="72" t="n"/>
      <c r="DR190" s="72" t="n"/>
      <c r="DS190" s="72"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6" t="inlineStr">
        <is>
          <t>LIVE_ENTRY_ENGINE_FILTER_TF=OFF</t>
        </is>
      </c>
      <c r="EY190" s="36" t="inlineStr">
        <is>
          <t>LIVE_ENTRY_ENGINE_FILTER_TF=D</t>
        </is>
      </c>
      <c r="EZ190" s="36" t="inlineStr">
        <is>
          <t>LIVE_ENTRY_ENGINE_FILTER_TF=4h</t>
        </is>
      </c>
      <c r="FA190" s="36" t="inlineStr">
        <is>
          <t>LIVE_ENTRY_ENGINE_FILTER_TF=1h</t>
        </is>
      </c>
      <c r="FB190" s="36" t="inlineStr">
        <is>
          <t>LIVE_ENTRY_ENGINE_FILTER_TF=15m</t>
        </is>
      </c>
      <c r="FC190" s="33" t="n"/>
      <c r="FD190" s="33" t="n"/>
      <c r="FE190" s="33" t="n"/>
      <c r="FF190" s="33" t="n"/>
      <c r="FG190" s="33" t="n"/>
      <c r="FH190" s="33" t="n"/>
      <c r="FI190" s="33" t="n"/>
      <c r="FJ190" s="33" t="n"/>
      <c r="FK190" s="33" t="n"/>
      <c r="FL190" s="33" t="n"/>
      <c r="FM190" s="33"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72" t="n"/>
      <c r="GV190" s="72" t="n"/>
      <c r="GW190" s="72" t="n"/>
      <c r="GX190" s="72" t="n"/>
      <c r="GY190" s="72" t="n"/>
      <c r="GZ190" s="33" t="n"/>
      <c r="HA190" s="33" t="n"/>
      <c r="HB190" s="33" t="n"/>
      <c r="HC190" s="33" t="n"/>
      <c r="HD190" s="33" t="n"/>
      <c r="HE190" s="33" t="n"/>
      <c r="HF190" s="33" t="n"/>
      <c r="HG190" s="33" t="n"/>
      <c r="HH190" s="34" t="inlineStr">
        <is>
          <t>WT_15M_BOUNCE_BB_MAX=0.95</t>
        </is>
      </c>
      <c r="HI190" s="34" t="inlineStr">
        <is>
          <t>WT_15M_BOUNCE_BB_MAX=0.9</t>
        </is>
      </c>
      <c r="HJ190" s="34" t="inlineStr">
        <is>
          <t>WT_15M_BOUNCE_BB_MAX=0.8</t>
        </is>
      </c>
      <c r="HK190" s="34" t="inlineStr">
        <is>
          <t>WT_15M_BOUNCE_BB_MIN=0.05</t>
        </is>
      </c>
      <c r="HL190" s="34" t="inlineStr">
        <is>
          <t>WT_15M_BOUNCE_BB_MIN=0.1</t>
        </is>
      </c>
      <c r="HM190" s="34" t="inlineStr">
        <is>
          <t>WT_15M_BOUNCE_BB_MIN=0.2</t>
        </is>
      </c>
      <c r="HN190" s="34" t="inlineStr">
        <is>
          <t>WT_15M_BOUNCE_HIGH_1H_GT_PREV=True</t>
        </is>
      </c>
      <c r="HO190" s="34" t="inlineStr">
        <is>
          <t>WT_15M_BOUNCE_HIGH_1H_GT_PREV=False</t>
        </is>
      </c>
      <c r="HP190" s="34" t="inlineStr">
        <is>
          <t>WT_15M_BOUNCE_LOW_1H_GT_PREV=True</t>
        </is>
      </c>
      <c r="HQ190" s="34" t="inlineStr">
        <is>
          <t>WT_15M_BOUNCE_LOW_1H_GT_PREV=False</t>
        </is>
      </c>
      <c r="HR190" s="34" t="inlineStr">
        <is>
          <t>WT_15M_BOUNCE_REL_VOL_GT_1=True</t>
        </is>
      </c>
      <c r="HS190" s="34" t="inlineStr">
        <is>
          <t>WT_15M_BOUNCE_REL_VOL_GT_1=False</t>
        </is>
      </c>
      <c r="HT190" s="26" t="n"/>
      <c r="HU190" s="26" t="inlineStr">
        <is>
          <t>ez_manage.py:4371 top()</t>
        </is>
      </c>
      <c r="HV190" s="26" t="inlineStr">
        <is>
          <t>v12_quick_engine.py:889 x9</t>
        </is>
      </c>
      <c r="HW190" s="26" t="n"/>
    </row>
    <row r="191" ht="15.75" customHeight="1" s="67">
      <c r="A191" s="0" t="inlineStr">
        <is>
          <t>BB_PULLBACK_GATE_TF</t>
        </is>
      </c>
      <c r="B191" s="0" t="inlineStr">
        <is>
          <t>15m</t>
        </is>
      </c>
      <c r="E191" s="0">
        <f>IF(G11="",E10,IF(G11&gt;0,E10+G11,E10))</f>
        <v/>
      </c>
      <c r="G191" s="0">
        <f>IFERROR(VLOOKUP($A186&amp;"_"&amp;$B186,Results_Deltas!$A$2:$P$15000,5,FALSE),"")</f>
        <v/>
      </c>
      <c r="H191" s="0">
        <f>IFERROR(VLOOKUP($A186,Results_30d_Deltas!$A$2:$H$5000,7,FALSE)-E10,"")</f>
        <v/>
      </c>
      <c r="I191" s="0">
        <f>IFERROR(VLOOKUP($A186,Results_30d_Deltas!$A$2:$H$5000,6,FALSE),"")</f>
        <v/>
      </c>
      <c r="L191" s="0" t="inlineStr">
        <is>
          <t>YES</t>
        </is>
      </c>
      <c r="M191" s="0" t="n">
        <v>13</v>
      </c>
      <c r="N191" s="0" t="n">
        <v>0</v>
      </c>
    </row>
    <row r="192" ht="15.75" customHeight="1" s="67">
      <c r="A192" s="0" t="inlineStr">
        <is>
          <t>BB_SQUEEZE_WIDTH_PERCENTILE</t>
        </is>
      </c>
      <c r="B192" s="0" t="inlineStr">
        <is>
          <t>0.2</t>
        </is>
      </c>
      <c r="E192" s="0">
        <f>IF(G16="",E15,IF(G16&gt;0,E15+G16,E15))</f>
        <v/>
      </c>
      <c r="G192" s="0">
        <f>IFERROR(VLOOKUP($A191&amp;"_"&amp;$B191,Results_Deltas!$A$2:$P$15000,5,FALSE),"")</f>
        <v/>
      </c>
      <c r="H192" s="0">
        <f>IFERROR(VLOOKUP($A191,Results_30d_Deltas!$A$2:$H$5000,7,FALSE)-E15,"")</f>
        <v/>
      </c>
      <c r="I192" s="0">
        <f>IFERROR(VLOOKUP($A191,Results_30d_Deltas!$A$2:$H$5000,6,FALSE),"")</f>
        <v/>
      </c>
      <c r="L192" s="0" t="inlineStr">
        <is>
          <t>YES</t>
        </is>
      </c>
      <c r="M192" s="0" t="n">
        <v>28</v>
      </c>
      <c r="N192" s="0" t="n">
        <v>0</v>
      </c>
    </row>
    <row r="193" ht="15.75" customHeight="1" s="67">
      <c r="A193" s="0" t="inlineStr">
        <is>
          <t>BB_BOUNCE_ENTRY_TF</t>
        </is>
      </c>
      <c r="B193" s="0" t="inlineStr">
        <is>
          <t>D</t>
        </is>
      </c>
      <c r="D193" s="0" t="inlineStr">
        <is>
          <t>BOUNCE_BB</t>
        </is>
      </c>
      <c r="G193" s="0">
        <f>IFERROR(VLOOKUP($A198&amp;"_"&amp;$B198,Results_Deltas!$A$2:$P$15000,5,FALSE),"")</f>
        <v/>
      </c>
      <c r="L193" s="0" t="inlineStr">
        <is>
          <t>NO</t>
        </is>
      </c>
      <c r="M193" s="0" t="n">
        <v>0</v>
      </c>
      <c r="N193" s="0" t="n">
        <v>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v>
      </c>
      <c r="N194" s="0" t="n">
        <v>0</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v>
      </c>
      <c r="N195" s="0" t="n">
        <v>0</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v>
      </c>
      <c r="N196" s="0" t="n">
        <v>0</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v>
      </c>
      <c r="N197" s="0" t="n">
        <v>0</v>
      </c>
    </row>
    <row r="198" ht="15.75" customHeight="1" s="67">
      <c r="A198" s="0" t="inlineStr">
        <is>
          <t>DELTA_GATE_BB_SQUEEZE</t>
        </is>
      </c>
      <c r="B198" s="0" t="inlineStr">
        <is>
          <t>True</t>
        </is>
      </c>
      <c r="E198" s="0">
        <f>IF(G12="",E11,IF(G12&gt;0,E11+G12,E11))</f>
        <v/>
      </c>
      <c r="G198" s="0">
        <f>IFERROR(VLOOKUP($A187&amp;"_"&amp;$B187,Results_Deltas!$A$2:$P$15000,5,FALSE),"")</f>
        <v/>
      </c>
      <c r="H198" s="0">
        <f>IFERROR(VLOOKUP($A187,Results_30d_Deltas!$A$2:$H$5000,7,FALSE)-E11,"")</f>
        <v/>
      </c>
      <c r="I198" s="0">
        <f>IFERROR(VLOOKUP($A187,Results_30d_Deltas!$A$2:$H$5000,6,FALSE),"")</f>
        <v/>
      </c>
      <c r="L198" s="0" t="inlineStr">
        <is>
          <t>YES</t>
        </is>
      </c>
      <c r="M198" s="0" t="n">
        <v>13</v>
      </c>
      <c r="N198" s="0"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STDEV_SLOPE_SIZING_D_MAX</t>
        </is>
      </c>
      <c r="B3" s="35" t="n">
        <v>1</v>
      </c>
      <c r="D3" s="35" t="inlineStr">
        <is>
          <t>STDEV_LADDER</t>
        </is>
      </c>
      <c r="E3" s="35">
        <f>IF(G6="",E5,IF(G6&gt;0,E5+G6,E5))</f>
        <v/>
      </c>
      <c r="F3" s="35">
        <f>IFERROR(VLOOKUP($A21&amp;"="&amp;$B21,Results_Deltas!$A$2:$P$15000,5,FALSE),"")</f>
        <v/>
      </c>
      <c r="G3" s="35">
        <f>IFERROR(VLOOKUP($A21,Results_30d_Deltas!$A$2:$H$5000,7,FALSE)-E21,"")</f>
        <v/>
      </c>
      <c r="H3" s="35">
        <f>IFERROR(VLOOKUP($A21,Results_30d_Deltas!$A$2:$H$5000,6,FALSE),"")</f>
        <v/>
      </c>
      <c r="L3" s="35" t="inlineStr">
        <is>
          <t>NO</t>
        </is>
      </c>
      <c r="M3" s="74" t="n">
        <v>0</v>
      </c>
      <c r="N3" s="71" t="n">
        <v>0</v>
      </c>
    </row>
    <row r="4" s="67">
      <c r="A4" s="35" t="inlineStr">
        <is>
          <t>STDEV_SLOPE_SIZING_4H_MAX</t>
        </is>
      </c>
      <c r="B4" s="35" t="n">
        <v>1</v>
      </c>
      <c r="D4" s="35" t="inlineStr">
        <is>
          <t>STDEV_LADDER</t>
        </is>
      </c>
      <c r="E4" s="35">
        <f>IF(G7="",E6,IF(G7&gt;0,E6+G7,E6))</f>
        <v/>
      </c>
      <c r="F4" s="35">
        <f>IFERROR(VLOOKUP($A22&amp;"="&amp;$B22,Results_Deltas!$A$2:$P$15000,5,FALSE),"")</f>
        <v/>
      </c>
      <c r="G4" s="35">
        <f>IFERROR(VLOOKUP($A22,Results_30d_Deltas!$A$2:$H$5000,7,FALSE)-E22,"")</f>
        <v/>
      </c>
      <c r="H4" s="35">
        <f>IFERROR(VLOOKUP($A22,Results_30d_Deltas!$A$2:$H$5000,6,FALSE),"")</f>
        <v/>
      </c>
      <c r="L4" s="35" t="inlineStr">
        <is>
          <t>NO</t>
        </is>
      </c>
      <c r="M4" s="74" t="n">
        <v>0</v>
      </c>
      <c r="N4" s="71" t="n">
        <v>0</v>
      </c>
    </row>
    <row r="5" s="67">
      <c r="A5" s="27" t="inlineStr">
        <is>
          <t>STDEV_SLOPE_SIZING_D_MAX</t>
        </is>
      </c>
      <c r="B5" s="27" t="n">
        <v>10</v>
      </c>
      <c r="C5" s="26" t="n"/>
      <c r="D5" s="26" t="inlineStr">
        <is>
          <t>STDEV_LADDER</t>
        </is>
      </c>
      <c r="E5" s="26">
        <f>IF(G3="",E2,IF(G3&gt;0,E2+G3,E2))</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c r="M5" s="74" t="n">
        <v>6</v>
      </c>
      <c r="N5" s="71" t="n">
        <v>0</v>
      </c>
    </row>
    <row r="6" s="67">
      <c r="A6" s="27" t="inlineStr">
        <is>
          <t>STDEV_SLOPE_SIZING_1H_MAX</t>
        </is>
      </c>
      <c r="B6" s="27" t="n">
        <v>2</v>
      </c>
      <c r="C6" s="26" t="n"/>
      <c r="D6" s="26" t="inlineStr">
        <is>
          <t>STDEV_LADDER</t>
        </is>
      </c>
      <c r="E6" s="26">
        <f>IF(G5="",E4,IF(G5&gt;0,E4+G5,E4))</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6</v>
      </c>
      <c r="N6" s="71" t="n">
        <v>0</v>
      </c>
    </row>
    <row r="7" s="67">
      <c r="A7" s="27" t="inlineStr">
        <is>
          <t>STDEV_SLOPE_SIZING_4H_MAX</t>
        </is>
      </c>
      <c r="B7" s="27" t="n">
        <v>4</v>
      </c>
      <c r="C7" s="26" t="n"/>
      <c r="D7" s="26" t="inlineStr">
        <is>
          <t>STDEV_LADDER</t>
        </is>
      </c>
      <c r="E7" s="26">
        <f>IF(G4="",E3,IF(G4&gt;0,E3+G4,E3))</f>
        <v/>
      </c>
      <c r="F7" s="26" t="n"/>
      <c r="G7" s="26">
        <f>IFERROR(VLOOKUP($A6&amp;"_"&amp;$B6,Results_Deltas!$A$2:$P$15000,5,FALSE),"")</f>
        <v/>
      </c>
      <c r="H7" s="26">
        <f>IFERROR(VLOOKUP($A3,Results_30d_Deltas!$A$2:$H$5000,7,FALSE)-E3,"")</f>
        <v/>
      </c>
      <c r="I7" s="26">
        <f>IFERROR(VLOOKUP($A3,Results_30d_Deltas!$A$2:$H$5000,6,FALSE),"")</f>
        <v/>
      </c>
      <c r="J7" s="26" t="n"/>
      <c r="K7" s="26" t="n"/>
      <c r="L7" s="26" t="inlineStr">
        <is>
          <t>YES</t>
        </is>
      </c>
      <c r="M7" s="74" t="n">
        <v>6</v>
      </c>
      <c r="N7" s="71" t="n">
        <v>0</v>
      </c>
    </row>
    <row r="8"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HW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IFERROR(VLOOKUP($A264&amp;"_"&amp;$B264,Results_Deltas!$A$2:$P$15000,5,FALSE),"")</f>
        <v/>
      </c>
      <c r="H3" s="38" t="inlineStr">
        <is>
          <t>Blanket (page end)</t>
        </is>
      </c>
      <c r="I3" s="26" t="n"/>
      <c r="J3" s="26" t="n"/>
      <c r="K3" s="26" t="n"/>
      <c r="L3" s="26" t="inlineStr">
        <is>
          <t>YES</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0.5" customHeight="1" s="67">
      <c r="A4" s="37" t="inlineStr">
        <is>
          <t>DUP_GUARD_FILTER_TF</t>
        </is>
      </c>
      <c r="B4" s="38" t="inlineStr">
        <is>
          <t>4h</t>
        </is>
      </c>
      <c r="C4" s="38" t="n"/>
      <c r="D4" s="38" t="inlineStr">
        <is>
          <t>GLOBAL_CHECK</t>
        </is>
      </c>
      <c r="E4" s="38" t="n"/>
      <c r="F4" s="26" t="n"/>
      <c r="G4" s="38">
        <f>IFERROR(VLOOKUP($A248&amp;"_"&amp;$B248,Results_Deltas!$A$2:$P$15000,5,FALSE),"")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0.5" customHeight="1" s="67">
      <c r="A5" s="37" t="inlineStr">
        <is>
          <t>MTS_BOTTOM_STRONG_THRESHOLD</t>
        </is>
      </c>
      <c r="B5" s="38" t="inlineStr">
        <is>
          <t>50</t>
        </is>
      </c>
      <c r="C5" s="38" t="n"/>
      <c r="D5" s="38" t="inlineStr">
        <is>
          <t>ENTRY, GLOBAL_CHECK, STOCKS_EXIT</t>
        </is>
      </c>
      <c r="E5" s="38" t="n"/>
      <c r="F5" s="26" t="n"/>
      <c r="G5" s="38">
        <f>IFERROR(VLOOKUP($A363&amp;"_"&amp;$B363,Results_Deltas!$A$2:$P$15000,5,FALSE),"")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0.5" customHeight="1" s="67">
      <c r="A6" s="37" t="inlineStr">
        <is>
          <t>MTS_BOTTOM_STRONG_THRESHOLD</t>
        </is>
      </c>
      <c r="B6" s="38" t="inlineStr">
        <is>
          <t>30</t>
        </is>
      </c>
      <c r="C6" s="38" t="n"/>
      <c r="D6" s="38" t="inlineStr">
        <is>
          <t>ENTRY, GLOBAL_CHECK, STOCKS_EXIT</t>
        </is>
      </c>
      <c r="E6" s="38" t="n"/>
      <c r="F6" s="26" t="n"/>
      <c r="G6" s="38">
        <f>IFERROR(VLOOKUP($A364&amp;"_"&amp;$B364,Results_Deltas!$A$2:$P$15000,5,FALSE),"")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0.5" customHeight="1" s="67">
      <c r="A7" s="37" t="inlineStr">
        <is>
          <t>FUNDING_GATE_FILTER_TF</t>
        </is>
      </c>
      <c r="B7" s="38" t="inlineStr">
        <is>
          <t>4h</t>
        </is>
      </c>
      <c r="C7" s="38" t="n"/>
      <c r="D7" s="38" t="inlineStr">
        <is>
          <t>GLOBAL_CHECK</t>
        </is>
      </c>
      <c r="E7" s="38" t="n"/>
      <c r="F7" s="26" t="n"/>
      <c r="G7" s="38">
        <f>IFERROR(VLOOKUP($A273&amp;"_"&amp;$B273,Results_Deltas!$A$2:$P$15000,5,FALSE),"")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0.5" customHeight="1" s="67">
      <c r="A8" s="37" t="inlineStr">
        <is>
          <t>FUNDING_GATE_FILTER_TF</t>
        </is>
      </c>
      <c r="B8" s="38" t="inlineStr">
        <is>
          <t>OFF</t>
        </is>
      </c>
      <c r="C8" s="38" t="n"/>
      <c r="D8" s="38" t="inlineStr">
        <is>
          <t>GLOBAL_CHECK</t>
        </is>
      </c>
      <c r="E8" s="38" t="n"/>
      <c r="F8" s="26" t="n"/>
      <c r="G8" s="38">
        <f>IFERROR(VLOOKUP($A271&amp;"_"&amp;$B271,Results_Deltas!$A$2:$P$15000,5,FALSE),"")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0.5" customHeight="1" s="67">
      <c r="A9" s="37" t="inlineStr">
        <is>
          <t>FUNDING_GATE_FILTER_TF</t>
        </is>
      </c>
      <c r="B9" s="38" t="inlineStr">
        <is>
          <t>1h</t>
        </is>
      </c>
      <c r="C9" s="38" t="n"/>
      <c r="D9" s="38" t="inlineStr">
        <is>
          <t>GLOBAL_CHECK</t>
        </is>
      </c>
      <c r="E9" s="38" t="n"/>
      <c r="F9" s="26" t="n"/>
      <c r="G9" s="38">
        <f>IFERROR(VLOOKUP($A274&amp;"_"&amp;$B274,Results_Deltas!$A$2:$P$15000,5,FALSE),"")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0.5" customHeight="1" s="67">
      <c r="A10" s="37" t="inlineStr">
        <is>
          <t>FG_GREED_THRESHOLD</t>
        </is>
      </c>
      <c r="B10" s="38" t="inlineStr">
        <is>
          <t>93.75</t>
        </is>
      </c>
      <c r="C10" s="38" t="n"/>
      <c r="D10" s="38" t="inlineStr">
        <is>
          <t>GLOBAL_CHECK, STOCKS_EXIT</t>
        </is>
      </c>
      <c r="E10" s="38" t="n"/>
      <c r="F10" s="26" t="n"/>
      <c r="G10" s="38">
        <f>IFERROR(VLOOKUP($A268&amp;"_"&amp;$B268,Results_Deltas!$A$2:$P$15000,5,FALSE),"")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0.5" customHeight="1" s="67">
      <c r="A11" s="37" t="inlineStr">
        <is>
          <t>OI_CONFIRM_MIN_CHANGE_PCT</t>
        </is>
      </c>
      <c r="B11" s="38" t="inlineStr">
        <is>
          <t>2.0</t>
        </is>
      </c>
      <c r="C11" s="38" t="n"/>
      <c r="D11" s="38" t="inlineStr">
        <is>
          <t>ENTRY, GLOBAL_CHECK, STOCKS_EXIT</t>
        </is>
      </c>
      <c r="E11" s="38" t="n"/>
      <c r="F11" s="26" t="n"/>
      <c r="G11" s="38">
        <f>IFERROR(VLOOKUP($A381&amp;"_"&amp;$B381,Results_Deltas!$A$2:$P$15000,5,FALSE),"")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COOLDOWN_LOCKS_FILTER_TF</t>
        </is>
      </c>
      <c r="B12" s="38" t="inlineStr">
        <is>
          <t>D</t>
        </is>
      </c>
      <c r="C12" s="38" t="n"/>
      <c r="D12" s="38" t="inlineStr">
        <is>
          <t>GLOBAL_CHECK</t>
        </is>
      </c>
      <c r="E12" s="38" t="n"/>
      <c r="F12" s="26" t="n"/>
      <c r="G12" s="38">
        <f>IFERROR(VLOOKUP($A230&amp;"_"&amp;$B230,Results_Deltas!$A$2:$P$15000,5,FALSE),"")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0.5" customHeight="1" s="67">
      <c r="A13" s="37" t="inlineStr">
        <is>
          <t>FG_GREED_THRESHOLD</t>
        </is>
      </c>
      <c r="B13" s="38" t="inlineStr">
        <is>
          <t>56.25</t>
        </is>
      </c>
      <c r="C13" s="38" t="n"/>
      <c r="D13" s="38" t="inlineStr">
        <is>
          <t>GLOBAL_CHECK, STOCKS_EXIT</t>
        </is>
      </c>
      <c r="E13" s="38" t="n"/>
      <c r="F13" s="26" t="n"/>
      <c r="G13" s="38">
        <f>IFERROR(VLOOKUP($A269&amp;"_"&amp;$B269,Results_Deltas!$A$2:$P$15000,5,FALSE),"")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COOLDOWN_LOCKS_FILTER_TF</t>
        </is>
      </c>
      <c r="B14" s="38" t="inlineStr">
        <is>
          <t>4h</t>
        </is>
      </c>
      <c r="C14" s="38" t="n"/>
      <c r="D14" s="38" t="inlineStr">
        <is>
          <t>GLOBAL_CHECK</t>
        </is>
      </c>
      <c r="E14" s="38" t="n"/>
      <c r="F14" s="26" t="n"/>
      <c r="G14" s="38">
        <f>IFERROR(VLOOKUP($A231&amp;"_"&amp;$B231,Results_Deltas!$A$2:$P$15000,5,FALSE),"")</f>
        <v/>
      </c>
      <c r="H14" s="38" t="inlineStr">
        <is>
          <t>Blanket (page end)</t>
        </is>
      </c>
      <c r="I14" s="26" t="n"/>
      <c r="J14" s="26" t="n"/>
      <c r="K14" s="26" t="n"/>
      <c r="L14" s="26" t="inlineStr">
        <is>
          <t>YES</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9" t="inlineStr">
        <is>
          <t>FG_GREED_THRESHOLD</t>
        </is>
      </c>
      <c r="B15" s="40" t="inlineStr">
        <is>
          <t>75</t>
        </is>
      </c>
      <c r="C15" s="38" t="n"/>
      <c r="D15" s="38" t="inlineStr">
        <is>
          <t>GLOBAL_CHECK, STOCKS_EXIT</t>
        </is>
      </c>
      <c r="E15" s="38" t="n"/>
      <c r="F15" s="26" t="n"/>
      <c r="G15" s="38">
        <f>IFERROR(VLOOKUP($A267&amp;"_"&amp;$B267,Results_Deltas!$A$2:$P$15000,5,FALSE),"")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0.5" customHeight="1" s="67">
      <c r="A16" s="37" t="inlineStr">
        <is>
          <t>FUNDING_GATE_FILTER_TF</t>
        </is>
      </c>
      <c r="B16" s="38" t="inlineStr">
        <is>
          <t>D</t>
        </is>
      </c>
      <c r="C16" s="38" t="n"/>
      <c r="D16" s="38" t="inlineStr">
        <is>
          <t>GLOBAL_CHECK</t>
        </is>
      </c>
      <c r="E16" s="38" t="n"/>
      <c r="F16" s="26" t="n"/>
      <c r="G16" s="38">
        <f>IFERROR(VLOOKUP($A272&amp;"_"&amp;$B272,Results_Deltas!$A$2:$P$15000,5,FALSE),"")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OFF</t>
        </is>
      </c>
      <c r="C17" s="38" t="n"/>
      <c r="D17" s="38" t="inlineStr">
        <is>
          <t>GLOBAL_CHECK</t>
        </is>
      </c>
      <c r="E17" s="38" t="n"/>
      <c r="F17" s="26" t="n"/>
      <c r="G17" s="38">
        <f>IFERROR(VLOOKUP($A229&amp;"_"&amp;$B229,Results_Deltas!$A$2:$P$15000,5,FALSE),"")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FG_FEAR_THRESHOLD</t>
        </is>
      </c>
      <c r="B18" s="38" t="inlineStr">
        <is>
          <t>18.75</t>
        </is>
      </c>
      <c r="C18" s="38" t="n"/>
      <c r="D18" s="38" t="inlineStr">
        <is>
          <t>GLOBAL_CHECK, STOCKS_EXIT</t>
        </is>
      </c>
      <c r="E18" s="38" t="n"/>
      <c r="F18" s="26" t="n"/>
      <c r="G18" s="38">
        <f>IFERROR(VLOOKUP($A265&amp;"_"&amp;$B265,Results_Deltas!$A$2:$P$15000,5,FALSE),"")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DC_MOMENT_STRONG_THRESHOLD</t>
        </is>
      </c>
      <c r="B19" s="38" t="inlineStr">
        <is>
          <t>50</t>
        </is>
      </c>
      <c r="C19" s="38" t="n"/>
      <c r="D19" s="38" t="inlineStr">
        <is>
          <t>ENTRY, GLOBAL_CHECK, STOCKS_EXIT</t>
        </is>
      </c>
      <c r="E19" s="38" t="n"/>
      <c r="F19" s="26" t="n"/>
      <c r="G19" s="38">
        <f>IFERROR(VLOOKUP($A239&amp;"_"&amp;$B239,Results_Deltas!$A$2:$P$15000,5,FALSE),"")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0.5" customHeight="1" s="67">
      <c r="A20" s="37" t="inlineStr">
        <is>
          <t>OI_CONFIRM_MIN_PRICE_PCT</t>
        </is>
      </c>
      <c r="B20" s="38" t="inlineStr">
        <is>
          <t>1.0</t>
        </is>
      </c>
      <c r="C20" s="38" t="n"/>
      <c r="D20" s="38" t="inlineStr">
        <is>
          <t>ENTRY, GLOBAL_CHECK, STOCKS_EXIT</t>
        </is>
      </c>
      <c r="E20" s="38" t="n"/>
      <c r="F20" s="26" t="n"/>
      <c r="G20" s="38">
        <f>IFERROR(VLOOKUP($A386&amp;"_"&amp;$B386,Results_Deltas!$A$2:$P$15000,5,FALSE),"")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DUP_GUARD_FILTER_TF</t>
        </is>
      </c>
      <c r="B21" s="38" t="inlineStr">
        <is>
          <t>OFF</t>
        </is>
      </c>
      <c r="C21" s="38" t="n"/>
      <c r="D21" s="38" t="inlineStr">
        <is>
          <t>GLOBAL_CHECK</t>
        </is>
      </c>
      <c r="E21" s="38" t="n"/>
      <c r="F21" s="26" t="n"/>
      <c r="G21" s="38">
        <f>IFERROR(VLOOKUP($A246&amp;"_"&amp;$B246,Results_Deltas!$A$2:$P$15000,5,FALSE),"")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0.5" customHeight="1" s="67">
      <c r="A22" s="39" t="inlineStr">
        <is>
          <t>HLR_TOP_MIN_TFS</t>
        </is>
      </c>
      <c r="B22" s="40" t="inlineStr">
        <is>
          <t>2</t>
        </is>
      </c>
      <c r="C22" s="38" t="n"/>
      <c r="D22" s="38" t="inlineStr">
        <is>
          <t>GLOBAL_CHECK, REENTRY, STOCKS_EXIT</t>
        </is>
      </c>
      <c r="E22" s="38" t="n"/>
      <c r="F22" s="26" t="n"/>
      <c r="G22" s="38">
        <f>IFERROR(VLOOKUP($A305&amp;"_"&amp;$B305,Results_Deltas!$A$2:$P$15000,5,FALSE),"")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0.5" customHeight="1" s="67">
      <c r="A23" s="37" t="inlineStr">
        <is>
          <t>DUP_GUARD_FILTER_TF</t>
        </is>
      </c>
      <c r="B23" s="38" t="inlineStr">
        <is>
          <t>1h</t>
        </is>
      </c>
      <c r="C23" s="38" t="n"/>
      <c r="D23" s="38" t="inlineStr">
        <is>
          <t>GLOBAL_CHECK</t>
        </is>
      </c>
      <c r="E23" s="38" t="n"/>
      <c r="F23" s="26" t="n"/>
      <c r="G23" s="38">
        <f>IFERROR(VLOOKUP($A249&amp;"_"&amp;$B249,Results_Deltas!$A$2:$P$15000,5,FALSE),"")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0.5" customHeight="1" s="67">
      <c r="A24" s="39" t="inlineStr">
        <is>
          <t>OI_CONFIRM_ENABLED</t>
        </is>
      </c>
      <c r="B24" s="40" t="inlineStr">
        <is>
          <t>True</t>
        </is>
      </c>
      <c r="C24" s="38" t="n"/>
      <c r="D24" s="38" t="inlineStr">
        <is>
          <t>ENTRY, GLOBAL_CHECK, STOCKS_EXIT</t>
        </is>
      </c>
      <c r="E24" s="38" t="n"/>
      <c r="F24" s="26" t="n"/>
      <c r="G24" s="38">
        <f>IFERROR(VLOOKUP($A379&amp;"_"&amp;$B379,Results_Deltas!$A$2:$P$15000,5,FALSE),"")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0.5" customHeight="1" s="67">
      <c r="A25" s="37" t="inlineStr">
        <is>
          <t>OI_CONFIRM_MIN_PRICE_PCT</t>
        </is>
      </c>
      <c r="B25" s="38" t="inlineStr">
        <is>
          <t>0.5</t>
        </is>
      </c>
      <c r="C25" s="38" t="n"/>
      <c r="D25" s="38" t="inlineStr">
        <is>
          <t>ENTRY, GLOBAL_CHECK, STOCKS_EXIT</t>
        </is>
      </c>
      <c r="E25" s="38" t="n"/>
      <c r="F25" s="26" t="n"/>
      <c r="G25" s="38">
        <f>IFERROR(VLOOKUP($A387&amp;"_"&amp;$B387,Results_Deltas!$A$2:$P$15000,5,FALSE),"")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0.5" customHeight="1" s="67">
      <c r="A26" s="37" t="inlineStr">
        <is>
          <t>HLR_SMA_BAND_PCT</t>
        </is>
      </c>
      <c r="B26" s="38" t="inlineStr">
        <is>
          <t>1.0</t>
        </is>
      </c>
      <c r="C26" s="38" t="n"/>
      <c r="D26" s="38" t="inlineStr">
        <is>
          <t>ENTRY, GLOBAL_CHECK, STOCKS_EXIT</t>
        </is>
      </c>
      <c r="E26" s="38" t="n"/>
      <c r="F26" s="26" t="n"/>
      <c r="G26" s="38">
        <f>IFERROR(VLOOKUP($A302&amp;"_"&amp;$B302,Results_Deltas!$A$2:$P$15000,5,FALSE),"")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IFERROR(VLOOKUP($A220&amp;"_"&amp;$B220,Results_Deltas!$A$2:$P$15000,5,FALSE),"")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7" t="inlineStr">
        <is>
          <t>COOLDOWN_LOCKS_FILTER_TF</t>
        </is>
      </c>
      <c r="B28" s="38" t="inlineStr">
        <is>
          <t>1h</t>
        </is>
      </c>
      <c r="C28" s="38" t="n"/>
      <c r="D28" s="38" t="inlineStr">
        <is>
          <t>GLOBAL_CHECK</t>
        </is>
      </c>
      <c r="E28" s="38" t="n"/>
      <c r="F28" s="26" t="n"/>
      <c r="G28" s="38">
        <f>IFERROR(VLOOKUP($A232&amp;"_"&amp;$B232,Results_Deltas!$A$2:$P$15000,5,FALSE),"")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0.5" customHeight="1" s="67">
      <c r="A29" s="37" t="inlineStr">
        <is>
          <t>MTS_BOTTOM_BONUS_THRESHOLD</t>
        </is>
      </c>
      <c r="B29" s="38" t="inlineStr">
        <is>
          <t>31.25</t>
        </is>
      </c>
      <c r="C29" s="38" t="n"/>
      <c r="D29" s="38" t="inlineStr">
        <is>
          <t>ENTRY, GLOBAL_CHECK, STOCKS_EXIT</t>
        </is>
      </c>
      <c r="E29" s="38" t="n"/>
      <c r="F29" s="26" t="n"/>
      <c r="G29" s="38">
        <f>IFERROR(VLOOKUP($A359&amp;"_"&amp;$B359,Results_Deltas!$A$2:$P$15000,5,FALSE),"")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0.5" customHeight="1" s="67">
      <c r="A30" s="39" t="inlineStr">
        <is>
          <t>MTS_BOTTOM_BONUS_THRESHOLD</t>
        </is>
      </c>
      <c r="B30" s="40" t="inlineStr">
        <is>
          <t>25</t>
        </is>
      </c>
      <c r="C30" s="38" t="n"/>
      <c r="D30" s="38" t="inlineStr">
        <is>
          <t>ENTRY, GLOBAL_CHECK, STOCKS_EXIT</t>
        </is>
      </c>
      <c r="E30" s="38" t="n"/>
      <c r="F30" s="26" t="n"/>
      <c r="G30" s="38">
        <f>IFERROR(VLOOKUP($A358&amp;"_"&amp;$B358,Results_Deltas!$A$2:$P$15000,5,FALSE),"")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0.5" customHeight="1" s="67">
      <c r="A31" s="37" t="inlineStr">
        <is>
          <t>HA_WICK_QUALITY_TF</t>
        </is>
      </c>
      <c r="B31" s="38" t="inlineStr">
        <is>
          <t>D</t>
        </is>
      </c>
      <c r="C31" s="38" t="n"/>
      <c r="D31" s="38" t="inlineStr">
        <is>
          <t>ENTRY, GLOBAL_CHECK, STOCKS_EXIT</t>
        </is>
      </c>
      <c r="E31" s="38" t="n"/>
      <c r="F31" s="26" t="n"/>
      <c r="G31" s="38">
        <f>IFERROR(VLOOKUP($A296&amp;"_"&amp;$B296,Results_Deltas!$A$2:$P$15000,5,FALSE),"")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DC_MOMENT_STRONG_THRESHOLD</t>
        </is>
      </c>
      <c r="B32" s="38" t="inlineStr">
        <is>
          <t>30</t>
        </is>
      </c>
      <c r="C32" s="38" t="n"/>
      <c r="D32" s="38" t="inlineStr">
        <is>
          <t>ENTRY, GLOBAL_CHECK, STOCKS_EXIT</t>
        </is>
      </c>
      <c r="E32" s="38" t="n"/>
      <c r="F32" s="26" t="n"/>
      <c r="G32" s="38">
        <f>IFERROR(VLOOKUP($A240&amp;"_"&amp;$B240,Results_Deltas!$A$2:$P$15000,5,FALSE),"")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IFERROR(VLOOKUP($A214&amp;"_"&amp;$B214,Results_Deltas!$A$2:$P$15000,5,FALSE),"")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IFERROR(VLOOKUP($A216&amp;"_"&amp;$B216,Results_Deltas!$A$2:$P$15000,5,FALSE),"")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0.5" customHeight="1" s="67">
      <c r="A35" s="37" t="inlineStr">
        <is>
          <t>MTS_BOTTOM_BONUS_THRESHOLD</t>
        </is>
      </c>
      <c r="B35" s="38" t="inlineStr">
        <is>
          <t>18.75</t>
        </is>
      </c>
      <c r="C35" s="38" t="n"/>
      <c r="D35" s="38" t="inlineStr">
        <is>
          <t>ENTRY, GLOBAL_CHECK, STOCKS_EXIT</t>
        </is>
      </c>
      <c r="E35" s="38" t="n"/>
      <c r="F35" s="26" t="n"/>
      <c r="G35" s="38">
        <f>IFERROR(VLOOKUP($A360&amp;"_"&amp;$B360,Results_Deltas!$A$2:$P$15000,5,FALSE),"")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9" t="inlineStr">
        <is>
          <t>FG_FEAR_THRESHOLD</t>
        </is>
      </c>
      <c r="B36" s="40" t="inlineStr">
        <is>
          <t>25</t>
        </is>
      </c>
      <c r="C36" s="38" t="n"/>
      <c r="D36" s="38" t="inlineStr">
        <is>
          <t>GLOBAL_CHECK, STOCKS_EXIT</t>
        </is>
      </c>
      <c r="E36" s="38" t="n"/>
      <c r="F36" s="26" t="n"/>
      <c r="G36" s="38">
        <f>IFERROR(VLOOKUP($A263&amp;"_"&amp;$B263,Results_Deltas!$A$2:$P$15000,5,FALSE),"")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IFERROR(VLOOKUP($A222&amp;"_"&amp;$B222,Results_Deltas!$A$2:$P$15000,5,FALSE),"")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7" t="inlineStr">
        <is>
          <t>DUP_GUARD_FILTER_TF</t>
        </is>
      </c>
      <c r="B38" s="38" t="inlineStr">
        <is>
          <t>D</t>
        </is>
      </c>
      <c r="C38" s="38" t="n"/>
      <c r="D38" s="38" t="inlineStr">
        <is>
          <t>GLOBAL_CHECK</t>
        </is>
      </c>
      <c r="E38" s="38" t="n"/>
      <c r="F38" s="26" t="n"/>
      <c r="G38" s="38">
        <f>IFERROR(VLOOKUP($A247&amp;"_"&amp;$B247,Results_Deltas!$A$2:$P$15000,5,FALSE),"")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0.5" customHeight="1" s="67">
      <c r="A39" s="37" t="inlineStr">
        <is>
          <t>HA_WICK_QUALITY_TF</t>
        </is>
      </c>
      <c r="B39" s="38" t="inlineStr">
        <is>
          <t>4h</t>
        </is>
      </c>
      <c r="C39" s="38" t="n"/>
      <c r="D39" s="38" t="inlineStr">
        <is>
          <t>ENTRY, GLOBAL_CHECK, STOCKS_EXIT</t>
        </is>
      </c>
      <c r="E39" s="38" t="n"/>
      <c r="F39" s="26" t="n"/>
      <c r="G39" s="38">
        <f>IFERROR(VLOOKUP($A297&amp;"_"&amp;$B297,Results_Deltas!$A$2:$P$15000,5,FALSE),"")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0.5" customHeight="1" s="67">
      <c r="A40" s="37" t="inlineStr">
        <is>
          <t>HLR_SMA_BAND_PCT</t>
        </is>
      </c>
      <c r="B40" s="38" t="inlineStr">
        <is>
          <t>0.5</t>
        </is>
      </c>
      <c r="C40" s="38" t="n"/>
      <c r="D40" s="38" t="inlineStr">
        <is>
          <t>ENTRY, GLOBAL_CHECK, STOCKS_EXIT</t>
        </is>
      </c>
      <c r="E40" s="38" t="n"/>
      <c r="F40" s="26" t="n"/>
      <c r="G40" s="38">
        <f>IFERROR(VLOOKUP($A303&amp;"_"&amp;$B303,Results_Deltas!$A$2:$P$15000,5,FALSE),"")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0.5" customHeight="1" s="67">
      <c r="A41" s="37" t="inlineStr">
        <is>
          <t>MTF_GR_MIN_IND</t>
        </is>
      </c>
      <c r="B41" s="38" t="inlineStr">
        <is>
          <t>5</t>
        </is>
      </c>
      <c r="C41" s="38" t="n"/>
      <c r="D41" s="38" t="inlineStr">
        <is>
          <t>GLOBAL_CHECK, STOCKS_EXIT</t>
        </is>
      </c>
      <c r="E41" s="38" t="n"/>
      <c r="F41" s="26" t="n"/>
      <c r="G41" s="38">
        <f>IFERROR(VLOOKUP($A356&amp;"_"&amp;$B356,Results_Deltas!$A$2:$P$15000,5,FALSE),"")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0.5" customHeight="1" s="67">
      <c r="A42" s="37" t="inlineStr">
        <is>
          <t>MTF_GR_MIN_IND</t>
        </is>
      </c>
      <c r="B42" s="38" t="inlineStr">
        <is>
          <t>5_ALT</t>
        </is>
      </c>
      <c r="C42" s="38" t="n"/>
      <c r="D42" s="38" t="inlineStr">
        <is>
          <t>GLOBAL_CHECK, STOCKS_EXIT</t>
        </is>
      </c>
      <c r="E42" s="38" t="n"/>
      <c r="F42" s="26" t="n"/>
      <c r="G42" s="38">
        <f>IFERROR(VLOOKUP($A357&amp;"_"&amp;$B357,Results_Deltas!$A$2:$P$15000,5,FALSE),"")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IFERROR(VLOOKUP($A219&amp;"_"&amp;$B219,Results_Deltas!$A$2:$P$15000,5,FALSE),"")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0.5" customHeight="1" s="67">
      <c r="A44" s="37" t="inlineStr">
        <is>
          <t>LH_HL_FILTER_MODE</t>
        </is>
      </c>
      <c r="B44" s="38" t="inlineStr">
        <is>
          <t>STRICT_2BAR_ALT</t>
        </is>
      </c>
      <c r="C44" s="38" t="n"/>
      <c r="D44" s="38" t="inlineStr">
        <is>
          <t>ENTRY, GLOBAL_CHECK, STOCKS_EXIT</t>
        </is>
      </c>
      <c r="E44" s="38" t="n"/>
      <c r="F44" s="26" t="n"/>
      <c r="G44" s="38">
        <f>IFERROR(VLOOKUP($A326&amp;"_"&amp;$B326,Results_Deltas!$A$2:$P$15000,5,FALSE),"")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0.5" customHeight="1" s="67">
      <c r="A45" s="39" t="inlineStr">
        <is>
          <t>LH_HL_FILTER_MODE</t>
        </is>
      </c>
      <c r="B45" s="40" t="inlineStr">
        <is>
          <t>STRICT_2BAR</t>
        </is>
      </c>
      <c r="C45" s="38" t="n"/>
      <c r="D45" s="38" t="inlineStr">
        <is>
          <t>ENTRY, GLOBAL_CHECK, STOCKS_EXIT</t>
        </is>
      </c>
      <c r="E45" s="38" t="n"/>
      <c r="F45" s="26" t="n"/>
      <c r="G45" s="38">
        <f>IFERROR(VLOOKUP($A325&amp;"_"&amp;$B325,Results_Deltas!$A$2:$P$15000,5,FALSE),"")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0.5" customHeight="1" s="67">
      <c r="A46" s="37" t="inlineStr">
        <is>
          <t>HA_WICK_QUALITY_SCORE</t>
        </is>
      </c>
      <c r="B46" s="38" t="inlineStr">
        <is>
          <t>15_ALT</t>
        </is>
      </c>
      <c r="C46" s="38" t="n"/>
      <c r="D46" s="38" t="inlineStr">
        <is>
          <t>ENTRY, GLOBAL_CHECK, STOCKS_EXIT</t>
        </is>
      </c>
      <c r="E46" s="38" t="n"/>
      <c r="F46" s="26" t="n"/>
      <c r="G46" s="38">
        <f>IFERROR(VLOOKUP($A294&amp;"_"&amp;$B294,Results_Deltas!$A$2:$P$15000,5,FALSE),"")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0.5" customHeight="1" s="67">
      <c r="A47" s="37" t="inlineStr">
        <is>
          <t>MARKET_QUALITY_SCORE_ENABLED</t>
        </is>
      </c>
      <c r="B47" s="38" t="inlineStr">
        <is>
          <t>True</t>
        </is>
      </c>
      <c r="C47" s="38" t="n"/>
      <c r="D47" s="38" t="inlineStr">
        <is>
          <t>ENTRY, GLOBAL_CHECK, STOCKS_EXIT</t>
        </is>
      </c>
      <c r="E47" s="38" t="n"/>
      <c r="F47" s="26" t="n"/>
      <c r="G47" s="38">
        <f>IFERROR(VLOOKUP($A347&amp;"_"&amp;$B347,Results_Deltas!$A$2:$P$15000,5,FALSE),"")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0.5" customHeight="1" s="67">
      <c r="A48" s="39" t="inlineStr">
        <is>
          <t>HA_WICK_QUALITY_SCORE</t>
        </is>
      </c>
      <c r="B48" s="40" t="inlineStr">
        <is>
          <t>15</t>
        </is>
      </c>
      <c r="C48" s="38" t="n"/>
      <c r="D48" s="38" t="inlineStr">
        <is>
          <t>ENTRY, GLOBAL_CHECK, STOCKS_EXIT</t>
        </is>
      </c>
      <c r="E48" s="38" t="n"/>
      <c r="F48" s="26" t="n"/>
      <c r="G48" s="38">
        <f>IFERROR(VLOOKUP($A293&amp;"_"&amp;$B293,Results_Deltas!$A$2:$P$15000,5,FALSE),"")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0.5" customHeight="1" s="67">
      <c r="A49" s="37" t="inlineStr">
        <is>
          <t>OI_CONFIRM_MIN_CHANGE_PCT</t>
        </is>
      </c>
      <c r="B49" s="38" t="inlineStr">
        <is>
          <t>0</t>
        </is>
      </c>
      <c r="C49" s="38" t="n"/>
      <c r="D49" s="38" t="inlineStr">
        <is>
          <t>ENTRY, GLOBAL_CHECK, STOCKS_EXIT</t>
        </is>
      </c>
      <c r="E49" s="38" t="n"/>
      <c r="F49" s="26" t="n"/>
      <c r="G49" s="38">
        <f>IFERROR(VLOOKUP($A380&amp;"_"&amp;$B380,Results_Deltas!$A$2:$P$15000,5,FALSE),"")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0.5" customHeight="1" s="67">
      <c r="A50" s="37" t="inlineStr">
        <is>
          <t>EMA_BLANKET_FILTER_MIN_TFS</t>
        </is>
      </c>
      <c r="B50" s="38" t="inlineStr">
        <is>
          <t>2</t>
        </is>
      </c>
      <c r="C50" s="38" t="n"/>
      <c r="D50" s="38" t="inlineStr">
        <is>
          <t>GLOBAL_CHECK</t>
        </is>
      </c>
      <c r="E50" s="38" t="n"/>
      <c r="F50" s="26" t="n"/>
      <c r="G50" s="38">
        <f>IFERROR(VLOOKUP($A257&amp;"_"&amp;$B257,Results_Deltas!$A$2:$P$15000,5,FALSE),"")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0.5" customHeight="1" s="67">
      <c r="A51" s="37" t="inlineStr">
        <is>
          <t>MTS_BOTTOM_BONUS_THRESHOLD</t>
        </is>
      </c>
      <c r="B51" s="38" t="inlineStr">
        <is>
          <t>12.5</t>
        </is>
      </c>
      <c r="C51" s="38" t="n"/>
      <c r="D51" s="38" t="inlineStr">
        <is>
          <t>ENTRY, GLOBAL_CHECK, STOCKS_EXIT</t>
        </is>
      </c>
      <c r="E51" s="38" t="n"/>
      <c r="F51" s="26" t="n"/>
      <c r="G51" s="38">
        <f>IFERROR(VLOOKUP($A361&amp;"_"&amp;$B361,Results_Deltas!$A$2:$P$15000,5,FALSE),"")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0.5" customHeight="1" s="67">
      <c r="A52" s="39" t="inlineStr">
        <is>
          <t>MTS_BOTTOM_STRONG_THRESHOLD</t>
        </is>
      </c>
      <c r="B52" s="40" t="inlineStr">
        <is>
          <t>40</t>
        </is>
      </c>
      <c r="C52" s="38" t="n"/>
      <c r="D52" s="38" t="inlineStr">
        <is>
          <t>ENTRY, GLOBAL_CHECK, STOCKS_EXIT</t>
        </is>
      </c>
      <c r="E52" s="38" t="n"/>
      <c r="F52" s="26" t="n"/>
      <c r="G52" s="38">
        <f>IFERROR(VLOOKUP($A362&amp;"_"&amp;$B362,Results_Deltas!$A$2:$P$15000,5,FALSE),"")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0.5" customHeight="1" s="67">
      <c r="A53" s="37" t="inlineStr">
        <is>
          <t>CRYPTO_SPIKE_FADE_THRESHOLD_PCT</t>
        </is>
      </c>
      <c r="B53" s="38" t="inlineStr">
        <is>
          <t>12.5</t>
        </is>
      </c>
      <c r="C53" s="38" t="n"/>
      <c r="D53" s="38" t="inlineStr">
        <is>
          <t>GLOBAL_CHECK, STOCKS_EXIT</t>
        </is>
      </c>
      <c r="E53" s="38" t="n"/>
      <c r="F53" s="26" t="n"/>
      <c r="G53" s="38">
        <f>IFERROR(VLOOKUP($A235&amp;"_"&amp;$B235,Results_Deltas!$A$2:$P$15000,5,FALSE),"")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0.5" customHeight="1" s="67">
      <c r="A54" s="37" t="inlineStr">
        <is>
          <t>CRYPTO_SPIKE_FADE_THRESHOLD_PCT</t>
        </is>
      </c>
      <c r="B54" s="38" t="inlineStr">
        <is>
          <t>7.5</t>
        </is>
      </c>
      <c r="C54" s="38" t="n"/>
      <c r="D54" s="38" t="inlineStr">
        <is>
          <t>GLOBAL_CHECK, STOCKS_EXIT</t>
        </is>
      </c>
      <c r="E54" s="38" t="n"/>
      <c r="F54" s="26" t="n"/>
      <c r="G54" s="38">
        <f>IFERROR(VLOOKUP($A236&amp;"_"&amp;$B236,Results_Deltas!$A$2:$P$15000,5,FALSE),"")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IFERROR(VLOOKUP($A344&amp;"_"&amp;$B344,Results_Deltas!$A$2:$P$15000,5,FALSE),"")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IFERROR(VLOOKUP($A345&amp;"_"&amp;$B345,Results_Deltas!$A$2:$P$15000,5,FALSE),"")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0.5" customHeight="1" s="67">
      <c r="A57" s="37" t="inlineStr">
        <is>
          <t>EMA_9_21_FILTER_MIN_TFS</t>
        </is>
      </c>
      <c r="B57" s="38" t="inlineStr">
        <is>
          <t>0</t>
        </is>
      </c>
      <c r="C57" s="38" t="n"/>
      <c r="D57" s="38" t="inlineStr">
        <is>
          <t>GLOBAL_CHECK</t>
        </is>
      </c>
      <c r="E57" s="38" t="n"/>
      <c r="F57" s="26" t="n"/>
      <c r="G57" s="38">
        <f>IFERROR(VLOOKUP($A251&amp;"_"&amp;$B251,Results_Deltas!$A$2:$P$15000,5,FALSE),"")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0.5" customHeight="1" s="67">
      <c r="A58" s="37" t="inlineStr">
        <is>
          <t>GR_FILTER_VEC_ENABLED</t>
        </is>
      </c>
      <c r="B58" s="38" t="inlineStr">
        <is>
          <t>True</t>
        </is>
      </c>
      <c r="C58" s="38" t="n"/>
      <c r="D58" s="38" t="inlineStr">
        <is>
          <t>GLOBAL_CHECK</t>
        </is>
      </c>
      <c r="E58" s="38" t="n"/>
      <c r="F58" s="26" t="n"/>
      <c r="G58" s="38">
        <f>IFERROR(VLOOKUP($A287&amp;"_"&amp;$B287,Results_Deltas!$A$2:$P$15000,5,FALSE),"")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0.5" customHeight="1" s="67">
      <c r="A59" s="37" t="inlineStr">
        <is>
          <t>EMA_BLANKET_FILTER_MIN_TFS</t>
        </is>
      </c>
      <c r="B59" s="38" t="inlineStr">
        <is>
          <t>0</t>
        </is>
      </c>
      <c r="C59" s="38" t="n"/>
      <c r="D59" s="38" t="inlineStr">
        <is>
          <t>GLOBAL_CHECK</t>
        </is>
      </c>
      <c r="E59" s="38" t="n"/>
      <c r="F59" s="26" t="n"/>
      <c r="G59" s="38">
        <f>IFERROR(VLOOKUP($A256&amp;"_"&amp;$B256,Results_Deltas!$A$2:$P$15000,5,FALSE),"")</f>
        <v/>
      </c>
      <c r="H59" s="38" t="inlineStr">
        <is>
          <t>Blanket (page end)</t>
        </is>
      </c>
      <c r="I59" s="26" t="n"/>
      <c r="J59" s="26" t="n"/>
      <c r="K59" s="26" t="n"/>
      <c r="L59" s="26" t="inlineStr">
        <is>
          <t>YES</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0.5" customHeight="1" s="67">
      <c r="A60" s="37" t="inlineStr">
        <is>
          <t>EMA_9_21_FILTER_MIN_TFS</t>
        </is>
      </c>
      <c r="B60" s="38" t="inlineStr">
        <is>
          <t>2</t>
        </is>
      </c>
      <c r="C60" s="38" t="n"/>
      <c r="D60" s="38" t="inlineStr">
        <is>
          <t>GLOBAL_CHECK</t>
        </is>
      </c>
      <c r="E60" s="38" t="n"/>
      <c r="F60" s="26" t="n"/>
      <c r="G60" s="38">
        <f>IFERROR(VLOOKUP($A252&amp;"_"&amp;$B252,Results_Deltas!$A$2:$P$15000,5,FALSE),"")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0.5" customHeight="1" s="67">
      <c r="A61" s="37" t="inlineStr">
        <is>
          <t>OI_CONFIRM_MIN_CHANGE_PCT</t>
        </is>
      </c>
      <c r="B61" s="38" t="inlineStr">
        <is>
          <t>1.0</t>
        </is>
      </c>
      <c r="C61" s="38" t="n"/>
      <c r="D61" s="38" t="inlineStr">
        <is>
          <t>ENTRY, GLOBAL_CHECK, STOCKS_EXIT</t>
        </is>
      </c>
      <c r="E61" s="38" t="n"/>
      <c r="F61" s="26" t="n"/>
      <c r="G61" s="38">
        <f>IFERROR(VLOOKUP($A382&amp;"_"&amp;$B382,Results_Deltas!$A$2:$P$15000,5,FALSE),"")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0.5" customHeight="1" s="67">
      <c r="A62" s="37" t="inlineStr">
        <is>
          <t>MTS_BOTTOM_STRONG_THRESHOLD</t>
        </is>
      </c>
      <c r="B62" s="38" t="inlineStr">
        <is>
          <t>20</t>
        </is>
      </c>
      <c r="C62" s="38" t="n"/>
      <c r="D62" s="38" t="inlineStr">
        <is>
          <t>ENTRY, GLOBAL_CHECK, STOCKS_EXIT</t>
        </is>
      </c>
      <c r="E62" s="38" t="n"/>
      <c r="F62" s="26" t="n"/>
      <c r="G62" s="38">
        <f>IFERROR(VLOOKUP($A365&amp;"_"&amp;$B365,Results_Deltas!$A$2:$P$15000,5,FALSE),"")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0.5" customHeight="1" s="67">
      <c r="A63" s="37" t="inlineStr">
        <is>
          <t>EMA_BLANKET_FILTER_ENABLED</t>
        </is>
      </c>
      <c r="B63" s="38" t="inlineStr">
        <is>
          <t>False</t>
        </is>
      </c>
      <c r="C63" s="38" t="n"/>
      <c r="D63" s="38" t="inlineStr">
        <is>
          <t>GLOBAL_CHECK</t>
        </is>
      </c>
      <c r="E63" s="38" t="n"/>
      <c r="F63" s="26" t="n"/>
      <c r="G63" s="38">
        <f>IFERROR(VLOOKUP($A254&amp;"_"&amp;$B254,Results_Deltas!$A$2:$P$15000,5,FALSE),"")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0.5" customHeight="1" s="67">
      <c r="A64" s="37" t="inlineStr">
        <is>
          <t>GR_FILTER_VEC_MIN_TFS</t>
        </is>
      </c>
      <c r="B64" s="38" t="inlineStr">
        <is>
          <t>1</t>
        </is>
      </c>
      <c r="C64" s="38" t="n"/>
      <c r="D64" s="38" t="inlineStr">
        <is>
          <t>GLOBAL_CHECK</t>
        </is>
      </c>
      <c r="E64" s="38" t="n"/>
      <c r="F64" s="26" t="n"/>
      <c r="G64" s="38">
        <f>IFERROR(VLOOKUP($A290&amp;"_"&amp;$B290,Results_Deltas!$A$2:$P$15000,5,FALSE),"")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0.5" customHeight="1" s="67">
      <c r="A65" s="37" t="inlineStr">
        <is>
          <t>MOVER_THRESHOLD</t>
        </is>
      </c>
      <c r="B65" s="38" t="inlineStr">
        <is>
          <t>3.75</t>
        </is>
      </c>
      <c r="C65" s="38" t="n"/>
      <c r="D65" s="38" t="inlineStr">
        <is>
          <t>ENTRY, GLOBAL_CHECK, STOCKS_EXIT</t>
        </is>
      </c>
      <c r="E65" s="38" t="n"/>
      <c r="F65" s="26" t="n"/>
      <c r="G65" s="38">
        <f>IFERROR(VLOOKUP($A352&amp;"_"&amp;$B352,Results_Deltas!$A$2:$P$15000,5,FALSE),"")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0.5" customHeight="1" s="67">
      <c r="A66" s="37" t="inlineStr">
        <is>
          <t>HTF_DIRECTION_GATE_ENABLED</t>
        </is>
      </c>
      <c r="B66" s="38" t="inlineStr">
        <is>
          <t>True</t>
        </is>
      </c>
      <c r="C66" s="38" t="n"/>
      <c r="D66" s="38" t="inlineStr">
        <is>
          <t>ENTRY, GLOBAL_CHECK, STOCKS_EXIT</t>
        </is>
      </c>
      <c r="E66" s="38" t="n"/>
      <c r="F66" s="26" t="n"/>
      <c r="G66" s="38">
        <f>IFERROR(VLOOKUP($A310&amp;"_"&amp;$B310,Results_Deltas!$A$2:$P$15000,5,FALSE),"")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0.5" customHeight="1" s="67">
      <c r="A67" s="39" t="inlineStr">
        <is>
          <t>MTS_GATE_ENABLED</t>
        </is>
      </c>
      <c r="B67" s="40" t="inlineStr">
        <is>
          <t>True</t>
        </is>
      </c>
      <c r="C67" s="38" t="n"/>
      <c r="D67" s="38" t="inlineStr">
        <is>
          <t>ENTRY, GLOBAL_CHECK, STOCKS_EXIT</t>
        </is>
      </c>
      <c r="E67" s="38" t="n"/>
      <c r="F67" s="26" t="n"/>
      <c r="G67" s="38">
        <f>IFERROR(VLOOKUP($A367&amp;"_"&amp;$B367,Results_Deltas!$A$2:$P$15000,5,FALSE),"")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0.5" customHeight="1" s="67">
      <c r="A68" s="37" t="inlineStr">
        <is>
          <t>MANDATORY_REENTRY_WT_FILTER_MIN_TFS</t>
        </is>
      </c>
      <c r="B68" s="38" t="inlineStr">
        <is>
          <t>2</t>
        </is>
      </c>
      <c r="C68" s="38" t="n"/>
      <c r="D68" s="38" t="inlineStr">
        <is>
          <t>GLOBAL_CHECK, STOCKS_EXIT</t>
        </is>
      </c>
      <c r="E68" s="38" t="n"/>
      <c r="F68" s="26" t="n"/>
      <c r="G68" s="38">
        <f>IFERROR(VLOOKUP($A339&amp;"_"&amp;$B339,Results_Deltas!$A$2:$P$15000,5,FALSE),"")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0.5" customHeight="1" s="67">
      <c r="A69" s="37" t="inlineStr">
        <is>
          <t>HA_WICK_QUALITY_ENABLED</t>
        </is>
      </c>
      <c r="B69" s="38" t="inlineStr">
        <is>
          <t>True</t>
        </is>
      </c>
      <c r="C69" s="38" t="n"/>
      <c r="D69" s="38" t="inlineStr">
        <is>
          <t>ENTRY, GLOBAL_CHECK, STOCKS_EXIT</t>
        </is>
      </c>
      <c r="E69" s="38" t="n"/>
      <c r="F69" s="26" t="n"/>
      <c r="G69" s="38">
        <f>IFERROR(VLOOKUP($A292&amp;"_"&amp;$B292,Results_Deltas!$A$2:$P$15000,5,FALSE),"")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IFERROR(VLOOKUP($A375&amp;"_"&amp;$B375,Results_Deltas!$A$2:$P$15000,5,FALSE),"")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0.5" customHeight="1" s="67">
      <c r="A71" s="37" t="inlineStr">
        <is>
          <t>LH_HL_FILTER_ENABLED</t>
        </is>
      </c>
      <c r="B71" s="38" t="inlineStr">
        <is>
          <t>True</t>
        </is>
      </c>
      <c r="C71" s="38" t="n"/>
      <c r="D71" s="38" t="inlineStr">
        <is>
          <t>ENTRY, GLOBAL_CHECK, STOCKS_EXIT</t>
        </is>
      </c>
      <c r="E71" s="38" t="n"/>
      <c r="F71" s="26" t="n"/>
      <c r="G71" s="38">
        <f>IFERROR(VLOOKUP($A324&amp;"_"&amp;$B324,Results_Deltas!$A$2:$P$15000,5,FALSE),"")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IFERROR(VLOOKUP($A218&amp;"_"&amp;$B218,Results_Deltas!$A$2:$P$15000,5,FALSE),"")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0.5" customHeight="1" s="67">
      <c r="A73" s="37" t="inlineStr">
        <is>
          <t>HLR_TOP_MIN_TFS</t>
        </is>
      </c>
      <c r="B73" s="38" t="inlineStr">
        <is>
          <t>1</t>
        </is>
      </c>
      <c r="C73" s="38" t="n"/>
      <c r="D73" s="38" t="inlineStr">
        <is>
          <t>GLOBAL_CHECK, REENTRY, STOCKS_EXIT</t>
        </is>
      </c>
      <c r="E73" s="38" t="n"/>
      <c r="F73" s="26" t="n"/>
      <c r="G73" s="38">
        <f>IFERROR(VLOOKUP($A306&amp;"_"&amp;$B306,Results_Deltas!$A$2:$P$15000,5,FALSE),"")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0.5" customHeight="1" s="67">
      <c r="A74" s="37" t="inlineStr">
        <is>
          <t>FG_GREED_THRESHOLD</t>
        </is>
      </c>
      <c r="B74" s="38" t="inlineStr">
        <is>
          <t>37.5</t>
        </is>
      </c>
      <c r="C74" s="38" t="n"/>
      <c r="D74" s="38" t="inlineStr">
        <is>
          <t>GLOBAL_CHECK, STOCKS_EXIT</t>
        </is>
      </c>
      <c r="E74" s="38" t="n"/>
      <c r="F74" s="26" t="n"/>
      <c r="G74" s="38">
        <f>IFERROR(VLOOKUP($A270&amp;"_"&amp;$B270,Results_Deltas!$A$2:$P$15000,5,FALSE),"")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0.5" customHeight="1" s="67">
      <c r="A76" s="37" t="inlineStr">
        <is>
          <t>MOVER_THRESHOLD</t>
        </is>
      </c>
      <c r="B76" s="38" t="inlineStr">
        <is>
          <t>2.5</t>
        </is>
      </c>
      <c r="C76" s="38" t="n"/>
      <c r="D76" s="38" t="inlineStr">
        <is>
          <t>ENTRY, GLOBAL_CHECK, STOCKS_EXIT</t>
        </is>
      </c>
      <c r="E76" s="38" t="n"/>
      <c r="F76" s="26" t="n"/>
      <c r="G76" s="38">
        <f>IFERROR(VLOOKUP($A353&amp;"_"&amp;$B353,Results_Deltas!$A$2:$P$15000,5,FALSE),"")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IFERROR(VLOOKUP($A215&amp;"_"&amp;$B215,Results_Deltas!$A$2:$P$15000,5,FALSE),"")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0.5" customHeight="1" s="67">
      <c r="A78" s="39" t="inlineStr">
        <is>
          <t>HA_WICK_QUALITY_TF</t>
        </is>
      </c>
      <c r="B78" s="40" t="inlineStr">
        <is>
          <t>1h</t>
        </is>
      </c>
      <c r="C78" s="38" t="n"/>
      <c r="D78" s="38" t="inlineStr">
        <is>
          <t>ENTRY, GLOBAL_CHECK, STOCKS_EXIT</t>
        </is>
      </c>
      <c r="E78" s="38" t="n"/>
      <c r="F78" s="26" t="n"/>
      <c r="G78" s="38">
        <f>IFERROR(VLOOKUP($A298&amp;"_"&amp;$B298,Results_Deltas!$A$2:$P$15000,5,FALSE),"")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0.5" customHeight="1" s="67">
      <c r="A79" s="37" t="inlineStr">
        <is>
          <t>LR_BAND_LADDER_TF_TOP</t>
        </is>
      </c>
      <c r="B79" s="38" t="inlineStr">
        <is>
          <t>1</t>
        </is>
      </c>
      <c r="C79" s="38" t="n"/>
      <c r="D79" s="38" t="inlineStr">
        <is>
          <t>GLOBAL_CHECK, STOCKS_EXIT</t>
        </is>
      </c>
      <c r="E79" s="38" t="n"/>
      <c r="F79" s="26" t="n"/>
      <c r="G79" s="38">
        <f>IFERROR(VLOOKUP($A336&amp;"_"&amp;$B336,Results_Deltas!$A$2:$P$15000,5,FALSE),"")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0.5" customHeight="1" s="67">
      <c r="A80" s="37" t="inlineStr">
        <is>
          <t>DELTA_HTF_GATE</t>
        </is>
      </c>
      <c r="B80" s="38" t="inlineStr">
        <is>
          <t>4h_ALT</t>
        </is>
      </c>
      <c r="C80" s="38" t="n"/>
      <c r="D80" s="38" t="inlineStr">
        <is>
          <t>ENTRY, GLOBAL_CHECK, STOCKS_EXIT</t>
        </is>
      </c>
      <c r="E80" s="38" t="n"/>
      <c r="F80" s="26" t="n"/>
      <c r="G80" s="38">
        <f>IFERROR(VLOOKUP($A243&amp;"_"&amp;$B243,Results_Deltas!$A$2:$P$15000,5,FALSE),"")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0.5" customHeight="1" s="67">
      <c r="A81" s="37" t="inlineStr">
        <is>
          <t>HA_WICK_QUALITY_TF</t>
        </is>
      </c>
      <c r="B81" s="38" t="inlineStr">
        <is>
          <t>OFF</t>
        </is>
      </c>
      <c r="C81" s="38" t="n"/>
      <c r="D81" s="38" t="inlineStr">
        <is>
          <t>ENTRY, GLOBAL_CHECK, STOCKS_EXIT</t>
        </is>
      </c>
      <c r="E81" s="38" t="n"/>
      <c r="F81" s="26" t="n"/>
      <c r="G81" s="38">
        <f>IFERROR(VLOOKUP($A295&amp;"_"&amp;$B295,Results_Deltas!$A$2:$P$15000,5,FALSE),"")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0.5" customHeight="1" s="67">
      <c r="A82" s="37" t="inlineStr">
        <is>
          <t>DELTA_HTF_GATE</t>
        </is>
      </c>
      <c r="B82" s="38" t="inlineStr">
        <is>
          <t>4h</t>
        </is>
      </c>
      <c r="C82" s="38" t="n"/>
      <c r="D82" s="38" t="inlineStr">
        <is>
          <t>ENTRY, GLOBAL_CHECK, STOCKS_EXIT</t>
        </is>
      </c>
      <c r="E82" s="38" t="n"/>
      <c r="F82" s="26" t="n"/>
      <c r="G82" s="38">
        <f>IFERROR(VLOOKUP($A242&amp;"_"&amp;$B242,Results_Deltas!$A$2:$P$15000,5,FALSE),"")</f>
        <v/>
      </c>
      <c r="H82" s="38" t="inlineStr">
        <is>
          <t>Blanket (page end)</t>
        </is>
      </c>
      <c r="I82" s="26" t="n"/>
      <c r="J82" s="26" t="n"/>
      <c r="K82" s="26" t="n"/>
      <c r="L82" s="26" t="inlineStr">
        <is>
          <t>YES</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0.5" customHeight="1" s="67">
      <c r="A83" s="37" t="inlineStr">
        <is>
          <t>LR_BAND_LADDER_TF_BOTTOM</t>
        </is>
      </c>
      <c r="B83" s="38" t="inlineStr">
        <is>
          <t>1</t>
        </is>
      </c>
      <c r="C83" s="38" t="n"/>
      <c r="D83" s="38" t="inlineStr">
        <is>
          <t>GLOBAL_CHECK, STOCKS_EXIT</t>
        </is>
      </c>
      <c r="E83" s="38" t="n"/>
      <c r="F83" s="26" t="n"/>
      <c r="G83" s="38">
        <f>IFERROR(VLOOKUP($A334&amp;"_"&amp;$B334,Results_Deltas!$A$2:$P$15000,5,FALSE),"")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0.5" customHeight="1" s="67">
      <c r="A84" s="39" t="inlineStr">
        <is>
          <t>MOVER_THRESHOLD</t>
        </is>
      </c>
      <c r="B84" s="40" t="inlineStr">
        <is>
          <t>5</t>
        </is>
      </c>
      <c r="C84" s="38" t="n"/>
      <c r="D84" s="38" t="inlineStr">
        <is>
          <t>ENTRY, GLOBAL_CHECK, STOCKS_EXIT</t>
        </is>
      </c>
      <c r="E84" s="38" t="n"/>
      <c r="F84" s="26" t="n"/>
      <c r="G84" s="38">
        <f>IFERROR(VLOOKUP($A350&amp;"_"&amp;$B350,Results_Deltas!$A$2:$P$15000,5,FALSE),"")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9" t="inlineStr">
        <is>
          <t>DC_MOMENT_STRONG_THRESHOLD</t>
        </is>
      </c>
      <c r="B85" s="40" t="inlineStr">
        <is>
          <t>40</t>
        </is>
      </c>
      <c r="C85" s="38" t="n"/>
      <c r="D85" s="38" t="inlineStr">
        <is>
          <t>ENTRY, GLOBAL_CHECK, STOCKS_EXIT</t>
        </is>
      </c>
      <c r="E85" s="38" t="n"/>
      <c r="F85" s="26" t="n"/>
      <c r="G85" s="38">
        <f>IFERROR(VLOOKUP($A238&amp;"_"&amp;$B238,Results_Deltas!$A$2:$P$15000,5,FALSE),"")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0.5" customHeight="1" s="67">
      <c r="A86" s="37" t="inlineStr">
        <is>
          <t>DELTA_REENTRY_FILTER_ENABLED</t>
        </is>
      </c>
      <c r="B86" s="38" t="inlineStr">
        <is>
          <t>True</t>
        </is>
      </c>
      <c r="C86" s="38" t="n"/>
      <c r="D86" s="38" t="inlineStr">
        <is>
          <t>ENTRY, GLOBAL_CHECK, STOCKS_EXIT</t>
        </is>
      </c>
      <c r="E86" s="38" t="n"/>
      <c r="F86" s="26" t="n"/>
      <c r="G86" s="38">
        <f>IFERROR(VLOOKUP($A245&amp;"_"&amp;$B245,Results_Deltas!$A$2:$P$15000,5,FALSE),"")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0.5" customHeight="1" s="67">
      <c r="A87" s="37" t="inlineStr">
        <is>
          <t>HLR_SMA_BAND_PCT</t>
        </is>
      </c>
      <c r="B87" s="38" t="inlineStr">
        <is>
          <t>2.0</t>
        </is>
      </c>
      <c r="C87" s="38" t="n"/>
      <c r="D87" s="38" t="inlineStr">
        <is>
          <t>ENTRY, GLOBAL_CHECK, STOCKS_EXIT</t>
        </is>
      </c>
      <c r="E87" s="38" t="n"/>
      <c r="F87" s="26" t="n"/>
      <c r="G87" s="38">
        <f>IFERROR(VLOOKUP($A301&amp;"_"&amp;$B301,Results_Deltas!$A$2:$P$15000,5,FALSE),"")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0.5" customHeight="1" s="67">
      <c r="A88" s="39" t="inlineStr">
        <is>
          <t>MANDATORY_REENTRY_WT_FILTER_MIN_TFS</t>
        </is>
      </c>
      <c r="B88" s="40" t="inlineStr">
        <is>
          <t>1</t>
        </is>
      </c>
      <c r="C88" s="38" t="n"/>
      <c r="D88" s="38" t="inlineStr">
        <is>
          <t>GLOBAL_CHECK, STOCKS_EXIT</t>
        </is>
      </c>
      <c r="E88" s="38" t="n"/>
      <c r="F88" s="26" t="n"/>
      <c r="G88" s="38">
        <f>IFERROR(VLOOKUP($A337&amp;"_"&amp;$B337,Results_Deltas!$A$2:$P$15000,5,FALSE),"")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0.5" customHeight="1" s="67">
      <c r="A89" s="37" t="inlineStr">
        <is>
          <t>LR_BAND_LADDER_STOCH_EXTREME</t>
        </is>
      </c>
      <c r="B89" s="38" t="inlineStr">
        <is>
          <t>30.0_ALT</t>
        </is>
      </c>
      <c r="C89" s="38" t="n"/>
      <c r="D89" s="38" t="inlineStr">
        <is>
          <t>GLOBAL_CHECK, STOCKS_EXIT</t>
        </is>
      </c>
      <c r="E89" s="38" t="n"/>
      <c r="F89" s="26" t="n"/>
      <c r="G89" s="38">
        <f>IFERROR(VLOOKUP($A332&amp;"_"&amp;$B332,Results_Deltas!$A$2:$P$15000,5,FALSE),"")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0.5" customHeight="1" s="67">
      <c r="A90" s="39" t="inlineStr">
        <is>
          <t>LR_BAND_LADDER_STOCH_EXTREME</t>
        </is>
      </c>
      <c r="B90" s="40" t="inlineStr">
        <is>
          <t>30.0</t>
        </is>
      </c>
      <c r="C90" s="38" t="n"/>
      <c r="D90" s="38" t="inlineStr">
        <is>
          <t>GLOBAL_CHECK, STOCKS_EXIT</t>
        </is>
      </c>
      <c r="E90" s="38" t="n"/>
      <c r="F90" s="26" t="n"/>
      <c r="G90" s="38">
        <f>IFERROR(VLOOKUP($A331&amp;"_"&amp;$B331,Results_Deltas!$A$2:$P$15000,5,FALSE),"")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0.5" customHeight="1" s="67">
      <c r="A91" s="37" t="inlineStr">
        <is>
          <t>MOVER_THRESHOLD</t>
        </is>
      </c>
      <c r="B91" s="38" t="inlineStr">
        <is>
          <t>6.25</t>
        </is>
      </c>
      <c r="C91" s="38" t="n"/>
      <c r="D91" s="38" t="inlineStr">
        <is>
          <t>ENTRY, GLOBAL_CHECK, STOCKS_EXIT</t>
        </is>
      </c>
      <c r="E91" s="38" t="n"/>
      <c r="F91" s="26" t="n"/>
      <c r="G91" s="38">
        <f>IFERROR(VLOOKUP($A351&amp;"_"&amp;$B351,Results_Deltas!$A$2:$P$15000,5,FALSE),"")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IFERROR(VLOOKUP($A370&amp;"_"&amp;$B370,Results_Deltas!$A$2:$P$15000,5,FALSE),"")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0.5" customHeight="1" s="67">
      <c r="A93" s="37" t="inlineStr">
        <is>
          <t>FG_FEAR_THRESHOLD</t>
        </is>
      </c>
      <c r="B93" s="38" t="inlineStr">
        <is>
          <t>12.5</t>
        </is>
      </c>
      <c r="C93" s="38" t="n"/>
      <c r="D93" s="38" t="inlineStr">
        <is>
          <t>GLOBAL_CHECK, STOCKS_EXIT</t>
        </is>
      </c>
      <c r="E93" s="38" t="n"/>
      <c r="F93" s="26" t="n"/>
      <c r="G93" s="38">
        <f>IFERROR(VLOOKUP($A266&amp;"_"&amp;$B266,Results_Deltas!$A$2:$P$15000,5,FALSE),"")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IFERROR(VLOOKUP($A371&amp;"_"&amp;$B371,Results_Deltas!$A$2:$P$15000,5,FALSE),"")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0.5" customHeight="1" s="67">
      <c r="A95" s="37" t="inlineStr">
        <is>
          <t>LIVE_VEC_EMERGENCY_BRAKE_ENABLED</t>
        </is>
      </c>
      <c r="B95" s="38" t="inlineStr">
        <is>
          <t>True</t>
        </is>
      </c>
      <c r="C95" s="38" t="n"/>
      <c r="D95" s="38" t="inlineStr">
        <is>
          <t>GLOBAL_CHECK, STOCKS_EXIT</t>
        </is>
      </c>
      <c r="E95" s="38" t="n"/>
      <c r="F95" s="26" t="n"/>
      <c r="G95" s="38">
        <f>IFERROR(VLOOKUP($A330&amp;"_"&amp;$B330,Results_Deltas!$A$2:$P$15000,5,FALSE),"")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0.5" customHeight="1" s="67">
      <c r="A96" s="37" t="inlineStr">
        <is>
          <t>DC_MOMENT_STRONG_THRESHOLD</t>
        </is>
      </c>
      <c r="B96" s="38" t="inlineStr">
        <is>
          <t>20</t>
        </is>
      </c>
      <c r="C96" s="38" t="n"/>
      <c r="D96" s="38" t="inlineStr">
        <is>
          <t>ENTRY, GLOBAL_CHECK, STOCKS_EXIT</t>
        </is>
      </c>
      <c r="E96" s="38" t="n"/>
      <c r="F96" s="26" t="n"/>
      <c r="G96" s="38">
        <f>IFERROR(VLOOKUP($A241&amp;"_"&amp;$B241,Results_Deltas!$A$2:$P$15000,5,FALSE),"")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0.5" customHeight="1" s="67">
      <c r="A97" s="37" t="inlineStr">
        <is>
          <t>MANDATORY_REENTRY_WT_FILTER_MIN_TFS</t>
        </is>
      </c>
      <c r="B97" s="38" t="inlineStr">
        <is>
          <t>3</t>
        </is>
      </c>
      <c r="C97" s="38" t="n"/>
      <c r="D97" s="38" t="inlineStr">
        <is>
          <t>GLOBAL_CHECK, STOCKS_EXIT</t>
        </is>
      </c>
      <c r="E97" s="38" t="n"/>
      <c r="F97" s="26" t="n"/>
      <c r="G97" s="38">
        <f>IFERROR(VLOOKUP($A338&amp;"_"&amp;$B338,Results_Deltas!$A$2:$P$15000,5,FALSE),"")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0.5" customHeight="1" s="67">
      <c r="A98" s="39" t="inlineStr">
        <is>
          <t>GR_FILTER_VEC_MIN_TFS</t>
        </is>
      </c>
      <c r="B98" s="40" t="inlineStr">
        <is>
          <t>2</t>
        </is>
      </c>
      <c r="C98" s="38" t="n"/>
      <c r="D98" s="38" t="inlineStr">
        <is>
          <t>GLOBAL_CHECK</t>
        </is>
      </c>
      <c r="E98" s="38" t="n"/>
      <c r="F98" s="26" t="n"/>
      <c r="G98" s="38">
        <f>IFERROR(VLOOKUP($A289&amp;"_"&amp;$B289,Results_Deltas!$A$2:$P$15000,5,FALSE),"")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IFERROR(VLOOKUP($A376&amp;"_"&amp;$B376,Results_Deltas!$A$2:$P$15000,5,FALSE),"")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0.5" customHeight="1" s="67">
      <c r="A100" s="37" t="inlineStr">
        <is>
          <t>EMA_9_21_FILTER_MIN_TFS</t>
        </is>
      </c>
      <c r="B100" s="38" t="inlineStr">
        <is>
          <t>1</t>
        </is>
      </c>
      <c r="C100" s="38" t="n"/>
      <c r="D100" s="38" t="inlineStr">
        <is>
          <t>GLOBAL_CHECK</t>
        </is>
      </c>
      <c r="E100" s="38" t="n"/>
      <c r="F100" s="26" t="n"/>
      <c r="G100" s="38">
        <f>IFERROR(VLOOKUP($A253&amp;"_"&amp;$B253,Results_Deltas!$A$2:$P$15000,5,FALSE),"")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0.5" customHeight="1" s="67">
      <c r="A101" s="37" t="inlineStr">
        <is>
          <t>OI_CONFIRM_MIN_PRICE_PCT</t>
        </is>
      </c>
      <c r="B101" s="38" t="inlineStr">
        <is>
          <t>0</t>
        </is>
      </c>
      <c r="C101" s="38" t="n"/>
      <c r="D101" s="38" t="inlineStr">
        <is>
          <t>ENTRY, GLOBAL_CHECK, STOCKS_EXIT</t>
        </is>
      </c>
      <c r="E101" s="38" t="n"/>
      <c r="F101" s="26" t="n"/>
      <c r="G101" s="38">
        <f>IFERROR(VLOOKUP($A384&amp;"_"&amp;$B384,Results_Deltas!$A$2:$P$15000,5,FALSE),"")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IFERROR(VLOOKUP($A234&amp;"_"&amp;$B234,Results_Deltas!$A$2:$P$15000,5,FALSE),"")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IFERROR(VLOOKUP($A383&amp;"_"&amp;$B383,Results_Deltas!$A$2:$P$15000,5,FALSE),"")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IFERROR(VLOOKUP($A237&amp;"_"&amp;$B237,Results_Deltas!$A$2:$P$15000,5,FALSE),"")</f>
        <v/>
      </c>
      <c r="H104" s="38" t="inlineStr">
        <is>
          <t>Blanket (page end)</t>
        </is>
      </c>
      <c r="I104" s="26" t="n"/>
      <c r="J104" s="26" t="n"/>
      <c r="K104" s="26" t="n"/>
      <c r="L104" s="26" t="inlineStr">
        <is>
          <t>YES</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0.5" customHeight="1" s="67">
      <c r="A105" s="37" t="inlineStr">
        <is>
          <t>EMA_BLANKET_FILTER_MIN_TFS</t>
        </is>
      </c>
      <c r="B105" s="38" t="inlineStr">
        <is>
          <t>1</t>
        </is>
      </c>
      <c r="C105" s="38" t="n"/>
      <c r="D105" s="38" t="inlineStr">
        <is>
          <t>GLOBAL_CHECK</t>
        </is>
      </c>
      <c r="E105" s="38" t="n"/>
      <c r="F105" s="26" t="n"/>
      <c r="G105" s="38">
        <f>IFERROR(VLOOKUP($A258&amp;"_"&amp;$B258,Results_Deltas!$A$2:$P$15000,5,FALSE),"")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IFERROR(VLOOKUP($A377&amp;"_"&amp;$B377,Results_Deltas!$A$2:$P$15000,5,FALSE),"")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0.5" customHeight="1" s="67">
      <c r="A107" s="37" t="inlineStr">
        <is>
          <t>LR_BAND_LADDER_TF_TOP</t>
        </is>
      </c>
      <c r="B107" s="38" t="inlineStr">
        <is>
          <t>0</t>
        </is>
      </c>
      <c r="C107" s="38" t="n"/>
      <c r="D107" s="38" t="inlineStr">
        <is>
          <t>GLOBAL_CHECK, STOCKS_EXIT</t>
        </is>
      </c>
      <c r="E107" s="38" t="n"/>
      <c r="F107" s="26" t="n"/>
      <c r="G107" s="38">
        <f>IFERROR(VLOOKUP($A335&amp;"_"&amp;$B335,Results_Deltas!$A$2:$P$15000,5,FALSE),"")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IFERROR(VLOOKUP($A369&amp;"_"&amp;$B369,Results_Deltas!$A$2:$P$15000,5,FALSE),"")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IFERROR(VLOOKUP($A318&amp;"_"&amp;$B318,Results_Deltas!$A$2:$P$15000,5,FALSE),"")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0.5" customHeight="1" s="67">
      <c r="A110" s="37" t="inlineStr">
        <is>
          <t>LR_BAND_LADDER_TF_BOTTOM</t>
        </is>
      </c>
      <c r="B110" s="38" t="inlineStr">
        <is>
          <t>0</t>
        </is>
      </c>
      <c r="C110" s="38" t="n"/>
      <c r="D110" s="38" t="inlineStr">
        <is>
          <t>GLOBAL_CHECK, STOCKS_EXIT</t>
        </is>
      </c>
      <c r="E110" s="38" t="n"/>
      <c r="F110" s="26" t="n"/>
      <c r="G110" s="38">
        <f>IFERROR(VLOOKUP($A333&amp;"_"&amp;$B333,Results_Deltas!$A$2:$P$15000,5,FALSE),"")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IFERROR(VLOOKUP($A223&amp;"_"&amp;$B223,Results_Deltas!$A$2:$P$15000,5,FALSE),"")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IFERROR(VLOOKUP($A224&amp;"_"&amp;$B224,Results_Deltas!$A$2:$P$15000,5,FALSE),"")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IFERROR(VLOOKUP($A225&amp;"_"&amp;$B225,Results_Deltas!$A$2:$P$15000,5,FALSE),"")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IFERROR(VLOOKUP($A226&amp;"_"&amp;$B226,Results_Deltas!$A$2:$P$15000,5,FALSE),"")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IFERROR(VLOOKUP($A227&amp;"_"&amp;$B227,Results_Deltas!$A$2:$P$15000,5,FALSE),"")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IFERROR(VLOOKUP($A228&amp;"_"&amp;$B228,Results_Deltas!$A$2:$P$15000,5,FALSE),"")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0.5" customHeight="1" s="67">
      <c r="A119" s="37" t="inlineStr">
        <is>
          <t>GR_FILTER_VEC_MIN_TFS</t>
        </is>
      </c>
      <c r="B119" s="38" t="inlineStr">
        <is>
          <t>0</t>
        </is>
      </c>
      <c r="C119" s="38" t="n"/>
      <c r="D119" s="38" t="inlineStr">
        <is>
          <t>GLOBAL_CHECK</t>
        </is>
      </c>
      <c r="E119" s="38" t="n"/>
      <c r="F119" s="26" t="n"/>
      <c r="G119" s="38">
        <f>IFERROR(VLOOKUP($A288&amp;"_"&amp;$B288,Results_Deltas!$A$2:$P$15000,5,FALSE),"")</f>
        <v/>
      </c>
      <c r="H119" s="38" t="inlineStr">
        <is>
          <t>Blanket (page end)</t>
        </is>
      </c>
      <c r="I119" s="26" t="n"/>
      <c r="J119" s="26" t="n"/>
      <c r="K119" s="26" t="n"/>
      <c r="L119" s="26" t="inlineStr">
        <is>
          <t>YES</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IFERROR(VLOOKUP($A217&amp;"_"&amp;$B217,Results_Deltas!$A$2:$P$15000,5,FALSE),"")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IFERROR(VLOOKUP($A322&amp;"_"&amp;$B322,Results_Deltas!$A$2:$P$15000,5,FALSE),"")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0.5" customHeight="1" s="67">
      <c r="A122" s="37" t="inlineStr">
        <is>
          <t>FUNDING_GATE_LONG_MAX</t>
        </is>
      </c>
      <c r="B122" s="38" t="inlineStr">
        <is>
          <t>0.0</t>
        </is>
      </c>
      <c r="C122" s="38" t="n"/>
      <c r="D122" s="38" t="inlineStr">
        <is>
          <t>ENTRY, GLOBAL_CHECK, STOCKS_EXIT</t>
        </is>
      </c>
      <c r="E122" s="38" t="n"/>
      <c r="F122" s="26" t="n"/>
      <c r="G122" s="38">
        <f>IFERROR(VLOOKUP($A276&amp;"_"&amp;$B276,Results_Deltas!$A$2:$P$15000,5,FALSE),"")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IFERROR(VLOOKUP($A277&amp;"_"&amp;$B277,Results_Deltas!$A$2:$P$15000,5,FALSE),"")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IFERROR(VLOOKUP($A278&amp;"_"&amp;$B278,Results_Deltas!$A$2:$P$15000,5,FALSE),"")</f>
        <v/>
      </c>
      <c r="H124" s="38" t="inlineStr">
        <is>
          <t>Blanket (page end)</t>
        </is>
      </c>
      <c r="I124" s="26" t="n"/>
      <c r="J124" s="26" t="n"/>
      <c r="K124" s="26" t="n"/>
      <c r="L124" s="26" t="inlineStr">
        <is>
          <t>YES</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IFERROR(VLOOKUP($A279&amp;"_"&amp;$B279,Results_Deltas!$A$2:$P$15000,5,FALSE),"")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0.5" customHeight="1" s="67">
      <c r="A126" s="37" t="inlineStr">
        <is>
          <t>FUNDING_GATE_SHORT_MIN</t>
        </is>
      </c>
      <c r="B126" s="38" t="inlineStr">
        <is>
          <t>0.0</t>
        </is>
      </c>
      <c r="C126" s="38" t="n"/>
      <c r="D126" s="38" t="inlineStr">
        <is>
          <t>ENTRY, GLOBAL_CHECK, STOCKS_EXIT</t>
        </is>
      </c>
      <c r="E126" s="38" t="n"/>
      <c r="F126" s="26" t="n"/>
      <c r="G126" s="38">
        <f>IFERROR(VLOOKUP($A280&amp;"_"&amp;$B280,Results_Deltas!$A$2:$P$15000,5,FALSE),"")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IFERROR(VLOOKUP($A281&amp;"_"&amp;$B281,Results_Deltas!$A$2:$P$15000,5,FALSE),"")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0.5" customHeight="1" s="67">
      <c r="A128" s="37" t="inlineStr">
        <is>
          <t>ADX_RANGING_THRESHOLD</t>
        </is>
      </c>
      <c r="B128" s="38" t="inlineStr">
        <is>
          <t>20</t>
        </is>
      </c>
      <c r="C128" s="38" t="n"/>
      <c r="D128" s="38" t="inlineStr">
        <is>
          <t>ENTRY, GLOBAL_CHECK, STOCKS_EXIT</t>
        </is>
      </c>
      <c r="E128" s="38" t="n"/>
      <c r="F128" s="26" t="n"/>
      <c r="G128" s="38">
        <f>IFERROR(VLOOKUP($A213&amp;"_"&amp;$B213,Results_Deltas!$A$2:$P$15000,5,FALSE),"")</f>
        <v/>
      </c>
      <c r="H128" s="38" t="inlineStr">
        <is>
          <t>Blanket (page end)</t>
        </is>
      </c>
      <c r="I128" s="26" t="n"/>
      <c r="J128" s="26" t="n"/>
      <c r="K128" s="26" t="n"/>
      <c r="L128" s="26" t="inlineStr">
        <is>
          <t>YES</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0.5" customHeight="1" s="67">
      <c r="A129" s="39" t="inlineStr">
        <is>
          <t>FUNDING_GATE_FILTER_TF</t>
        </is>
      </c>
      <c r="B129" s="40" t="inlineStr">
        <is>
          <t>15m</t>
        </is>
      </c>
      <c r="C129" s="38" t="n"/>
      <c r="D129" s="38" t="inlineStr">
        <is>
          <t>GLOBAL_CHECK</t>
        </is>
      </c>
      <c r="E129" s="38" t="n"/>
      <c r="F129" s="26" t="n"/>
      <c r="G129" s="38">
        <f>IFERROR(VLOOKUP($A275&amp;"_"&amp;$B275,Results_Deltas!$A$2:$P$15000,5,FALSE),"")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IFERROR(VLOOKUP($A327&amp;"_"&amp;$B327,Results_Deltas!$A$2:$P$15000,5,FALSE),"")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IFERROR(VLOOKUP($A315&amp;"_"&amp;$B315,Results_Deltas!$A$2:$P$15000,5,FALSE),"")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IFERROR(VLOOKUP($A316&amp;"_"&amp;$B316,Results_Deltas!$A$2:$P$15000,5,FALSE),"")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0.5" customHeight="1" s="67">
      <c r="A133" s="37" t="inlineStr">
        <is>
          <t>GR_FILTER_ALL_ENTRIES</t>
        </is>
      </c>
      <c r="B133" s="38" t="inlineStr">
        <is>
          <t>0.0</t>
        </is>
      </c>
      <c r="C133" s="38" t="n"/>
      <c r="D133" s="38" t="inlineStr">
        <is>
          <t>GLOBAL_CHECK, STOCKS_EXIT</t>
        </is>
      </c>
      <c r="E133" s="38" t="n"/>
      <c r="F133" s="26" t="n"/>
      <c r="G133" s="38">
        <f>IFERROR(VLOOKUP($A284&amp;"_"&amp;$B284,Results_Deltas!$A$2:$P$15000,5,FALSE),"")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0.5" customHeight="1" s="67">
      <c r="A134" s="37" t="inlineStr">
        <is>
          <t>GR_FILTER_ALL_ENTRIES</t>
        </is>
      </c>
      <c r="B134" s="38" t="inlineStr">
        <is>
          <t>0.0_ALT</t>
        </is>
      </c>
      <c r="C134" s="38" t="n"/>
      <c r="D134" s="38" t="inlineStr">
        <is>
          <t>GLOBAL_CHECK, STOCKS_EXIT</t>
        </is>
      </c>
      <c r="E134" s="38" t="n"/>
      <c r="F134" s="26" t="n"/>
      <c r="G134" s="38">
        <f>IFERROR(VLOOKUP($A285&amp;"_"&amp;$B285,Results_Deltas!$A$2:$P$15000,5,FALSE),"")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IFERROR(VLOOKUP($A291&amp;"_"&amp;$B291,Results_Deltas!$A$2:$P$15000,5,FALSE),"")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0.5" customHeight="1" s="67">
      <c r="A136" s="37" t="inlineStr">
        <is>
          <t>GOLDEN_RULE_BASE_USD</t>
        </is>
      </c>
      <c r="B136" s="38" t="inlineStr">
        <is>
          <t>0.0_ALT</t>
        </is>
      </c>
      <c r="C136" s="38" t="n"/>
      <c r="D136" s="38" t="inlineStr">
        <is>
          <t>GLOBAL_CHECK, STOCKS_EXIT</t>
        </is>
      </c>
      <c r="E136" s="38" t="n"/>
      <c r="F136" s="26" t="n"/>
      <c r="G136" s="38">
        <f>IFERROR(VLOOKUP($A283&amp;"_"&amp;$B283,Results_Deltas!$A$2:$P$15000,5,FALSE),"")</f>
        <v/>
      </c>
      <c r="H136" s="38" t="inlineStr">
        <is>
          <t>Blanket (page end)</t>
        </is>
      </c>
      <c r="I136" s="26" t="n"/>
      <c r="J136" s="26" t="n"/>
      <c r="K136" s="26" t="n"/>
      <c r="L136" s="26" t="inlineStr">
        <is>
          <t>YES</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0.5" customHeight="1" s="67">
      <c r="A137" s="37" t="inlineStr">
        <is>
          <t>GOLDEN_RULE_BASE_USD</t>
        </is>
      </c>
      <c r="B137" s="38" t="inlineStr">
        <is>
          <t>0.0</t>
        </is>
      </c>
      <c r="C137" s="38" t="n"/>
      <c r="D137" s="38" t="inlineStr">
        <is>
          <t>GLOBAL_CHECK, STOCKS_EXIT</t>
        </is>
      </c>
      <c r="E137" s="38" t="n"/>
      <c r="F137" s="26" t="n"/>
      <c r="G137" s="38">
        <f>IFERROR(VLOOKUP($A282&amp;"_"&amp;$B282,Results_Deltas!$A$2:$P$15000,5,FALSE),"")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IFERROR(VLOOKUP($A321&amp;"_"&amp;$B321,Results_Deltas!$A$2:$P$15000,5,FALSE),"")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0.5" customHeight="1" s="67">
      <c r="A139" s="37" t="inlineStr">
        <is>
          <t>HTF4_CONF</t>
        </is>
      </c>
      <c r="B139" s="38" t="inlineStr">
        <is>
          <t>False</t>
        </is>
      </c>
      <c r="C139" s="38" t="n"/>
      <c r="D139" s="38" t="inlineStr">
        <is>
          <t>GLOBAL_CHECK, STOCKS_EXIT</t>
        </is>
      </c>
      <c r="E139" s="38" t="n"/>
      <c r="F139" s="26" t="n"/>
      <c r="G139" s="38">
        <f>IFERROR(VLOOKUP($A307&amp;"_"&amp;$B307,Results_Deltas!$A$2:$P$15000,5,FALSE),"")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0.5" customHeight="1" s="67">
      <c r="A140" s="39" t="inlineStr">
        <is>
          <t>LH_HL_FILTER_ENABLED</t>
        </is>
      </c>
      <c r="B140" s="40" t="inlineStr">
        <is>
          <t>False</t>
        </is>
      </c>
      <c r="C140" s="38" t="n"/>
      <c r="D140" s="38" t="inlineStr">
        <is>
          <t>ENTRY, GLOBAL_CHECK, STOCKS_EXIT</t>
        </is>
      </c>
      <c r="E140" s="38" t="n"/>
      <c r="F140" s="26" t="n"/>
      <c r="G140" s="38">
        <f>IFERROR(VLOOKUP($A323&amp;"_"&amp;$B323,Results_Deltas!$A$2:$P$15000,5,FALSE),"")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0.5" customHeight="1" s="67">
      <c r="A141" s="39" t="inlineStr">
        <is>
          <t>GR_FILTER_VEC_ENABLED</t>
        </is>
      </c>
      <c r="B141" s="40" t="inlineStr">
        <is>
          <t>False</t>
        </is>
      </c>
      <c r="C141" s="38" t="n"/>
      <c r="D141" s="38" t="inlineStr">
        <is>
          <t>GLOBAL_CHECK</t>
        </is>
      </c>
      <c r="E141" s="38" t="n"/>
      <c r="F141" s="26" t="n"/>
      <c r="G141" s="38">
        <f>IFERROR(VLOOKUP($A286&amp;"_"&amp;$B286,Results_Deltas!$A$2:$P$15000,5,FALSE),"")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0.5" customHeight="1" s="67">
      <c r="A142" s="39" t="inlineStr">
        <is>
          <t>DUP_GUARD_FILTER_TF</t>
        </is>
      </c>
      <c r="B142" s="40" t="inlineStr">
        <is>
          <t>15m</t>
        </is>
      </c>
      <c r="C142" s="38" t="n"/>
      <c r="D142" s="38" t="inlineStr">
        <is>
          <t>GLOBAL_CHECK</t>
        </is>
      </c>
      <c r="E142" s="38" t="n"/>
      <c r="F142" s="26" t="n"/>
      <c r="G142" s="38">
        <f>IFERROR(VLOOKUP($A250&amp;"_"&amp;$B250,Results_Deltas!$A$2:$P$15000,5,FALSE),"")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0.5" customHeight="1" s="67">
      <c r="A143" s="37" t="inlineStr">
        <is>
          <t>OI_CONFIRM_ENABLED</t>
        </is>
      </c>
      <c r="B143" s="38" t="inlineStr">
        <is>
          <t>False</t>
        </is>
      </c>
      <c r="C143" s="38" t="n"/>
      <c r="D143" s="38" t="inlineStr">
        <is>
          <t>ENTRY, GLOBAL_CHECK, STOCKS_EXIT</t>
        </is>
      </c>
      <c r="E143" s="38" t="n"/>
      <c r="F143" s="26" t="n"/>
      <c r="G143" s="38">
        <f>IFERROR(VLOOKUP($A378&amp;"_"&amp;$B378,Results_Deltas!$A$2:$P$15000,5,FALSE),"")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0.5" customHeight="1" s="67">
      <c r="A144" s="39" t="inlineStr">
        <is>
          <t>EMA_BLANKET_FILTER_ENABLED</t>
        </is>
      </c>
      <c r="B144" s="40" t="inlineStr">
        <is>
          <t>True</t>
        </is>
      </c>
      <c r="C144" s="38" t="n"/>
      <c r="D144" s="38" t="inlineStr">
        <is>
          <t>GLOBAL_CHECK</t>
        </is>
      </c>
      <c r="E144" s="38" t="n"/>
      <c r="F144" s="26" t="n"/>
      <c r="G144" s="38">
        <f>IFERROR(VLOOKUP($A255&amp;"_"&amp;$B255,Results_Deltas!$A$2:$P$15000,5,FALSE),"")</f>
        <v/>
      </c>
      <c r="H144" s="38" t="inlineStr">
        <is>
          <t>Blanket (page end)</t>
        </is>
      </c>
      <c r="I144" s="26" t="n"/>
      <c r="J144" s="26" t="n"/>
      <c r="K144" s="26" t="n"/>
      <c r="L144" s="26" t="inlineStr">
        <is>
          <t>NO</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0.5" customHeight="1" s="67">
      <c r="A145" s="37" t="inlineStr">
        <is>
          <t>MTS_GATE_ENABLED</t>
        </is>
      </c>
      <c r="B145" s="38" t="inlineStr">
        <is>
          <t>False</t>
        </is>
      </c>
      <c r="C145" s="38" t="n"/>
      <c r="D145" s="38" t="inlineStr">
        <is>
          <t>ENTRY, GLOBAL_CHECK, STOCKS_EXIT</t>
        </is>
      </c>
      <c r="E145" s="38" t="n"/>
      <c r="F145" s="26" t="n"/>
      <c r="G145" s="38">
        <f>IFERROR(VLOOKUP($A366&amp;"_"&amp;$B366,Results_Deltas!$A$2:$P$15000,5,FALSE),"")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0.5" customHeight="1" s="67">
      <c r="A148" s="37" t="inlineStr">
        <is>
          <t>HLR_SMA_BAND_PCT</t>
        </is>
      </c>
      <c r="B148" s="38" t="inlineStr">
        <is>
          <t>0</t>
        </is>
      </c>
      <c r="C148" s="38" t="n"/>
      <c r="D148" s="38" t="inlineStr">
        <is>
          <t>ENTRY, GLOBAL_CHECK, STOCKS_EXIT</t>
        </is>
      </c>
      <c r="E148" s="38" t="n"/>
      <c r="F148" s="26" t="n"/>
      <c r="G148" s="38">
        <f>IFERROR(VLOOKUP($A300&amp;"_"&amp;$B300,Results_Deltas!$A$2:$P$15000,5,FALSE),"")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IFERROR(VLOOKUP($A260&amp;"_"&amp;$B260,Results_Deltas!$A$2:$P$15000,5,FALSE),"")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IFERROR(VLOOKUP($A259&amp;"_"&amp;$B259,Results_Deltas!$A$2:$P$15000,5,FALSE),"")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0.5" customHeight="1" s="67">
      <c r="A151" s="37" t="inlineStr">
        <is>
          <t>HLR_TOP_MIN_TFS</t>
        </is>
      </c>
      <c r="B151" s="38" t="inlineStr">
        <is>
          <t>0</t>
        </is>
      </c>
      <c r="C151" s="38" t="n"/>
      <c r="D151" s="38" t="inlineStr">
        <is>
          <t>GLOBAL_CHECK, REENTRY, STOCKS_EXIT</t>
        </is>
      </c>
      <c r="E151" s="38" t="n"/>
      <c r="F151" s="26" t="n"/>
      <c r="G151" s="38">
        <f>IFERROR(VLOOKUP($A304&amp;"_"&amp;$B304,Results_Deltas!$A$2:$P$15000,5,FALSE),"")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0.5" customHeight="1" s="67">
      <c r="A152" s="39" t="inlineStr">
        <is>
          <t>COOLDOWN_LOCKS_FILTER_TF</t>
        </is>
      </c>
      <c r="B152" s="40" t="inlineStr">
        <is>
          <t>15m</t>
        </is>
      </c>
      <c r="C152" s="38" t="n"/>
      <c r="D152" s="38" t="inlineStr">
        <is>
          <t>GLOBAL_CHECK</t>
        </is>
      </c>
      <c r="E152" s="38" t="n"/>
      <c r="F152" s="26" t="n"/>
      <c r="G152" s="38">
        <f>IFERROR(VLOOKUP($A233&amp;"_"&amp;$B233,Results_Deltas!$A$2:$P$15000,5,FALSE),"")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0.5" customHeight="1" s="67">
      <c r="A153" s="37" t="inlineStr">
        <is>
          <t>HA_WICK_QUALITY_TF</t>
        </is>
      </c>
      <c r="B153" s="38" t="inlineStr">
        <is>
          <t>15m</t>
        </is>
      </c>
      <c r="C153" s="38" t="n"/>
      <c r="D153" s="38" t="inlineStr">
        <is>
          <t>ENTRY, GLOBAL_CHECK, STOCKS_EXIT</t>
        </is>
      </c>
      <c r="E153" s="38" t="n"/>
      <c r="F153" s="26" t="n"/>
      <c r="G153" s="38">
        <f>IFERROR(VLOOKUP($A299&amp;"_"&amp;$B299,Results_Deltas!$A$2:$P$15000,5,FALSE),"")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0.5" customHeight="1" s="67">
      <c r="A154" s="37" t="inlineStr">
        <is>
          <t>EZ_MANAGE_THROTTLER_RATE</t>
        </is>
      </c>
      <c r="B154" s="38" t="inlineStr">
        <is>
          <t>0.0</t>
        </is>
      </c>
      <c r="C154" s="38" t="n"/>
      <c r="D154" s="38" t="inlineStr">
        <is>
          <t>GLOBAL_CHECK, STOCKS_EXIT</t>
        </is>
      </c>
      <c r="E154" s="38" t="n"/>
      <c r="F154" s="26" t="n"/>
      <c r="G154" s="38">
        <f>IFERROR(VLOOKUP($A261&amp;"_"&amp;$B261,Results_Deltas!$A$2:$P$15000,5,FALSE),"")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0.5" customHeight="1" s="67">
      <c r="A155" s="37" t="inlineStr">
        <is>
          <t>EZ_MANAGE_THROTTLER_RATE</t>
        </is>
      </c>
      <c r="B155" s="38" t="inlineStr">
        <is>
          <t>0.0_ALT</t>
        </is>
      </c>
      <c r="C155" s="38" t="n"/>
      <c r="D155" s="38" t="inlineStr">
        <is>
          <t>GLOBAL_CHECK, STOCKS_EXIT</t>
        </is>
      </c>
      <c r="E155" s="38" t="n"/>
      <c r="F155" s="26" t="n"/>
      <c r="G155" s="38">
        <f>IFERROR(VLOOKUP($A262&amp;"_"&amp;$B262,Results_Deltas!$A$2:$P$15000,5,FALSE),"")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0.5" customHeight="1" s="67">
      <c r="A156" s="39" t="inlineStr">
        <is>
          <t>BAND_ARROW_ENABLED</t>
        </is>
      </c>
      <c r="B156" s="40" t="inlineStr">
        <is>
          <t>False</t>
        </is>
      </c>
      <c r="C156" s="38" t="n"/>
      <c r="D156" s="38" t="inlineStr">
        <is>
          <t>GLOBAL_CHECK, STOCKS_EXIT</t>
        </is>
      </c>
      <c r="E156" s="38" t="n"/>
      <c r="F156" s="26" t="n"/>
      <c r="G156" s="38">
        <f>IFERROR(VLOOKUP($A221&amp;"_"&amp;$B221,Results_Deltas!$A$2:$P$15000,5,FALSE),"")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IFERROR(VLOOKUP($A374&amp;"_"&amp;$B374,Results_Deltas!$A$2:$P$15000,5,FALSE),"")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IFERROR(VLOOKUP($A314&amp;"_"&amp;$B314,Results_Deltas!$A$2:$P$15000,5,FALSE),"")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IFERROR(VLOOKUP($A244&amp;"_"&amp;$B244,Results_Deltas!$A$2:$P$15000,5,FALSE),"")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0.5" customHeight="1" s="67">
      <c r="A160" s="37" t="inlineStr">
        <is>
          <t>HTF_GATE_D_MANDATORY</t>
        </is>
      </c>
      <c r="B160" s="38" t="inlineStr">
        <is>
          <t>0.0</t>
        </is>
      </c>
      <c r="C160" s="38" t="n"/>
      <c r="D160" s="38" t="inlineStr">
        <is>
          <t>ENTRY, GLOBAL_CHECK, STOCKS_EXIT</t>
        </is>
      </c>
      <c r="E160" s="38" t="n"/>
      <c r="F160" s="26" t="n"/>
      <c r="G160" s="38">
        <f>IFERROR(VLOOKUP($A313&amp;"_"&amp;$B313,Results_Deltas!$A$2:$P$15000,5,FALSE),"")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IFERROR(VLOOKUP($A343&amp;"_"&amp;$B343,Results_Deltas!$A$2:$P$15000,5,FALSE),"")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IFERROR(VLOOKUP($A346&amp;"_"&amp;$B346,Results_Deltas!$A$2:$P$15000,5,FALSE),"")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0.5" customHeight="1" s="67">
      <c r="A163" s="37" t="inlineStr">
        <is>
          <t>HTF_GATE_BYPASS_RZ</t>
        </is>
      </c>
      <c r="B163" s="38" t="inlineStr">
        <is>
          <t>0.0</t>
        </is>
      </c>
      <c r="C163" s="38" t="n"/>
      <c r="D163" s="38" t="inlineStr">
        <is>
          <t>ENTRY, GLOBAL_CHECK, STOCKS_EXIT</t>
        </is>
      </c>
      <c r="E163" s="38" t="n"/>
      <c r="F163" s="26" t="n"/>
      <c r="G163" s="38">
        <f>IFERROR(VLOOKUP($A311&amp;"_"&amp;$B311,Results_Deltas!$A$2:$P$15000,5,FALSE),"")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0.5" customHeight="1" s="67">
      <c r="A164" s="37" t="inlineStr">
        <is>
          <t>HTF_GATE_BYPASS_RZ</t>
        </is>
      </c>
      <c r="B164" s="38" t="inlineStr">
        <is>
          <t>0.0_ALT</t>
        </is>
      </c>
      <c r="C164" s="38" t="n"/>
      <c r="D164" s="38" t="inlineStr">
        <is>
          <t>ENTRY, GLOBAL_CHECK, STOCKS_EXIT</t>
        </is>
      </c>
      <c r="E164" s="38" t="n"/>
      <c r="F164" s="26" t="n"/>
      <c r="G164" s="38">
        <f>IFERROR(VLOOKUP($A312&amp;"_"&amp;$B312,Results_Deltas!$A$2:$P$15000,5,FALSE),"")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IFERROR(VLOOKUP($A309&amp;"_"&amp;$B309,Results_Deltas!$A$2:$P$15000,5,FALSE),"")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IFERROR(VLOOKUP($A354&amp;"_"&amp;$B354,Results_Deltas!$A$2:$P$15000,5,FALSE),"")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IFERROR(VLOOKUP($A355&amp;"_"&amp;$B355,Results_Deltas!$A$2:$P$15000,5,FALSE),"")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IFERROR(VLOOKUP($A372&amp;"_"&amp;$B372,Results_Deltas!$A$2:$P$15000,5,FALSE),"")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IFERROR(VLOOKUP($A373&amp;"_"&amp;$B373,Results_Deltas!$A$2:$P$15000,5,FALSE),"")</f>
        <v/>
      </c>
      <c r="H169" s="38" t="inlineStr">
        <is>
          <t>Blanket (page end)</t>
        </is>
      </c>
      <c r="I169" s="26" t="n"/>
      <c r="J169" s="26" t="n"/>
      <c r="K169" s="26" t="n"/>
      <c r="L169" s="26" t="inlineStr">
        <is>
          <t>YES</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IFERROR(VLOOKUP($A340&amp;"_"&amp;$B340,Results_Deltas!$A$2:$P$15000,5,FALSE),"")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IFERROR(VLOOKUP($A341&amp;"_"&amp;$B341,Results_Deltas!$A$2:$P$15000,5,FALSE),"")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0.5" customHeight="1" s="67">
      <c r="A172" s="37" t="inlineStr">
        <is>
          <t>HTF_TREND_VETO_BYPASS_REASONS</t>
        </is>
      </c>
      <c r="B172" s="38" t="inlineStr">
        <is>
          <t>0.0</t>
        </is>
      </c>
      <c r="C172" s="38" t="n"/>
      <c r="D172" s="38" t="inlineStr">
        <is>
          <t>GLOBAL_CHECK, STOCKS_EXIT</t>
        </is>
      </c>
      <c r="E172" s="38" t="n"/>
      <c r="F172" s="26" t="n"/>
      <c r="G172" s="38">
        <f>IFERROR(VLOOKUP($A319&amp;"_"&amp;$B319,Results_Deltas!$A$2:$P$15000,5,FALSE),"")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IFERROR(VLOOKUP($A320&amp;"_"&amp;$B320,Results_Deltas!$A$2:$P$15000,5,FALSE),"")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IFERROR(VLOOKUP($A342&amp;"_"&amp;$B342,Results_Deltas!$A$2:$P$15000,5,FALSE),"")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IFERROR(VLOOKUP($A317&amp;"_"&amp;$B317,Results_Deltas!$A$2:$P$15000,5,FALSE),"")</f>
        <v/>
      </c>
      <c r="H176" s="38" t="inlineStr">
        <is>
          <t>Blanket (page end)</t>
        </is>
      </c>
      <c r="I176" s="26" t="n"/>
      <c r="J176" s="26" t="n"/>
      <c r="K176" s="26" t="n"/>
      <c r="L176" s="26" t="inlineStr">
        <is>
          <t>YES</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IFERROR(VLOOKUP($A329&amp;"_"&amp;$B329,Results_Deltas!$A$2:$P$15000,5,FALSE),"")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row>
    <row r="178" ht="10.5" customHeight="1" s="67">
      <c r="A178" s="0" t="inlineStr">
        <is>
          <t>RZ_BOT_BB_THRESHOLD</t>
        </is>
      </c>
      <c r="B178" s="0" t="inlineStr">
        <is>
          <t>0.075</t>
        </is>
      </c>
      <c r="G178" s="0">
        <f>IFERROR(VLOOKUP($A240&amp;"_"&amp;$B240,Results_Deltas!$A$2:$P$15000,5,FALSE),"")</f>
        <v/>
      </c>
      <c r="H178" s="0">
        <f>IFERROR(VLOOKUP($A240,Results_30d_Deltas!$A$2:$H$5000,7,FALSE)-E116,"")</f>
        <v/>
      </c>
      <c r="I178" s="0">
        <f>IFERROR(VLOOKUP($A240,Results_30d_Deltas!$A$2:$H$5000,6,FALSE),"")</f>
        <v/>
      </c>
      <c r="L178" s="0" t="inlineStr">
        <is>
          <t>NO</t>
        </is>
      </c>
      <c r="M178" s="0" t="n">
        <v>25</v>
      </c>
      <c r="N178" s="0" t="n">
        <v>0</v>
      </c>
    </row>
    <row r="179" ht="10.5" customHeight="1" s="67">
      <c r="A179" s="0" t="inlineStr">
        <is>
          <t>RZ_BOT_BB_THRESHOLD</t>
        </is>
      </c>
      <c r="B179" s="0" t="n">
        <v>0.375</v>
      </c>
      <c r="G179" s="0">
        <f>IFERROR(VLOOKUP($A242&amp;"_"&amp;$B242,Results_Deltas!$A$2:$P$15000,5,FALSE),"")</f>
        <v/>
      </c>
      <c r="H179" s="0">
        <f>IFERROR(VLOOKUP($A242,Results_30d_Deltas!$A$2:$H$5000,7,FALSE)-E118,"")</f>
        <v/>
      </c>
      <c r="I179" s="0">
        <f>IFERROR(VLOOKUP($A242,Results_30d_Deltas!$A$2:$H$5000,6,FALSE),"")</f>
        <v/>
      </c>
      <c r="L179" s="0" t="inlineStr">
        <is>
          <t>NO</t>
        </is>
      </c>
      <c r="M179" s="0" t="n">
        <v>4</v>
      </c>
      <c r="N179" s="0" t="n">
        <v>0</v>
      </c>
    </row>
    <row r="180" ht="10.5" customHeight="1" s="67">
      <c r="A180" s="0" t="inlineStr">
        <is>
          <t>RZ_BOT_BB_THRESHOLD</t>
        </is>
      </c>
      <c r="B180" s="0" t="inlineStr">
        <is>
          <t>0.1875</t>
        </is>
      </c>
      <c r="G180" s="0">
        <f>IFERROR(VLOOKUP($A243&amp;"_"&amp;$B243,Results_Deltas!$A$2:$P$15000,5,FALSE),"")</f>
        <v/>
      </c>
      <c r="H180" s="0">
        <f>IFERROR(VLOOKUP($A243,Results_30d_Deltas!$A$2:$H$5000,7,FALSE)-E119,"")</f>
        <v/>
      </c>
      <c r="I180" s="0">
        <f>IFERROR(VLOOKUP($A243,Results_30d_Deltas!$A$2:$H$5000,6,FALSE),"")</f>
        <v/>
      </c>
      <c r="L180" s="0" t="inlineStr">
        <is>
          <t>NO</t>
        </is>
      </c>
      <c r="M180" s="0" t="n">
        <v>25</v>
      </c>
      <c r="N180" s="0" t="n">
        <v>0</v>
      </c>
    </row>
    <row r="181" ht="10.5" customHeight="1" s="67">
      <c r="A181" s="0" t="inlineStr">
        <is>
          <t>RZ_BOT_BB_THRESHOLD</t>
        </is>
      </c>
      <c r="B181" s="0" t="inlineStr">
        <is>
          <t>0.225</t>
        </is>
      </c>
      <c r="G181" s="0">
        <f>IFERROR(VLOOKUP($A244&amp;"_"&amp;$B244,Results_Deltas!$A$2:$P$15000,5,FALSE),"")</f>
        <v/>
      </c>
      <c r="H181" s="0">
        <f>IFERROR(VLOOKUP($A244,Results_30d_Deltas!$A$2:$H$5000,7,FALSE)-E120,"")</f>
        <v/>
      </c>
      <c r="I181" s="0">
        <f>IFERROR(VLOOKUP($A244,Results_30d_Deltas!$A$2:$H$5000,6,FALSE),"")</f>
        <v/>
      </c>
      <c r="L181" s="0" t="inlineStr">
        <is>
          <t>NO</t>
        </is>
      </c>
      <c r="M181" s="0" t="n">
        <v>25</v>
      </c>
      <c r="N181" s="0" t="n">
        <v>0</v>
      </c>
    </row>
    <row r="182" ht="10.5" customHeight="1" s="67">
      <c r="A182" s="0" t="inlineStr">
        <is>
          <t>RZ_BOT_BB_THRESHOLD</t>
        </is>
      </c>
      <c r="B182" s="0" t="inlineStr">
        <is>
          <t>0.1125</t>
        </is>
      </c>
      <c r="G182" s="0">
        <f>IFERROR(VLOOKUP($A241&amp;"_"&amp;$B241,Results_Deltas!$A$2:$P$15000,5,FALSE),"")</f>
        <v/>
      </c>
      <c r="H182" s="0">
        <f>IFERROR(VLOOKUP($A241,Results_30d_Deltas!$A$2:$H$5000,7,FALSE)-E117,"")</f>
        <v/>
      </c>
      <c r="I182" s="0">
        <f>IFERROR(VLOOKUP($A241,Results_30d_Deltas!$A$2:$H$5000,6,FALSE),"")</f>
        <v/>
      </c>
      <c r="L182" s="0" t="inlineStr">
        <is>
          <t>NO</t>
        </is>
      </c>
      <c r="M182" s="0" t="n">
        <v>25</v>
      </c>
      <c r="N182" s="0" t="n">
        <v>0</v>
      </c>
    </row>
    <row r="183" ht="10.5" customHeight="1" s="67">
      <c r="A183" s="0" t="inlineStr">
        <is>
          <t>BB_BREAKOUT_SCORE</t>
        </is>
      </c>
      <c r="B183" s="0" t="inlineStr">
        <is>
          <t>25</t>
        </is>
      </c>
      <c r="G183" s="0">
        <f>IFERROR(VLOOKUP($A238&amp;"_"&amp;$B238,Results_Deltas!$A$2:$P$15000,5,FALSE),"")</f>
        <v/>
      </c>
      <c r="H183" s="0">
        <f>IFERROR(VLOOKUP($A238,Results_30d_Deltas!$A$2:$H$5000,7,FALSE)-E15,"")</f>
        <v/>
      </c>
      <c r="I183" s="0">
        <f>IFERROR(VLOOKUP($A238,Results_30d_Deltas!$A$2:$H$5000,6,FALSE),"")</f>
        <v/>
      </c>
      <c r="L183" s="0" t="inlineStr">
        <is>
          <t>NO</t>
        </is>
      </c>
      <c r="M183" s="0" t="n">
        <v>25</v>
      </c>
      <c r="N183" s="0" t="n">
        <v>0</v>
      </c>
    </row>
    <row r="184" ht="15.75" customHeight="1" s="67">
      <c r="A184" s="0" t="inlineStr">
        <is>
          <t>BB_BREAKOUT_SCORE</t>
        </is>
      </c>
      <c r="B184" s="0" t="inlineStr">
        <is>
          <t>15</t>
        </is>
      </c>
      <c r="G184" s="0">
        <f>IFERROR(VLOOKUP($A236&amp;"_"&amp;$B236,Results_Deltas!$A$2:$P$15000,5,FALSE),"")</f>
        <v/>
      </c>
      <c r="H184" s="0">
        <f>IFERROR(VLOOKUP($A236,Results_30d_Deltas!$A$2:$H$5000,7,FALSE)-E13,"")</f>
        <v/>
      </c>
      <c r="I184" s="0">
        <f>IFERROR(VLOOKUP($A236,Results_30d_Deltas!$A$2:$H$5000,6,FALSE),"")</f>
        <v/>
      </c>
      <c r="L184" s="0" t="inlineStr">
        <is>
          <t>NO</t>
        </is>
      </c>
      <c r="M184" s="0" t="n">
        <v>25</v>
      </c>
      <c r="N184" s="0" t="n">
        <v>0</v>
      </c>
    </row>
    <row r="185" ht="15.75" customHeight="1" s="67">
      <c r="A185" s="0" t="inlineStr">
        <is>
          <t>BB_BREAKOUT_SCORE</t>
        </is>
      </c>
      <c r="B185" s="0" t="inlineStr">
        <is>
          <t>10</t>
        </is>
      </c>
      <c r="G185" s="0">
        <f>IFERROR(VLOOKUP($A235&amp;"_"&amp;$B235,Results_Deltas!$A$2:$P$15000,5,FALSE),"")</f>
        <v/>
      </c>
      <c r="H185" s="0">
        <f>IFERROR(VLOOKUP($A235,Results_30d_Deltas!$A$2:$H$5000,7,FALSE)-E12,"")</f>
        <v/>
      </c>
      <c r="I185" s="0">
        <f>IFERROR(VLOOKUP($A235,Results_30d_Deltas!$A$2:$H$5000,6,FALSE),"")</f>
        <v/>
      </c>
      <c r="L185" s="0" t="inlineStr">
        <is>
          <t>NO</t>
        </is>
      </c>
      <c r="M185" s="0" t="n">
        <v>25</v>
      </c>
      <c r="N185" s="0" t="n">
        <v>0</v>
      </c>
    </row>
    <row r="186" ht="15.75" customHeight="1" s="67">
      <c r="A186" s="0" t="inlineStr">
        <is>
          <t>BB_BREAKOUT_SCORE</t>
        </is>
      </c>
      <c r="B186" s="0" t="inlineStr">
        <is>
          <t>30</t>
        </is>
      </c>
      <c r="G186" s="0">
        <f>IFERROR(VLOOKUP($A239&amp;"_"&amp;$B239,Results_Deltas!$A$2:$P$15000,5,FALSE),"")</f>
        <v/>
      </c>
      <c r="H186" s="0">
        <f>IFERROR(VLOOKUP($A239,Results_30d_Deltas!$A$2:$H$5000,7,FALSE)-E16,"")</f>
        <v/>
      </c>
      <c r="I186" s="0">
        <f>IFERROR(VLOOKUP($A239,Results_30d_Deltas!$A$2:$H$5000,6,FALSE),"")</f>
        <v/>
      </c>
      <c r="L186" s="0" t="inlineStr">
        <is>
          <t>NO</t>
        </is>
      </c>
      <c r="M186" s="0" t="n">
        <v>25</v>
      </c>
      <c r="N186" s="0" t="n">
        <v>0</v>
      </c>
    </row>
    <row r="187" ht="15.75" customHeight="1" s="67">
      <c r="A187" s="0" t="inlineStr">
        <is>
          <t>BB_BREAKOUT_SCORE</t>
        </is>
      </c>
      <c r="B187" s="0" t="inlineStr">
        <is>
          <t>20</t>
        </is>
      </c>
      <c r="G187" s="0">
        <f>IFERROR(VLOOKUP($A237&amp;"_"&amp;$B237,Results_Deltas!$A$2:$P$15000,5,FALSE),"")</f>
        <v/>
      </c>
      <c r="H187" s="0">
        <f>IFERROR(VLOOKUP($A237,Results_30d_Deltas!$A$2:$H$5000,7,FALSE)-E14,"")</f>
        <v/>
      </c>
      <c r="I187" s="0">
        <f>IFERROR(VLOOKUP($A237,Results_30d_Deltas!$A$2:$H$5000,6,FALSE),"")</f>
        <v/>
      </c>
      <c r="L187" s="0" t="inlineStr">
        <is>
          <t>YES</t>
        </is>
      </c>
      <c r="M187" s="0" t="n">
        <v>25</v>
      </c>
      <c r="N187" s="0" t="n">
        <v>0</v>
      </c>
    </row>
    <row r="188" ht="15.75" customHeight="1" s="67"/>
    <row r="189" ht="15.75" customHeight="1" s="67"/>
    <row r="190" ht="15.75" customHeight="1" s="67"/>
    <row r="191" ht="10.5" customHeight="1" s="67"/>
    <row r="192" ht="15.75" customHeight="1" s="67"/>
    <row r="193" ht="15.75" customHeight="1" s="67"/>
    <row r="194" ht="10.5" customHeight="1" s="67"/>
    <row r="195" ht="10.5" customHeight="1" s="67"/>
    <row r="196" ht="15.75" customHeight="1" s="67"/>
    <row r="197" ht="10.5" customHeight="1" s="67"/>
    <row r="198" ht="10.5" customHeight="1" s="67"/>
    <row r="199" ht="10.5" customHeight="1" s="67"/>
    <row r="200" ht="15.75" customHeight="1" s="67"/>
    <row r="201" ht="15.75" customHeight="1" s="67"/>
    <row r="202" ht="15.75" customHeight="1" s="67"/>
    <row r="203" ht="10.5" customHeight="1" s="67"/>
    <row r="204" ht="10.5" customHeight="1" s="67"/>
    <row r="205" ht="10.5" customHeight="1" s="67"/>
    <row r="206" ht="10.5" customHeight="1" s="67"/>
    <row r="207" ht="10.5" customHeight="1" s="67"/>
    <row r="208" ht="10.5" customHeight="1" s="67"/>
    <row r="209" ht="10.5" customHeight="1" s="67"/>
    <row r="210" ht="15.75" customHeight="1" s="67"/>
    <row r="211" ht="15.75" customHeight="1" s="67"/>
    <row r="212" ht="10.5" customHeight="1" s="67"/>
    <row r="213" ht="10.5" customHeight="1" s="67"/>
    <row r="214" ht="10.5" customHeight="1" s="67"/>
    <row r="215" ht="15.75" customHeight="1" s="67"/>
    <row r="216" ht="10.5" customHeight="1" s="67"/>
    <row r="217" ht="15.75" customHeight="1" s="67"/>
    <row r="218" ht="15.75" customHeight="1" s="67"/>
    <row r="219" ht="15.75" customHeight="1" s="67"/>
    <row r="220" ht="15.75" customHeight="1" s="67"/>
    <row r="221" ht="10.5" customHeight="1" s="67"/>
    <row r="222" ht="10.5" customHeight="1" s="67"/>
    <row r="223" ht="15.75" customHeight="1" s="67"/>
    <row r="224" ht="10.5" customHeight="1" s="67"/>
    <row r="225" ht="10.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0.5" customHeight="1" s="67"/>
    <row r="238" ht="15.75" customHeight="1" s="67"/>
    <row r="239" ht="15.75" customHeight="1" s="67"/>
    <row r="240" ht="15.75" customHeight="1" s="67"/>
    <row r="241" ht="10.5" customHeight="1" s="67"/>
    <row r="242" ht="10.5" customHeight="1" s="67"/>
    <row r="243" ht="10.5" customHeight="1" s="67"/>
    <row r="244" ht="10.5" customHeight="1" s="67"/>
    <row r="245" ht="10.5" customHeight="1" s="67"/>
    <row r="246" ht="10.5" customHeight="1" s="67"/>
    <row r="247" ht="15.7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HW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IFERROR(VLOOKUP($A65&amp;"_"&amp;$B65,Results_Deltas!$A$2:$P$15000,5,FALSE),"")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5.75" customHeight="1" s="67">
      <c r="A4" s="37" t="inlineStr">
        <is>
          <t>DUP_GUARD_FILTER_TF</t>
        </is>
      </c>
      <c r="B4" s="38" t="inlineStr">
        <is>
          <t>4h</t>
        </is>
      </c>
      <c r="C4" s="38" t="n"/>
      <c r="D4" s="38" t="inlineStr">
        <is>
          <t>GLOBAL_CHECK</t>
        </is>
      </c>
      <c r="E4" s="38" t="n"/>
      <c r="F4" s="26" t="n"/>
      <c r="G4" s="38">
        <f>IFERROR(VLOOKUP($A49&amp;"_"&amp;$B49,Results_Deltas!$A$2:$P$15000,5,FALSE),"")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5.75" customHeight="1" s="67">
      <c r="A5" s="37" t="inlineStr">
        <is>
          <t>MTS_BOTTOM_STRONG_THRESHOLD</t>
        </is>
      </c>
      <c r="B5" s="38" t="inlineStr">
        <is>
          <t>50</t>
        </is>
      </c>
      <c r="C5" s="38" t="n"/>
      <c r="D5" s="38" t="inlineStr">
        <is>
          <t>ENTRY, GLOBAL_CHECK, STOCKS_EXIT</t>
        </is>
      </c>
      <c r="E5" s="38" t="n"/>
      <c r="F5" s="26" t="n"/>
      <c r="G5" s="38">
        <f>IFERROR(VLOOKUP($A164&amp;"_"&amp;$B164,Results_Deltas!$A$2:$P$15000,5,FALSE),"")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5.75" customHeight="1" s="67">
      <c r="A6" s="37" t="inlineStr">
        <is>
          <t>MTS_BOTTOM_STRONG_THRESHOLD</t>
        </is>
      </c>
      <c r="B6" s="38" t="inlineStr">
        <is>
          <t>30</t>
        </is>
      </c>
      <c r="C6" s="38" t="n"/>
      <c r="D6" s="38" t="inlineStr">
        <is>
          <t>ENTRY, GLOBAL_CHECK, STOCKS_EXIT</t>
        </is>
      </c>
      <c r="E6" s="38" t="n"/>
      <c r="F6" s="26" t="n"/>
      <c r="G6" s="38">
        <f>IFERROR(VLOOKUP($A165&amp;"_"&amp;$B165,Results_Deltas!$A$2:$P$15000,5,FALSE),"")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5.75" customHeight="1" s="67">
      <c r="A7" s="37" t="inlineStr">
        <is>
          <t>FUNDING_GATE_FILTER_TF</t>
        </is>
      </c>
      <c r="B7" s="38" t="inlineStr">
        <is>
          <t>4h</t>
        </is>
      </c>
      <c r="C7" s="38" t="n"/>
      <c r="D7" s="38" t="inlineStr">
        <is>
          <t>GLOBAL_CHECK</t>
        </is>
      </c>
      <c r="E7" s="38" t="n"/>
      <c r="F7" s="26" t="n"/>
      <c r="G7" s="38">
        <f>IFERROR(VLOOKUP($A74&amp;"_"&amp;$B74,Results_Deltas!$A$2:$P$15000,5,FALSE),"")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5.75" customHeight="1" s="67">
      <c r="A8" s="37" t="inlineStr">
        <is>
          <t>FUNDING_GATE_FILTER_TF</t>
        </is>
      </c>
      <c r="B8" s="38" t="inlineStr">
        <is>
          <t>OFF</t>
        </is>
      </c>
      <c r="C8" s="38" t="n"/>
      <c r="D8" s="38" t="inlineStr">
        <is>
          <t>GLOBAL_CHECK</t>
        </is>
      </c>
      <c r="E8" s="38" t="n"/>
      <c r="F8" s="26" t="n"/>
      <c r="G8" s="38">
        <f>IFERROR(VLOOKUP($A72&amp;"_"&amp;$B72,Results_Deltas!$A$2:$P$15000,5,FALSE),"")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5.75" customHeight="1" s="67">
      <c r="A9" s="37" t="inlineStr">
        <is>
          <t>FUNDING_GATE_FILTER_TF</t>
        </is>
      </c>
      <c r="B9" s="38" t="inlineStr">
        <is>
          <t>1h</t>
        </is>
      </c>
      <c r="C9" s="38" t="n"/>
      <c r="D9" s="38" t="inlineStr">
        <is>
          <t>GLOBAL_CHECK</t>
        </is>
      </c>
      <c r="E9" s="38" t="n"/>
      <c r="F9" s="26" t="n"/>
      <c r="G9" s="38">
        <f>IFERROR(VLOOKUP($A75&amp;"_"&amp;$B75,Results_Deltas!$A$2:$P$15000,5,FALSE),"")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5.75" customHeight="1" s="67">
      <c r="A10" s="37" t="inlineStr">
        <is>
          <t>FG_GREED_THRESHOLD</t>
        </is>
      </c>
      <c r="B10" s="38" t="inlineStr">
        <is>
          <t>93.75</t>
        </is>
      </c>
      <c r="C10" s="38" t="n"/>
      <c r="D10" s="38" t="inlineStr">
        <is>
          <t>GLOBAL_CHECK, STOCKS_EXIT</t>
        </is>
      </c>
      <c r="E10" s="38" t="n"/>
      <c r="F10" s="26" t="n"/>
      <c r="G10" s="38">
        <f>IFERROR(VLOOKUP($A69&amp;"_"&amp;$B69,Results_Deltas!$A$2:$P$15000,5,FALSE),"")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OI_CONFIRM_MIN_CHANGE_PCT</t>
        </is>
      </c>
      <c r="B11" s="38" t="inlineStr">
        <is>
          <t>2.0</t>
        </is>
      </c>
      <c r="C11" s="38" t="n"/>
      <c r="D11" s="38" t="inlineStr">
        <is>
          <t>ENTRY, GLOBAL_CHECK, STOCKS_EXIT</t>
        </is>
      </c>
      <c r="E11" s="38" t="n"/>
      <c r="F11" s="26" t="n"/>
      <c r="G11" s="38">
        <f>IFERROR(VLOOKUP($A182&amp;"_"&amp;$B182,Results_Deltas!$A$2:$P$15000,5,FALSE),"")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s="67">
      <c r="A12" s="37" t="inlineStr">
        <is>
          <t>COOLDOWN_LOCKS_FILTER_TF</t>
        </is>
      </c>
      <c r="B12" s="38" t="inlineStr">
        <is>
          <t>D</t>
        </is>
      </c>
      <c r="C12" s="38" t="n"/>
      <c r="D12" s="38" t="inlineStr">
        <is>
          <t>GLOBAL_CHECK</t>
        </is>
      </c>
      <c r="E12" s="38" t="n"/>
      <c r="F12" s="26" t="n"/>
      <c r="G12" s="38">
        <f>IFERROR(VLOOKUP($A31&amp;"_"&amp;$B31,Results_Deltas!$A$2:$P$15000,5,FALSE),"")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5.75" customHeight="1" s="67">
      <c r="A13" s="37" t="inlineStr">
        <is>
          <t>FG_GREED_THRESHOLD</t>
        </is>
      </c>
      <c r="B13" s="38" t="inlineStr">
        <is>
          <t>56.25</t>
        </is>
      </c>
      <c r="C13" s="38" t="n"/>
      <c r="D13" s="38" t="inlineStr">
        <is>
          <t>GLOBAL_CHECK, STOCKS_EXIT</t>
        </is>
      </c>
      <c r="E13" s="38" t="n"/>
      <c r="F13" s="26" t="n"/>
      <c r="G13" s="38">
        <f>IFERROR(VLOOKUP($A70&amp;"_"&amp;$B70,Results_Deltas!$A$2:$P$15000,5,FALSE),"")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5.75" customHeight="1" s="67">
      <c r="A14" s="37" t="inlineStr">
        <is>
          <t>COOLDOWN_LOCKS_FILTER_TF</t>
        </is>
      </c>
      <c r="B14" s="38" t="inlineStr">
        <is>
          <t>4h</t>
        </is>
      </c>
      <c r="C14" s="38" t="n"/>
      <c r="D14" s="38" t="inlineStr">
        <is>
          <t>GLOBAL_CHECK</t>
        </is>
      </c>
      <c r="E14" s="38" t="n"/>
      <c r="F14" s="26" t="n"/>
      <c r="G14" s="38">
        <f>IFERROR(VLOOKUP($A32&amp;"_"&amp;$B32,Results_Deltas!$A$2:$P$15000,5,FALSE),"")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5.75" customHeight="1" s="67">
      <c r="A15" s="39" t="inlineStr">
        <is>
          <t>FG_GREED_THRESHOLD</t>
        </is>
      </c>
      <c r="B15" s="40" t="inlineStr">
        <is>
          <t>75</t>
        </is>
      </c>
      <c r="C15" s="38" t="n"/>
      <c r="D15" s="38" t="inlineStr">
        <is>
          <t>GLOBAL_CHECK, STOCKS_EXIT</t>
        </is>
      </c>
      <c r="E15" s="38" t="n"/>
      <c r="F15" s="26" t="n"/>
      <c r="G15" s="38">
        <f>IFERROR(VLOOKUP($A68&amp;"_"&amp;$B68,Results_Deltas!$A$2:$P$15000,5,FALSE),"")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5.75" customHeight="1" s="67">
      <c r="A16" s="37" t="inlineStr">
        <is>
          <t>FUNDING_GATE_FILTER_TF</t>
        </is>
      </c>
      <c r="B16" s="38" t="inlineStr">
        <is>
          <t>D</t>
        </is>
      </c>
      <c r="C16" s="38" t="n"/>
      <c r="D16" s="38" t="inlineStr">
        <is>
          <t>GLOBAL_CHECK</t>
        </is>
      </c>
      <c r="E16" s="38" t="n"/>
      <c r="F16" s="26" t="n"/>
      <c r="G16" s="38">
        <f>IFERROR(VLOOKUP($A73&amp;"_"&amp;$B73,Results_Deltas!$A$2:$P$15000,5,FALSE),"")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s="67">
      <c r="A17" s="37" t="inlineStr">
        <is>
          <t>COOLDOWN_LOCKS_FILTER_TF</t>
        </is>
      </c>
      <c r="B17" s="38" t="inlineStr">
        <is>
          <t>OFF</t>
        </is>
      </c>
      <c r="C17" s="38" t="n"/>
      <c r="D17" s="38" t="inlineStr">
        <is>
          <t>GLOBAL_CHECK</t>
        </is>
      </c>
      <c r="E17" s="38" t="n"/>
      <c r="F17" s="26" t="n"/>
      <c r="G17" s="38">
        <f>IFERROR(VLOOKUP($A30&amp;"_"&amp;$B30,Results_Deltas!$A$2:$P$15000,5,FALSE),"")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5.75" customHeight="1" s="67">
      <c r="A18" s="37" t="inlineStr">
        <is>
          <t>FG_FEAR_THRESHOLD</t>
        </is>
      </c>
      <c r="B18" s="38" t="inlineStr">
        <is>
          <t>18.75</t>
        </is>
      </c>
      <c r="C18" s="38" t="n"/>
      <c r="D18" s="38" t="inlineStr">
        <is>
          <t>GLOBAL_CHECK, STOCKS_EXIT</t>
        </is>
      </c>
      <c r="E18" s="38" t="n"/>
      <c r="F18" s="26" t="n"/>
      <c r="G18" s="38">
        <f>IFERROR(VLOOKUP($A66&amp;"_"&amp;$B66,Results_Deltas!$A$2:$P$15000,5,FALSE),"")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5.75" customHeight="1" s="67">
      <c r="A19" s="37" t="inlineStr">
        <is>
          <t>DC_MOMENT_STRONG_THRESHOLD</t>
        </is>
      </c>
      <c r="B19" s="38" t="inlineStr">
        <is>
          <t>50</t>
        </is>
      </c>
      <c r="C19" s="38" t="n"/>
      <c r="D19" s="38" t="inlineStr">
        <is>
          <t>ENTRY, GLOBAL_CHECK, STOCKS_EXIT</t>
        </is>
      </c>
      <c r="E19" s="38" t="n"/>
      <c r="F19" s="26" t="n"/>
      <c r="G19" s="38">
        <f>IFERROR(VLOOKUP($A40&amp;"_"&amp;$B40,Results_Deltas!$A$2:$P$15000,5,FALSE),"")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OI_CONFIRM_MIN_PRICE_PCT</t>
        </is>
      </c>
      <c r="B20" s="38" t="inlineStr">
        <is>
          <t>1.0</t>
        </is>
      </c>
      <c r="C20" s="38" t="n"/>
      <c r="D20" s="38" t="inlineStr">
        <is>
          <t>ENTRY, GLOBAL_CHECK, STOCKS_EXIT</t>
        </is>
      </c>
      <c r="E20" s="38" t="n"/>
      <c r="F20" s="26" t="n"/>
      <c r="G20" s="38">
        <f>IFERROR(VLOOKUP($A187&amp;"_"&amp;$B187,Results_Deltas!$A$2:$P$15000,5,FALSE),"")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5.75" customHeight="1" s="67">
      <c r="A21" s="37" t="inlineStr">
        <is>
          <t>DUP_GUARD_FILTER_TF</t>
        </is>
      </c>
      <c r="B21" s="38" t="inlineStr">
        <is>
          <t>OFF</t>
        </is>
      </c>
      <c r="C21" s="38" t="n"/>
      <c r="D21" s="38" t="inlineStr">
        <is>
          <t>GLOBAL_CHECK</t>
        </is>
      </c>
      <c r="E21" s="38" t="n"/>
      <c r="F21" s="26" t="n"/>
      <c r="G21" s="38">
        <f>IFERROR(VLOOKUP($A47&amp;"_"&amp;$B47,Results_Deltas!$A$2:$P$15000,5,FALSE),"")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5.75" customHeight="1" s="67">
      <c r="A22" s="39" t="inlineStr">
        <is>
          <t>HLR_TOP_MIN_TFS</t>
        </is>
      </c>
      <c r="B22" s="40" t="inlineStr">
        <is>
          <t>2</t>
        </is>
      </c>
      <c r="C22" s="38" t="n"/>
      <c r="D22" s="38" t="inlineStr">
        <is>
          <t>GLOBAL_CHECK, REENTRY, STOCKS_EXIT</t>
        </is>
      </c>
      <c r="E22" s="38" t="n"/>
      <c r="F22" s="26" t="n"/>
      <c r="G22" s="38">
        <f>IFERROR(VLOOKUP($A106&amp;"_"&amp;$B106,Results_Deltas!$A$2:$P$15000,5,FALSE),"")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5.75" customHeight="1" s="67">
      <c r="A23" s="37" t="inlineStr">
        <is>
          <t>DUP_GUARD_FILTER_TF</t>
        </is>
      </c>
      <c r="B23" s="38" t="inlineStr">
        <is>
          <t>1h</t>
        </is>
      </c>
      <c r="C23" s="38" t="n"/>
      <c r="D23" s="38" t="inlineStr">
        <is>
          <t>GLOBAL_CHECK</t>
        </is>
      </c>
      <c r="E23" s="38" t="n"/>
      <c r="F23" s="26" t="n"/>
      <c r="G23" s="38">
        <f>IFERROR(VLOOKUP($A50&amp;"_"&amp;$B50,Results_Deltas!$A$2:$P$15000,5,FALSE),"")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9" t="inlineStr">
        <is>
          <t>OI_CONFIRM_ENABLED</t>
        </is>
      </c>
      <c r="B24" s="40" t="inlineStr">
        <is>
          <t>True</t>
        </is>
      </c>
      <c r="C24" s="38" t="n"/>
      <c r="D24" s="38" t="inlineStr">
        <is>
          <t>ENTRY, GLOBAL_CHECK, STOCKS_EXIT</t>
        </is>
      </c>
      <c r="E24" s="38" t="n"/>
      <c r="F24" s="26" t="n"/>
      <c r="G24" s="38">
        <f>IFERROR(VLOOKUP($A180&amp;"_"&amp;$B180,Results_Deltas!$A$2:$P$15000,5,FALSE),"")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OI_CONFIRM_MIN_PRICE_PCT</t>
        </is>
      </c>
      <c r="B25" s="38" t="inlineStr">
        <is>
          <t>0.5</t>
        </is>
      </c>
      <c r="C25" s="38" t="n"/>
      <c r="D25" s="38" t="inlineStr">
        <is>
          <t>ENTRY, GLOBAL_CHECK, STOCKS_EXIT</t>
        </is>
      </c>
      <c r="E25" s="38" t="n"/>
      <c r="F25" s="26" t="n"/>
      <c r="G25" s="38">
        <f>IFERROR(VLOOKUP($A188&amp;"_"&amp;$B188,Results_Deltas!$A$2:$P$15000,5,FALSE),"")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5.75" customHeight="1" s="67">
      <c r="A26" s="37" t="inlineStr">
        <is>
          <t>HLR_SMA_BAND_PCT</t>
        </is>
      </c>
      <c r="B26" s="38" t="inlineStr">
        <is>
          <t>1.0</t>
        </is>
      </c>
      <c r="C26" s="38" t="n"/>
      <c r="D26" s="38" t="inlineStr">
        <is>
          <t>ENTRY, GLOBAL_CHECK, STOCKS_EXIT</t>
        </is>
      </c>
      <c r="E26" s="38" t="n"/>
      <c r="F26" s="26" t="n"/>
      <c r="G26" s="38">
        <f>IFERROR(VLOOKUP($A103&amp;"_"&amp;$B103,Results_Deltas!$A$2:$P$15000,5,FALSE),"")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IFERROR(VLOOKUP($A21&amp;"_"&amp;$B21,Results_Deltas!$A$2:$P$15000,5,FALSE),"")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5.75" customHeight="1" s="67">
      <c r="A28" s="37" t="inlineStr">
        <is>
          <t>COOLDOWN_LOCKS_FILTER_TF</t>
        </is>
      </c>
      <c r="B28" s="38" t="inlineStr">
        <is>
          <t>1h</t>
        </is>
      </c>
      <c r="C28" s="38" t="n"/>
      <c r="D28" s="38" t="inlineStr">
        <is>
          <t>GLOBAL_CHECK</t>
        </is>
      </c>
      <c r="E28" s="38" t="n"/>
      <c r="F28" s="26" t="n"/>
      <c r="G28" s="38">
        <f>IFERROR(VLOOKUP($A33&amp;"_"&amp;$B33,Results_Deltas!$A$2:$P$15000,5,FALSE),"")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5.75" customHeight="1" s="67">
      <c r="A29" s="37" t="inlineStr">
        <is>
          <t>MTS_BOTTOM_BONUS_THRESHOLD</t>
        </is>
      </c>
      <c r="B29" s="38" t="inlineStr">
        <is>
          <t>31.25</t>
        </is>
      </c>
      <c r="C29" s="38" t="n"/>
      <c r="D29" s="38" t="inlineStr">
        <is>
          <t>ENTRY, GLOBAL_CHECK, STOCKS_EXIT</t>
        </is>
      </c>
      <c r="E29" s="38" t="n"/>
      <c r="F29" s="26" t="n"/>
      <c r="G29" s="38">
        <f>IFERROR(VLOOKUP($A160&amp;"_"&amp;$B160,Results_Deltas!$A$2:$P$15000,5,FALSE),"")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5.75" customHeight="1" s="67">
      <c r="A30" s="39" t="inlineStr">
        <is>
          <t>MTS_BOTTOM_BONUS_THRESHOLD</t>
        </is>
      </c>
      <c r="B30" s="40" t="inlineStr">
        <is>
          <t>25</t>
        </is>
      </c>
      <c r="C30" s="38" t="n"/>
      <c r="D30" s="38" t="inlineStr">
        <is>
          <t>ENTRY, GLOBAL_CHECK, STOCKS_EXIT</t>
        </is>
      </c>
      <c r="E30" s="38" t="n"/>
      <c r="F30" s="26" t="n"/>
      <c r="G30" s="38">
        <f>IFERROR(VLOOKUP($A159&amp;"_"&amp;$B159,Results_Deltas!$A$2:$P$15000,5,FALSE),"")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5.75" customHeight="1" s="67">
      <c r="A31" s="37" t="inlineStr">
        <is>
          <t>HA_WICK_QUALITY_TF</t>
        </is>
      </c>
      <c r="B31" s="38" t="inlineStr">
        <is>
          <t>D</t>
        </is>
      </c>
      <c r="C31" s="38" t="n"/>
      <c r="D31" s="38" t="inlineStr">
        <is>
          <t>ENTRY, GLOBAL_CHECK, STOCKS_EXIT</t>
        </is>
      </c>
      <c r="E31" s="38" t="n"/>
      <c r="F31" s="26" t="n"/>
      <c r="G31" s="38">
        <f>IFERROR(VLOOKUP($A97&amp;"_"&amp;$B97,Results_Deltas!$A$2:$P$15000,5,FALSE),"")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IFERROR(VLOOKUP($A15&amp;"_"&amp;$B15,Results_Deltas!$A$2:$P$15000,5,FALSE),"")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IFERROR(VLOOKUP($A17&amp;"_"&amp;$B17,Results_Deltas!$A$2:$P$15000,5,FALSE),"")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5.75" customHeight="1" s="67">
      <c r="A35" s="37" t="inlineStr">
        <is>
          <t>MTS_BOTTOM_BONUS_THRESHOLD</t>
        </is>
      </c>
      <c r="B35" s="38" t="inlineStr">
        <is>
          <t>18.75</t>
        </is>
      </c>
      <c r="C35" s="38" t="n"/>
      <c r="D35" s="38" t="inlineStr">
        <is>
          <t>ENTRY, GLOBAL_CHECK, STOCKS_EXIT</t>
        </is>
      </c>
      <c r="E35" s="38" t="n"/>
      <c r="F35" s="26" t="n"/>
      <c r="G35" s="38">
        <f>IFERROR(VLOOKUP($A161&amp;"_"&amp;$B161,Results_Deltas!$A$2:$P$15000,5,FALSE),"")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5.75" customHeight="1" s="67">
      <c r="A36" s="39" t="inlineStr">
        <is>
          <t>FG_FEAR_THRESHOLD</t>
        </is>
      </c>
      <c r="B36" s="40" t="inlineStr">
        <is>
          <t>25</t>
        </is>
      </c>
      <c r="C36" s="38" t="n"/>
      <c r="D36" s="38" t="inlineStr">
        <is>
          <t>GLOBAL_CHECK, STOCKS_EXIT</t>
        </is>
      </c>
      <c r="E36" s="38" t="n"/>
      <c r="F36" s="26" t="n"/>
      <c r="G36" s="38">
        <f>IFERROR(VLOOKUP($A64&amp;"_"&amp;$B64,Results_Deltas!$A$2:$P$15000,5,FALSE),"")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IFERROR(VLOOKUP($A23&amp;"_"&amp;$B23,Results_Deltas!$A$2:$P$15000,5,FALSE),"")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5.75" customHeight="1" s="67">
      <c r="A38" s="37" t="inlineStr">
        <is>
          <t>DUP_GUARD_FILTER_TF</t>
        </is>
      </c>
      <c r="B38" s="38" t="inlineStr">
        <is>
          <t>D</t>
        </is>
      </c>
      <c r="C38" s="38" t="n"/>
      <c r="D38" s="38" t="inlineStr">
        <is>
          <t>GLOBAL_CHECK</t>
        </is>
      </c>
      <c r="E38" s="38" t="n"/>
      <c r="F38" s="26" t="n"/>
      <c r="G38" s="38">
        <f>IFERROR(VLOOKUP($A48&amp;"_"&amp;$B48,Results_Deltas!$A$2:$P$15000,5,FALSE),"")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7" t="inlineStr">
        <is>
          <t>HA_WICK_QUALITY_TF</t>
        </is>
      </c>
      <c r="B39" s="38" t="inlineStr">
        <is>
          <t>4h</t>
        </is>
      </c>
      <c r="C39" s="38" t="n"/>
      <c r="D39" s="38" t="inlineStr">
        <is>
          <t>ENTRY, GLOBAL_CHECK, STOCKS_EXIT</t>
        </is>
      </c>
      <c r="E39" s="38" t="n"/>
      <c r="F39" s="26" t="n"/>
      <c r="G39" s="38">
        <f>IFERROR(VLOOKUP($A98&amp;"_"&amp;$B98,Results_Deltas!$A$2:$P$15000,5,FALSE),"")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5.75" customHeight="1" s="67">
      <c r="A40" s="37" t="inlineStr">
        <is>
          <t>HLR_SMA_BAND_PCT</t>
        </is>
      </c>
      <c r="B40" s="38" t="inlineStr">
        <is>
          <t>0.5</t>
        </is>
      </c>
      <c r="C40" s="38" t="n"/>
      <c r="D40" s="38" t="inlineStr">
        <is>
          <t>ENTRY, GLOBAL_CHECK, STOCKS_EXIT</t>
        </is>
      </c>
      <c r="E40" s="38" t="n"/>
      <c r="F40" s="26" t="n"/>
      <c r="G40" s="38">
        <f>IFERROR(VLOOKUP($A104&amp;"_"&amp;$B104,Results_Deltas!$A$2:$P$15000,5,FALSE),"")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5.75" customHeight="1" s="67">
      <c r="A41" s="37" t="inlineStr">
        <is>
          <t>MTF_GR_MIN_IND</t>
        </is>
      </c>
      <c r="B41" s="38" t="inlineStr">
        <is>
          <t>5</t>
        </is>
      </c>
      <c r="C41" s="38" t="n"/>
      <c r="D41" s="38" t="inlineStr">
        <is>
          <t>GLOBAL_CHECK, STOCKS_EXIT</t>
        </is>
      </c>
      <c r="E41" s="38" t="n"/>
      <c r="F41" s="26" t="n"/>
      <c r="G41" s="38">
        <f>IFERROR(VLOOKUP($A157&amp;"_"&amp;$B157,Results_Deltas!$A$2:$P$15000,5,FALSE),"")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MTF_GR_MIN_IND</t>
        </is>
      </c>
      <c r="B42" s="38" t="inlineStr">
        <is>
          <t>5_ALT</t>
        </is>
      </c>
      <c r="C42" s="38" t="n"/>
      <c r="D42" s="38" t="inlineStr">
        <is>
          <t>GLOBAL_CHECK, STOCKS_EXIT</t>
        </is>
      </c>
      <c r="E42" s="38" t="n"/>
      <c r="F42" s="26" t="n"/>
      <c r="G42" s="38">
        <f>IFERROR(VLOOKUP($A158&amp;"_"&amp;$B158,Results_Deltas!$A$2:$P$15000,5,FALSE),"")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IFERROR(VLOOKUP($A20&amp;"_"&amp;$B20,Results_Deltas!$A$2:$P$15000,5,FALSE),"")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LH_HL_FILTER_MODE</t>
        </is>
      </c>
      <c r="B44" s="38" t="inlineStr">
        <is>
          <t>STRICT_2BAR_ALT</t>
        </is>
      </c>
      <c r="C44" s="38" t="n"/>
      <c r="D44" s="38" t="inlineStr">
        <is>
          <t>ENTRY, GLOBAL_CHECK, STOCKS_EXIT</t>
        </is>
      </c>
      <c r="E44" s="38" t="n"/>
      <c r="F44" s="26" t="n"/>
      <c r="G44" s="38">
        <f>IFERROR(VLOOKUP($A127&amp;"_"&amp;$B127,Results_Deltas!$A$2:$P$15000,5,FALSE),"")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9" t="inlineStr">
        <is>
          <t>LH_HL_FILTER_MODE</t>
        </is>
      </c>
      <c r="B45" s="40" t="inlineStr">
        <is>
          <t>STRICT_2BAR</t>
        </is>
      </c>
      <c r="C45" s="38" t="n"/>
      <c r="D45" s="38" t="inlineStr">
        <is>
          <t>ENTRY, GLOBAL_CHECK, STOCKS_EXIT</t>
        </is>
      </c>
      <c r="E45" s="38" t="n"/>
      <c r="F45" s="26" t="n"/>
      <c r="G45" s="38">
        <f>IFERROR(VLOOKUP($A126&amp;"_"&amp;$B126,Results_Deltas!$A$2:$P$15000,5,FALSE),"")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HA_WICK_QUALITY_SCORE</t>
        </is>
      </c>
      <c r="B46" s="38" t="inlineStr">
        <is>
          <t>15_ALT</t>
        </is>
      </c>
      <c r="C46" s="38" t="n"/>
      <c r="D46" s="38" t="inlineStr">
        <is>
          <t>ENTRY, GLOBAL_CHECK, STOCKS_EXIT</t>
        </is>
      </c>
      <c r="E46" s="38" t="n"/>
      <c r="F46" s="26" t="n"/>
      <c r="G46" s="38">
        <f>IFERROR(VLOOKUP($A95&amp;"_"&amp;$B95,Results_Deltas!$A$2:$P$15000,5,FALSE),"")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MARKET_QUALITY_SCORE_ENABLED</t>
        </is>
      </c>
      <c r="B47" s="38" t="inlineStr">
        <is>
          <t>True</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9" t="inlineStr">
        <is>
          <t>HA_WICK_QUALITY_SCORE</t>
        </is>
      </c>
      <c r="B48" s="40" t="inlineStr">
        <is>
          <t>15</t>
        </is>
      </c>
      <c r="C48" s="38" t="n"/>
      <c r="D48" s="38" t="inlineStr">
        <is>
          <t>ENTRY, GLOBAL_CHECK, STOCKS_EXIT</t>
        </is>
      </c>
      <c r="E48" s="38" t="n"/>
      <c r="F48" s="26" t="n"/>
      <c r="G48" s="38">
        <f>IFERROR(VLOOKUP($A94&amp;"_"&amp;$B94,Results_Deltas!$A$2:$P$15000,5,FALSE),"")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OI_CONFIRM_MIN_CHANGE_PCT</t>
        </is>
      </c>
      <c r="B49" s="38" t="inlineStr">
        <is>
          <t>0</t>
        </is>
      </c>
      <c r="C49" s="38" t="n"/>
      <c r="D49" s="38" t="inlineStr">
        <is>
          <t>ENTRY, GLOBAL_CHECK, STOCKS_EXIT</t>
        </is>
      </c>
      <c r="E49" s="38" t="n"/>
      <c r="F49" s="26" t="n"/>
      <c r="G49" s="38">
        <f>IFERROR(VLOOKUP($A181&amp;"_"&amp;$B181,Results_Deltas!$A$2:$P$15000,5,FALSE),"")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5.75" customHeight="1" s="67">
      <c r="A50" s="37" t="inlineStr">
        <is>
          <t>EMA_BLANKET_FILTER_MIN_TFS</t>
        </is>
      </c>
      <c r="B50" s="38" t="inlineStr">
        <is>
          <t>2</t>
        </is>
      </c>
      <c r="C50" s="38" t="n"/>
      <c r="D50" s="38" t="inlineStr">
        <is>
          <t>GLOBAL_CHECK</t>
        </is>
      </c>
      <c r="E50" s="38" t="n"/>
      <c r="F50" s="26" t="n"/>
      <c r="G50" s="38">
        <f>IFERROR(VLOOKUP($A58&amp;"_"&amp;$B58,Results_Deltas!$A$2:$P$15000,5,FALSE),"")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MTS_BOTTOM_BONUS_THRESHOLD</t>
        </is>
      </c>
      <c r="B51" s="38" t="inlineStr">
        <is>
          <t>12.5</t>
        </is>
      </c>
      <c r="C51" s="38" t="n"/>
      <c r="D51" s="38" t="inlineStr">
        <is>
          <t>ENTRY, GLOBAL_CHECK, STOCKS_EXIT</t>
        </is>
      </c>
      <c r="E51" s="38" t="n"/>
      <c r="F51" s="26" t="n"/>
      <c r="G51" s="38">
        <f>IFERROR(VLOOKUP($A162&amp;"_"&amp;$B162,Results_Deltas!$A$2:$P$15000,5,FALSE),"")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MTS_BOTTOM_STRONG_THRESHOLD</t>
        </is>
      </c>
      <c r="B52" s="40" t="inlineStr">
        <is>
          <t>40</t>
        </is>
      </c>
      <c r="C52" s="38" t="n"/>
      <c r="D52" s="38" t="inlineStr">
        <is>
          <t>ENTRY, GLOBAL_CHECK, STOCKS_EXIT</t>
        </is>
      </c>
      <c r="E52" s="38" t="n"/>
      <c r="F52" s="26" t="n"/>
      <c r="G52" s="38">
        <f>IFERROR(VLOOKUP($A163&amp;"_"&amp;$B163,Results_Deltas!$A$2:$P$15000,5,FALSE),"")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5.75" customHeight="1" s="67">
      <c r="A53" s="37" t="inlineStr">
        <is>
          <t>CRYPTO_SPIKE_FADE_THRESHOLD_PCT</t>
        </is>
      </c>
      <c r="B53" s="38" t="inlineStr">
        <is>
          <t>12.5</t>
        </is>
      </c>
      <c r="C53" s="38" t="n"/>
      <c r="D53" s="38" t="inlineStr">
        <is>
          <t>GLOBAL_CHECK, STOCKS_EXIT</t>
        </is>
      </c>
      <c r="E53" s="38" t="n"/>
      <c r="F53" s="26" t="n"/>
      <c r="G53" s="38">
        <f>IFERROR(VLOOKUP($A36&amp;"_"&amp;$B36,Results_Deltas!$A$2:$P$15000,5,FALSE),"")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5.75" customHeight="1" s="67">
      <c r="A54" s="37" t="inlineStr">
        <is>
          <t>CRYPTO_SPIKE_FADE_THRESHOLD_PCT</t>
        </is>
      </c>
      <c r="B54" s="38" t="inlineStr">
        <is>
          <t>7.5</t>
        </is>
      </c>
      <c r="C54" s="38" t="n"/>
      <c r="D54" s="38" t="inlineStr">
        <is>
          <t>GLOBAL_CHECK, STOCKS_EXIT</t>
        </is>
      </c>
      <c r="E54" s="38" t="n"/>
      <c r="F54" s="26" t="n"/>
      <c r="G54" s="38">
        <f>IFERROR(VLOOKUP($A37&amp;"_"&amp;$B37,Results_Deltas!$A$2:$P$15000,5,FALSE),"")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IFERROR(VLOOKUP($A145&amp;"_"&amp;$B145,Results_Deltas!$A$2:$P$15000,5,FALSE),"")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IFERROR(VLOOKUP($A146&amp;"_"&amp;$B146,Results_Deltas!$A$2:$P$15000,5,FALSE),"")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5.75" customHeight="1" s="67">
      <c r="A57" s="37" t="inlineStr">
        <is>
          <t>EMA_9_21_FILTER_MIN_TFS</t>
        </is>
      </c>
      <c r="B57" s="38" t="inlineStr">
        <is>
          <t>0</t>
        </is>
      </c>
      <c r="C57" s="38" t="n"/>
      <c r="D57" s="38" t="inlineStr">
        <is>
          <t>GLOBAL_CHECK</t>
        </is>
      </c>
      <c r="E57" s="38" t="n"/>
      <c r="F57" s="26" t="n"/>
      <c r="G57" s="38">
        <f>IFERROR(VLOOKUP($A52&amp;"_"&amp;$B52,Results_Deltas!$A$2:$P$15000,5,FALSE),"")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7" t="inlineStr">
        <is>
          <t>GR_FILTER_VEC_ENABLED</t>
        </is>
      </c>
      <c r="B58" s="38" t="inlineStr">
        <is>
          <t>True</t>
        </is>
      </c>
      <c r="C58" s="38" t="n"/>
      <c r="D58" s="38" t="inlineStr">
        <is>
          <t>GLOBAL_CHECK</t>
        </is>
      </c>
      <c r="E58" s="38" t="n"/>
      <c r="F58" s="26" t="n"/>
      <c r="G58" s="38">
        <f>IFERROR(VLOOKUP($A88&amp;"_"&amp;$B88,Results_Deltas!$A$2:$P$15000,5,FALSE),"")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5.75" customHeight="1" s="67">
      <c r="A59" s="37" t="inlineStr">
        <is>
          <t>EMA_BLANKET_FILTER_MIN_TFS</t>
        </is>
      </c>
      <c r="B59" s="38" t="inlineStr">
        <is>
          <t>0</t>
        </is>
      </c>
      <c r="C59" s="38" t="n"/>
      <c r="D59" s="38" t="inlineStr">
        <is>
          <t>GLOBAL_CHECK</t>
        </is>
      </c>
      <c r="E59" s="38" t="n"/>
      <c r="F59" s="26" t="n"/>
      <c r="G59" s="38">
        <f>IFERROR(VLOOKUP($A57&amp;"_"&amp;$B57,Results_Deltas!$A$2:$P$15000,5,FALSE),"")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5.75" customHeight="1" s="67">
      <c r="A60" s="37" t="inlineStr">
        <is>
          <t>EMA_9_21_FILTER_MIN_TFS</t>
        </is>
      </c>
      <c r="B60" s="38" t="inlineStr">
        <is>
          <t>2</t>
        </is>
      </c>
      <c r="C60" s="38" t="n"/>
      <c r="D60" s="38" t="inlineStr">
        <is>
          <t>GLOBAL_CHECK</t>
        </is>
      </c>
      <c r="E60" s="38" t="n"/>
      <c r="F60" s="26" t="n"/>
      <c r="G60" s="38">
        <f>IFERROR(VLOOKUP($A53&amp;"_"&amp;$B53,Results_Deltas!$A$2:$P$15000,5,FALSE),"")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OI_CONFIRM_MIN_CHANGE_PCT</t>
        </is>
      </c>
      <c r="B61" s="38" t="inlineStr">
        <is>
          <t>1.0</t>
        </is>
      </c>
      <c r="C61" s="38" t="n"/>
      <c r="D61" s="38" t="inlineStr">
        <is>
          <t>ENTRY, GLOBAL_CHECK, STOCKS_EXIT</t>
        </is>
      </c>
      <c r="E61" s="38" t="n"/>
      <c r="F61" s="26" t="n"/>
      <c r="G61" s="38">
        <f>IFERROR(VLOOKUP($A183&amp;"_"&amp;$B183,Results_Deltas!$A$2:$P$15000,5,FALSE),"")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MTS_BOTTOM_STRONG_THRESHOLD</t>
        </is>
      </c>
      <c r="B62" s="38" t="inlineStr">
        <is>
          <t>20</t>
        </is>
      </c>
      <c r="C62" s="38" t="n"/>
      <c r="D62" s="38" t="inlineStr">
        <is>
          <t>ENTRY, GLOBAL_CHECK, STOCKS_EXIT</t>
        </is>
      </c>
      <c r="E62" s="38" t="n"/>
      <c r="F62" s="26" t="n"/>
      <c r="G62" s="38">
        <f>IFERROR(VLOOKUP($A166&amp;"_"&amp;$B166,Results_Deltas!$A$2:$P$15000,5,FALSE),"")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5.75" customHeight="1" s="67">
      <c r="A63" s="37" t="inlineStr">
        <is>
          <t>EMA_BLANKET_FILTER_ENABLED</t>
        </is>
      </c>
      <c r="B63" s="38" t="inlineStr">
        <is>
          <t>False</t>
        </is>
      </c>
      <c r="C63" s="38" t="n"/>
      <c r="D63" s="38" t="inlineStr">
        <is>
          <t>GLOBAL_CHECK</t>
        </is>
      </c>
      <c r="E63" s="38" t="n"/>
      <c r="F63" s="26" t="n"/>
      <c r="G63" s="38">
        <f>IFERROR(VLOOKUP($A55&amp;"_"&amp;$B55,Results_Deltas!$A$2:$P$15000,5,FALSE),"")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GR_FILTER_VEC_MIN_TFS</t>
        </is>
      </c>
      <c r="B64" s="38" t="inlineStr">
        <is>
          <t>1</t>
        </is>
      </c>
      <c r="C64" s="38" t="n"/>
      <c r="D64" s="38" t="inlineStr">
        <is>
          <t>GLOBAL_CHECK</t>
        </is>
      </c>
      <c r="E64" s="38" t="n"/>
      <c r="F64" s="26" t="n"/>
      <c r="G64" s="38">
        <f>IFERROR(VLOOKUP($A91&amp;"_"&amp;$B91,Results_Deltas!$A$2:$P$15000,5,FALSE),"")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MOVER_THRESHOLD</t>
        </is>
      </c>
      <c r="B65" s="38" t="inlineStr">
        <is>
          <t>3.75</t>
        </is>
      </c>
      <c r="C65" s="38" t="n"/>
      <c r="D65" s="38" t="inlineStr">
        <is>
          <t>ENTRY, GLOBAL_CHECK, STOCKS_EXIT</t>
        </is>
      </c>
      <c r="E65" s="38" t="n"/>
      <c r="F65" s="26" t="n"/>
      <c r="G65" s="38">
        <f>IFERROR(VLOOKUP($A153&amp;"_"&amp;$B153,Results_Deltas!$A$2:$P$15000,5,FALSE),"")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HTF_DIRECTION_GATE_ENABLED</t>
        </is>
      </c>
      <c r="B66" s="38" t="inlineStr">
        <is>
          <t>True</t>
        </is>
      </c>
      <c r="C66" s="38" t="n"/>
      <c r="D66" s="38" t="inlineStr">
        <is>
          <t>ENTRY, GLOBAL_CHECK, STOCKS_EXIT</t>
        </is>
      </c>
      <c r="E66" s="38" t="n"/>
      <c r="F66" s="26" t="n"/>
      <c r="G66" s="38">
        <f>IFERROR(VLOOKUP($A111&amp;"_"&amp;$B111,Results_Deltas!$A$2:$P$15000,5,FALSE),"")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9" t="inlineStr">
        <is>
          <t>MTS_GATE_ENABLED</t>
        </is>
      </c>
      <c r="B67" s="40" t="inlineStr">
        <is>
          <t>True</t>
        </is>
      </c>
      <c r="C67" s="38" t="n"/>
      <c r="D67" s="38" t="inlineStr">
        <is>
          <t>ENTRY, GLOBAL_CHECK, STOCKS_EXIT</t>
        </is>
      </c>
      <c r="E67" s="38" t="n"/>
      <c r="F67" s="26" t="n"/>
      <c r="G67" s="38">
        <f>IFERROR(VLOOKUP($A168&amp;"_"&amp;$B168,Results_Deltas!$A$2:$P$15000,5,FALSE),"")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MANDATORY_REENTRY_WT_FILTER_MIN_TFS</t>
        </is>
      </c>
      <c r="B68" s="38" t="inlineStr">
        <is>
          <t>2</t>
        </is>
      </c>
      <c r="C68" s="38" t="n"/>
      <c r="D68" s="38" t="inlineStr">
        <is>
          <t>GLOBAL_CHECK, STOCKS_EXIT</t>
        </is>
      </c>
      <c r="E68" s="38" t="n"/>
      <c r="F68" s="26" t="n"/>
      <c r="G68" s="38">
        <f>IFERROR(VLOOKUP($A140&amp;"_"&amp;$B140,Results_Deltas!$A$2:$P$15000,5,FALSE),"")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HA_WICK_QUALITY_ENABLED</t>
        </is>
      </c>
      <c r="B69" s="38" t="inlineStr">
        <is>
          <t>True</t>
        </is>
      </c>
      <c r="C69" s="38" t="n"/>
      <c r="D69" s="38" t="inlineStr">
        <is>
          <t>ENTRY, GLOBAL_CHECK, STOCKS_EXIT</t>
        </is>
      </c>
      <c r="E69" s="38" t="n"/>
      <c r="F69" s="26" t="n"/>
      <c r="G69" s="38">
        <f>IFERROR(VLOOKUP($A93&amp;"_"&amp;$B93,Results_Deltas!$A$2:$P$15000,5,FALSE),"")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IFERROR(VLOOKUP($A176&amp;"_"&amp;$B176,Results_Deltas!$A$2:$P$15000,5,FALSE),"")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LH_HL_FILTER_ENABLED</t>
        </is>
      </c>
      <c r="B71" s="38" t="inlineStr">
        <is>
          <t>True</t>
        </is>
      </c>
      <c r="C71" s="38" t="n"/>
      <c r="D71" s="38" t="inlineStr">
        <is>
          <t>ENTRY, GLOBAL_CHECK, STOCKS_EXIT</t>
        </is>
      </c>
      <c r="E71" s="38" t="n"/>
      <c r="F71" s="26" t="n"/>
      <c r="G71" s="38">
        <f>IFERROR(VLOOKUP($A125&amp;"_"&amp;$B125,Results_Deltas!$A$2:$P$15000,5,FALSE),"")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IFERROR(VLOOKUP($A19&amp;"_"&amp;$B19,Results_Deltas!$A$2:$P$15000,5,FALSE),"")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HLR_TOP_MIN_TFS</t>
        </is>
      </c>
      <c r="B73" s="38" t="inlineStr">
        <is>
          <t>1</t>
        </is>
      </c>
      <c r="C73" s="38" t="n"/>
      <c r="D73" s="38" t="inlineStr">
        <is>
          <t>GLOBAL_CHECK, REENTRY, STOCKS_EXIT</t>
        </is>
      </c>
      <c r="E73" s="38" t="n"/>
      <c r="F73" s="26" t="n"/>
      <c r="G73" s="38">
        <f>IFERROR(VLOOKUP($A107&amp;"_"&amp;$B107,Results_Deltas!$A$2:$P$15000,5,FALSE),"")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5.75" customHeight="1" s="67">
      <c r="A74" s="37" t="inlineStr">
        <is>
          <t>FG_GREED_THRESHOLD</t>
        </is>
      </c>
      <c r="B74" s="38" t="inlineStr">
        <is>
          <t>37.5</t>
        </is>
      </c>
      <c r="C74" s="38" t="n"/>
      <c r="D74" s="38" t="inlineStr">
        <is>
          <t>GLOBAL_CHECK, STOCKS_EXIT</t>
        </is>
      </c>
      <c r="E74" s="38" t="n"/>
      <c r="F74" s="26" t="n"/>
      <c r="G74" s="38">
        <f>IFERROR(VLOOKUP($A71&amp;"_"&amp;$B71,Results_Deltas!$A$2:$P$15000,5,FALSE),"")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OI_CONFIRM_MIN_PRICE_PCT</t>
        </is>
      </c>
      <c r="B75" s="38" t="inlineStr">
        <is>
          <t>2.0</t>
        </is>
      </c>
      <c r="C75" s="38" t="n"/>
      <c r="D75" s="38" t="inlineStr">
        <is>
          <t>ENTRY, GLOBAL_CHECK, STOCKS_EXIT</t>
        </is>
      </c>
      <c r="E75" s="38" t="n"/>
      <c r="F75" s="26" t="n"/>
      <c r="G75" s="38">
        <f>IFERROR(VLOOKUP($A186&amp;"_"&amp;$B186,Results_Deltas!$A$2:$P$15000,5,FALSE),"")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7" t="inlineStr">
        <is>
          <t>MOVER_THRESHOLD</t>
        </is>
      </c>
      <c r="B76" s="38" t="inlineStr">
        <is>
          <t>2.5</t>
        </is>
      </c>
      <c r="C76" s="38" t="n"/>
      <c r="D76" s="38" t="inlineStr">
        <is>
          <t>ENTRY, GLOBAL_CHECK, STOCKS_EXIT</t>
        </is>
      </c>
      <c r="E76" s="38" t="n"/>
      <c r="F76" s="26" t="n"/>
      <c r="G76" s="38">
        <f>IFERROR(VLOOKUP($A154&amp;"_"&amp;$B154,Results_Deltas!$A$2:$P$15000,5,FALSE),"")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IFERROR(VLOOKUP($A16&amp;"_"&amp;$B16,Results_Deltas!$A$2:$P$15000,5,FALSE),"")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9" t="inlineStr">
        <is>
          <t>HA_WICK_QUALITY_TF</t>
        </is>
      </c>
      <c r="B78" s="40" t="inlineStr">
        <is>
          <t>1h</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LR_BAND_LADDER_TF_TOP</t>
        </is>
      </c>
      <c r="B79" s="38" t="inlineStr">
        <is>
          <t>1</t>
        </is>
      </c>
      <c r="C79" s="38" t="n"/>
      <c r="D79" s="38" t="inlineStr">
        <is>
          <t>GLOBAL_CHECK, STOCKS_EXIT</t>
        </is>
      </c>
      <c r="E79" s="38" t="n"/>
      <c r="F79" s="26" t="n"/>
      <c r="G79" s="38">
        <f>IFERROR(VLOOKUP($A137&amp;"_"&amp;$B137,Results_Deltas!$A$2:$P$15000,5,FALSE),"")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5.75" customHeight="1" s="67">
      <c r="A80" s="37" t="inlineStr">
        <is>
          <t>DELTA_HTF_GATE</t>
        </is>
      </c>
      <c r="B80" s="38" t="inlineStr">
        <is>
          <t>4h_ALT</t>
        </is>
      </c>
      <c r="C80" s="38" t="n"/>
      <c r="D80" s="38" t="inlineStr">
        <is>
          <t>ENTRY, GLOBAL_CHECK, STOCKS_EXIT</t>
        </is>
      </c>
      <c r="E80" s="38" t="n"/>
      <c r="F80" s="26" t="n"/>
      <c r="G80" s="38">
        <f>IFERROR(VLOOKUP($A44&amp;"_"&amp;$B44,Results_Deltas!$A$2:$P$15000,5,FALSE),"")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7" t="inlineStr">
        <is>
          <t>HA_WICK_QUALITY_TF</t>
        </is>
      </c>
      <c r="B81" s="38" t="inlineStr">
        <is>
          <t>OFF</t>
        </is>
      </c>
      <c r="C81" s="38" t="n"/>
      <c r="D81" s="38" t="inlineStr">
        <is>
          <t>ENTRY, GLOBAL_CHECK, STOCKS_EXIT</t>
        </is>
      </c>
      <c r="E81" s="38" t="n"/>
      <c r="F81" s="26" t="n"/>
      <c r="G81" s="38">
        <f>IFERROR(VLOOKUP($A96&amp;"_"&amp;$B96,Results_Deltas!$A$2:$P$15000,5,FALSE),"")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5.75" customHeight="1" s="67">
      <c r="A82" s="37" t="inlineStr">
        <is>
          <t>DELTA_HTF_GATE</t>
        </is>
      </c>
      <c r="B82" s="38" t="inlineStr">
        <is>
          <t>4h</t>
        </is>
      </c>
      <c r="C82" s="38" t="n"/>
      <c r="D82" s="38" t="inlineStr">
        <is>
          <t>ENTRY, GLOBAL_CHECK, STOCKS_EXIT</t>
        </is>
      </c>
      <c r="E82" s="38" t="n"/>
      <c r="F82" s="26" t="n"/>
      <c r="G82" s="38">
        <f>IFERROR(VLOOKUP($A43&amp;"_"&amp;$B43,Results_Deltas!$A$2:$P$15000,5,FALSE),"")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7" t="inlineStr">
        <is>
          <t>LR_BAND_LADDER_TF_BOTTOM</t>
        </is>
      </c>
      <c r="B83" s="38" t="inlineStr">
        <is>
          <t>1</t>
        </is>
      </c>
      <c r="C83" s="38" t="n"/>
      <c r="D83" s="38" t="inlineStr">
        <is>
          <t>GLOBAL_CHECK, STOCKS_EXIT</t>
        </is>
      </c>
      <c r="E83" s="38" t="n"/>
      <c r="F83" s="26" t="n"/>
      <c r="G83" s="38">
        <f>IFERROR(VLOOKUP($A135&amp;"_"&amp;$B135,Results_Deltas!$A$2:$P$15000,5,FALSE),"")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9" t="inlineStr">
        <is>
          <t>MOVER_THRESHOLD</t>
        </is>
      </c>
      <c r="B84" s="40" t="inlineStr">
        <is>
          <t>5</t>
        </is>
      </c>
      <c r="C84" s="38" t="n"/>
      <c r="D84" s="38" t="inlineStr">
        <is>
          <t>ENTRY, GLOBAL_CHECK, STOCKS_EXIT</t>
        </is>
      </c>
      <c r="E84" s="38" t="n"/>
      <c r="F84" s="26" t="n"/>
      <c r="G84" s="38">
        <f>IFERROR(VLOOKUP($A151&amp;"_"&amp;$B151,Results_Deltas!$A$2:$P$15000,5,FALSE),"")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5.75" customHeight="1" s="67">
      <c r="A85" s="39" t="inlineStr">
        <is>
          <t>DC_MOMENT_STRONG_THRESHOLD</t>
        </is>
      </c>
      <c r="B85" s="40" t="inlineStr">
        <is>
          <t>40</t>
        </is>
      </c>
      <c r="C85" s="38" t="n"/>
      <c r="D85" s="38" t="inlineStr">
        <is>
          <t>ENTRY, GLOBAL_CHECK, STOCKS_EXIT</t>
        </is>
      </c>
      <c r="E85" s="38" t="n"/>
      <c r="F85" s="26" t="n"/>
      <c r="G85" s="38">
        <f>IFERROR(VLOOKUP($A39&amp;"_"&amp;$B39,Results_Deltas!$A$2:$P$15000,5,FALSE),"")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5.75" customHeight="1" s="67">
      <c r="A86" s="37" t="inlineStr">
        <is>
          <t>DELTA_REENTRY_FILTER_ENABLED</t>
        </is>
      </c>
      <c r="B86" s="38" t="inlineStr">
        <is>
          <t>True</t>
        </is>
      </c>
      <c r="C86" s="38" t="n"/>
      <c r="D86" s="38" t="inlineStr">
        <is>
          <t>ENTRY, GLOBAL_CHECK, STOCKS_EXIT</t>
        </is>
      </c>
      <c r="E86" s="38" t="n"/>
      <c r="F86" s="26" t="n"/>
      <c r="G86" s="38">
        <f>IFERROR(VLOOKUP($A46&amp;"_"&amp;$B46,Results_Deltas!$A$2:$P$15000,5,FALSE),"")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HLR_SMA_BAND_PCT</t>
        </is>
      </c>
      <c r="B87" s="38" t="inlineStr">
        <is>
          <t>2.0</t>
        </is>
      </c>
      <c r="C87" s="38" t="n"/>
      <c r="D87" s="38" t="inlineStr">
        <is>
          <t>ENTRY, GLOBAL_CHECK, STOCKS_EXIT</t>
        </is>
      </c>
      <c r="E87" s="38" t="n"/>
      <c r="F87" s="26" t="n"/>
      <c r="G87" s="38">
        <f>IFERROR(VLOOKUP($A102&amp;"_"&amp;$B102,Results_Deltas!$A$2:$P$15000,5,FALSE),"")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MANDATORY_REENTRY_WT_FILTER_MIN_TFS</t>
        </is>
      </c>
      <c r="B88" s="40" t="inlineStr">
        <is>
          <t>1</t>
        </is>
      </c>
      <c r="C88" s="38" t="n"/>
      <c r="D88" s="38" t="inlineStr">
        <is>
          <t>GLOBAL_CHECK, STOCKS_EXIT</t>
        </is>
      </c>
      <c r="E88" s="38" t="n"/>
      <c r="F88" s="26" t="n"/>
      <c r="G88" s="38">
        <f>IFERROR(VLOOKUP($A138&amp;"_"&amp;$B138,Results_Deltas!$A$2:$P$15000,5,FALSE),"")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7" t="inlineStr">
        <is>
          <t>LR_BAND_LADDER_STOCH_EXTREME</t>
        </is>
      </c>
      <c r="B89" s="38" t="inlineStr">
        <is>
          <t>30.0_ALT</t>
        </is>
      </c>
      <c r="C89" s="38" t="n"/>
      <c r="D89" s="38" t="inlineStr">
        <is>
          <t>GLOBAL_CHECK, STOCKS_EXIT</t>
        </is>
      </c>
      <c r="E89" s="38" t="n"/>
      <c r="F89" s="26" t="n"/>
      <c r="G89" s="38">
        <f>IFERROR(VLOOKUP($A133&amp;"_"&amp;$B133,Results_Deltas!$A$2:$P$15000,5,FALSE),"")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9" t="inlineStr">
        <is>
          <t>LR_BAND_LADDER_STOCH_EXTREME</t>
        </is>
      </c>
      <c r="B90" s="40" t="inlineStr">
        <is>
          <t>30.0</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MOVER_THRESHOLD</t>
        </is>
      </c>
      <c r="B91" s="38" t="inlineStr">
        <is>
          <t>6.25</t>
        </is>
      </c>
      <c r="C91" s="38" t="n"/>
      <c r="D91" s="38" t="inlineStr">
        <is>
          <t>ENTRY, GLOBAL_CHECK, STOCKS_EXIT</t>
        </is>
      </c>
      <c r="E91" s="38" t="n"/>
      <c r="F91" s="26" t="n"/>
      <c r="G91" s="38">
        <f>IFERROR(VLOOKUP($A152&amp;"_"&amp;$B152,Results_Deltas!$A$2:$P$15000,5,FALSE),"")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IFERROR(VLOOKUP($A171&amp;"_"&amp;$B171,Results_Deltas!$A$2:$P$15000,5,FALSE),"")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5.75" customHeight="1" s="67">
      <c r="A93" s="37" t="inlineStr">
        <is>
          <t>FG_FEAR_THRESHOLD</t>
        </is>
      </c>
      <c r="B93" s="38" t="inlineStr">
        <is>
          <t>12.5</t>
        </is>
      </c>
      <c r="C93" s="38" t="n"/>
      <c r="D93" s="38" t="inlineStr">
        <is>
          <t>GLOBAL_CHECK, STOCKS_EXIT</t>
        </is>
      </c>
      <c r="E93" s="38" t="n"/>
      <c r="F93" s="26" t="n"/>
      <c r="G93" s="38">
        <f>IFERROR(VLOOKUP($A67&amp;"_"&amp;$B67,Results_Deltas!$A$2:$P$15000,5,FALSE),"")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IFERROR(VLOOKUP($A172&amp;"_"&amp;$B172,Results_Deltas!$A$2:$P$15000,5,FALSE),"")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LIVE_VEC_EMERGENCY_BRAKE_ENABLED</t>
        </is>
      </c>
      <c r="B95" s="38" t="inlineStr">
        <is>
          <t>True</t>
        </is>
      </c>
      <c r="C95" s="38" t="n"/>
      <c r="D95" s="38" t="inlineStr">
        <is>
          <t>GLOBAL_CHECK, STOCKS_EXIT</t>
        </is>
      </c>
      <c r="E95" s="38" t="n"/>
      <c r="F95" s="26" t="n"/>
      <c r="G95" s="38">
        <f>IFERROR(VLOOKUP($A131&amp;"_"&amp;$B131,Results_Deltas!$A$2:$P$15000,5,FALSE),"")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5.75" customHeight="1" s="67">
      <c r="A96" s="37" t="inlineStr">
        <is>
          <t>DC_MOMENT_STRONG_THRESHOLD</t>
        </is>
      </c>
      <c r="B96" s="38" t="inlineStr">
        <is>
          <t>20</t>
        </is>
      </c>
      <c r="C96" s="38" t="n"/>
      <c r="D96" s="38" t="inlineStr">
        <is>
          <t>ENTRY, GLOBAL_CHECK, STOCKS_EXIT</t>
        </is>
      </c>
      <c r="E96" s="38" t="n"/>
      <c r="F96" s="26" t="n"/>
      <c r="G96" s="38">
        <f>IFERROR(VLOOKUP($A42&amp;"_"&amp;$B42,Results_Deltas!$A$2:$P$15000,5,FALSE),"")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MANDATORY_REENTRY_WT_FILTER_MIN_TFS</t>
        </is>
      </c>
      <c r="B97" s="38" t="inlineStr">
        <is>
          <t>3</t>
        </is>
      </c>
      <c r="C97" s="38" t="n"/>
      <c r="D97" s="38" t="inlineStr">
        <is>
          <t>GLOBAL_CHECK, STOCKS_EXIT</t>
        </is>
      </c>
      <c r="E97" s="38" t="n"/>
      <c r="F97" s="26" t="n"/>
      <c r="G97" s="38">
        <f>IFERROR(VLOOKUP($A139&amp;"_"&amp;$B139,Results_Deltas!$A$2:$P$15000,5,FALSE),"")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9" t="inlineStr">
        <is>
          <t>GR_FILTER_VEC_MIN_TFS</t>
        </is>
      </c>
      <c r="B98" s="40" t="inlineStr">
        <is>
          <t>2</t>
        </is>
      </c>
      <c r="C98" s="38" t="n"/>
      <c r="D98" s="38" t="inlineStr">
        <is>
          <t>GLOBAL_CHECK</t>
        </is>
      </c>
      <c r="E98" s="38" t="n"/>
      <c r="F98" s="26" t="n"/>
      <c r="G98" s="38">
        <f>IFERROR(VLOOKUP($A90&amp;"_"&amp;$B90,Results_Deltas!$A$2:$P$15000,5,FALSE),"")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IFERROR(VLOOKUP($A177&amp;"_"&amp;$B177,Results_Deltas!$A$2:$P$15000,5,FALSE),"")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5.75" customHeight="1" s="67">
      <c r="A100" s="37" t="inlineStr">
        <is>
          <t>EMA_9_21_FILTER_MIN_TFS</t>
        </is>
      </c>
      <c r="B100" s="38" t="inlineStr">
        <is>
          <t>1</t>
        </is>
      </c>
      <c r="C100" s="38" t="n"/>
      <c r="D100" s="38" t="inlineStr">
        <is>
          <t>GLOBAL_CHECK</t>
        </is>
      </c>
      <c r="E100" s="38" t="n"/>
      <c r="F100" s="26" t="n"/>
      <c r="G100" s="38">
        <f>IFERROR(VLOOKUP($A54&amp;"_"&amp;$B54,Results_Deltas!$A$2:$P$15000,5,FALSE),"")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IFERROR(VLOOKUP($A185&amp;"_"&amp;$B185,Results_Deltas!$A$2:$P$15000,5,FALSE),"")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IFERROR(VLOOKUP($A35&amp;"_"&amp;$B35,Results_Deltas!$A$2:$P$15000,5,FALSE),"")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IFERROR(VLOOKUP($A184&amp;"_"&amp;$B184,Results_Deltas!$A$2:$P$15000,5,FALSE),"")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IFERROR(VLOOKUP($A38&amp;"_"&amp;$B38,Results_Deltas!$A$2:$P$15000,5,FALSE),"")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5.75" customHeight="1" s="67">
      <c r="A105" s="37" t="inlineStr">
        <is>
          <t>EMA_BLANKET_FILTER_MIN_TFS</t>
        </is>
      </c>
      <c r="B105" s="38" t="inlineStr">
        <is>
          <t>1</t>
        </is>
      </c>
      <c r="C105" s="38" t="n"/>
      <c r="D105" s="38" t="inlineStr">
        <is>
          <t>GLOBAL_CHECK</t>
        </is>
      </c>
      <c r="E105" s="38" t="n"/>
      <c r="F105" s="26" t="n"/>
      <c r="G105" s="38">
        <f>IFERROR(VLOOKUP($A59&amp;"_"&amp;$B59,Results_Deltas!$A$2:$P$15000,5,FALSE),"")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IFERROR(VLOOKUP($A178&amp;"_"&amp;$B178,Results_Deltas!$A$2:$P$15000,5,FALSE),"")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7" t="inlineStr">
        <is>
          <t>LR_BAND_LADDER_TF_TOP</t>
        </is>
      </c>
      <c r="B107" s="38" t="inlineStr">
        <is>
          <t>0</t>
        </is>
      </c>
      <c r="C107" s="38" t="n"/>
      <c r="D107" s="38" t="inlineStr">
        <is>
          <t>GLOBAL_CHECK, STOCKS_EXIT</t>
        </is>
      </c>
      <c r="E107" s="38" t="n"/>
      <c r="F107" s="26" t="n"/>
      <c r="G107" s="38">
        <f>IFERROR(VLOOKUP($A136&amp;"_"&amp;$B136,Results_Deltas!$A$2:$P$15000,5,FALSE),"")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IFERROR(VLOOKUP($A170&amp;"_"&amp;$B170,Results_Deltas!$A$2:$P$15000,5,FALSE),"")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IFERROR(VLOOKUP($A119&amp;"_"&amp;$B119,Results_Deltas!$A$2:$P$15000,5,FALSE),"")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LR_BAND_LADDER_TF_BOTTOM</t>
        </is>
      </c>
      <c r="B110" s="38" t="inlineStr">
        <is>
          <t>0</t>
        </is>
      </c>
      <c r="C110" s="38" t="n"/>
      <c r="D110" s="38" t="inlineStr">
        <is>
          <t>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IFERROR(VLOOKUP($A24&amp;"_"&amp;$B24,Results_Deltas!$A$2:$P$15000,5,FALSE),"")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s="67">
      <c r="A112" s="37" t="inlineStr">
        <is>
          <t>BTC_ACCEL_RAMP_REQUIRE_POSITIVE</t>
        </is>
      </c>
      <c r="B112" s="38" t="inlineStr">
        <is>
          <t>0.0_ALT</t>
        </is>
      </c>
      <c r="C112" s="38" t="n"/>
      <c r="D112" s="38" t="inlineStr">
        <is>
          <t>UNIVERSAL (ex-BTC) — ENTRY/EXIT/REENTRY</t>
        </is>
      </c>
      <c r="E112" s="38" t="n"/>
      <c r="F112" s="26" t="n"/>
      <c r="G112" s="38">
        <f>IFERROR(VLOOKUP($A25&amp;"_"&amp;$B25,Results_Deltas!$A$2:$P$15000,5,FALSE),"")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7" t="inlineStr">
        <is>
          <t>HTF4_CONF</t>
        </is>
      </c>
      <c r="B113" s="38" t="inlineStr">
        <is>
          <t>False_ALT</t>
        </is>
      </c>
      <c r="C113" s="38" t="n"/>
      <c r="D113" s="38" t="inlineStr">
        <is>
          <t>GLOBAL_CHECK, STOCKS_EXIT</t>
        </is>
      </c>
      <c r="E113" s="38" t="n"/>
      <c r="F113" s="26" t="n"/>
      <c r="G113" s="38">
        <f>IFERROR(VLOOKUP($A109&amp;"_"&amp;$B109,Results_Deltas!$A$2:$P$15000,5,FALSE),"")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s="67">
      <c r="A114" s="37" t="inlineStr">
        <is>
          <t>BTC_HARD_BLOCK_OTHER_ACCOUNTS</t>
        </is>
      </c>
      <c r="B114" s="38" t="inlineStr">
        <is>
          <t>0.0</t>
        </is>
      </c>
      <c r="C114" s="38" t="n"/>
      <c r="D114" s="38" t="inlineStr">
        <is>
          <t>UNIVERSAL (ex-BTC) — ENTRY/EXIT/REENTRY</t>
        </is>
      </c>
      <c r="E114" s="38" t="n"/>
      <c r="F114" s="26" t="n"/>
      <c r="G114" s="38">
        <f>IFERROR(VLOOKUP($A26&amp;"_"&amp;$B26,Results_Deltas!$A$2:$P$15000,5,FALSE),"")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s="67">
      <c r="A115" s="37" t="inlineStr">
        <is>
          <t>BTC_HARD_BLOCK_OTHER_ACCOUNTS</t>
        </is>
      </c>
      <c r="B115" s="38" t="inlineStr">
        <is>
          <t>0.0_ALT</t>
        </is>
      </c>
      <c r="C115" s="38" t="n"/>
      <c r="D115" s="38" t="inlineStr">
        <is>
          <t>UNIVERSAL (ex-BTC) — ENTRY/EXIT/REENTRY</t>
        </is>
      </c>
      <c r="E115" s="38" t="n"/>
      <c r="F115" s="26" t="n"/>
      <c r="G115" s="38">
        <f>IFERROR(VLOOKUP($A27&amp;"_"&amp;$B27,Results_Deltas!$A$2:$P$15000,5,FALSE),"")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s="67">
      <c r="A116" s="37" t="inlineStr">
        <is>
          <t>BTC_ROUND_BANDS_EACH_SIDE</t>
        </is>
      </c>
      <c r="B116" s="38" t="inlineStr">
        <is>
          <t>0.0</t>
        </is>
      </c>
      <c r="C116" s="38" t="n"/>
      <c r="D116" s="38" t="inlineStr">
        <is>
          <t>UNIVERSAL (ex-BTC) — ENTRY/EXIT/REENTRY</t>
        </is>
      </c>
      <c r="E116" s="38" t="n"/>
      <c r="F116" s="26" t="n"/>
      <c r="G116" s="38">
        <f>IFERROR(VLOOKUP($A28&amp;"_"&amp;$B28,Results_Deltas!$A$2:$P$15000,5,FALSE),"")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s="67">
      <c r="A117" s="37" t="inlineStr">
        <is>
          <t>BTC_ROUND_BANDS_EACH_SIDE</t>
        </is>
      </c>
      <c r="B117" s="38" t="inlineStr">
        <is>
          <t>0.0_ALT</t>
        </is>
      </c>
      <c r="C117" s="38" t="n"/>
      <c r="D117" s="38" t="inlineStr">
        <is>
          <t>UNIVERSAL (ex-BTC) — ENTRY/EXIT/REENTRY</t>
        </is>
      </c>
      <c r="E117" s="38" t="n"/>
      <c r="F117" s="26" t="n"/>
      <c r="G117" s="38">
        <f>IFERROR(VLOOKUP($A29&amp;"_"&amp;$B29,Results_Deltas!$A$2:$P$15000,5,FALSE),"")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5.75" customHeight="1" s="67">
      <c r="A119" s="37" t="inlineStr">
        <is>
          <t>GR_FILTER_VEC_MIN_TFS</t>
        </is>
      </c>
      <c r="B119" s="38" t="inlineStr">
        <is>
          <t>0</t>
        </is>
      </c>
      <c r="C119" s="38" t="n"/>
      <c r="D119" s="38" t="inlineStr">
        <is>
          <t>GLOBAL_CHECK</t>
        </is>
      </c>
      <c r="E119" s="38" t="n"/>
      <c r="F119" s="26" t="n"/>
      <c r="G119" s="38">
        <f>IFERROR(VLOOKUP($A89&amp;"_"&amp;$B89,Results_Deltas!$A$2:$P$15000,5,FALSE),"")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IFERROR(VLOOKUP($A18&amp;"_"&amp;$B18,Results_Deltas!$A$2:$P$15000,5,FALSE),"")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IFERROR(VLOOKUP($A123&amp;"_"&amp;$B123,Results_Deltas!$A$2:$P$15000,5,FALSE),"")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5.75" customHeight="1" s="67">
      <c r="A122" s="37" t="inlineStr">
        <is>
          <t>FUNDING_GATE_LONG_MAX</t>
        </is>
      </c>
      <c r="B122" s="38" t="inlineStr">
        <is>
          <t>0.0</t>
        </is>
      </c>
      <c r="C122" s="38" t="n"/>
      <c r="D122" s="38" t="inlineStr">
        <is>
          <t>ENTRY, GLOBAL_CHECK, STOCKS_EXIT</t>
        </is>
      </c>
      <c r="E122" s="38" t="n"/>
      <c r="F122" s="26" t="n"/>
      <c r="G122" s="38">
        <f>IFERROR(VLOOKUP($A77&amp;"_"&amp;$B77,Results_Deltas!$A$2:$P$15000,5,FALSE),"")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IFERROR(VLOOKUP($A78&amp;"_"&amp;$B78,Results_Deltas!$A$2:$P$15000,5,FALSE),"")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IFERROR(VLOOKUP($A79&amp;"_"&amp;$B79,Results_Deltas!$A$2:$P$15000,5,FALSE),"")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IFERROR(VLOOKUP($A80&amp;"_"&amp;$B80,Results_Deltas!$A$2:$P$15000,5,FALSE),"")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7" t="inlineStr">
        <is>
          <t>FUNDING_GATE_SHORT_MIN</t>
        </is>
      </c>
      <c r="B126" s="38" t="inlineStr">
        <is>
          <t>0.0</t>
        </is>
      </c>
      <c r="C126" s="38" t="n"/>
      <c r="D126" s="38" t="inlineStr">
        <is>
          <t>ENTRY, GLOBAL_CHECK, STOCKS_EXIT</t>
        </is>
      </c>
      <c r="E126" s="38" t="n"/>
      <c r="F126" s="26" t="n"/>
      <c r="G126" s="38">
        <f>IFERROR(VLOOKUP($A81&amp;"_"&amp;$B81,Results_Deltas!$A$2:$P$15000,5,FALSE),"")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IFERROR(VLOOKUP($A82&amp;"_"&amp;$B82,Results_Deltas!$A$2:$P$15000,5,FALSE),"")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0.5" customHeight="1" s="67">
      <c r="A128" s="37" t="inlineStr">
        <is>
          <t>ADX_RANGING_THRESHOLD</t>
        </is>
      </c>
      <c r="B128" s="38" t="inlineStr">
        <is>
          <t>20</t>
        </is>
      </c>
      <c r="C128" s="38" t="n"/>
      <c r="D128" s="38" t="inlineStr">
        <is>
          <t>ENTRY, GLOBAL_CHECK, STOCKS_EXIT</t>
        </is>
      </c>
      <c r="E128" s="38" t="n"/>
      <c r="F128" s="26" t="n"/>
      <c r="G128" s="38">
        <f>IFERROR(VLOOKUP($A14&amp;"_"&amp;$B14,Results_Deltas!$A$2:$P$15000,5,FALSE),"")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9" t="inlineStr">
        <is>
          <t>FUNDING_GATE_FILTER_TF</t>
        </is>
      </c>
      <c r="B129" s="40" t="inlineStr">
        <is>
          <t>15m</t>
        </is>
      </c>
      <c r="C129" s="38" t="n"/>
      <c r="D129" s="38" t="inlineStr">
        <is>
          <t>GLOBAL_CHECK</t>
        </is>
      </c>
      <c r="E129" s="38" t="n"/>
      <c r="F129" s="26" t="n"/>
      <c r="G129" s="38">
        <f>IFERROR(VLOOKUP($A76&amp;"_"&amp;$B76,Results_Deltas!$A$2:$P$15000,5,FALSE),"")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IFERROR(VLOOKUP($A128&amp;"_"&amp;$B128,Results_Deltas!$A$2:$P$15000,5,FALSE),"")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IFERROR(VLOOKUP($A116&amp;"_"&amp;$B116,Results_Deltas!$A$2:$P$15000,5,FALSE),"")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IFERROR(VLOOKUP($A117&amp;"_"&amp;$B117,Results_Deltas!$A$2:$P$15000,5,FALSE),"")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7" t="inlineStr">
        <is>
          <t>GR_FILTER_ALL_ENTRIES</t>
        </is>
      </c>
      <c r="B133" s="38" t="inlineStr">
        <is>
          <t>0.0</t>
        </is>
      </c>
      <c r="C133" s="38" t="n"/>
      <c r="D133" s="38" t="inlineStr">
        <is>
          <t>GLOBAL_CHECK, STOCKS_EXIT</t>
        </is>
      </c>
      <c r="E133" s="38" t="n"/>
      <c r="F133" s="26" t="n"/>
      <c r="G133" s="38">
        <f>IFERROR(VLOOKUP($A85&amp;"_"&amp;$B85,Results_Deltas!$A$2:$P$15000,5,FALSE),"")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7" t="inlineStr">
        <is>
          <t>GR_FILTER_ALL_ENTRIES</t>
        </is>
      </c>
      <c r="B134" s="38" t="inlineStr">
        <is>
          <t>0.0_ALT</t>
        </is>
      </c>
      <c r="C134" s="38" t="n"/>
      <c r="D134" s="38" t="inlineStr">
        <is>
          <t>GLOBAL_CHECK, STOCKS_EXIT</t>
        </is>
      </c>
      <c r="E134" s="38" t="n"/>
      <c r="F134" s="26" t="n"/>
      <c r="G134" s="38">
        <f>IFERROR(VLOOKUP($A86&amp;"_"&amp;$B86,Results_Deltas!$A$2:$P$15000,5,FALSE),"")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IFERROR(VLOOKUP($A92&amp;"_"&amp;$B92,Results_Deltas!$A$2:$P$15000,5,FALSE),"")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5.75" customHeight="1" s="67">
      <c r="A136" s="37" t="inlineStr">
        <is>
          <t>GOLDEN_RULE_BASE_USD</t>
        </is>
      </c>
      <c r="B136" s="38" t="inlineStr">
        <is>
          <t>0.0_ALT</t>
        </is>
      </c>
      <c r="C136" s="38" t="n"/>
      <c r="D136" s="38" t="inlineStr">
        <is>
          <t>GLOBAL_CHECK, STOCKS_EXIT</t>
        </is>
      </c>
      <c r="E136" s="38" t="n"/>
      <c r="F136" s="26" t="n"/>
      <c r="G136" s="38">
        <f>IFERROR(VLOOKUP($A84&amp;"_"&amp;$B84,Results_Deltas!$A$2:$P$15000,5,FALSE),"")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GOLDEN_RULE_BASE_USD</t>
        </is>
      </c>
      <c r="B137" s="38" t="inlineStr">
        <is>
          <t>0.0</t>
        </is>
      </c>
      <c r="C137" s="38" t="n"/>
      <c r="D137" s="38" t="inlineStr">
        <is>
          <t>GLOBAL_CHECK, STOCKS_EXIT</t>
        </is>
      </c>
      <c r="E137" s="38" t="n"/>
      <c r="F137" s="26" t="n"/>
      <c r="G137" s="38">
        <f>IFERROR(VLOOKUP($A83&amp;"_"&amp;$B83,Results_Deltas!$A$2:$P$15000,5,FALSE),"")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IFERROR(VLOOKUP($A122&amp;"_"&amp;$B122,Results_Deltas!$A$2:$P$15000,5,FALSE),"")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IFERROR(VLOOKUP($A124&amp;"_"&amp;$B124,Results_Deltas!$A$2:$P$15000,5,FALSE),"")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7" t="inlineStr">
        <is>
          <t>GR_FILTER_VEC_ENABLED</t>
        </is>
      </c>
      <c r="B141" s="38" t="inlineStr">
        <is>
          <t>False</t>
        </is>
      </c>
      <c r="C141" s="38" t="n"/>
      <c r="D141" s="38" t="inlineStr">
        <is>
          <t>GLOBAL_CHECK</t>
        </is>
      </c>
      <c r="E141" s="38" t="n"/>
      <c r="F141" s="26" t="n"/>
      <c r="G141" s="38">
        <f>IFERROR(VLOOKUP($A87&amp;"_"&amp;$B87,Results_Deltas!$A$2:$P$15000,5,FALSE),"")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9" t="inlineStr">
        <is>
          <t>DUP_GUARD_FILTER_TF</t>
        </is>
      </c>
      <c r="B142" s="40" t="inlineStr">
        <is>
          <t>15m</t>
        </is>
      </c>
      <c r="C142" s="38" t="n"/>
      <c r="D142" s="38" t="inlineStr">
        <is>
          <t>GLOBAL_CHECK</t>
        </is>
      </c>
      <c r="E142" s="38" t="n"/>
      <c r="F142" s="26" t="n"/>
      <c r="G142" s="38">
        <f>IFERROR(VLOOKUP($A51&amp;"_"&amp;$B51,Results_Deltas!$A$2:$P$15000,5,FALSE),"")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5.75" customHeight="1" s="67">
      <c r="A143" s="37" t="inlineStr">
        <is>
          <t>OI_CONFIRM_ENABLED</t>
        </is>
      </c>
      <c r="B143" s="38" t="inlineStr">
        <is>
          <t>False</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5.75" customHeight="1" s="67">
      <c r="A144" s="39" t="inlineStr">
        <is>
          <t>EMA_BLANKET_FILTER_ENABLED</t>
        </is>
      </c>
      <c r="B144" s="40" t="inlineStr">
        <is>
          <t>True</t>
        </is>
      </c>
      <c r="C144" s="38" t="n"/>
      <c r="D144" s="38" t="inlineStr">
        <is>
          <t>GLOBAL_CHECK</t>
        </is>
      </c>
      <c r="E144" s="38" t="n"/>
      <c r="F144" s="26" t="n"/>
      <c r="G144" s="38">
        <f>IFERROR(VLOOKUP($A56&amp;"_"&amp;$B56,Results_Deltas!$A$2:$P$15000,5,FALSE),"")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MTS_GATE_ENABLED</t>
        </is>
      </c>
      <c r="B145" s="38" t="inlineStr">
        <is>
          <t>False</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5.75" customHeight="1" s="67">
      <c r="A146" s="37" t="inlineStr">
        <is>
          <t>MI_TF_AGREE_MIN</t>
        </is>
      </c>
      <c r="B146" s="38" t="inlineStr">
        <is>
          <t>0.0</t>
        </is>
      </c>
      <c r="C146" s="38" t="n"/>
      <c r="D146" s="38" t="inlineStr">
        <is>
          <t>ENTRY, GLOBAL_CHECK, STOCKS_EXIT</t>
        </is>
      </c>
      <c r="E146" s="38" t="n"/>
      <c r="F146" s="26" t="n"/>
      <c r="G146" s="38">
        <f>IFERROR(VLOOKUP($A149&amp;"_"&amp;$B149,Results_Deltas!$A$2:$P$15000,5,FALSE),"")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MI_TF_AGREE_MIN</t>
        </is>
      </c>
      <c r="B147" s="38" t="inlineStr">
        <is>
          <t>0.0_ALT</t>
        </is>
      </c>
      <c r="C147" s="38" t="n"/>
      <c r="D147" s="38" t="inlineStr">
        <is>
          <t>ENTRY, GLOBAL_CHECK, STOCKS_EXIT</t>
        </is>
      </c>
      <c r="E147" s="38" t="n"/>
      <c r="F147" s="26" t="n"/>
      <c r="G147" s="38">
        <f>IFERROR(VLOOKUP($A150&amp;"_"&amp;$B150,Results_Deltas!$A$2:$P$15000,5,FALSE),"")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5.75" customHeight="1" s="67">
      <c r="A148" s="37" t="inlineStr">
        <is>
          <t>HLR_SMA_BAND_PCT</t>
        </is>
      </c>
      <c r="B148" s="38" t="inlineStr">
        <is>
          <t>0</t>
        </is>
      </c>
      <c r="C148" s="38" t="n"/>
      <c r="D148" s="38" t="inlineStr">
        <is>
          <t>ENTRY, GLOBAL_CHECK, STOCKS_EXIT</t>
        </is>
      </c>
      <c r="E148" s="38" t="n"/>
      <c r="F148" s="26" t="n"/>
      <c r="G148" s="38">
        <f>IFERROR(VLOOKUP($A101&amp;"_"&amp;$B101,Results_Deltas!$A$2:$P$15000,5,FALSE),"")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IFERROR(VLOOKUP($A61&amp;"_"&amp;$B61,Results_Deltas!$A$2:$P$15000,5,FALSE),"")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IFERROR(VLOOKUP($A60&amp;"_"&amp;$B60,Results_Deltas!$A$2:$P$15000,5,FALSE),"")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HLR_TOP_MIN_TFS</t>
        </is>
      </c>
      <c r="B151" s="38" t="inlineStr">
        <is>
          <t>0</t>
        </is>
      </c>
      <c r="C151" s="38" t="n"/>
      <c r="D151" s="38" t="inlineStr">
        <is>
          <t>GLOBAL_CHECK, REENTRY, STOCKS_EXIT</t>
        </is>
      </c>
      <c r="E151" s="38" t="n"/>
      <c r="F151" s="26" t="n"/>
      <c r="G151" s="38">
        <f>IFERROR(VLOOKUP($A105&amp;"_"&amp;$B105,Results_Deltas!$A$2:$P$15000,5,FALSE),"")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9" t="inlineStr">
        <is>
          <t>COOLDOWN_LOCKS_FILTER_TF</t>
        </is>
      </c>
      <c r="B152" s="40" t="inlineStr">
        <is>
          <t>15m</t>
        </is>
      </c>
      <c r="C152" s="38" t="n"/>
      <c r="D152" s="38" t="inlineStr">
        <is>
          <t>GLOBAL_CHECK</t>
        </is>
      </c>
      <c r="E152" s="38" t="n"/>
      <c r="F152" s="26" t="n"/>
      <c r="G152" s="38">
        <f>IFERROR(VLOOKUP($A34&amp;"_"&amp;$B34,Results_Deltas!$A$2:$P$15000,5,FALSE),"")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5.75" customHeight="1" s="67">
      <c r="A153" s="37" t="inlineStr">
        <is>
          <t>HA_WICK_QUALITY_TF</t>
        </is>
      </c>
      <c r="B153" s="38" t="inlineStr">
        <is>
          <t>15m</t>
        </is>
      </c>
      <c r="C153" s="38" t="n"/>
      <c r="D153" s="38" t="inlineStr">
        <is>
          <t>ENTRY, GLOBAL_CHECK, STOCKS_EXIT</t>
        </is>
      </c>
      <c r="E153" s="38" t="n"/>
      <c r="F153" s="26" t="n"/>
      <c r="G153" s="38">
        <f>IFERROR(VLOOKUP($A100&amp;"_"&amp;$B100,Results_Deltas!$A$2:$P$15000,5,FALSE),"")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EZ_MANAGE_THROTTLER_RATE</t>
        </is>
      </c>
      <c r="B154" s="38" t="inlineStr">
        <is>
          <t>0.0</t>
        </is>
      </c>
      <c r="C154" s="38" t="n"/>
      <c r="D154" s="38" t="inlineStr">
        <is>
          <t>GLOBAL_CHECK, STOCKS_EXIT</t>
        </is>
      </c>
      <c r="E154" s="38" t="n"/>
      <c r="F154" s="26" t="n"/>
      <c r="G154" s="38">
        <f>IFERROR(VLOOKUP($A62&amp;"_"&amp;$B62,Results_Deltas!$A$2:$P$15000,5,FALSE),"")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EZ_MANAGE_THROTTLER_RATE</t>
        </is>
      </c>
      <c r="B155" s="38" t="inlineStr">
        <is>
          <t>0.0_ALT</t>
        </is>
      </c>
      <c r="C155" s="38" t="n"/>
      <c r="D155" s="38" t="inlineStr">
        <is>
          <t>GLOBAL_CHECK, STOCKS_EXIT</t>
        </is>
      </c>
      <c r="E155" s="38" t="n"/>
      <c r="F155" s="26" t="n"/>
      <c r="G155" s="38">
        <f>IFERROR(VLOOKUP($A63&amp;"_"&amp;$B63,Results_Deltas!$A$2:$P$15000,5,FALSE),"")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0.5" customHeight="1" s="67">
      <c r="A156" s="39" t="inlineStr">
        <is>
          <t>BAND_ARROW_ENABLED</t>
        </is>
      </c>
      <c r="B156" s="40" t="inlineStr">
        <is>
          <t>False</t>
        </is>
      </c>
      <c r="C156" s="38" t="n"/>
      <c r="D156" s="38" t="inlineStr">
        <is>
          <t>GLOBAL_CHECK, STOCKS_EXIT</t>
        </is>
      </c>
      <c r="E156" s="38" t="n"/>
      <c r="F156" s="26" t="n"/>
      <c r="G156" s="38">
        <f>IFERROR(VLOOKUP($A22&amp;"_"&amp;$B22,Results_Deltas!$A$2:$P$15000,5,FALSE),"")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IFERROR(VLOOKUP($A175&amp;"_"&amp;$B175,Results_Deltas!$A$2:$P$15000,5,FALSE),"")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IFERROR(VLOOKUP($A115&amp;"_"&amp;$B115,Results_Deltas!$A$2:$P$15000,5,FALSE),"")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IFERROR(VLOOKUP($A45&amp;"_"&amp;$B45,Results_Deltas!$A$2:$P$15000,5,FALSE),"")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HTF_GATE_D_MANDATORY</t>
        </is>
      </c>
      <c r="B160" s="38" t="inlineStr">
        <is>
          <t>0.0</t>
        </is>
      </c>
      <c r="C160" s="38" t="n"/>
      <c r="D160" s="38" t="inlineStr">
        <is>
          <t>ENTRY, GLOBAL_CHECK, STOCKS_EXIT</t>
        </is>
      </c>
      <c r="E160" s="38" t="n"/>
      <c r="F160" s="26" t="n"/>
      <c r="G160" s="38">
        <f>IFERROR(VLOOKUP($A114&amp;"_"&amp;$B114,Results_Deltas!$A$2:$P$15000,5,FALSE),"")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IFERROR(VLOOKUP($A144&amp;"_"&amp;$B144,Results_Deltas!$A$2:$P$15000,5,FALSE),"")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IFERROR(VLOOKUP($A147&amp;"_"&amp;$B147,Results_Deltas!$A$2:$P$15000,5,FALSE),"")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HTF_GATE_BYPASS_RZ</t>
        </is>
      </c>
      <c r="B163" s="38" t="inlineStr">
        <is>
          <t>0.0</t>
        </is>
      </c>
      <c r="C163" s="38" t="n"/>
      <c r="D163" s="38" t="inlineStr">
        <is>
          <t>ENTRY, GLOBAL_CHECK, STOCKS_EXIT</t>
        </is>
      </c>
      <c r="E163" s="38" t="n"/>
      <c r="F163" s="26" t="n"/>
      <c r="G163" s="38">
        <f>IFERROR(VLOOKUP($A112&amp;"_"&amp;$B112,Results_Deltas!$A$2:$P$15000,5,FALSE),"")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7" t="inlineStr">
        <is>
          <t>HTF_GATE_BYPASS_RZ</t>
        </is>
      </c>
      <c r="B164" s="38" t="inlineStr">
        <is>
          <t>0.0_ALT</t>
        </is>
      </c>
      <c r="C164" s="38" t="n"/>
      <c r="D164" s="38" t="inlineStr">
        <is>
          <t>ENTRY, GLOBAL_CHECK, STOCKS_EXIT</t>
        </is>
      </c>
      <c r="E164" s="38" t="n"/>
      <c r="F164" s="26" t="n"/>
      <c r="G164" s="38">
        <f>IFERROR(VLOOKUP($A113&amp;"_"&amp;$B113,Results_Deltas!$A$2:$P$15000,5,FALSE),"")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IFERROR(VLOOKUP($A110&amp;"_"&amp;$B110,Results_Deltas!$A$2:$P$15000,5,FALSE),"")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IFERROR(VLOOKUP($A155&amp;"_"&amp;$B155,Results_Deltas!$A$2:$P$15000,5,FALSE),"")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IFERROR(VLOOKUP($A156&amp;"_"&amp;$B156,Results_Deltas!$A$2:$P$15000,5,FALSE),"")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IFERROR(VLOOKUP($A173&amp;"_"&amp;$B173,Results_Deltas!$A$2:$P$15000,5,FALSE),"")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IFERROR(VLOOKUP($A174&amp;"_"&amp;$B174,Results_Deltas!$A$2:$P$15000,5,FALSE),"")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IFERROR(VLOOKUP($A141&amp;"_"&amp;$B141,Results_Deltas!$A$2:$P$15000,5,FALSE),"")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IFERROR(VLOOKUP($A142&amp;"_"&amp;$B142,Results_Deltas!$A$2:$P$15000,5,FALSE),"")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IFERROR(VLOOKUP($A120&amp;"_"&amp;$B120,Results_Deltas!$A$2:$P$15000,5,FALSE),"")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IFERROR(VLOOKUP($A169&amp;"_"&amp;$B169,Results_Deltas!$A$2:$P$15000,5,FALSE),"")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IFERROR(VLOOKUP($A121&amp;"_"&amp;$B121,Results_Deltas!$A$2:$P$15000,5,FALSE),"")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IFERROR(VLOOKUP($A143&amp;"_"&amp;$B143,Results_Deltas!$A$2:$P$15000,5,FALSE),"")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IFERROR(VLOOKUP($A118&amp;"_"&amp;$B118,Results_Deltas!$A$2:$P$15000,5,FALSE),"")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IFERROR(VLOOKUP($A130&amp;"_"&amp;$B130,Results_Deltas!$A$2:$P$15000,5,FALSE),"")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row>
    <row r="178" s="67">
      <c r="A178" s="0" t="inlineStr">
        <is>
          <t>WT_DC_HTF_GATE</t>
        </is>
      </c>
      <c r="B178" s="0" t="inlineStr">
        <is>
          <t>1h</t>
        </is>
      </c>
      <c r="M178" s="0" t="n">
        <v>0</v>
      </c>
      <c r="N178" s="0" t="n">
        <v>0</v>
      </c>
    </row>
    <row r="179" ht="15.75" customHeight="1" s="67">
      <c r="A179" s="0" t="inlineStr">
        <is>
          <t>WT_DC_DIRECT_THRESHOLD</t>
        </is>
      </c>
      <c r="B179" s="0" t="n">
        <v>35</v>
      </c>
      <c r="M179" s="0" t="n">
        <v>0</v>
      </c>
      <c r="N179" s="0" t="n">
        <v>0</v>
      </c>
    </row>
    <row r="180" s="67">
      <c r="A180" s="0" t="inlineStr">
        <is>
          <t>WT_DC_HTF_GATE</t>
        </is>
      </c>
      <c r="B180" s="0" t="inlineStr">
        <is>
          <t>4h</t>
        </is>
      </c>
      <c r="M180" s="0" t="n">
        <v>0</v>
      </c>
      <c r="N180" s="0" t="n">
        <v>0</v>
      </c>
    </row>
    <row r="181" s="67">
      <c r="A181" s="0" t="inlineStr">
        <is>
          <t>WT_DC_HTF_GATE</t>
        </is>
      </c>
      <c r="B181" s="0" t="inlineStr">
        <is>
          <t>none</t>
        </is>
      </c>
      <c r="M181" s="0" t="n">
        <v>0</v>
      </c>
      <c r="N181" s="0" t="n">
        <v>0</v>
      </c>
    </row>
    <row r="182" s="67">
      <c r="A182" s="0" t="inlineStr">
        <is>
          <t>WT_DC_HTF_GATE</t>
        </is>
      </c>
      <c r="B182" s="0" t="inlineStr">
        <is>
          <t>15m</t>
        </is>
      </c>
      <c r="M182" s="0" t="n">
        <v>0</v>
      </c>
      <c r="N182" s="0" t="n">
        <v>0</v>
      </c>
    </row>
    <row r="183" s="67">
      <c r="A183" s="0" t="inlineStr">
        <is>
          <t>WT_DC_HTF_GATE</t>
        </is>
      </c>
      <c r="B183" s="0" t="inlineStr">
        <is>
          <t>1h_4h</t>
        </is>
      </c>
      <c r="M183" s="0" t="n">
        <v>0</v>
      </c>
      <c r="N183" s="0" t="n">
        <v>0</v>
      </c>
    </row>
    <row r="184" ht="15.75" customHeight="1" s="67">
      <c r="A184" s="0" t="inlineStr">
        <is>
          <t>WT_DC_DIRECT_THRESHOLD</t>
        </is>
      </c>
      <c r="B184" s="0" t="n">
        <v>30</v>
      </c>
      <c r="M184" s="0" t="n">
        <v>0</v>
      </c>
      <c r="N184" s="0" t="n">
        <v>0</v>
      </c>
    </row>
    <row r="185" ht="15.75" customHeight="1" s="67">
      <c r="A185" s="0" t="inlineStr">
        <is>
          <t>WT_DC_DIRECT_THRESHOLD</t>
        </is>
      </c>
      <c r="B185" s="0" t="n">
        <v>10</v>
      </c>
      <c r="M185" s="0" t="n">
        <v>0</v>
      </c>
      <c r="N185" s="0" t="n">
        <v>0</v>
      </c>
    </row>
    <row r="186" ht="15.75" customHeight="1" s="67">
      <c r="A186" s="0" t="inlineStr">
        <is>
          <t>WT_DC_ENTRY_THRESHOLD</t>
        </is>
      </c>
      <c r="B186" s="0" t="n">
        <v>35</v>
      </c>
      <c r="M186" s="0" t="n">
        <v>0</v>
      </c>
      <c r="N186" s="0" t="n">
        <v>0</v>
      </c>
    </row>
    <row r="187" ht="15.75" customHeight="1" s="67">
      <c r="A187" s="0" t="inlineStr">
        <is>
          <t>WT_DC_ENTRY_THRESHOLD</t>
        </is>
      </c>
      <c r="B187" s="0" t="n">
        <v>20</v>
      </c>
      <c r="M187" s="0" t="n">
        <v>0</v>
      </c>
      <c r="N187" s="0" t="n">
        <v>0</v>
      </c>
    </row>
    <row r="188" ht="15.75" customHeight="1" s="67">
      <c r="A188" s="0" t="inlineStr">
        <is>
          <t>WT_DC_DIRECT_THRESHOLD</t>
        </is>
      </c>
      <c r="B188" s="0" t="n">
        <v>20</v>
      </c>
      <c r="M188" s="0" t="n">
        <v>0</v>
      </c>
      <c r="N188" s="0" t="n">
        <v>0</v>
      </c>
    </row>
    <row r="189" ht="15.75" customHeight="1" s="67">
      <c r="A189" s="0" t="inlineStr">
        <is>
          <t>WT_DC_ENTRY_THRESHOLD</t>
        </is>
      </c>
      <c r="B189" s="0" t="n">
        <v>55</v>
      </c>
      <c r="M189" s="0" t="n">
        <v>0</v>
      </c>
      <c r="N189" s="0" t="n">
        <v>0</v>
      </c>
    </row>
    <row r="190" ht="15.75" customHeight="1" s="67">
      <c r="A190" s="0" t="inlineStr">
        <is>
          <t>WT_DC_ENTRY_THRESHOLD</t>
        </is>
      </c>
      <c r="B190" s="0" t="n">
        <v>30</v>
      </c>
      <c r="M190" s="0" t="n">
        <v>0</v>
      </c>
      <c r="N190" s="0" t="n">
        <v>0</v>
      </c>
    </row>
    <row r="191" ht="15.75" customHeight="1" s="67">
      <c r="A191" s="0" t="inlineStr">
        <is>
          <t>WT_DC_ENTRY_THRESHOLD</t>
        </is>
      </c>
      <c r="B191" s="0" t="n">
        <v>75</v>
      </c>
      <c r="M191" s="0" t="n">
        <v>0</v>
      </c>
      <c r="N191" s="0" t="n">
        <v>0</v>
      </c>
    </row>
    <row r="192" ht="15.75" customHeight="1" s="67">
      <c r="A192" s="0" t="inlineStr">
        <is>
          <t>WT_DC_ENTRY_THRESHOLD</t>
        </is>
      </c>
      <c r="B192" s="0" t="n">
        <v>60</v>
      </c>
      <c r="M192" s="0" t="n">
        <v>0</v>
      </c>
      <c r="N192" s="0" t="n">
        <v>0</v>
      </c>
    </row>
    <row r="193" ht="15.75" customHeight="1" s="67">
      <c r="A193" s="0" t="inlineStr">
        <is>
          <t>WT_DC_ENTRY_THRESHOLD</t>
        </is>
      </c>
      <c r="B193" s="0" t="n">
        <v>45</v>
      </c>
      <c r="M193" s="0" t="n">
        <v>0</v>
      </c>
      <c r="N193" s="0" t="n">
        <v>0</v>
      </c>
    </row>
    <row r="194" s="67">
      <c r="A194" s="0" t="inlineStr">
        <is>
          <t>WT_DC_HTF_GATE</t>
        </is>
      </c>
      <c r="B194" s="0" t="inlineStr">
        <is>
          <t>4h_D</t>
        </is>
      </c>
      <c r="M194" s="0" t="n">
        <v>0</v>
      </c>
      <c r="N194"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HW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IFERROR(VLOOKUP($A60&amp;"_"&amp;$B60,Results_Deltas!$A$2:$P$15000,5,FALSE),"")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5.75" customHeight="1" s="67">
      <c r="A4" s="37" t="inlineStr">
        <is>
          <t>DUP_GUARD_FILTER_TF</t>
        </is>
      </c>
      <c r="B4" s="38" t="inlineStr">
        <is>
          <t>4h</t>
        </is>
      </c>
      <c r="C4" s="38" t="n"/>
      <c r="D4" s="38" t="inlineStr">
        <is>
          <t>GLOBAL_CHECK</t>
        </is>
      </c>
      <c r="E4" s="38" t="n"/>
      <c r="F4" s="26" t="n"/>
      <c r="G4" s="38">
        <f>IFERROR(VLOOKUP($A44&amp;"_"&amp;$B44,Results_Deltas!$A$2:$P$15000,5,FALSE),"")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5.75" customHeight="1" s="67">
      <c r="A5" s="37" t="inlineStr">
        <is>
          <t>MTS_BOTTOM_STRONG_THRESHOLD</t>
        </is>
      </c>
      <c r="B5" s="38" t="inlineStr">
        <is>
          <t>50</t>
        </is>
      </c>
      <c r="C5" s="38" t="n"/>
      <c r="D5" s="38" t="inlineStr">
        <is>
          <t>ENTRY, GLOBAL_CHECK, STOCKS_EXIT</t>
        </is>
      </c>
      <c r="E5" s="38" t="n"/>
      <c r="F5" s="26" t="n"/>
      <c r="G5" s="38">
        <f>IFERROR(VLOOKUP($A159&amp;"_"&amp;$B159,Results_Deltas!$A$2:$P$15000,5,FALSE),"")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5.75" customHeight="1" s="67">
      <c r="A6" s="37" t="inlineStr">
        <is>
          <t>MTS_BOTTOM_STRONG_THRESHOLD</t>
        </is>
      </c>
      <c r="B6" s="38" t="inlineStr">
        <is>
          <t>30</t>
        </is>
      </c>
      <c r="C6" s="38" t="n"/>
      <c r="D6" s="38" t="inlineStr">
        <is>
          <t>ENTRY, GLOBAL_CHECK, STOCKS_EXIT</t>
        </is>
      </c>
      <c r="E6" s="38" t="n"/>
      <c r="F6" s="26" t="n"/>
      <c r="G6" s="38">
        <f>IFERROR(VLOOKUP($A160&amp;"_"&amp;$B160,Results_Deltas!$A$2:$P$15000,5,FALSE),"")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5.75" customHeight="1" s="67">
      <c r="A7" s="37" t="inlineStr">
        <is>
          <t>FUNDING_GATE_FILTER_TF</t>
        </is>
      </c>
      <c r="B7" s="38" t="inlineStr">
        <is>
          <t>4h</t>
        </is>
      </c>
      <c r="C7" s="38" t="n"/>
      <c r="D7" s="38" t="inlineStr">
        <is>
          <t>GLOBAL_CHECK</t>
        </is>
      </c>
      <c r="E7" s="38" t="n"/>
      <c r="F7" s="26" t="n"/>
      <c r="G7" s="38">
        <f>IFERROR(VLOOKUP($A69&amp;"_"&amp;$B69,Results_Deltas!$A$2:$P$15000,5,FALSE),"")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5.75" customHeight="1" s="67">
      <c r="A8" s="37" t="inlineStr">
        <is>
          <t>FUNDING_GATE_FILTER_TF</t>
        </is>
      </c>
      <c r="B8" s="38" t="inlineStr">
        <is>
          <t>OFF</t>
        </is>
      </c>
      <c r="C8" s="38" t="n"/>
      <c r="D8" s="38" t="inlineStr">
        <is>
          <t>GLOBAL_CHECK</t>
        </is>
      </c>
      <c r="E8" s="38" t="n"/>
      <c r="F8" s="26" t="n"/>
      <c r="G8" s="38">
        <f>IFERROR(VLOOKUP($A67&amp;"_"&amp;$B67,Results_Deltas!$A$2:$P$15000,5,FALSE),"")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5.75" customHeight="1" s="67">
      <c r="A9" s="37" t="inlineStr">
        <is>
          <t>FUNDING_GATE_FILTER_TF</t>
        </is>
      </c>
      <c r="B9" s="38" t="inlineStr">
        <is>
          <t>1h</t>
        </is>
      </c>
      <c r="C9" s="38" t="n"/>
      <c r="D9" s="38" t="inlineStr">
        <is>
          <t>GLOBAL_CHECK</t>
        </is>
      </c>
      <c r="E9" s="38" t="n"/>
      <c r="F9" s="26" t="n"/>
      <c r="G9" s="38">
        <f>IFERROR(VLOOKUP($A70&amp;"_"&amp;$B70,Results_Deltas!$A$2:$P$15000,5,FALSE),"")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5.75" customHeight="1" s="67">
      <c r="A10" s="37" t="inlineStr">
        <is>
          <t>FG_GREED_THRESHOLD</t>
        </is>
      </c>
      <c r="B10" s="38" t="inlineStr">
        <is>
          <t>93.75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OI_CONFIRM_MIN_CHANGE_PCT</t>
        </is>
      </c>
      <c r="B11" s="38" t="inlineStr">
        <is>
          <t>2.0</t>
        </is>
      </c>
      <c r="C11" s="38" t="n"/>
      <c r="D11" s="38" t="inlineStr">
        <is>
          <t>ENTRY, GLOBAL_CHECK, STOCKS_EXIT</t>
        </is>
      </c>
      <c r="E11" s="38" t="n"/>
      <c r="F11" s="26" t="n"/>
      <c r="G11" s="38">
        <f>IFERROR(VLOOKUP($A177&amp;"_"&amp;$B177,Results_Deltas!$A$2:$P$15000,5,FALSE),"")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s="67">
      <c r="A12" s="37" t="inlineStr">
        <is>
          <t>COOLDOWN_LOCKS_FILTER_TF</t>
        </is>
      </c>
      <c r="B12" s="38" t="inlineStr">
        <is>
          <t>D</t>
        </is>
      </c>
      <c r="C12" s="38" t="n"/>
      <c r="D12" s="38" t="inlineStr">
        <is>
          <t>GLOBAL_CHECK</t>
        </is>
      </c>
      <c r="E12" s="38" t="n"/>
      <c r="F12" s="26" t="n"/>
      <c r="G12" s="38">
        <f>IFERROR(VLOOKUP($A26&amp;"_"&amp;$B26,Results_Deltas!$A$2:$P$15000,5,FALSE),"")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5.75" customHeight="1" s="67">
      <c r="A13" s="37" t="inlineStr">
        <is>
          <t>FG_GREED_THRESHOLD</t>
        </is>
      </c>
      <c r="B13" s="38" t="inlineStr">
        <is>
          <t>56.25</t>
        </is>
      </c>
      <c r="C13" s="38" t="n"/>
      <c r="D13" s="38" t="inlineStr">
        <is>
          <t>GLOBAL_CHECK, STOCKS_EXIT</t>
        </is>
      </c>
      <c r="E13" s="38" t="n"/>
      <c r="F13" s="26" t="n"/>
      <c r="G13" s="38">
        <f>IFERROR(VLOOKUP($A65&amp;"_"&amp;$B65,Results_Deltas!$A$2:$P$15000,5,FALSE),"")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5.75" customHeight="1" s="67">
      <c r="A14" s="37" t="inlineStr">
        <is>
          <t>COOLDOWN_LOCKS_FILTER_TF</t>
        </is>
      </c>
      <c r="B14" s="38" t="inlineStr">
        <is>
          <t>4h</t>
        </is>
      </c>
      <c r="C14" s="38" t="n"/>
      <c r="D14" s="38" t="inlineStr">
        <is>
          <t>GLOBAL_CHECK</t>
        </is>
      </c>
      <c r="E14" s="38" t="n"/>
      <c r="F14" s="26" t="n"/>
      <c r="G14" s="38">
        <f>IFERROR(VLOOKUP($A27&amp;"_"&amp;$B27,Results_Deltas!$A$2:$P$15000,5,FALSE),"")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5.75" customHeight="1" s="67">
      <c r="A15" s="39" t="inlineStr">
        <is>
          <t>FG_GREED_THRESHOLD</t>
        </is>
      </c>
      <c r="B15" s="40" t="inlineStr">
        <is>
          <t>75</t>
        </is>
      </c>
      <c r="C15" s="38" t="n"/>
      <c r="D15" s="38" t="inlineStr">
        <is>
          <t>GLOBAL_CHECK, STOCKS_EXIT</t>
        </is>
      </c>
      <c r="E15" s="38" t="n"/>
      <c r="F15" s="26" t="n"/>
      <c r="G15" s="38">
        <f>IFERROR(VLOOKUP($A63&amp;"_"&amp;$B63,Results_Deltas!$A$2:$P$15000,5,FALSE),"")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5.75" customHeight="1" s="67">
      <c r="A16" s="37" t="inlineStr">
        <is>
          <t>FUNDING_GATE_FILTER_TF</t>
        </is>
      </c>
      <c r="B16" s="38" t="inlineStr">
        <is>
          <t>D</t>
        </is>
      </c>
      <c r="C16" s="38" t="n"/>
      <c r="D16" s="38" t="inlineStr">
        <is>
          <t>GLOBAL_CHECK</t>
        </is>
      </c>
      <c r="E16" s="38" t="n"/>
      <c r="F16" s="26" t="n"/>
      <c r="G16" s="38">
        <f>IFERROR(VLOOKUP($A68&amp;"_"&amp;$B68,Results_Deltas!$A$2:$P$15000,5,FALSE),"")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s="67">
      <c r="A17" s="37" t="inlineStr">
        <is>
          <t>COOLDOWN_LOCKS_FILTER_TF</t>
        </is>
      </c>
      <c r="B17" s="38" t="inlineStr">
        <is>
          <t>OFF</t>
        </is>
      </c>
      <c r="C17" s="38" t="n"/>
      <c r="D17" s="38" t="inlineStr">
        <is>
          <t>GLOBAL_CHECK</t>
        </is>
      </c>
      <c r="E17" s="38" t="n"/>
      <c r="F17" s="26" t="n"/>
      <c r="G17" s="38">
        <f>IFERROR(VLOOKUP($A25&amp;"_"&amp;$B25,Results_Deltas!$A$2:$P$15000,5,FALSE),"")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5.75" customHeight="1" s="67">
      <c r="A18" s="37" t="inlineStr">
        <is>
          <t>FG_FEAR_THRESHOLD</t>
        </is>
      </c>
      <c r="B18" s="38" t="inlineStr">
        <is>
          <t>18.75</t>
        </is>
      </c>
      <c r="C18" s="38" t="n"/>
      <c r="D18" s="38" t="inlineStr">
        <is>
          <t>GLOBAL_CHECK, STOCKS_EXIT</t>
        </is>
      </c>
      <c r="E18" s="38" t="n"/>
      <c r="F18" s="26" t="n"/>
      <c r="G18" s="38">
        <f>IFERROR(VLOOKUP($A61&amp;"_"&amp;$B61,Results_Deltas!$A$2:$P$15000,5,FALSE),"")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5.75" customHeight="1" s="67">
      <c r="A19" s="37" t="inlineStr">
        <is>
          <t>DC_MOMENT_STRONG_THRESHOLD</t>
        </is>
      </c>
      <c r="B19" s="38" t="inlineStr">
        <is>
          <t>50</t>
        </is>
      </c>
      <c r="C19" s="38" t="n"/>
      <c r="D19" s="38" t="inlineStr">
        <is>
          <t>ENTRY, GLOBAL_CHECK, STOCKS_EXIT</t>
        </is>
      </c>
      <c r="E19" s="38" t="n"/>
      <c r="F19" s="26" t="n"/>
      <c r="G19" s="38">
        <f>IFERROR(VLOOKUP($A35&amp;"_"&amp;$B35,Results_Deltas!$A$2:$P$15000,5,FALSE),"")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OI_CONFIRM_MIN_PRICE_PCT</t>
        </is>
      </c>
      <c r="B20" s="38" t="inlineStr">
        <is>
          <t>1.0</t>
        </is>
      </c>
      <c r="C20" s="38" t="n"/>
      <c r="D20" s="38" t="inlineStr">
        <is>
          <t>ENTRY, GLOBAL_CHECK, STOCKS_EXIT</t>
        </is>
      </c>
      <c r="E20" s="38" t="n"/>
      <c r="F20" s="26" t="n"/>
      <c r="G20" s="38">
        <f>IFERROR(VLOOKUP($A182&amp;"_"&amp;$B182,Results_Deltas!$A$2:$P$15000,5,FALSE),"")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5.75" customHeight="1" s="67">
      <c r="A21" s="37" t="inlineStr">
        <is>
          <t>DUP_GUARD_FILTER_TF</t>
        </is>
      </c>
      <c r="B21" s="38" t="inlineStr">
        <is>
          <t>OFF</t>
        </is>
      </c>
      <c r="C21" s="38" t="n"/>
      <c r="D21" s="38" t="inlineStr">
        <is>
          <t>GLOBAL_CHECK</t>
        </is>
      </c>
      <c r="E21" s="38" t="n"/>
      <c r="F21" s="26" t="n"/>
      <c r="G21" s="38">
        <f>IFERROR(VLOOKUP($A42&amp;"_"&amp;$B42,Results_Deltas!$A$2:$P$15000,5,FALSE),"")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5.75" customHeight="1" s="67">
      <c r="A22" s="39" t="inlineStr">
        <is>
          <t>HLR_TOP_MIN_TFS</t>
        </is>
      </c>
      <c r="B22" s="40" t="inlineStr">
        <is>
          <t>2</t>
        </is>
      </c>
      <c r="C22" s="38" t="n"/>
      <c r="D22" s="38" t="inlineStr">
        <is>
          <t>GLOBAL_CHECK, REENTRY, STOCKS_EXIT</t>
        </is>
      </c>
      <c r="E22" s="38" t="n"/>
      <c r="F22" s="26" t="n"/>
      <c r="G22" s="38">
        <f>IFERROR(VLOOKUP($A101&amp;"_"&amp;$B101,Results_Deltas!$A$2:$P$15000,5,FALSE),"")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5.75" customHeight="1" s="67">
      <c r="A23" s="37" t="inlineStr">
        <is>
          <t>DUP_GUARD_FILTER_TF</t>
        </is>
      </c>
      <c r="B23" s="38" t="inlineStr">
        <is>
          <t>1h</t>
        </is>
      </c>
      <c r="C23" s="38" t="n"/>
      <c r="D23" s="38" t="inlineStr">
        <is>
          <t>GLOBAL_CHECK</t>
        </is>
      </c>
      <c r="E23" s="38" t="n"/>
      <c r="F23" s="26" t="n"/>
      <c r="G23" s="38">
        <f>IFERROR(VLOOKUP($A45&amp;"_"&amp;$B45,Results_Deltas!$A$2:$P$15000,5,FALSE),"")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9" t="inlineStr">
        <is>
          <t>OI_CONFIRM_ENABLED</t>
        </is>
      </c>
      <c r="B24" s="40" t="inlineStr">
        <is>
          <t>True</t>
        </is>
      </c>
      <c r="C24" s="38" t="n"/>
      <c r="D24" s="38" t="inlineStr">
        <is>
          <t>ENTRY, GLOBAL_CHECK, STOCKS_EXIT</t>
        </is>
      </c>
      <c r="E24" s="38" t="n"/>
      <c r="F24" s="26" t="n"/>
      <c r="G24" s="38">
        <f>IFERROR(VLOOKUP($A175&amp;"_"&amp;$B175,Results_Deltas!$A$2:$P$15000,5,FALSE),"")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OI_CONFIRM_MIN_PRICE_PCT</t>
        </is>
      </c>
      <c r="B25" s="38" t="inlineStr">
        <is>
          <t>0.5</t>
        </is>
      </c>
      <c r="C25" s="38" t="n"/>
      <c r="D25" s="38" t="inlineStr">
        <is>
          <t>ENTRY, GLOBAL_CHECK, STOCKS_EXIT</t>
        </is>
      </c>
      <c r="E25" s="38" t="n"/>
      <c r="F25" s="26" t="n"/>
      <c r="G25" s="38">
        <f>IFERROR(VLOOKUP($A183&amp;"_"&amp;$B183,Results_Deltas!$A$2:$P$15000,5,FALSE),"")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5.75" customHeight="1" s="67">
      <c r="A26" s="37" t="inlineStr">
        <is>
          <t>HLR_SMA_BAND_PCT</t>
        </is>
      </c>
      <c r="B26" s="38" t="inlineStr">
        <is>
          <t>1.0</t>
        </is>
      </c>
      <c r="C26" s="38" t="n"/>
      <c r="D26" s="38" t="inlineStr">
        <is>
          <t>ENTRY, GLOBAL_CHECK, STOCKS_EXIT</t>
        </is>
      </c>
      <c r="E26" s="38" t="n"/>
      <c r="F26" s="26" t="n"/>
      <c r="G26" s="38">
        <f>IFERROR(VLOOKUP($A98&amp;"_"&amp;$B98,Results_Deltas!$A$2:$P$15000,5,FALSE),"")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s="67">
      <c r="A27" s="37" t="inlineStr">
        <is>
          <t>BANDAID_OFF_LOSER_RECOVER_PCT</t>
        </is>
      </c>
      <c r="B27" s="38" t="inlineStr">
        <is>
          <t>0.5</t>
        </is>
      </c>
      <c r="C27" s="38" t="n"/>
      <c r="D27" s="38" t="inlineStr">
        <is>
          <t>AUGMENT, ENTRY, EXIT, GLOBAL_CHECK, REDUCE, STOCKS_EXIT</t>
        </is>
      </c>
      <c r="E27" s="38" t="n"/>
      <c r="F27" s="26" t="n"/>
      <c r="G27" s="38">
        <f>IFERROR(VLOOKUP($A16&amp;"_"&amp;$B16,Results_Deltas!$A$2:$P$15000,5,FALSE),"")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5.75" customHeight="1" s="67">
      <c r="A29" s="37" t="inlineStr">
        <is>
          <t>MTS_BOTTOM_BONUS_THRESHOLD</t>
        </is>
      </c>
      <c r="B29" s="38" t="inlineStr">
        <is>
          <t>31.25</t>
        </is>
      </c>
      <c r="C29" s="38" t="n"/>
      <c r="D29" s="38" t="inlineStr">
        <is>
          <t>ENTRY, GLOBAL_CHECK, STOCKS_EXIT</t>
        </is>
      </c>
      <c r="E29" s="38" t="n"/>
      <c r="F29" s="26" t="n"/>
      <c r="G29" s="38">
        <f>IFERROR(VLOOKUP($A155&amp;"_"&amp;$B155,Results_Deltas!$A$2:$P$15000,5,FALSE),"")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5.75" customHeight="1" s="67">
      <c r="A30" s="39" t="inlineStr">
        <is>
          <t>MTS_BOTTOM_BONUS_THRESHOLD</t>
        </is>
      </c>
      <c r="B30" s="40" t="inlineStr">
        <is>
          <t>25</t>
        </is>
      </c>
      <c r="C30" s="38" t="n"/>
      <c r="D30" s="38" t="inlineStr">
        <is>
          <t>ENTRY, GLOBAL_CHECK, STOCKS_EXIT</t>
        </is>
      </c>
      <c r="E30" s="38" t="n"/>
      <c r="F30" s="26" t="n"/>
      <c r="G30" s="38">
        <f>IFERROR(VLOOKUP($A154&amp;"_"&amp;$B154,Results_Deltas!$A$2:$P$15000,5,FALSE),"")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5.75" customHeight="1" s="67">
      <c r="A31" s="37" t="inlineStr">
        <is>
          <t>HA_WICK_QUALITY_TF</t>
        </is>
      </c>
      <c r="B31" s="38" t="inlineStr">
        <is>
          <t>D</t>
        </is>
      </c>
      <c r="C31" s="38" t="n"/>
      <c r="D31" s="38" t="inlineStr">
        <is>
          <t>ENTRY, GLOBAL_CHECK, STOCKS_EXIT</t>
        </is>
      </c>
      <c r="E31" s="38" t="n"/>
      <c r="F31" s="26" t="n"/>
      <c r="G31" s="38">
        <f>IFERROR(VLOOKUP($A92&amp;"_"&amp;$B92,Results_Deltas!$A$2:$P$15000,5,FALSE),"")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IFERROR(VLOOKUP($A10&amp;"_"&amp;$B10,Results_Deltas!$A$2:$P$15000,5,FALSE),"")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IFERROR(VLOOKUP($A12&amp;"_"&amp;$B12,Results_Deltas!$A$2:$P$15000,5,FALSE),"")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5.75" customHeight="1" s="67">
      <c r="A35" s="37" t="inlineStr">
        <is>
          <t>MTS_BOTTOM_BONUS_THRESHOLD</t>
        </is>
      </c>
      <c r="B35" s="38" t="inlineStr">
        <is>
          <t>18.75</t>
        </is>
      </c>
      <c r="C35" s="38" t="n"/>
      <c r="D35" s="38" t="inlineStr">
        <is>
          <t>ENTRY, GLOBAL_CHECK, STOCKS_EXIT</t>
        </is>
      </c>
      <c r="E35" s="38" t="n"/>
      <c r="F35" s="26" t="n"/>
      <c r="G35" s="38">
        <f>IFERROR(VLOOKUP($A156&amp;"_"&amp;$B156,Results_Deltas!$A$2:$P$15000,5,FALSE),"")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5.75" customHeight="1" s="67">
      <c r="A36" s="39" t="inlineStr">
        <is>
          <t>FG_FEAR_THRESHOLD</t>
        </is>
      </c>
      <c r="B36" s="40" t="inlineStr">
        <is>
          <t>25</t>
        </is>
      </c>
      <c r="C36" s="38" t="n"/>
      <c r="D36" s="38" t="inlineStr">
        <is>
          <t>GLOBAL_CHECK, STOCKS_EXIT</t>
        </is>
      </c>
      <c r="E36" s="38" t="n"/>
      <c r="F36" s="26" t="n"/>
      <c r="G36" s="38">
        <f>IFERROR(VLOOKUP($A59&amp;"_"&amp;$B59,Results_Deltas!$A$2:$P$15000,5,FALSE),"")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s="67">
      <c r="A37" s="37" t="inlineStr">
        <is>
          <t>BAND_ARROW_ENABLED</t>
        </is>
      </c>
      <c r="B37" s="38" t="inlineStr">
        <is>
          <t>True</t>
        </is>
      </c>
      <c r="C37" s="38" t="n"/>
      <c r="D37" s="38" t="inlineStr">
        <is>
          <t>GLOBAL_CHECK, STOCKS_EXIT</t>
        </is>
      </c>
      <c r="E37" s="38" t="n"/>
      <c r="F37" s="26" t="n"/>
      <c r="G37" s="38">
        <f>IFERROR(VLOOKUP($A18&amp;"_"&amp;$B18,Results_Deltas!$A$2:$P$15000,5,FALSE),"")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5.75" customHeight="1" s="67">
      <c r="A38" s="37" t="inlineStr">
        <is>
          <t>DUP_GUARD_FILTER_TF</t>
        </is>
      </c>
      <c r="B38" s="38" t="inlineStr">
        <is>
          <t>D</t>
        </is>
      </c>
      <c r="C38" s="38" t="n"/>
      <c r="D38" s="38" t="inlineStr">
        <is>
          <t>GLOBAL_CHECK</t>
        </is>
      </c>
      <c r="E38" s="38" t="n"/>
      <c r="F38" s="26" t="n"/>
      <c r="G38" s="38">
        <f>IFERROR(VLOOKUP($A43&amp;"_"&amp;$B43,Results_Deltas!$A$2:$P$15000,5,FALSE),"")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7" t="inlineStr">
        <is>
          <t>HA_WICK_QUALITY_TF</t>
        </is>
      </c>
      <c r="B39" s="38" t="inlineStr">
        <is>
          <t>4h</t>
        </is>
      </c>
      <c r="C39" s="38" t="n"/>
      <c r="D39" s="38" t="inlineStr">
        <is>
          <t>ENTRY, GLOBAL_CHECK, STOCKS_EXIT</t>
        </is>
      </c>
      <c r="E39" s="38" t="n"/>
      <c r="F39" s="26" t="n"/>
      <c r="G39" s="38">
        <f>IFERROR(VLOOKUP($A93&amp;"_"&amp;$B93,Results_Deltas!$A$2:$P$15000,5,FALSE),"")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5.75" customHeight="1" s="67">
      <c r="A40" s="37" t="inlineStr">
        <is>
          <t>HLR_SMA_BAND_PCT</t>
        </is>
      </c>
      <c r="B40" s="38" t="inlineStr">
        <is>
          <t>0.5</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5.75" customHeight="1" s="67">
      <c r="A41" s="37" t="inlineStr">
        <is>
          <t>MTF_GR_MIN_IND</t>
        </is>
      </c>
      <c r="B41" s="38" t="inlineStr">
        <is>
          <t>5</t>
        </is>
      </c>
      <c r="C41" s="38" t="n"/>
      <c r="D41" s="38" t="inlineStr">
        <is>
          <t>GLOBAL_CHECK, STOCKS_EXIT</t>
        </is>
      </c>
      <c r="E41" s="38" t="n"/>
      <c r="F41" s="26" t="n"/>
      <c r="G41" s="38">
        <f>IFERROR(VLOOKUP($A152&amp;"_"&amp;$B152,Results_Deltas!$A$2:$P$15000,5,FALSE),"")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MTF_GR_MIN_IND</t>
        </is>
      </c>
      <c r="B42" s="38" t="inlineStr">
        <is>
          <t>5_ALT</t>
        </is>
      </c>
      <c r="C42" s="38" t="n"/>
      <c r="D42" s="38" t="inlineStr">
        <is>
          <t>GLOBAL_CHECK, STOCKS_EXIT</t>
        </is>
      </c>
      <c r="E42" s="38" t="n"/>
      <c r="F42" s="26" t="n"/>
      <c r="G42" s="38">
        <f>IFERROR(VLOOKUP($A153&amp;"_"&amp;$B153,Results_Deltas!$A$2:$P$15000,5,FALSE),"")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s="67">
      <c r="A43" s="37" t="inlineStr">
        <is>
          <t>BANDAID_OFF_LOSER_RECOVER_PCT</t>
        </is>
      </c>
      <c r="B43" s="38" t="inlineStr">
        <is>
          <t>1.0</t>
        </is>
      </c>
      <c r="C43" s="38" t="n"/>
      <c r="D43" s="38" t="inlineStr">
        <is>
          <t>AUGMENT, ENTRY, EXIT, GLOBAL_CHECK, REDUCE, STOCKS_EXIT</t>
        </is>
      </c>
      <c r="E43" s="38" t="n"/>
      <c r="F43" s="26" t="n"/>
      <c r="G43" s="38">
        <f>IFERROR(VLOOKUP($A15&amp;"_"&amp;$B15,Results_Deltas!$A$2:$P$15000,5,FALSE),"")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LH_HL_FILTER_MODE</t>
        </is>
      </c>
      <c r="B44" s="38" t="inlineStr">
        <is>
          <t>STRICT_2BAR_ALT</t>
        </is>
      </c>
      <c r="C44" s="38" t="n"/>
      <c r="D44" s="38" t="inlineStr">
        <is>
          <t>ENTRY, GLOBAL_CHECK, STOCKS_EXIT</t>
        </is>
      </c>
      <c r="E44" s="38" t="n"/>
      <c r="F44" s="26" t="n"/>
      <c r="G44" s="38">
        <f>IFERROR(VLOOKUP($A122&amp;"_"&amp;$B122,Results_Deltas!$A$2:$P$15000,5,FALSE),"")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9" t="inlineStr">
        <is>
          <t>LH_HL_FILTER_MODE</t>
        </is>
      </c>
      <c r="B45" s="40" t="inlineStr">
        <is>
          <t>STRICT_2BAR</t>
        </is>
      </c>
      <c r="C45" s="38" t="n"/>
      <c r="D45" s="38" t="inlineStr">
        <is>
          <t>ENTRY, GLOBAL_CHECK, STOCKS_EXIT</t>
        </is>
      </c>
      <c r="E45" s="38" t="n"/>
      <c r="F45" s="26" t="n"/>
      <c r="G45" s="38">
        <f>IFERROR(VLOOKUP($A121&amp;"_"&amp;$B121,Results_Deltas!$A$2:$P$15000,5,FALSE),"")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HA_WICK_QUALITY_SCORE</t>
        </is>
      </c>
      <c r="B46" s="38" t="inlineStr">
        <is>
          <t>15_ALT</t>
        </is>
      </c>
      <c r="C46" s="38" t="n"/>
      <c r="D46" s="38" t="inlineStr">
        <is>
          <t>ENTRY, GLOBAL_CHECK, STOCKS_EXIT</t>
        </is>
      </c>
      <c r="E46" s="38" t="n"/>
      <c r="F46" s="26" t="n"/>
      <c r="G46" s="38">
        <f>IFERROR(VLOOKUP($A90&amp;"_"&amp;$B90,Results_Deltas!$A$2:$P$15000,5,FALSE),"")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MARKET_QUALITY_SCORE_ENABLED</t>
        </is>
      </c>
      <c r="B47" s="38" t="inlineStr">
        <is>
          <t>True</t>
        </is>
      </c>
      <c r="C47" s="38" t="n"/>
      <c r="D47" s="38" t="inlineStr">
        <is>
          <t>ENTRY, GLOBAL_CHECK, STOCKS_EXIT</t>
        </is>
      </c>
      <c r="E47" s="38" t="n"/>
      <c r="F47" s="26" t="n"/>
      <c r="G47" s="38">
        <f>IFERROR(VLOOKUP($A143&amp;"_"&amp;$B143,Results_Deltas!$A$2:$P$15000,5,FALSE),"")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9" t="inlineStr">
        <is>
          <t>HA_WICK_QUALITY_SCORE</t>
        </is>
      </c>
      <c r="B48" s="40" t="inlineStr">
        <is>
          <t>15</t>
        </is>
      </c>
      <c r="C48" s="38" t="n"/>
      <c r="D48" s="38" t="inlineStr">
        <is>
          <t>ENTRY, GLOBAL_CHECK, STOCKS_EXIT</t>
        </is>
      </c>
      <c r="E48" s="38" t="n"/>
      <c r="F48" s="26" t="n"/>
      <c r="G48" s="38">
        <f>IFERROR(VLOOKUP($A89&amp;"_"&amp;$B89,Results_Deltas!$A$2:$P$15000,5,FALSE),"")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OI_CONFIRM_MIN_CHANGE_PCT</t>
        </is>
      </c>
      <c r="B49" s="38" t="inlineStr">
        <is>
          <t>0</t>
        </is>
      </c>
      <c r="C49" s="38" t="n"/>
      <c r="D49" s="38" t="inlineStr">
        <is>
          <t>ENTRY, GLOBAL_CHECK, STOCKS_EXIT</t>
        </is>
      </c>
      <c r="E49" s="38" t="n"/>
      <c r="F49" s="26" t="n"/>
      <c r="G49" s="38">
        <f>IFERROR(VLOOKUP($A176&amp;"_"&amp;$B176,Results_Deltas!$A$2:$P$15000,5,FALSE),"")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5.75" customHeight="1" s="67">
      <c r="A50" s="37" t="inlineStr">
        <is>
          <t>EMA_BLANKET_FILTER_MIN_TFS</t>
        </is>
      </c>
      <c r="B50" s="38" t="inlineStr">
        <is>
          <t>2</t>
        </is>
      </c>
      <c r="C50" s="38" t="n"/>
      <c r="D50" s="38" t="inlineStr">
        <is>
          <t>GLOBAL_CHECK</t>
        </is>
      </c>
      <c r="E50" s="38" t="n"/>
      <c r="F50" s="26" t="n"/>
      <c r="G50" s="38">
        <f>IFERROR(VLOOKUP($A53&amp;"_"&amp;$B53,Results_Deltas!$A$2:$P$15000,5,FALSE),"")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MTS_BOTTOM_BONUS_THRESHOLD</t>
        </is>
      </c>
      <c r="B51" s="38" t="inlineStr">
        <is>
          <t>12.5</t>
        </is>
      </c>
      <c r="C51" s="38" t="n"/>
      <c r="D51" s="38" t="inlineStr">
        <is>
          <t>ENTRY, GLOBAL_CHECK, STOCKS_EXIT</t>
        </is>
      </c>
      <c r="E51" s="38" t="n"/>
      <c r="F51" s="26" t="n"/>
      <c r="G51" s="38">
        <f>IFERROR(VLOOKUP($A157&amp;"_"&amp;$B157,Results_Deltas!$A$2:$P$15000,5,FALSE),"")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MTS_BOTTOM_STRONG_THRESHOLD</t>
        </is>
      </c>
      <c r="B52" s="40" t="inlineStr">
        <is>
          <t>40</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5.75" customHeight="1" s="67">
      <c r="A53" s="37" t="inlineStr">
        <is>
          <t>CRYPTO_SPIKE_FADE_THRESHOLD_PCT</t>
        </is>
      </c>
      <c r="B53" s="38" t="inlineStr">
        <is>
          <t>12.5</t>
        </is>
      </c>
      <c r="C53" s="38" t="n"/>
      <c r="D53" s="38" t="inlineStr">
        <is>
          <t>GLOBAL_CHECK, STOCKS_EXIT</t>
        </is>
      </c>
      <c r="E53" s="38" t="n"/>
      <c r="F53" s="26" t="n"/>
      <c r="G53" s="38">
        <f>IFERROR(VLOOKUP($A31&amp;"_"&amp;$B31,Results_Deltas!$A$2:$P$15000,5,FALSE),"")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5.75" customHeight="1" s="67">
      <c r="A54" s="37" t="inlineStr">
        <is>
          <t>CRYPTO_SPIKE_FADE_THRESHOLD_PCT</t>
        </is>
      </c>
      <c r="B54" s="38" t="inlineStr">
        <is>
          <t>7.5</t>
        </is>
      </c>
      <c r="C54" s="38" t="n"/>
      <c r="D54" s="38" t="inlineStr">
        <is>
          <t>GLOBAL_CHECK, STOCKS_EXIT</t>
        </is>
      </c>
      <c r="E54" s="38" t="n"/>
      <c r="F54" s="26" t="n"/>
      <c r="G54" s="38">
        <f>IFERROR(VLOOKUP($A32&amp;"_"&amp;$B32,Results_Deltas!$A$2:$P$15000,5,FALSE),"")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IFERROR(VLOOKUP($A140&amp;"_"&amp;$B140,Results_Deltas!$A$2:$P$15000,5,FALSE),"")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IFERROR(VLOOKUP($A141&amp;"_"&amp;$B141,Results_Deltas!$A$2:$P$15000,5,FALSE),"")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5.75" customHeight="1" s="67">
      <c r="A57" s="37" t="inlineStr">
        <is>
          <t>EMA_9_21_FILTER_MIN_TFS</t>
        </is>
      </c>
      <c r="B57" s="38" t="inlineStr">
        <is>
          <t>0</t>
        </is>
      </c>
      <c r="C57" s="38" t="n"/>
      <c r="D57" s="38" t="inlineStr">
        <is>
          <t>GLOBAL_CHECK</t>
        </is>
      </c>
      <c r="E57" s="38" t="n"/>
      <c r="F57" s="26" t="n"/>
      <c r="G57" s="38">
        <f>IFERROR(VLOOKUP($A47&amp;"_"&amp;$B47,Results_Deltas!$A$2:$P$15000,5,FALSE),"")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7" t="inlineStr">
        <is>
          <t>GR_FILTER_VEC_ENABLED</t>
        </is>
      </c>
      <c r="B58" s="38" t="inlineStr">
        <is>
          <t>True</t>
        </is>
      </c>
      <c r="C58" s="38" t="n"/>
      <c r="D58" s="38" t="inlineStr">
        <is>
          <t>GLOBAL_CHECK</t>
        </is>
      </c>
      <c r="E58" s="38" t="n"/>
      <c r="F58" s="26" t="n"/>
      <c r="G58" s="38">
        <f>IFERROR(VLOOKUP($A83&amp;"_"&amp;$B83,Results_Deltas!$A$2:$P$15000,5,FALSE),"")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5.75" customHeight="1" s="67">
      <c r="A59" s="37" t="inlineStr">
        <is>
          <t>EMA_BLANKET_FILTER_MIN_TFS</t>
        </is>
      </c>
      <c r="B59" s="38" t="inlineStr">
        <is>
          <t>0</t>
        </is>
      </c>
      <c r="C59" s="38" t="n"/>
      <c r="D59" s="38" t="inlineStr">
        <is>
          <t>GLOBAL_CHECK</t>
        </is>
      </c>
      <c r="E59" s="38" t="n"/>
      <c r="F59" s="26" t="n"/>
      <c r="G59" s="38">
        <f>IFERROR(VLOOKUP($A52&amp;"_"&amp;$B52,Results_Deltas!$A$2:$P$15000,5,FALSE),"")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5.75" customHeight="1" s="67">
      <c r="A60" s="37" t="inlineStr">
        <is>
          <t>EMA_9_21_FILTER_MIN_TFS</t>
        </is>
      </c>
      <c r="B60" s="38" t="inlineStr">
        <is>
          <t>2</t>
        </is>
      </c>
      <c r="C60" s="38" t="n"/>
      <c r="D60" s="38" t="inlineStr">
        <is>
          <t>GLOBAL_CHECK</t>
        </is>
      </c>
      <c r="E60" s="38" t="n"/>
      <c r="F60" s="26" t="n"/>
      <c r="G60" s="38">
        <f>IFERROR(VLOOKUP($A48&amp;"_"&amp;$B48,Results_Deltas!$A$2:$P$15000,5,FALSE),"")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OI_CONFIRM_MIN_CHANGE_PCT</t>
        </is>
      </c>
      <c r="B61" s="38" t="inlineStr">
        <is>
          <t>1.0</t>
        </is>
      </c>
      <c r="C61" s="38" t="n"/>
      <c r="D61" s="38" t="inlineStr">
        <is>
          <t>ENTRY, GLOBAL_CHECK, STOCKS_EXIT</t>
        </is>
      </c>
      <c r="E61" s="38" t="n"/>
      <c r="F61" s="26" t="n"/>
      <c r="G61" s="38">
        <f>IFERROR(VLOOKUP($A178&amp;"_"&amp;$B178,Results_Deltas!$A$2:$P$15000,5,FALSE),"")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MTS_BOTTOM_STRONG_THRESHOLD</t>
        </is>
      </c>
      <c r="B62" s="38" t="inlineStr">
        <is>
          <t>20</t>
        </is>
      </c>
      <c r="C62" s="38" t="n"/>
      <c r="D62" s="38" t="inlineStr">
        <is>
          <t>ENTRY, GLOBAL_CHECK, STOCKS_EXIT</t>
        </is>
      </c>
      <c r="E62" s="38" t="n"/>
      <c r="F62" s="26" t="n"/>
      <c r="G62" s="38">
        <f>IFERROR(VLOOKUP($A161&amp;"_"&amp;$B161,Results_Deltas!$A$2:$P$15000,5,FALSE),"")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5.75" customHeight="1" s="67">
      <c r="A63" s="37" t="inlineStr">
        <is>
          <t>EMA_BLANKET_FILTER_ENABLED</t>
        </is>
      </c>
      <c r="B63" s="38" t="inlineStr">
        <is>
          <t>False</t>
        </is>
      </c>
      <c r="C63" s="38" t="n"/>
      <c r="D63" s="38" t="inlineStr">
        <is>
          <t>GLOBAL_CHECK</t>
        </is>
      </c>
      <c r="E63" s="38" t="n"/>
      <c r="F63" s="26" t="n"/>
      <c r="G63" s="38">
        <f>IFERROR(VLOOKUP($A50&amp;"_"&amp;$B50,Results_Deltas!$A$2:$P$15000,5,FALSE),"")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GR_FILTER_VEC_MIN_TFS</t>
        </is>
      </c>
      <c r="B64" s="38" t="inlineStr">
        <is>
          <t>1</t>
        </is>
      </c>
      <c r="C64" s="38" t="n"/>
      <c r="D64" s="38" t="inlineStr">
        <is>
          <t>GLOBAL_CHECK</t>
        </is>
      </c>
      <c r="E64" s="38" t="n"/>
      <c r="F64" s="26" t="n"/>
      <c r="G64" s="38">
        <f>IFERROR(VLOOKUP($A86&amp;"_"&amp;$B86,Results_Deltas!$A$2:$P$15000,5,FALSE),"")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MOVER_THRESHOLD</t>
        </is>
      </c>
      <c r="B65" s="38" t="inlineStr">
        <is>
          <t>3.75</t>
        </is>
      </c>
      <c r="C65" s="38" t="n"/>
      <c r="D65" s="38" t="inlineStr">
        <is>
          <t>ENTRY, GLOBAL_CHECK, STOCKS_EXIT</t>
        </is>
      </c>
      <c r="E65" s="38" t="n"/>
      <c r="F65" s="26" t="n"/>
      <c r="G65" s="38">
        <f>IFERROR(VLOOKUP($A148&amp;"_"&amp;$B148,Results_Deltas!$A$2:$P$15000,5,FALSE),"")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HTF_DIRECTION_GATE_ENABLED</t>
        </is>
      </c>
      <c r="B66" s="38" t="inlineStr">
        <is>
          <t>True</t>
        </is>
      </c>
      <c r="C66" s="38" t="n"/>
      <c r="D66" s="38" t="inlineStr">
        <is>
          <t>ENTRY, GLOBAL_CHECK, STOCKS_EXIT</t>
        </is>
      </c>
      <c r="E66" s="38" t="n"/>
      <c r="F66" s="26" t="n"/>
      <c r="G66" s="38">
        <f>IFERROR(VLOOKUP($A106&amp;"_"&amp;$B106,Results_Deltas!$A$2:$P$15000,5,FALSE),"")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9" t="inlineStr">
        <is>
          <t>MTS_GATE_ENABLED</t>
        </is>
      </c>
      <c r="B67" s="40" t="inlineStr">
        <is>
          <t>True</t>
        </is>
      </c>
      <c r="C67" s="38" t="n"/>
      <c r="D67" s="38" t="inlineStr">
        <is>
          <t>ENTRY, GLOBAL_CHECK, STOCKS_EXIT</t>
        </is>
      </c>
      <c r="E67" s="38" t="n"/>
      <c r="F67" s="26" t="n"/>
      <c r="G67" s="38">
        <f>IFERROR(VLOOKUP($A163&amp;"_"&amp;$B163,Results_Deltas!$A$2:$P$15000,5,FALSE),"")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MANDATORY_REENTRY_WT_FILTER_MIN_TFS</t>
        </is>
      </c>
      <c r="B68" s="38" t="inlineStr">
        <is>
          <t>2</t>
        </is>
      </c>
      <c r="C68" s="38" t="n"/>
      <c r="D68" s="38" t="inlineStr">
        <is>
          <t>GLOBAL_CHECK, STOCKS_EXIT</t>
        </is>
      </c>
      <c r="E68" s="38" t="n"/>
      <c r="F68" s="26" t="n"/>
      <c r="G68" s="38">
        <f>IFERROR(VLOOKUP($A135&amp;"_"&amp;$B135,Results_Deltas!$A$2:$P$15000,5,FALSE),"")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HA_WICK_QUALITY_ENABLED</t>
        </is>
      </c>
      <c r="B69" s="38" t="inlineStr">
        <is>
          <t>True</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IFERROR(VLOOKUP($A171&amp;"_"&amp;$B171,Results_Deltas!$A$2:$P$15000,5,FALSE),"")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LH_HL_FILTER_ENABLED</t>
        </is>
      </c>
      <c r="B71" s="38" t="inlineStr">
        <is>
          <t>True</t>
        </is>
      </c>
      <c r="C71" s="38" t="n"/>
      <c r="D71" s="38" t="inlineStr">
        <is>
          <t>ENTRY, GLOBAL_CHECK, STOCKS_EXIT</t>
        </is>
      </c>
      <c r="E71" s="38" t="n"/>
      <c r="F71" s="26" t="n"/>
      <c r="G71" s="38">
        <f>IFERROR(VLOOKUP($A120&amp;"_"&amp;$B120,Results_Deltas!$A$2:$P$15000,5,FALSE),"")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IFERROR(VLOOKUP($A14&amp;"_"&amp;$B14,Results_Deltas!$A$2:$P$15000,5,FALSE),"")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HLR_TOP_MIN_TFS</t>
        </is>
      </c>
      <c r="B73" s="38" t="inlineStr">
        <is>
          <t>1</t>
        </is>
      </c>
      <c r="C73" s="38" t="n"/>
      <c r="D73" s="38" t="inlineStr">
        <is>
          <t>GLOBAL_CHECK, REENTRY, STOCKS_EXIT</t>
        </is>
      </c>
      <c r="E73" s="38" t="n"/>
      <c r="F73" s="26" t="n"/>
      <c r="G73" s="38">
        <f>IFERROR(VLOOKUP($A102&amp;"_"&amp;$B102,Results_Deltas!$A$2:$P$15000,5,FALSE),"")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5.75" customHeight="1" s="67">
      <c r="A74" s="37" t="inlineStr">
        <is>
          <t>FG_GREED_THRESHOLD</t>
        </is>
      </c>
      <c r="B74" s="38" t="inlineStr">
        <is>
          <t>37.5</t>
        </is>
      </c>
      <c r="C74" s="38" t="n"/>
      <c r="D74" s="38" t="inlineStr">
        <is>
          <t>GLOBAL_CHECK, STOCKS_EXIT</t>
        </is>
      </c>
      <c r="E74" s="38" t="n"/>
      <c r="F74" s="26" t="n"/>
      <c r="G74" s="38">
        <f>IFERROR(VLOOKUP($A66&amp;"_"&amp;$B66,Results_Deltas!$A$2:$P$15000,5,FALSE),"")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OI_CONFIRM_MIN_PRICE_PCT</t>
        </is>
      </c>
      <c r="B75" s="38" t="inlineStr">
        <is>
          <t>2.0</t>
        </is>
      </c>
      <c r="C75" s="38" t="n"/>
      <c r="D75" s="38" t="inlineStr">
        <is>
          <t>ENTRY, GLOBAL_CHECK, STOCKS_EXIT</t>
        </is>
      </c>
      <c r="E75" s="38" t="n"/>
      <c r="F75" s="26" t="n"/>
      <c r="G75" s="38">
        <f>IFERROR(VLOOKUP($A181&amp;"_"&amp;$B181,Results_Deltas!$A$2:$P$15000,5,FALSE),"")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7" t="inlineStr">
        <is>
          <t>MOVER_THRESHOLD</t>
        </is>
      </c>
      <c r="B76" s="38" t="inlineStr">
        <is>
          <t>2.5</t>
        </is>
      </c>
      <c r="C76" s="38" t="n"/>
      <c r="D76" s="38" t="inlineStr">
        <is>
          <t>ENTRY, GLOBAL_CHECK, STOCKS_EXIT</t>
        </is>
      </c>
      <c r="E76" s="38" t="n"/>
      <c r="F76" s="26" t="n"/>
      <c r="G76" s="38">
        <f>IFERROR(VLOOKUP($A149&amp;"_"&amp;$B149,Results_Deltas!$A$2:$P$15000,5,FALSE),"")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IFERROR(VLOOKUP($A11&amp;"_"&amp;$B11,Results_Deltas!$A$2:$P$15000,5,FALSE),"")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9" t="inlineStr">
        <is>
          <t>HA_WICK_QUALITY_TF</t>
        </is>
      </c>
      <c r="B78" s="40" t="inlineStr">
        <is>
          <t>1h</t>
        </is>
      </c>
      <c r="C78" s="38" t="n"/>
      <c r="D78" s="38" t="inlineStr">
        <is>
          <t>ENTRY, GLOBAL_CHECK, STOCKS_EXIT</t>
        </is>
      </c>
      <c r="E78" s="38" t="n"/>
      <c r="F78" s="26" t="n"/>
      <c r="G78" s="38">
        <f>IFERROR(VLOOKUP($A94&amp;"_"&amp;$B94,Results_Deltas!$A$2:$P$15000,5,FALSE),"")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LR_BAND_LADDER_TF_TOP</t>
        </is>
      </c>
      <c r="B79" s="38" t="inlineStr">
        <is>
          <t>1</t>
        </is>
      </c>
      <c r="C79" s="38" t="n"/>
      <c r="D79" s="38" t="inlineStr">
        <is>
          <t>GLOBAL_CHECK, STOCKS_EXIT</t>
        </is>
      </c>
      <c r="E79" s="38" t="n"/>
      <c r="F79" s="26" t="n"/>
      <c r="G79" s="38">
        <f>IFERROR(VLOOKUP($A132&amp;"_"&amp;$B132,Results_Deltas!$A$2:$P$15000,5,FALSE),"")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5.75" customHeight="1" s="67">
      <c r="A80" s="37" t="inlineStr">
        <is>
          <t>DELTA_HTF_GATE</t>
        </is>
      </c>
      <c r="B80" s="38" t="inlineStr">
        <is>
          <t>4h_ALT</t>
        </is>
      </c>
      <c r="C80" s="38" t="n"/>
      <c r="D80" s="38" t="inlineStr">
        <is>
          <t>ENTRY, GLOBAL_CHECK, STOCKS_EXIT</t>
        </is>
      </c>
      <c r="E80" s="38" t="n"/>
      <c r="F80" s="26" t="n"/>
      <c r="G80" s="38">
        <f>IFERROR(VLOOKUP($A39&amp;"_"&amp;$B39,Results_Deltas!$A$2:$P$15000,5,FALSE),"")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7" t="inlineStr">
        <is>
          <t>HA_WICK_QUALITY_TF</t>
        </is>
      </c>
      <c r="B81" s="38" t="inlineStr">
        <is>
          <t>OFF</t>
        </is>
      </c>
      <c r="C81" s="38" t="n"/>
      <c r="D81" s="38" t="inlineStr">
        <is>
          <t>ENTRY, GLOBAL_CHECK, STOCKS_EXIT</t>
        </is>
      </c>
      <c r="E81" s="38" t="n"/>
      <c r="F81" s="26" t="n"/>
      <c r="G81" s="38">
        <f>IFERROR(VLOOKUP($A91&amp;"_"&amp;$B91,Results_Deltas!$A$2:$P$15000,5,FALSE),"")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5.75" customHeight="1" s="67">
      <c r="A82" s="37" t="inlineStr">
        <is>
          <t>DELTA_HTF_GATE</t>
        </is>
      </c>
      <c r="B82" s="38" t="inlineStr">
        <is>
          <t>4h</t>
        </is>
      </c>
      <c r="C82" s="38" t="n"/>
      <c r="D82" s="38" t="inlineStr">
        <is>
          <t>ENTRY, GLOBAL_CHECK, STOCKS_EXIT</t>
        </is>
      </c>
      <c r="E82" s="38" t="n"/>
      <c r="F82" s="26" t="n"/>
      <c r="G82" s="38">
        <f>IFERROR(VLOOKUP($A38&amp;"_"&amp;$B38,Results_Deltas!$A$2:$P$15000,5,FALSE),"")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7" t="inlineStr">
        <is>
          <t>LR_BAND_LADDER_TF_BOTTOM</t>
        </is>
      </c>
      <c r="B83" s="38" t="inlineStr">
        <is>
          <t>1</t>
        </is>
      </c>
      <c r="C83" s="38" t="n"/>
      <c r="D83" s="38" t="inlineStr">
        <is>
          <t>GLOBAL_CHECK, STOCKS_EXIT</t>
        </is>
      </c>
      <c r="E83" s="38" t="n"/>
      <c r="F83" s="26" t="n"/>
      <c r="G83" s="38">
        <f>IFERROR(VLOOKUP($A130&amp;"_"&amp;$B130,Results_Deltas!$A$2:$P$15000,5,FALSE),"")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9" t="inlineStr">
        <is>
          <t>MOVER_THRESHOLD</t>
        </is>
      </c>
      <c r="B84" s="40" t="inlineStr">
        <is>
          <t>5</t>
        </is>
      </c>
      <c r="C84" s="38" t="n"/>
      <c r="D84" s="38" t="inlineStr">
        <is>
          <t>ENTRY, GLOBAL_CHECK, STOCKS_EXIT</t>
        </is>
      </c>
      <c r="E84" s="38" t="n"/>
      <c r="F84" s="26" t="n"/>
      <c r="G84" s="38">
        <f>IFERROR(VLOOKUP($A146&amp;"_"&amp;$B146,Results_Deltas!$A$2:$P$15000,5,FALSE),"")</f>
        <v/>
      </c>
      <c r="H84" s="38" t="inlineStr">
        <is>
          <t>Blanket (page end)</t>
        </is>
      </c>
      <c r="I84" s="26" t="n"/>
      <c r="J84" s="26" t="n"/>
      <c r="K84" s="26" t="n"/>
      <c r="L84" s="26" t="inlineStr">
        <is>
          <t>YES</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5.75" customHeight="1" s="67">
      <c r="A85" s="39" t="inlineStr">
        <is>
          <t>DC_MOMENT_STRONG_THRESHOLD</t>
        </is>
      </c>
      <c r="B85" s="40" t="inlineStr">
        <is>
          <t>40</t>
        </is>
      </c>
      <c r="C85" s="38" t="n"/>
      <c r="D85" s="38" t="inlineStr">
        <is>
          <t>ENTRY, GLOBAL_CHECK, STOCKS_EXIT</t>
        </is>
      </c>
      <c r="E85" s="38" t="n"/>
      <c r="F85" s="26" t="n"/>
      <c r="G85" s="38">
        <f>IFERROR(VLOOKUP($A34&amp;"_"&amp;$B34,Results_Deltas!$A$2:$P$15000,5,FALSE),"")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5.75" customHeight="1" s="67">
      <c r="A86" s="37" t="inlineStr">
        <is>
          <t>DELTA_REENTRY_FILTER_ENABLED</t>
        </is>
      </c>
      <c r="B86" s="38" t="inlineStr">
        <is>
          <t>True</t>
        </is>
      </c>
      <c r="C86" s="38" t="n"/>
      <c r="D86" s="38" t="inlineStr">
        <is>
          <t>ENTRY, GLOBAL_CHECK, STOCKS_EXIT</t>
        </is>
      </c>
      <c r="E86" s="38" t="n"/>
      <c r="F86" s="26" t="n"/>
      <c r="G86" s="38">
        <f>IFERROR(VLOOKUP($A41&amp;"_"&amp;$B41,Results_Deltas!$A$2:$P$15000,5,FALSE),"")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HLR_SMA_BAND_PCT</t>
        </is>
      </c>
      <c r="B87" s="38" t="inlineStr">
        <is>
          <t>2.0</t>
        </is>
      </c>
      <c r="C87" s="38" t="n"/>
      <c r="D87" s="38" t="inlineStr">
        <is>
          <t>ENTRY, GLOBAL_CHECK, STOCKS_EXIT</t>
        </is>
      </c>
      <c r="E87" s="38" t="n"/>
      <c r="F87" s="26" t="n"/>
      <c r="G87" s="38">
        <f>IFERROR(VLOOKUP($A97&amp;"_"&amp;$B97,Results_Deltas!$A$2:$P$15000,5,FALSE),"")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MANDATORY_REENTRY_WT_FILTER_MIN_TFS</t>
        </is>
      </c>
      <c r="B88" s="40" t="inlineStr">
        <is>
          <t>1</t>
        </is>
      </c>
      <c r="C88" s="38" t="n"/>
      <c r="D88" s="38" t="inlineStr">
        <is>
          <t>GLOBAL_CHECK, STOCKS_EXIT</t>
        </is>
      </c>
      <c r="E88" s="38" t="n"/>
      <c r="F88" s="26" t="n"/>
      <c r="G88" s="38">
        <f>IFERROR(VLOOKUP($A133&amp;"_"&amp;$B133,Results_Deltas!$A$2:$P$15000,5,FALSE),"")</f>
        <v/>
      </c>
      <c r="H88" s="38" t="inlineStr">
        <is>
          <t>Blanket (page end)</t>
        </is>
      </c>
      <c r="I88" s="26" t="n"/>
      <c r="J88" s="26" t="n"/>
      <c r="K88" s="26" t="n"/>
      <c r="L88" s="26" t="inlineStr">
        <is>
          <t>YES</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7" t="inlineStr">
        <is>
          <t>LR_BAND_LADDER_STOCH_EXTREME</t>
        </is>
      </c>
      <c r="B89" s="38" t="inlineStr">
        <is>
          <t>30.0_ALT</t>
        </is>
      </c>
      <c r="C89" s="38" t="n"/>
      <c r="D89" s="38" t="inlineStr">
        <is>
          <t>GLOBAL_CHECK, STOCKS_EXIT</t>
        </is>
      </c>
      <c r="E89" s="38" t="n"/>
      <c r="F89" s="26" t="n"/>
      <c r="G89" s="38">
        <f>IFERROR(VLOOKUP($A128&amp;"_"&amp;$B128,Results_Deltas!$A$2:$P$15000,5,FALSE),"")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9" t="inlineStr">
        <is>
          <t>LR_BAND_LADDER_STOCH_EXTREME</t>
        </is>
      </c>
      <c r="B90" s="40" t="inlineStr">
        <is>
          <t>30.0</t>
        </is>
      </c>
      <c r="C90" s="38" t="n"/>
      <c r="D90" s="38" t="inlineStr">
        <is>
          <t>GLOBAL_CHECK, STOCKS_EXIT</t>
        </is>
      </c>
      <c r="E90" s="38" t="n"/>
      <c r="F90" s="26" t="n"/>
      <c r="G90" s="38">
        <f>IFERROR(VLOOKUP($A127&amp;"_"&amp;$B127,Results_Deltas!$A$2:$P$15000,5,FALSE),"")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MOVER_THRESHOLD</t>
        </is>
      </c>
      <c r="B91" s="38" t="inlineStr">
        <is>
          <t>6.25</t>
        </is>
      </c>
      <c r="C91" s="38" t="n"/>
      <c r="D91" s="38" t="inlineStr">
        <is>
          <t>ENTRY, GLOBAL_CHECK, STOCKS_EXIT</t>
        </is>
      </c>
      <c r="E91" s="38" t="n"/>
      <c r="F91" s="26" t="n"/>
      <c r="G91" s="38">
        <f>IFERROR(VLOOKUP($A147&amp;"_"&amp;$B147,Results_Deltas!$A$2:$P$15000,5,FALSE),"")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IFERROR(VLOOKUP($A166&amp;"_"&amp;$B166,Results_Deltas!$A$2:$P$15000,5,FALSE),"")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5.75" customHeight="1" s="67">
      <c r="A93" s="37" t="inlineStr">
        <is>
          <t>FG_FEAR_THRESHOLD</t>
        </is>
      </c>
      <c r="B93" s="38" t="inlineStr">
        <is>
          <t>12.5</t>
        </is>
      </c>
      <c r="C93" s="38" t="n"/>
      <c r="D93" s="38" t="inlineStr">
        <is>
          <t>GLOBAL_CHECK, STOCKS_EXIT</t>
        </is>
      </c>
      <c r="E93" s="38" t="n"/>
      <c r="F93" s="26" t="n"/>
      <c r="G93" s="38">
        <f>IFERROR(VLOOKUP($A62&amp;"_"&amp;$B62,Results_Deltas!$A$2:$P$15000,5,FALSE),"")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IFERROR(VLOOKUP($A167&amp;"_"&amp;$B167,Results_Deltas!$A$2:$P$15000,5,FALSE),"")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LIVE_VEC_EMERGENCY_BRAKE_ENABLED</t>
        </is>
      </c>
      <c r="B95" s="38" t="inlineStr">
        <is>
          <t>True</t>
        </is>
      </c>
      <c r="C95" s="38" t="n"/>
      <c r="D95" s="38" t="inlineStr">
        <is>
          <t>GLOBAL_CHECK, STOCKS_EXIT</t>
        </is>
      </c>
      <c r="E95" s="38" t="n"/>
      <c r="F95" s="26" t="n"/>
      <c r="G95" s="38">
        <f>IFERROR(VLOOKUP($A126&amp;"_"&amp;$B126,Results_Deltas!$A$2:$P$15000,5,FALSE),"")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5.75" customHeight="1" s="67">
      <c r="A96" s="37" t="inlineStr">
        <is>
          <t>DC_MOMENT_STRONG_THRESHOLD</t>
        </is>
      </c>
      <c r="B96" s="38" t="inlineStr">
        <is>
          <t>20</t>
        </is>
      </c>
      <c r="C96" s="38" t="n"/>
      <c r="D96" s="38" t="inlineStr">
        <is>
          <t>ENTRY, GLOBAL_CHECK, STOCKS_EXIT</t>
        </is>
      </c>
      <c r="E96" s="38" t="n"/>
      <c r="F96" s="26" t="n"/>
      <c r="G96" s="38">
        <f>IFERROR(VLOOKUP($A37&amp;"_"&amp;$B37,Results_Deltas!$A$2:$P$15000,5,FALSE),"")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MANDATORY_REENTRY_WT_FILTER_MIN_TFS</t>
        </is>
      </c>
      <c r="B97" s="38" t="inlineStr">
        <is>
          <t>3</t>
        </is>
      </c>
      <c r="C97" s="38" t="n"/>
      <c r="D97" s="38" t="inlineStr">
        <is>
          <t>GLOBAL_CHECK, STOCKS_EXIT</t>
        </is>
      </c>
      <c r="E97" s="38" t="n"/>
      <c r="F97" s="26" t="n"/>
      <c r="G97" s="38">
        <f>IFERROR(VLOOKUP($A134&amp;"_"&amp;$B134,Results_Deltas!$A$2:$P$15000,5,FALSE),"")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9" t="inlineStr">
        <is>
          <t>GR_FILTER_VEC_MIN_TFS</t>
        </is>
      </c>
      <c r="B98" s="40" t="inlineStr">
        <is>
          <t>2</t>
        </is>
      </c>
      <c r="C98" s="38" t="n"/>
      <c r="D98" s="38" t="inlineStr">
        <is>
          <t>GLOBAL_CHECK</t>
        </is>
      </c>
      <c r="E98" s="38" t="n"/>
      <c r="F98" s="26" t="n"/>
      <c r="G98" s="38">
        <f>IFERROR(VLOOKUP($A85&amp;"_"&amp;$B85,Results_Deltas!$A$2:$P$15000,5,FALSE),"")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IFERROR(VLOOKUP($A172&amp;"_"&amp;$B172,Results_Deltas!$A$2:$P$15000,5,FALSE),"")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5.75" customHeight="1" s="67">
      <c r="A100" s="37" t="inlineStr">
        <is>
          <t>EMA_9_21_FILTER_MIN_TFS</t>
        </is>
      </c>
      <c r="B100" s="38" t="inlineStr">
        <is>
          <t>1</t>
        </is>
      </c>
      <c r="C100" s="38" t="n"/>
      <c r="D100" s="38" t="inlineStr">
        <is>
          <t>GLOBAL_CHECK</t>
        </is>
      </c>
      <c r="E100" s="38" t="n"/>
      <c r="F100" s="26" t="n"/>
      <c r="G100" s="38">
        <f>IFERROR(VLOOKUP($A49&amp;"_"&amp;$B49,Results_Deltas!$A$2:$P$15000,5,FALSE),"")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IFERROR(VLOOKUP($A180&amp;"_"&amp;$B180,Results_Deltas!$A$2:$P$15000,5,FALSE),"")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5.75" customHeight="1" s="67">
      <c r="A102" s="39" t="inlineStr">
        <is>
          <t>CRYPTO_SPIKE_FADE_THRESHOLD_PCT</t>
        </is>
      </c>
      <c r="B102" s="40" t="inlineStr">
        <is>
          <t>10</t>
        </is>
      </c>
      <c r="C102" s="38" t="n"/>
      <c r="D102" s="38" t="inlineStr">
        <is>
          <t>GLOBAL_CHECK, STOCKS_EXIT</t>
        </is>
      </c>
      <c r="E102" s="38" t="n"/>
      <c r="F102" s="26" t="n"/>
      <c r="G102" s="38">
        <f>IFERROR(VLOOKUP($A30&amp;"_"&amp;$B30,Results_Deltas!$A$2:$P$15000,5,FALSE),"")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IFERROR(VLOOKUP($A179&amp;"_"&amp;$B179,Results_Deltas!$A$2:$P$15000,5,FALSE),"")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5.75" customHeight="1" s="67">
      <c r="A104" s="37" t="inlineStr">
        <is>
          <t>CRYPTO_SPIKE_FADE_THRESHOLD_PCT</t>
        </is>
      </c>
      <c r="B104" s="38" t="inlineStr">
        <is>
          <t>5</t>
        </is>
      </c>
      <c r="C104" s="38" t="n"/>
      <c r="D104" s="38" t="inlineStr">
        <is>
          <t>GLOBAL_CHECK, STOCKS_EXIT</t>
        </is>
      </c>
      <c r="E104" s="38" t="n"/>
      <c r="F104" s="26" t="n"/>
      <c r="G104" s="38">
        <f>IFERROR(VLOOKUP($A33&amp;"_"&amp;$B33,Results_Deltas!$A$2:$P$15000,5,FALSE),"")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5.75" customHeight="1" s="67">
      <c r="A105" s="37" t="inlineStr">
        <is>
          <t>EMA_BLANKET_FILTER_MIN_TFS</t>
        </is>
      </c>
      <c r="B105" s="38" t="inlineStr">
        <is>
          <t>1</t>
        </is>
      </c>
      <c r="C105" s="38" t="n"/>
      <c r="D105" s="38" t="inlineStr">
        <is>
          <t>GLOBAL_CHECK</t>
        </is>
      </c>
      <c r="E105" s="38" t="n"/>
      <c r="F105" s="26" t="n"/>
      <c r="G105" s="38">
        <f>IFERROR(VLOOKUP($A54&amp;"_"&amp;$B54,Results_Deltas!$A$2:$P$15000,5,FALSE),"")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IFERROR(VLOOKUP($A173&amp;"_"&amp;$B173,Results_Deltas!$A$2:$P$15000,5,FALSE),"")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7" t="inlineStr">
        <is>
          <t>LR_BAND_LADDER_TF_TOP</t>
        </is>
      </c>
      <c r="B107" s="38" t="inlineStr">
        <is>
          <t>0</t>
        </is>
      </c>
      <c r="C107" s="38" t="n"/>
      <c r="D107" s="38" t="inlineStr">
        <is>
          <t>GLOBAL_CHECK, STOCKS_EXIT</t>
        </is>
      </c>
      <c r="E107" s="38" t="n"/>
      <c r="F107" s="26" t="n"/>
      <c r="G107" s="38">
        <f>IFERROR(VLOOKUP($A131&amp;"_"&amp;$B131,Results_Deltas!$A$2:$P$15000,5,FALSE),"")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IFERROR(VLOOKUP($A114&amp;"_"&amp;$B114,Results_Deltas!$A$2:$P$15000,5,FALSE),"")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LR_BAND_LADDER_TF_BOTTOM</t>
        </is>
      </c>
      <c r="B110" s="38" t="inlineStr">
        <is>
          <t>0</t>
        </is>
      </c>
      <c r="C110" s="38" t="n"/>
      <c r="D110" s="38" t="inlineStr">
        <is>
          <t>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s="67">
      <c r="A111" s="37" t="inlineStr">
        <is>
          <t>BTC_ACCEL_RAMP_REQUIRE_POSITIVE</t>
        </is>
      </c>
      <c r="B111" s="38" t="inlineStr">
        <is>
          <t>0.0</t>
        </is>
      </c>
      <c r="C111" s="38" t="n"/>
      <c r="D111" s="38" t="inlineStr">
        <is>
          <t>UNIVERSAL (ex-BTC) — ENTRY/EXIT/REENTRY</t>
        </is>
      </c>
      <c r="E111" s="38" t="n"/>
      <c r="F111" s="26" t="n"/>
      <c r="G111" s="38">
        <f>IFERROR(VLOOKUP($A19&amp;"_"&amp;$B19,Results_Deltas!$A$2:$P$15000,5,FALSE),"")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s="67">
      <c r="A112" s="37" t="inlineStr">
        <is>
          <t>BTC_ACCEL_RAMP_REQUIRE_POSITIVE</t>
        </is>
      </c>
      <c r="B112" s="38" t="inlineStr">
        <is>
          <t>0.0_ALT</t>
        </is>
      </c>
      <c r="C112" s="38" t="n"/>
      <c r="D112" s="38" t="inlineStr">
        <is>
          <t>UNIVERSAL (ex-BTC) — ENTRY/EXIT/REENTRY</t>
        </is>
      </c>
      <c r="E112" s="38" t="n"/>
      <c r="F112" s="26" t="n"/>
      <c r="G112" s="38">
        <f>IFERROR(VLOOKUP($A20&amp;"_"&amp;$B20,Results_Deltas!$A$2:$P$15000,5,FALSE),"")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7" t="inlineStr">
        <is>
          <t>HTF4_CONF</t>
        </is>
      </c>
      <c r="B113" s="38" t="inlineStr">
        <is>
          <t>False_ALT</t>
        </is>
      </c>
      <c r="C113" s="38" t="n"/>
      <c r="D113" s="38" t="inlineStr">
        <is>
          <t>GLOBAL_CHECK, STOCKS_EXIT</t>
        </is>
      </c>
      <c r="E113" s="38" t="n"/>
      <c r="F113" s="26" t="n"/>
      <c r="G113" s="38">
        <f>IFERROR(VLOOKUP($A104&amp;"_"&amp;$B104,Results_Deltas!$A$2:$P$15000,5,FALSE),"")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s="67">
      <c r="A114" s="37" t="inlineStr">
        <is>
          <t>BTC_HARD_BLOCK_OTHER_ACCOUNTS</t>
        </is>
      </c>
      <c r="B114" s="38" t="inlineStr">
        <is>
          <t>0.0</t>
        </is>
      </c>
      <c r="C114" s="38" t="n"/>
      <c r="D114" s="38" t="inlineStr">
        <is>
          <t>UNIVERSAL (ex-BTC) — ENTRY/EXIT/REENTRY</t>
        </is>
      </c>
      <c r="E114" s="38" t="n"/>
      <c r="F114" s="26" t="n"/>
      <c r="G114" s="38">
        <f>IFERROR(VLOOKUP($A21&amp;"_"&amp;$B21,Results_Deltas!$A$2:$P$15000,5,FALSE),"")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s="67">
      <c r="A115" s="37" t="inlineStr">
        <is>
          <t>BTC_HARD_BLOCK_OTHER_ACCOUNTS</t>
        </is>
      </c>
      <c r="B115" s="38" t="inlineStr">
        <is>
          <t>0.0_ALT</t>
        </is>
      </c>
      <c r="C115" s="38" t="n"/>
      <c r="D115" s="38" t="inlineStr">
        <is>
          <t>UNIVERSAL (ex-BTC) — ENTRY/EXIT/REENTRY</t>
        </is>
      </c>
      <c r="E115" s="38" t="n"/>
      <c r="F115" s="26" t="n"/>
      <c r="G115" s="38">
        <f>IFERROR(VLOOKUP($A22&amp;"_"&amp;$B22,Results_Deltas!$A$2:$P$15000,5,FALSE),"")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s="67">
      <c r="A116" s="37" t="inlineStr">
        <is>
          <t>BTC_ROUND_BANDS_EACH_SIDE</t>
        </is>
      </c>
      <c r="B116" s="38" t="inlineStr">
        <is>
          <t>0.0</t>
        </is>
      </c>
      <c r="C116" s="38" t="n"/>
      <c r="D116" s="38" t="inlineStr">
        <is>
          <t>UNIVERSAL (ex-BTC) — ENTRY/EXIT/REENTRY</t>
        </is>
      </c>
      <c r="E116" s="38" t="n"/>
      <c r="F116" s="26" t="n"/>
      <c r="G116" s="38">
        <f>IFERROR(VLOOKUP($A23&amp;"_"&amp;$B23,Results_Deltas!$A$2:$P$15000,5,FALSE),"")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s="67">
      <c r="A117" s="37" t="inlineStr">
        <is>
          <t>BTC_ROUND_BANDS_EACH_SIDE</t>
        </is>
      </c>
      <c r="B117" s="38" t="inlineStr">
        <is>
          <t>0.0_ALT</t>
        </is>
      </c>
      <c r="C117" s="38" t="n"/>
      <c r="D117" s="38" t="inlineStr">
        <is>
          <t>UNIVERSAL (ex-BTC) — ENTRY/EXIT/REENTRY</t>
        </is>
      </c>
      <c r="E117" s="38" t="n"/>
      <c r="F117" s="26" t="n"/>
      <c r="G117" s="38">
        <f>IFERROR(VLOOKUP($A24&amp;"_"&amp;$B24,Results_Deltas!$A$2:$P$15000,5,FALSE),"")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5.75" customHeight="1" s="67">
      <c r="A119" s="37" t="inlineStr">
        <is>
          <t>GR_FILTER_VEC_MIN_TFS</t>
        </is>
      </c>
      <c r="B119" s="38" t="inlineStr">
        <is>
          <t>0</t>
        </is>
      </c>
      <c r="C119" s="38" t="n"/>
      <c r="D119" s="38" t="inlineStr">
        <is>
          <t>GLOBAL_CHECK</t>
        </is>
      </c>
      <c r="E119" s="38" t="n"/>
      <c r="F119" s="26" t="n"/>
      <c r="G119" s="38">
        <f>IFERROR(VLOOKUP($A84&amp;"_"&amp;$B84,Results_Deltas!$A$2:$P$15000,5,FALSE),"")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IFERROR(VLOOKUP($A13&amp;"_"&amp;$B13,Results_Deltas!$A$2:$P$15000,5,FALSE),"")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5.75" customHeight="1" s="67">
      <c r="A122" s="37" t="inlineStr">
        <is>
          <t>FUNDING_GATE_LONG_MAX</t>
        </is>
      </c>
      <c r="B122" s="38" t="inlineStr">
        <is>
          <t>0.0</t>
        </is>
      </c>
      <c r="C122" s="38" t="n"/>
      <c r="D122" s="38" t="inlineStr">
        <is>
          <t>ENTRY, GLOBAL_CHECK, STOCKS_EXIT</t>
        </is>
      </c>
      <c r="E122" s="38" t="n"/>
      <c r="F122" s="26" t="n"/>
      <c r="G122" s="38">
        <f>IFERROR(VLOOKUP($A72&amp;"_"&amp;$B72,Results_Deltas!$A$2:$P$15000,5,FALSE),"")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IFERROR(VLOOKUP($A73&amp;"_"&amp;$B73,Results_Deltas!$A$2:$P$15000,5,FALSE),"")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IFERROR(VLOOKUP($A74&amp;"_"&amp;$B74,Results_Deltas!$A$2:$P$15000,5,FALSE),"")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IFERROR(VLOOKUP($A75&amp;"_"&amp;$B75,Results_Deltas!$A$2:$P$15000,5,FALSE),"")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7" t="inlineStr">
        <is>
          <t>FUNDING_GATE_SHORT_MIN</t>
        </is>
      </c>
      <c r="B126" s="38" t="inlineStr">
        <is>
          <t>0.0</t>
        </is>
      </c>
      <c r="C126" s="38" t="n"/>
      <c r="D126" s="38" t="inlineStr">
        <is>
          <t>ENTRY, GLOBAL_CHECK, STOCKS_EXIT</t>
        </is>
      </c>
      <c r="E126" s="38" t="n"/>
      <c r="F126" s="26" t="n"/>
      <c r="G126" s="38">
        <f>IFERROR(VLOOKUP($A76&amp;"_"&amp;$B76,Results_Deltas!$A$2:$P$15000,5,FALSE),"")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IFERROR(VLOOKUP($A77&amp;"_"&amp;$B77,Results_Deltas!$A$2:$P$15000,5,FALSE),"")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0.5" customHeight="1" s="67">
      <c r="A128" s="37" t="inlineStr">
        <is>
          <t>ADX_RANGING_THRESHOLD</t>
        </is>
      </c>
      <c r="B128" s="38" t="inlineStr">
        <is>
          <t>20</t>
        </is>
      </c>
      <c r="C128" s="38" t="n"/>
      <c r="D128" s="38" t="inlineStr">
        <is>
          <t>ENTRY, GLOBAL_CHECK, STOCKS_EXIT</t>
        </is>
      </c>
      <c r="E128" s="38" t="n"/>
      <c r="F128" s="26" t="n"/>
      <c r="G128" s="38">
        <f>IFERROR(VLOOKUP($A9&amp;"_"&amp;$B9,Results_Deltas!$A$2:$P$15000,5,FALSE),"")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9" t="inlineStr">
        <is>
          <t>FUNDING_GATE_FILTER_TF</t>
        </is>
      </c>
      <c r="B129" s="40" t="inlineStr">
        <is>
          <t>15m</t>
        </is>
      </c>
      <c r="C129" s="38" t="n"/>
      <c r="D129" s="38" t="inlineStr">
        <is>
          <t>GLOBAL_CHECK</t>
        </is>
      </c>
      <c r="E129" s="38" t="n"/>
      <c r="F129" s="26" t="n"/>
      <c r="G129" s="38">
        <f>IFERROR(VLOOKUP($A71&amp;"_"&amp;$B71,Results_Deltas!$A$2:$P$15000,5,FALSE),"")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IFERROR(VLOOKUP($A123&amp;"_"&amp;$B123,Results_Deltas!$A$2:$P$15000,5,FALSE),"")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IFERROR(VLOOKUP($A111&amp;"_"&amp;$B111,Results_Deltas!$A$2:$P$15000,5,FALSE),"")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IFERROR(VLOOKUP($A112&amp;"_"&amp;$B112,Results_Deltas!$A$2:$P$15000,5,FALSE),"")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7" t="inlineStr">
        <is>
          <t>GR_FILTER_ALL_ENTRIES</t>
        </is>
      </c>
      <c r="B133" s="38" t="inlineStr">
        <is>
          <t>0.0</t>
        </is>
      </c>
      <c r="C133" s="38" t="n"/>
      <c r="D133" s="38" t="inlineStr">
        <is>
          <t>GLOBAL_CHECK, STOCKS_EXIT</t>
        </is>
      </c>
      <c r="E133" s="38" t="n"/>
      <c r="F133" s="26" t="n"/>
      <c r="G133" s="38">
        <f>IFERROR(VLOOKUP($A80&amp;"_"&amp;$B80,Results_Deltas!$A$2:$P$15000,5,FALSE),"")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7" t="inlineStr">
        <is>
          <t>GR_FILTER_ALL_ENTRIES</t>
        </is>
      </c>
      <c r="B134" s="38" t="inlineStr">
        <is>
          <t>0.0_ALT</t>
        </is>
      </c>
      <c r="C134" s="38" t="n"/>
      <c r="D134" s="38" t="inlineStr">
        <is>
          <t>GLOBAL_CHECK, STOCKS_EXIT</t>
        </is>
      </c>
      <c r="E134" s="38" t="n"/>
      <c r="F134" s="26" t="n"/>
      <c r="G134" s="38">
        <f>IFERROR(VLOOKUP($A81&amp;"_"&amp;$B81,Results_Deltas!$A$2:$P$15000,5,FALSE),"")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IFERROR(VLOOKUP($A87&amp;"_"&amp;$B87,Results_Deltas!$A$2:$P$15000,5,FALSE),"")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5.75" customHeight="1" s="67">
      <c r="A136" s="37" t="inlineStr">
        <is>
          <t>GOLDEN_RULE_BASE_USD</t>
        </is>
      </c>
      <c r="B136" s="38" t="inlineStr">
        <is>
          <t>0.0_ALT</t>
        </is>
      </c>
      <c r="C136" s="38" t="n"/>
      <c r="D136" s="38" t="inlineStr">
        <is>
          <t>GLOBAL_CHECK, STOCKS_EXIT</t>
        </is>
      </c>
      <c r="E136" s="38" t="n"/>
      <c r="F136" s="26" t="n"/>
      <c r="G136" s="38">
        <f>IFERROR(VLOOKUP($A79&amp;"_"&amp;$B79,Results_Deltas!$A$2:$P$15000,5,FALSE),"")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GOLDEN_RULE_BASE_USD</t>
        </is>
      </c>
      <c r="B137" s="38" t="inlineStr">
        <is>
          <t>0.0</t>
        </is>
      </c>
      <c r="C137" s="38" t="n"/>
      <c r="D137" s="38" t="inlineStr">
        <is>
          <t>GLOBAL_CHECK, STOCKS_EXIT</t>
        </is>
      </c>
      <c r="E137" s="38" t="n"/>
      <c r="F137" s="26" t="n"/>
      <c r="G137" s="38">
        <f>IFERROR(VLOOKUP($A78&amp;"_"&amp;$B78,Results_Deltas!$A$2:$P$15000,5,FALSE),"")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IFERROR(VLOOKUP($A117&amp;"_"&amp;$B117,Results_Deltas!$A$2:$P$15000,5,FALSE),"")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IFERROR(VLOOKUP($A119&amp;"_"&amp;$B119,Results_Deltas!$A$2:$P$15000,5,FALSE),"")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9" t="inlineStr">
        <is>
          <t>GR_FILTER_VEC_ENABLED</t>
        </is>
      </c>
      <c r="B141" s="40" t="inlineStr">
        <is>
          <t>False</t>
        </is>
      </c>
      <c r="C141" s="38" t="n"/>
      <c r="D141" s="38" t="inlineStr">
        <is>
          <t>GLOBAL_CHECK</t>
        </is>
      </c>
      <c r="E141" s="38" t="n"/>
      <c r="F141" s="26" t="n"/>
      <c r="G141" s="38">
        <f>IFERROR(VLOOKUP($A82&amp;"_"&amp;$B82,Results_Deltas!$A$2:$P$15000,5,FALSE),"")</f>
        <v/>
      </c>
      <c r="H141" s="38" t="inlineStr">
        <is>
          <t>Blanket (page end)</t>
        </is>
      </c>
      <c r="I141" s="26" t="n"/>
      <c r="J141" s="26" t="n"/>
      <c r="K141" s="26" t="n"/>
      <c r="L141" s="26" t="inlineStr">
        <is>
          <t>YES</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9" t="inlineStr">
        <is>
          <t>DUP_GUARD_FILTER_TF</t>
        </is>
      </c>
      <c r="B142" s="40" t="inlineStr">
        <is>
          <t>15m</t>
        </is>
      </c>
      <c r="C142" s="38" t="n"/>
      <c r="D142" s="38" t="inlineStr">
        <is>
          <t>GLOBAL_CHECK</t>
        </is>
      </c>
      <c r="E142" s="38" t="n"/>
      <c r="F142" s="26" t="n"/>
      <c r="G142" s="38">
        <f>IFERROR(VLOOKUP($A46&amp;"_"&amp;$B46,Results_Deltas!$A$2:$P$15000,5,FALSE),"")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5.75" customHeight="1" s="67">
      <c r="A143" s="37" t="inlineStr">
        <is>
          <t>OI_CONFIRM_ENABLED</t>
        </is>
      </c>
      <c r="B143" s="38" t="inlineStr">
        <is>
          <t>False</t>
        </is>
      </c>
      <c r="C143" s="38" t="n"/>
      <c r="D143" s="38" t="inlineStr">
        <is>
          <t>ENTRY, GLOBAL_CHECK, STOCKS_EXIT</t>
        </is>
      </c>
      <c r="E143" s="38" t="n"/>
      <c r="F143" s="26" t="n"/>
      <c r="G143" s="38">
        <f>IFERROR(VLOOKUP($A174&amp;"_"&amp;$B174,Results_Deltas!$A$2:$P$15000,5,FALSE),"")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5.75" customHeight="1" s="67">
      <c r="A144" s="39" t="inlineStr">
        <is>
          <t>EMA_BLANKET_FILTER_ENABLED</t>
        </is>
      </c>
      <c r="B144" s="40" t="inlineStr">
        <is>
          <t>True</t>
        </is>
      </c>
      <c r="C144" s="38" t="n"/>
      <c r="D144" s="38" t="inlineStr">
        <is>
          <t>GLOBAL_CHECK</t>
        </is>
      </c>
      <c r="E144" s="38" t="n"/>
      <c r="F144" s="26" t="n"/>
      <c r="G144" s="38">
        <f>IFERROR(VLOOKUP($A51&amp;"_"&amp;$B51,Results_Deltas!$A$2:$P$15000,5,FALSE),"")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MTS_GATE_ENABLED</t>
        </is>
      </c>
      <c r="B145" s="38" t="inlineStr">
        <is>
          <t>False</t>
        </is>
      </c>
      <c r="C145" s="38" t="n"/>
      <c r="D145" s="38" t="inlineStr">
        <is>
          <t>ENTRY, GLOBAL_CHECK, STOCKS_EXIT</t>
        </is>
      </c>
      <c r="E145" s="38" t="n"/>
      <c r="F145" s="26" t="n"/>
      <c r="G145" s="38">
        <f>IFERROR(VLOOKUP($A162&amp;"_"&amp;$B162,Results_Deltas!$A$2:$P$15000,5,FALSE),"")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5.75" customHeight="1" s="67">
      <c r="A146" s="37" t="inlineStr">
        <is>
          <t>MI_TF_AGREE_MIN</t>
        </is>
      </c>
      <c r="B146" s="38" t="inlineStr">
        <is>
          <t>0.0</t>
        </is>
      </c>
      <c r="C146" s="38" t="n"/>
      <c r="D146" s="38" t="inlineStr">
        <is>
          <t>ENTRY, GLOBAL_CHECK, STOCKS_EXIT</t>
        </is>
      </c>
      <c r="E146" s="38" t="n"/>
      <c r="F146" s="26" t="n"/>
      <c r="G146" s="38">
        <f>IFERROR(VLOOKUP($A144&amp;"_"&amp;$B144,Results_Deltas!$A$2:$P$15000,5,FALSE),"")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MI_TF_AGREE_MIN</t>
        </is>
      </c>
      <c r="B147" s="38" t="inlineStr">
        <is>
          <t>0.0_ALT</t>
        </is>
      </c>
      <c r="C147" s="38" t="n"/>
      <c r="D147" s="38" t="inlineStr">
        <is>
          <t>ENTRY, GLOBAL_CHECK, STOCKS_EXIT</t>
        </is>
      </c>
      <c r="E147" s="38" t="n"/>
      <c r="F147" s="26" t="n"/>
      <c r="G147" s="38">
        <f>IFERROR(VLOOKUP($A145&amp;"_"&amp;$B145,Results_Deltas!$A$2:$P$15000,5,FALSE),"")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5.75" customHeight="1" s="67">
      <c r="A148" s="37" t="inlineStr">
        <is>
          <t>HLR_SMA_BAND_PCT</t>
        </is>
      </c>
      <c r="B148" s="38" t="inlineStr">
        <is>
          <t>0</t>
        </is>
      </c>
      <c r="C148" s="38" t="n"/>
      <c r="D148" s="38" t="inlineStr">
        <is>
          <t>ENTRY, GLOBAL_CHECK, STOCKS_EXIT</t>
        </is>
      </c>
      <c r="E148" s="38" t="n"/>
      <c r="F148" s="26" t="n"/>
      <c r="G148" s="38">
        <f>IFERROR(VLOOKUP($A96&amp;"_"&amp;$B96,Results_Deltas!$A$2:$P$15000,5,FALSE),"")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IFERROR(VLOOKUP($A56&amp;"_"&amp;$B56,Results_Deltas!$A$2:$P$15000,5,FALSE),"")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IFERROR(VLOOKUP($A55&amp;"_"&amp;$B55,Results_Deltas!$A$2:$P$15000,5,FALSE),"")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HLR_TOP_MIN_TFS</t>
        </is>
      </c>
      <c r="B151" s="38" t="inlineStr">
        <is>
          <t>0</t>
        </is>
      </c>
      <c r="C151" s="38" t="n"/>
      <c r="D151" s="38" t="inlineStr">
        <is>
          <t>GLOBAL_CHECK, REENTRY, STOCKS_EXIT</t>
        </is>
      </c>
      <c r="E151" s="38" t="n"/>
      <c r="F151" s="26" t="n"/>
      <c r="G151" s="38">
        <f>IFERROR(VLOOKUP($A100&amp;"_"&amp;$B100,Results_Deltas!$A$2:$P$15000,5,FALSE),"")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9" t="inlineStr">
        <is>
          <t>COOLDOWN_LOCKS_FILTER_TF</t>
        </is>
      </c>
      <c r="B152" s="40" t="inlineStr">
        <is>
          <t>15m</t>
        </is>
      </c>
      <c r="C152" s="38" t="n"/>
      <c r="D152" s="38" t="inlineStr">
        <is>
          <t>GLOBAL_CHECK</t>
        </is>
      </c>
      <c r="E152" s="38" t="n"/>
      <c r="F152" s="26" t="n"/>
      <c r="G152" s="38">
        <f>IFERROR(VLOOKUP($A29&amp;"_"&amp;$B29,Results_Deltas!$A$2:$P$15000,5,FALSE),"")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5.75" customHeight="1" s="67">
      <c r="A153" s="37" t="inlineStr">
        <is>
          <t>HA_WICK_QUALITY_TF</t>
        </is>
      </c>
      <c r="B153" s="38" t="inlineStr">
        <is>
          <t>15m</t>
        </is>
      </c>
      <c r="C153" s="38" t="n"/>
      <c r="D153" s="38" t="inlineStr">
        <is>
          <t>ENTRY, GLOBAL_CHECK, STOCKS_EXIT</t>
        </is>
      </c>
      <c r="E153" s="38" t="n"/>
      <c r="F153" s="26" t="n"/>
      <c r="G153" s="38">
        <f>IFERROR(VLOOKUP($A95&amp;"_"&amp;$B95,Results_Deltas!$A$2:$P$15000,5,FALSE),"")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EZ_MANAGE_THROTTLER_RATE</t>
        </is>
      </c>
      <c r="B154" s="38" t="inlineStr">
        <is>
          <t>0.0</t>
        </is>
      </c>
      <c r="C154" s="38" t="n"/>
      <c r="D154" s="38" t="inlineStr">
        <is>
          <t>GLOBAL_CHECK, STOCKS_EXIT</t>
        </is>
      </c>
      <c r="E154" s="38" t="n"/>
      <c r="F154" s="26" t="n"/>
      <c r="G154" s="38">
        <f>IFERROR(VLOOKUP($A57&amp;"_"&amp;$B57,Results_Deltas!$A$2:$P$15000,5,FALSE),"")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EZ_MANAGE_THROTTLER_RATE</t>
        </is>
      </c>
      <c r="B155" s="38" t="inlineStr">
        <is>
          <t>0.0_ALT</t>
        </is>
      </c>
      <c r="C155" s="38" t="n"/>
      <c r="D155" s="38" t="inlineStr">
        <is>
          <t>GLOBAL_CHECK, STOCKS_EXIT</t>
        </is>
      </c>
      <c r="E155" s="38" t="n"/>
      <c r="F155" s="26" t="n"/>
      <c r="G155" s="38">
        <f>IFERROR(VLOOKUP($A58&amp;"_"&amp;$B58,Results_Deltas!$A$2:$P$15000,5,FALSE),"")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s="67">
      <c r="A156" s="39" t="inlineStr">
        <is>
          <t>BAND_ARROW_ENABLED</t>
        </is>
      </c>
      <c r="B156" s="40" t="inlineStr">
        <is>
          <t>False</t>
        </is>
      </c>
      <c r="C156" s="38" t="n"/>
      <c r="D156" s="38" t="inlineStr">
        <is>
          <t>GLOBAL_CHECK, STOCKS_EXIT</t>
        </is>
      </c>
      <c r="E156" s="38" t="n"/>
      <c r="F156" s="26" t="n"/>
      <c r="G156" s="38">
        <f>IFERROR(VLOOKUP($A17&amp;"_"&amp;$B17,Results_Deltas!$A$2:$P$15000,5,FALSE),"")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IFERROR(VLOOKUP($A170&amp;"_"&amp;$B170,Results_Deltas!$A$2:$P$15000,5,FALSE),"")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IFERROR(VLOOKUP($A110&amp;"_"&amp;$B110,Results_Deltas!$A$2:$P$15000,5,FALSE),"")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9" t="inlineStr">
        <is>
          <t>DELTA_REENTRY_FILTER_ENABLED</t>
        </is>
      </c>
      <c r="B159" s="40" t="inlineStr">
        <is>
          <t>False</t>
        </is>
      </c>
      <c r="C159" s="38" t="n"/>
      <c r="D159" s="38" t="inlineStr">
        <is>
          <t>ENTRY, GLOBAL_CHECK, STOCKS_EXIT</t>
        </is>
      </c>
      <c r="E159" s="38" t="n"/>
      <c r="F159" s="26" t="n"/>
      <c r="G159" s="38">
        <f>IFERROR(VLOOKUP($A40&amp;"_"&amp;$B40,Results_Deltas!$A$2:$P$15000,5,FALSE),"")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HTF_GATE_D_MANDATORY</t>
        </is>
      </c>
      <c r="B160" s="38" t="inlineStr">
        <is>
          <t>0.0</t>
        </is>
      </c>
      <c r="C160" s="38" t="n"/>
      <c r="D160" s="38" t="inlineStr">
        <is>
          <t>ENTRY, GLOBAL_CHECK, STOCKS_EXIT</t>
        </is>
      </c>
      <c r="E160" s="38" t="n"/>
      <c r="F160" s="26" t="n"/>
      <c r="G160" s="38">
        <f>IFERROR(VLOOKUP($A109&amp;"_"&amp;$B109,Results_Deltas!$A$2:$P$15000,5,FALSE),"")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IFERROR(VLOOKUP($A139&amp;"_"&amp;$B139,Results_Deltas!$A$2:$P$15000,5,FALSE),"")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IFERROR(VLOOKUP($A142&amp;"_"&amp;$B142,Results_Deltas!$A$2:$P$15000,5,FALSE),"")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HTF_GATE_BYPASS_RZ</t>
        </is>
      </c>
      <c r="B163" s="38" t="inlineStr">
        <is>
          <t>0.0</t>
        </is>
      </c>
      <c r="C163" s="38" t="n"/>
      <c r="D163" s="38" t="inlineStr">
        <is>
          <t>ENTRY, GLOBAL_CHECK, STOCKS_EXIT</t>
        </is>
      </c>
      <c r="E163" s="38" t="n"/>
      <c r="F163" s="26" t="n"/>
      <c r="G163" s="38">
        <f>IFERROR(VLOOKUP($A107&amp;"_"&amp;$B107,Results_Deltas!$A$2:$P$15000,5,FALSE),"")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7" t="inlineStr">
        <is>
          <t>HTF_GATE_BYPASS_RZ</t>
        </is>
      </c>
      <c r="B164" s="38" t="inlineStr">
        <is>
          <t>0.0_ALT</t>
        </is>
      </c>
      <c r="C164" s="38" t="n"/>
      <c r="D164" s="38" t="inlineStr">
        <is>
          <t>ENTRY, GLOBAL_CHECK, STOCKS_EXIT</t>
        </is>
      </c>
      <c r="E164" s="38" t="n"/>
      <c r="F164" s="26" t="n"/>
      <c r="G164" s="38">
        <f>IFERROR(VLOOKUP($A108&amp;"_"&amp;$B108,Results_Deltas!$A$2:$P$15000,5,FALSE),"")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IFERROR(VLOOKUP($A105&amp;"_"&amp;$B105,Results_Deltas!$A$2:$P$15000,5,FALSE),"")</f>
        <v/>
      </c>
      <c r="H165" s="38" t="inlineStr">
        <is>
          <t>Blanket (page end)</t>
        </is>
      </c>
      <c r="I165" s="26" t="n"/>
      <c r="J165" s="26" t="n"/>
      <c r="K165" s="26" t="n"/>
      <c r="L165" s="26" t="inlineStr">
        <is>
          <t>YES</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IFERROR(VLOOKUP($A150&amp;"_"&amp;$B150,Results_Deltas!$A$2:$P$15000,5,FALSE),"")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IFERROR(VLOOKUP($A151&amp;"_"&amp;$B151,Results_Deltas!$A$2:$P$15000,5,FALSE),"")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IFERROR(VLOOKUP($A136&amp;"_"&amp;$B136,Results_Deltas!$A$2:$P$15000,5,FALSE),"")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IFERROR(VLOOKUP($A115&amp;"_"&amp;$B115,Results_Deltas!$A$2:$P$15000,5,FALSE),"")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IFERROR(VLOOKUP($A164&amp;"_"&amp;$B164,Results_Deltas!$A$2:$P$15000,5,FALSE),"")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IFERROR(VLOOKUP($A116&amp;"_"&amp;$B116,Results_Deltas!$A$2:$P$15000,5,FALSE),"")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IFERROR(VLOOKUP($A138&amp;"_"&amp;$B138,Results_Deltas!$A$2:$P$15000,5,FALSE),"")</f>
        <v/>
      </c>
      <c r="H175" s="38" t="inlineStr">
        <is>
          <t>Blanket (page end)</t>
        </is>
      </c>
      <c r="I175" s="26" t="n"/>
      <c r="J175" s="26" t="n"/>
      <c r="K175" s="26" t="n"/>
      <c r="L175" s="26" t="inlineStr">
        <is>
          <t>YES</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IFERROR(VLOOKUP($A113&amp;"_"&amp;$B113,Results_Deltas!$A$2:$P$15000,5,FALSE),"")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IFERROR(VLOOKUP($A125&amp;"_"&amp;$B125,Results_Deltas!$A$2:$P$15000,5,FALSE),"")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HW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IFERROR(VLOOKUP($A134&amp;"_"&amp;$B134,Results_Deltas!$A$2:$P$15000,5,FALSE),"")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0.5" customHeight="1" s="67">
      <c r="A4" s="37" t="inlineStr">
        <is>
          <t>DUP_GUARD_FILTER_TF</t>
        </is>
      </c>
      <c r="B4" s="38" t="inlineStr">
        <is>
          <t>4h</t>
        </is>
      </c>
      <c r="C4" s="38" t="n"/>
      <c r="D4" s="38" t="inlineStr">
        <is>
          <t>GLOBAL_CHECK</t>
        </is>
      </c>
      <c r="E4" s="38" t="n"/>
      <c r="F4" s="26" t="n"/>
      <c r="G4" s="38">
        <f>IFERROR(VLOOKUP($A118&amp;"_"&amp;$B118,Results_Deltas!$A$2:$P$15000,5,FALSE),"")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5.75" customHeight="1" s="67">
      <c r="A5" s="37" t="inlineStr">
        <is>
          <t>MTS_BOTTOM_STRONG_THRESHOLD</t>
        </is>
      </c>
      <c r="B5" s="38" t="inlineStr">
        <is>
          <t>50</t>
        </is>
      </c>
      <c r="C5" s="38" t="n"/>
      <c r="D5" s="38" t="inlineStr">
        <is>
          <t>ENTRY, GLOBAL_CHECK, STOCKS_EXIT</t>
        </is>
      </c>
      <c r="E5" s="38" t="n"/>
      <c r="F5" s="26" t="n"/>
      <c r="G5" s="38">
        <f>IFERROR(VLOOKUP($A233&amp;"_"&amp;$B233,Results_Deltas!$A$2:$P$15000,5,FALSE),"")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5.75" customHeight="1" s="67">
      <c r="A6" s="37" t="inlineStr">
        <is>
          <t>MTS_BOTTOM_STRONG_THRESHOLD</t>
        </is>
      </c>
      <c r="B6" s="38" t="inlineStr">
        <is>
          <t>30</t>
        </is>
      </c>
      <c r="C6" s="38" t="n"/>
      <c r="D6" s="38" t="inlineStr">
        <is>
          <t>ENTRY, GLOBAL_CHECK, STOCKS_EXIT</t>
        </is>
      </c>
      <c r="E6" s="38" t="n"/>
      <c r="F6" s="26" t="n"/>
      <c r="G6" s="38">
        <f>IFERROR(VLOOKUP($A234&amp;"_"&amp;$B234,Results_Deltas!$A$2:$P$15000,5,FALSE),"")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0.5" customHeight="1" s="67">
      <c r="A7" s="37" t="inlineStr">
        <is>
          <t>FUNDING_GATE_FILTER_TF</t>
        </is>
      </c>
      <c r="B7" s="38" t="inlineStr">
        <is>
          <t>4h</t>
        </is>
      </c>
      <c r="C7" s="38" t="n"/>
      <c r="D7" s="38" t="inlineStr">
        <is>
          <t>GLOBAL_CHECK</t>
        </is>
      </c>
      <c r="E7" s="38" t="n"/>
      <c r="F7" s="26" t="n"/>
      <c r="G7" s="38">
        <f>IFERROR(VLOOKUP($A143&amp;"_"&amp;$B143,Results_Deltas!$A$2:$P$15000,5,FALSE),"")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0.5" customHeight="1" s="67">
      <c r="A8" s="37" t="inlineStr">
        <is>
          <t>FUNDING_GATE_FILTER_TF</t>
        </is>
      </c>
      <c r="B8" s="38" t="inlineStr">
        <is>
          <t>OFF</t>
        </is>
      </c>
      <c r="C8" s="38" t="n"/>
      <c r="D8" s="38" t="inlineStr">
        <is>
          <t>GLOBAL_CHECK</t>
        </is>
      </c>
      <c r="E8" s="38" t="n"/>
      <c r="F8" s="26" t="n"/>
      <c r="G8" s="38">
        <f>IFERROR(VLOOKUP($A141&amp;"_"&amp;$B141,Results_Deltas!$A$2:$P$15000,5,FALSE),"")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0.5" customHeight="1" s="67">
      <c r="A9" s="37" t="inlineStr">
        <is>
          <t>FUNDING_GATE_FILTER_TF</t>
        </is>
      </c>
      <c r="B9" s="38" t="inlineStr">
        <is>
          <t>1h</t>
        </is>
      </c>
      <c r="C9" s="38" t="n"/>
      <c r="D9" s="38" t="inlineStr">
        <is>
          <t>GLOBAL_CHECK</t>
        </is>
      </c>
      <c r="E9" s="38" t="n"/>
      <c r="F9" s="26" t="n"/>
      <c r="G9" s="38">
        <f>IFERROR(VLOOKUP($A144&amp;"_"&amp;$B144,Results_Deltas!$A$2:$P$15000,5,FALSE),"")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0.5" customHeight="1" s="67">
      <c r="A10" s="37" t="inlineStr">
        <is>
          <t>FG_GREED_THRESHOLD</t>
        </is>
      </c>
      <c r="B10" s="38" t="inlineStr">
        <is>
          <t>93.75</t>
        </is>
      </c>
      <c r="C10" s="38" t="n"/>
      <c r="D10" s="38" t="inlineStr">
        <is>
          <t>GLOBAL_CHECK, STOCKS_EXIT</t>
        </is>
      </c>
      <c r="E10" s="38" t="n"/>
      <c r="F10" s="26" t="n"/>
      <c r="G10" s="38">
        <f>IFERROR(VLOOKUP($A138&amp;"_"&amp;$B138,Results_Deltas!$A$2:$P$15000,5,FALSE),"")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OI_CONFIRM_MIN_CHANGE_PCT</t>
        </is>
      </c>
      <c r="B11" s="38" t="inlineStr">
        <is>
          <t>2.0</t>
        </is>
      </c>
      <c r="C11" s="38" t="n"/>
      <c r="D11" s="38" t="inlineStr">
        <is>
          <t>ENTRY, GLOBAL_CHECK, STOCKS_EXIT</t>
        </is>
      </c>
      <c r="E11" s="38" t="n"/>
      <c r="F11" s="26" t="n"/>
      <c r="G11" s="38">
        <f>IFERROR(VLOOKUP($A251&amp;"_"&amp;$B251,Results_Deltas!$A$2:$P$15000,5,FALSE),"")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COOLDOWN_LOCKS_FILTER_TF</t>
        </is>
      </c>
      <c r="B12" s="38" t="inlineStr">
        <is>
          <t>D</t>
        </is>
      </c>
      <c r="C12" s="38" t="n"/>
      <c r="D12" s="38" t="inlineStr">
        <is>
          <t>GLOBAL_CHECK</t>
        </is>
      </c>
      <c r="E12" s="38" t="n"/>
      <c r="F12" s="26" t="n"/>
      <c r="G12" s="38">
        <f>IFERROR(VLOOKUP($A100&amp;"_"&amp;$B100,Results_Deltas!$A$2:$P$15000,5,FALSE),"")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0.5" customHeight="1" s="67">
      <c r="A13" s="37" t="inlineStr">
        <is>
          <t>FG_GREED_THRESHOLD</t>
        </is>
      </c>
      <c r="B13" s="38" t="inlineStr">
        <is>
          <t>56.25</t>
        </is>
      </c>
      <c r="C13" s="38" t="n"/>
      <c r="D13" s="38" t="inlineStr">
        <is>
          <t>GLOBAL_CHECK, STOCKS_EXIT</t>
        </is>
      </c>
      <c r="E13" s="38" t="n"/>
      <c r="F13" s="26" t="n"/>
      <c r="G13" s="38">
        <f>IFERROR(VLOOKUP($A139&amp;"_"&amp;$B139,Results_Deltas!$A$2:$P$15000,5,FALSE),"")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COOLDOWN_LOCKS_FILTER_TF</t>
        </is>
      </c>
      <c r="B14" s="38" t="inlineStr">
        <is>
          <t>4h</t>
        </is>
      </c>
      <c r="C14" s="38" t="n"/>
      <c r="D14" s="38" t="inlineStr">
        <is>
          <t>GLOBAL_CHECK</t>
        </is>
      </c>
      <c r="E14" s="38" t="n"/>
      <c r="F14" s="26" t="n"/>
      <c r="G14" s="38">
        <f>IFERROR(VLOOKUP($A101&amp;"_"&amp;$B101,Results_Deltas!$A$2:$P$15000,5,FALSE),"")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9" t="inlineStr">
        <is>
          <t>FG_GREED_THRESHOLD</t>
        </is>
      </c>
      <c r="B15" s="40" t="inlineStr">
        <is>
          <t>75</t>
        </is>
      </c>
      <c r="C15" s="38" t="n"/>
      <c r="D15" s="38" t="inlineStr">
        <is>
          <t>GLOBAL_CHECK, STOCKS_EXIT</t>
        </is>
      </c>
      <c r="E15" s="38" t="n"/>
      <c r="F15" s="26" t="n"/>
      <c r="G15" s="38">
        <f>IFERROR(VLOOKUP($A137&amp;"_"&amp;$B137,Results_Deltas!$A$2:$P$15000,5,FALSE),"")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0.5" customHeight="1" s="67">
      <c r="A16" s="37" t="inlineStr">
        <is>
          <t>FUNDING_GATE_FILTER_TF</t>
        </is>
      </c>
      <c r="B16" s="38" t="inlineStr">
        <is>
          <t>D</t>
        </is>
      </c>
      <c r="C16" s="38" t="n"/>
      <c r="D16" s="38" t="inlineStr">
        <is>
          <t>GLOBAL_CHECK</t>
        </is>
      </c>
      <c r="E16" s="38" t="n"/>
      <c r="F16" s="26" t="n"/>
      <c r="G16" s="38">
        <f>IFERROR(VLOOKUP($A142&amp;"_"&amp;$B142,Results_Deltas!$A$2:$P$15000,5,FALSE),"")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OFF</t>
        </is>
      </c>
      <c r="C17" s="38" t="n"/>
      <c r="D17" s="38" t="inlineStr">
        <is>
          <t>GLOBAL_CHECK</t>
        </is>
      </c>
      <c r="E17" s="38" t="n"/>
      <c r="F17" s="26" t="n"/>
      <c r="G17" s="38">
        <f>IFERROR(VLOOKUP($A99&amp;"_"&amp;$B99,Results_Deltas!$A$2:$P$15000,5,FALSE),"")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FG_FEAR_THRESHOLD</t>
        </is>
      </c>
      <c r="B18" s="38" t="inlineStr">
        <is>
          <t>18.75</t>
        </is>
      </c>
      <c r="C18" s="38" t="n"/>
      <c r="D18" s="38" t="inlineStr">
        <is>
          <t>GLOBAL_CHECK, STOCKS_EXIT</t>
        </is>
      </c>
      <c r="E18" s="38" t="n"/>
      <c r="F18" s="26" t="n"/>
      <c r="G18" s="38">
        <f>IFERROR(VLOOKUP($A135&amp;"_"&amp;$B135,Results_Deltas!$A$2:$P$15000,5,FALSE),"")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DC_MOMENT_STRONG_THRESHOLD</t>
        </is>
      </c>
      <c r="B19" s="38" t="inlineStr">
        <is>
          <t>50</t>
        </is>
      </c>
      <c r="C19" s="38" t="n"/>
      <c r="D19" s="38" t="inlineStr">
        <is>
          <t>ENTRY, GLOBAL_CHECK, STOCKS_EXIT</t>
        </is>
      </c>
      <c r="E19" s="38" t="n"/>
      <c r="F19" s="26" t="n"/>
      <c r="G19" s="38">
        <f>IFERROR(VLOOKUP($A109&amp;"_"&amp;$B109,Results_Deltas!$A$2:$P$15000,5,FALSE),"")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OI_CONFIRM_MIN_PRICE_PCT</t>
        </is>
      </c>
      <c r="B20" s="38" t="inlineStr">
        <is>
          <t>1.0</t>
        </is>
      </c>
      <c r="C20" s="38" t="n"/>
      <c r="D20" s="38" t="inlineStr">
        <is>
          <t>ENTRY, GLOBAL_CHECK, STOCKS_EXIT</t>
        </is>
      </c>
      <c r="E20" s="38" t="n"/>
      <c r="F20" s="26" t="n"/>
      <c r="G20" s="38">
        <f>IFERROR(VLOOKUP($A256&amp;"_"&amp;$B256,Results_Deltas!$A$2:$P$15000,5,FALSE),"")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DUP_GUARD_FILTER_TF</t>
        </is>
      </c>
      <c r="B21" s="38" t="inlineStr">
        <is>
          <t>OFF</t>
        </is>
      </c>
      <c r="C21" s="38" t="n"/>
      <c r="D21" s="38" t="inlineStr">
        <is>
          <t>GLOBAL_CHECK</t>
        </is>
      </c>
      <c r="E21" s="38" t="n"/>
      <c r="F21" s="26" t="n"/>
      <c r="G21" s="38">
        <f>IFERROR(VLOOKUP($A116&amp;"_"&amp;$B116,Results_Deltas!$A$2:$P$15000,5,FALSE),"")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5.75" customHeight="1" s="67">
      <c r="A22" s="39" t="inlineStr">
        <is>
          <t>HLR_TOP_MIN_TFS</t>
        </is>
      </c>
      <c r="B22" s="40" t="inlineStr">
        <is>
          <t>2</t>
        </is>
      </c>
      <c r="C22" s="38" t="n"/>
      <c r="D22" s="38" t="inlineStr">
        <is>
          <t>GLOBAL_CHECK, REENTRY, STOCKS_EXIT</t>
        </is>
      </c>
      <c r="E22" s="38" t="n"/>
      <c r="F22" s="26" t="n"/>
      <c r="G22" s="38">
        <f>IFERROR(VLOOKUP($A175&amp;"_"&amp;$B175,Results_Deltas!$A$2:$P$15000,5,FALSE),"")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0.5" customHeight="1" s="67">
      <c r="A23" s="37" t="inlineStr">
        <is>
          <t>DUP_GUARD_FILTER_TF</t>
        </is>
      </c>
      <c r="B23" s="38" t="inlineStr">
        <is>
          <t>1h</t>
        </is>
      </c>
      <c r="C23" s="38" t="n"/>
      <c r="D23" s="38" t="inlineStr">
        <is>
          <t>GLOBAL_CHECK</t>
        </is>
      </c>
      <c r="E23" s="38" t="n"/>
      <c r="F23" s="26" t="n"/>
      <c r="G23" s="38">
        <f>IFERROR(VLOOKUP($A119&amp;"_"&amp;$B119,Results_Deltas!$A$2:$P$15000,5,FALSE),"")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9" t="inlineStr">
        <is>
          <t>OI_CONFIRM_ENABLED</t>
        </is>
      </c>
      <c r="B24" s="40" t="inlineStr">
        <is>
          <t>True</t>
        </is>
      </c>
      <c r="C24" s="38" t="n"/>
      <c r="D24" s="38" t="inlineStr">
        <is>
          <t>ENTRY, GLOBAL_CHECK, STOCKS_EXIT</t>
        </is>
      </c>
      <c r="E24" s="38" t="n"/>
      <c r="F24" s="26" t="n"/>
      <c r="G24" s="38">
        <f>IFERROR(VLOOKUP($A249&amp;"_"&amp;$B249,Results_Deltas!$A$2:$P$15000,5,FALSE),"")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OI_CONFIRM_MIN_PRICE_PCT</t>
        </is>
      </c>
      <c r="B25" s="38" t="inlineStr">
        <is>
          <t>0.5</t>
        </is>
      </c>
      <c r="C25" s="38" t="n"/>
      <c r="D25" s="38" t="inlineStr">
        <is>
          <t>ENTRY, GLOBAL_CHECK, STOCKS_EXIT</t>
        </is>
      </c>
      <c r="E25" s="38" t="n"/>
      <c r="F25" s="26" t="n"/>
      <c r="G25" s="38">
        <f>IFERROR(VLOOKUP($A257&amp;"_"&amp;$B257,Results_Deltas!$A$2:$P$15000,5,FALSE),"")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5.75" customHeight="1" s="67">
      <c r="A26" s="37" t="inlineStr">
        <is>
          <t>HLR_SMA_BAND_PCT</t>
        </is>
      </c>
      <c r="B26" s="38" t="inlineStr">
        <is>
          <t>1.0</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IFERROR(VLOOKUP($A90&amp;"_"&amp;$B90,Results_Deltas!$A$2:$P$15000,5,FALSE),"")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7" t="inlineStr">
        <is>
          <t>COOLDOWN_LOCKS_FILTER_TF</t>
        </is>
      </c>
      <c r="B28" s="38" t="inlineStr">
        <is>
          <t>1h</t>
        </is>
      </c>
      <c r="C28" s="38" t="n"/>
      <c r="D28" s="38" t="inlineStr">
        <is>
          <t>GLOBAL_CHECK</t>
        </is>
      </c>
      <c r="E28" s="38" t="n"/>
      <c r="F28" s="26" t="n"/>
      <c r="G28" s="38">
        <f>IFERROR(VLOOKUP($A102&amp;"_"&amp;$B102,Results_Deltas!$A$2:$P$15000,5,FALSE),"")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5.75" customHeight="1" s="67">
      <c r="A29" s="37" t="inlineStr">
        <is>
          <t>MTS_BOTTOM_BONUS_THRESHOLD</t>
        </is>
      </c>
      <c r="B29" s="38" t="inlineStr">
        <is>
          <t>31.25</t>
        </is>
      </c>
      <c r="C29" s="38" t="n"/>
      <c r="D29" s="38" t="inlineStr">
        <is>
          <t>ENTRY, GLOBAL_CHECK, STOCKS_EXIT</t>
        </is>
      </c>
      <c r="E29" s="38" t="n"/>
      <c r="F29" s="26" t="n"/>
      <c r="G29" s="38">
        <f>IFERROR(VLOOKUP($A229&amp;"_"&amp;$B229,Results_Deltas!$A$2:$P$15000,5,FALSE),"")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5.75" customHeight="1" s="67">
      <c r="A30" s="39" t="inlineStr">
        <is>
          <t>MTS_BOTTOM_BONUS_THRESHOLD</t>
        </is>
      </c>
      <c r="B30" s="40" t="inlineStr">
        <is>
          <t>25</t>
        </is>
      </c>
      <c r="C30" s="38" t="n"/>
      <c r="D30" s="38" t="inlineStr">
        <is>
          <t>ENTRY, GLOBAL_CHECK, STOCKS_EXIT</t>
        </is>
      </c>
      <c r="E30" s="38" t="n"/>
      <c r="F30" s="26" t="n"/>
      <c r="G30" s="38">
        <f>IFERROR(VLOOKUP($A228&amp;"_"&amp;$B228,Results_Deltas!$A$2:$P$15000,5,FALSE),"")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5.75" customHeight="1" s="67">
      <c r="A31" s="37" t="inlineStr">
        <is>
          <t>HA_WICK_QUALITY_TF</t>
        </is>
      </c>
      <c r="B31" s="38" t="inlineStr">
        <is>
          <t>D</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IFERROR(VLOOKUP($A84&amp;"_"&amp;$B84,Results_Deltas!$A$2:$P$15000,5,FALSE),"")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IFERROR(VLOOKUP($A86&amp;"_"&amp;$B86,Results_Deltas!$A$2:$P$15000,5,FALSE),"")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5.75" customHeight="1" s="67">
      <c r="A35" s="37" t="inlineStr">
        <is>
          <t>MTS_BOTTOM_BONUS_THRESHOLD</t>
        </is>
      </c>
      <c r="B35" s="38" t="inlineStr">
        <is>
          <t>18.75</t>
        </is>
      </c>
      <c r="C35" s="38" t="n"/>
      <c r="D35" s="38" t="inlineStr">
        <is>
          <t>ENTRY, GLOBAL_CHECK, STOCKS_EXIT</t>
        </is>
      </c>
      <c r="E35" s="38" t="n"/>
      <c r="F35" s="26" t="n"/>
      <c r="G35" s="38">
        <f>IFERROR(VLOOKUP($A230&amp;"_"&amp;$B230,Results_Deltas!$A$2:$P$15000,5,FALSE),"")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9" t="inlineStr">
        <is>
          <t>FG_FEAR_THRESHOLD</t>
        </is>
      </c>
      <c r="B36" s="40" t="inlineStr">
        <is>
          <t>25</t>
        </is>
      </c>
      <c r="C36" s="38" t="n"/>
      <c r="D36" s="38" t="inlineStr">
        <is>
          <t>GLOBAL_CHECK, STOCKS_EXIT</t>
        </is>
      </c>
      <c r="E36" s="38" t="n"/>
      <c r="F36" s="26" t="n"/>
      <c r="G36" s="38">
        <f>IFERROR(VLOOKUP($A133&amp;"_"&amp;$B133,Results_Deltas!$A$2:$P$15000,5,FALSE),"")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IFERROR(VLOOKUP($A92&amp;"_"&amp;$B92,Results_Deltas!$A$2:$P$15000,5,FALSE),"")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7" t="inlineStr">
        <is>
          <t>DUP_GUARD_FILTER_TF</t>
        </is>
      </c>
      <c r="B38" s="38" t="inlineStr">
        <is>
          <t>D</t>
        </is>
      </c>
      <c r="C38" s="38" t="n"/>
      <c r="D38" s="38" t="inlineStr">
        <is>
          <t>GLOBAL_CHECK</t>
        </is>
      </c>
      <c r="E38" s="38" t="n"/>
      <c r="F38" s="26" t="n"/>
      <c r="G38" s="38">
        <f>IFERROR(VLOOKUP($A117&amp;"_"&amp;$B117,Results_Deltas!$A$2:$P$15000,5,FALSE),"")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7" t="inlineStr">
        <is>
          <t>HA_WICK_QUALITY_TF</t>
        </is>
      </c>
      <c r="B39" s="38" t="inlineStr">
        <is>
          <t>4h</t>
        </is>
      </c>
      <c r="C39" s="38" t="n"/>
      <c r="D39" s="38" t="inlineStr">
        <is>
          <t>ENTRY, GLOBAL_CHECK, STOCKS_EXIT</t>
        </is>
      </c>
      <c r="E39" s="38" t="n"/>
      <c r="F39" s="26" t="n"/>
      <c r="G39" s="38">
        <f>IFERROR(VLOOKUP($A167&amp;"_"&amp;$B167,Results_Deltas!$A$2:$P$15000,5,FALSE),"")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5.75" customHeight="1" s="67">
      <c r="A40" s="37" t="inlineStr">
        <is>
          <t>HLR_SMA_BAND_PCT</t>
        </is>
      </c>
      <c r="B40" s="38" t="inlineStr">
        <is>
          <t>0.5</t>
        </is>
      </c>
      <c r="C40" s="38" t="n"/>
      <c r="D40" s="38" t="inlineStr">
        <is>
          <t>ENTRY, GLOBAL_CHECK, STOCKS_EXIT</t>
        </is>
      </c>
      <c r="E40" s="38" t="n"/>
      <c r="F40" s="26" t="n"/>
      <c r="G40" s="38">
        <f>IFERROR(VLOOKUP($A173&amp;"_"&amp;$B173,Results_Deltas!$A$2:$P$15000,5,FALSE),"")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5.75" customHeight="1" s="67">
      <c r="A41" s="37" t="inlineStr">
        <is>
          <t>MTF_GR_MIN_IND</t>
        </is>
      </c>
      <c r="B41" s="38" t="inlineStr">
        <is>
          <t>5</t>
        </is>
      </c>
      <c r="C41" s="38" t="n"/>
      <c r="D41" s="38" t="inlineStr">
        <is>
          <t>GLOBAL_CHECK, STOCKS_EXIT</t>
        </is>
      </c>
      <c r="E41" s="38" t="n"/>
      <c r="F41" s="26" t="n"/>
      <c r="G41" s="38">
        <f>IFERROR(VLOOKUP($A226&amp;"_"&amp;$B226,Results_Deltas!$A$2:$P$15000,5,FALSE),"")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MTF_GR_MIN_IND</t>
        </is>
      </c>
      <c r="B42" s="38" t="inlineStr">
        <is>
          <t>5_ALT</t>
        </is>
      </c>
      <c r="C42" s="38" t="n"/>
      <c r="D42" s="38" t="inlineStr">
        <is>
          <t>GLOBAL_CHECK, STOCKS_EXIT</t>
        </is>
      </c>
      <c r="E42" s="38" t="n"/>
      <c r="F42" s="26" t="n"/>
      <c r="G42" s="38">
        <f>IFERROR(VLOOKUP($A227&amp;"_"&amp;$B227,Results_Deltas!$A$2:$P$15000,5,FALSE),"")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IFERROR(VLOOKUP($A89&amp;"_"&amp;$B89,Results_Deltas!$A$2:$P$15000,5,FALSE),"")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LH_HL_FILTER_MODE</t>
        </is>
      </c>
      <c r="B44" s="38" t="inlineStr">
        <is>
          <t>STRICT_2BAR_ALT</t>
        </is>
      </c>
      <c r="C44" s="38" t="n"/>
      <c r="D44" s="38" t="inlineStr">
        <is>
          <t>ENTRY, GLOBAL_CHECK, STOCKS_EXIT</t>
        </is>
      </c>
      <c r="E44" s="38" t="n"/>
      <c r="F44" s="26" t="n"/>
      <c r="G44" s="38">
        <f>IFERROR(VLOOKUP($A196&amp;"_"&amp;$B196,Results_Deltas!$A$2:$P$15000,5,FALSE),"")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9" t="inlineStr">
        <is>
          <t>LH_HL_FILTER_MODE</t>
        </is>
      </c>
      <c r="B45" s="40" t="inlineStr">
        <is>
          <t>STRICT_2BAR</t>
        </is>
      </c>
      <c r="C45" s="38" t="n"/>
      <c r="D45" s="38" t="inlineStr">
        <is>
          <t>ENTRY, GLOBAL_CHECK, STOCKS_EXIT</t>
        </is>
      </c>
      <c r="E45" s="38" t="n"/>
      <c r="F45" s="26" t="n"/>
      <c r="G45" s="38">
        <f>IFERROR(VLOOKUP($A195&amp;"_"&amp;$B195,Results_Deltas!$A$2:$P$15000,5,FALSE),"")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HA_WICK_QUALITY_SCORE</t>
        </is>
      </c>
      <c r="B46" s="38" t="inlineStr">
        <is>
          <t>15_ALT</t>
        </is>
      </c>
      <c r="C46" s="38" t="n"/>
      <c r="D46" s="38" t="inlineStr">
        <is>
          <t>ENTRY, GLOBAL_CHECK, STOCKS_EXIT</t>
        </is>
      </c>
      <c r="E46" s="38" t="n"/>
      <c r="F46" s="26" t="n"/>
      <c r="G46" s="38">
        <f>IFERROR(VLOOKUP($A164&amp;"_"&amp;$B164,Results_Deltas!$A$2:$P$15000,5,FALSE),"")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MARKET_QUALITY_SCORE_ENABLED</t>
        </is>
      </c>
      <c r="B47" s="38" t="inlineStr">
        <is>
          <t>True</t>
        </is>
      </c>
      <c r="C47" s="38" t="n"/>
      <c r="D47" s="38" t="inlineStr">
        <is>
          <t>ENTRY, GLOBAL_CHECK, STOCKS_EXIT</t>
        </is>
      </c>
      <c r="E47" s="38" t="n"/>
      <c r="F47" s="26" t="n"/>
      <c r="G47" s="38">
        <f>IFERROR(VLOOKUP($A217&amp;"_"&amp;$B217,Results_Deltas!$A$2:$P$15000,5,FALSE),"")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9" t="inlineStr">
        <is>
          <t>HA_WICK_QUALITY_SCORE</t>
        </is>
      </c>
      <c r="B48" s="40" t="inlineStr">
        <is>
          <t>15</t>
        </is>
      </c>
      <c r="C48" s="38" t="n"/>
      <c r="D48" s="38" t="inlineStr">
        <is>
          <t>ENTRY, GLOBAL_CHECK, STOCKS_EXIT</t>
        </is>
      </c>
      <c r="E48" s="38" t="n"/>
      <c r="F48" s="26" t="n"/>
      <c r="G48" s="38">
        <f>IFERROR(VLOOKUP($A163&amp;"_"&amp;$B163,Results_Deltas!$A$2:$P$15000,5,FALSE),"")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OI_CONFIRM_MIN_CHANGE_PCT</t>
        </is>
      </c>
      <c r="B49" s="38" t="inlineStr">
        <is>
          <t>0</t>
        </is>
      </c>
      <c r="C49" s="38" t="n"/>
      <c r="D49" s="38" t="inlineStr">
        <is>
          <t>ENTRY, GLOBAL_CHECK, STOCKS_EXIT</t>
        </is>
      </c>
      <c r="E49" s="38" t="n"/>
      <c r="F49" s="26" t="n"/>
      <c r="G49" s="38">
        <f>IFERROR(VLOOKUP($A250&amp;"_"&amp;$B250,Results_Deltas!$A$2:$P$15000,5,FALSE),"")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0.5" customHeight="1" s="67">
      <c r="A50" s="37" t="inlineStr">
        <is>
          <t>EMA_BLANKET_FILTER_MIN_TFS</t>
        </is>
      </c>
      <c r="B50" s="38" t="inlineStr">
        <is>
          <t>2</t>
        </is>
      </c>
      <c r="C50" s="38" t="n"/>
      <c r="D50" s="38" t="inlineStr">
        <is>
          <t>GLOBAL_CHECK</t>
        </is>
      </c>
      <c r="E50" s="38" t="n"/>
      <c r="F50" s="26" t="n"/>
      <c r="G50" s="38">
        <f>IFERROR(VLOOKUP($A127&amp;"_"&amp;$B127,Results_Deltas!$A$2:$P$15000,5,FALSE),"")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MTS_BOTTOM_BONUS_THRESHOLD</t>
        </is>
      </c>
      <c r="B51" s="38" t="inlineStr">
        <is>
          <t>12.5</t>
        </is>
      </c>
      <c r="C51" s="38" t="n"/>
      <c r="D51" s="38" t="inlineStr">
        <is>
          <t>ENTRY, GLOBAL_CHECK, STOCKS_EXIT</t>
        </is>
      </c>
      <c r="E51" s="38" t="n"/>
      <c r="F51" s="26" t="n"/>
      <c r="G51" s="38">
        <f>IFERROR(VLOOKUP($A231&amp;"_"&amp;$B231,Results_Deltas!$A$2:$P$15000,5,FALSE),"")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MTS_BOTTOM_STRONG_THRESHOLD</t>
        </is>
      </c>
      <c r="B52" s="40" t="inlineStr">
        <is>
          <t>40</t>
        </is>
      </c>
      <c r="C52" s="38" t="n"/>
      <c r="D52" s="38" t="inlineStr">
        <is>
          <t>ENTRY, GLOBAL_CHECK, STOCKS_EXIT</t>
        </is>
      </c>
      <c r="E52" s="38" t="n"/>
      <c r="F52" s="26" t="n"/>
      <c r="G52" s="38">
        <f>IFERROR(VLOOKUP($A232&amp;"_"&amp;$B232,Results_Deltas!$A$2:$P$15000,5,FALSE),"")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0.5" customHeight="1" s="67">
      <c r="A53" s="37" t="inlineStr">
        <is>
          <t>CRYPTO_SPIKE_FADE_THRESHOLD_PCT</t>
        </is>
      </c>
      <c r="B53" s="38" t="inlineStr">
        <is>
          <t>12.5</t>
        </is>
      </c>
      <c r="C53" s="38" t="n"/>
      <c r="D53" s="38" t="inlineStr">
        <is>
          <t>GLOBAL_CHECK, STOCKS_EXIT</t>
        </is>
      </c>
      <c r="E53" s="38" t="n"/>
      <c r="F53" s="26" t="n"/>
      <c r="G53" s="38">
        <f>IFERROR(VLOOKUP($A105&amp;"_"&amp;$B105,Results_Deltas!$A$2:$P$15000,5,FALSE),"")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0.5" customHeight="1" s="67">
      <c r="A54" s="37" t="inlineStr">
        <is>
          <t>CRYPTO_SPIKE_FADE_THRESHOLD_PCT</t>
        </is>
      </c>
      <c r="B54" s="38" t="inlineStr">
        <is>
          <t>7.5</t>
        </is>
      </c>
      <c r="C54" s="38" t="n"/>
      <c r="D54" s="38" t="inlineStr">
        <is>
          <t>GLOBAL_CHECK, STOCKS_EXIT</t>
        </is>
      </c>
      <c r="E54" s="38" t="n"/>
      <c r="F54" s="26" t="n"/>
      <c r="G54" s="38">
        <f>IFERROR(VLOOKUP($A106&amp;"_"&amp;$B106,Results_Deltas!$A$2:$P$15000,5,FALSE),"")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IFERROR(VLOOKUP($A214&amp;"_"&amp;$B214,Results_Deltas!$A$2:$P$15000,5,FALSE),"")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IFERROR(VLOOKUP($A215&amp;"_"&amp;$B215,Results_Deltas!$A$2:$P$15000,5,FALSE),"")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0.5" customHeight="1" s="67">
      <c r="A57" s="37" t="inlineStr">
        <is>
          <t>EMA_9_21_FILTER_MIN_TFS</t>
        </is>
      </c>
      <c r="B57" s="38" t="inlineStr">
        <is>
          <t>0</t>
        </is>
      </c>
      <c r="C57" s="38" t="n"/>
      <c r="D57" s="38" t="inlineStr">
        <is>
          <t>GLOBAL_CHECK</t>
        </is>
      </c>
      <c r="E57" s="38" t="n"/>
      <c r="F57" s="26" t="n"/>
      <c r="G57" s="38">
        <f>IFERROR(VLOOKUP($A121&amp;"_"&amp;$B121,Results_Deltas!$A$2:$P$15000,5,FALSE),"")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0.5" customHeight="1" s="67">
      <c r="A58" s="37" t="inlineStr">
        <is>
          <t>GR_FILTER_VEC_ENABLED</t>
        </is>
      </c>
      <c r="B58" s="38" t="inlineStr">
        <is>
          <t>True</t>
        </is>
      </c>
      <c r="C58" s="38" t="n"/>
      <c r="D58" s="38" t="inlineStr">
        <is>
          <t>GLOBAL_CHECK</t>
        </is>
      </c>
      <c r="E58" s="38" t="n"/>
      <c r="F58" s="26" t="n"/>
      <c r="G58" s="38">
        <f>IFERROR(VLOOKUP($A157&amp;"_"&amp;$B157,Results_Deltas!$A$2:$P$15000,5,FALSE),"")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0.5" customHeight="1" s="67">
      <c r="A59" s="37" t="inlineStr">
        <is>
          <t>EMA_BLANKET_FILTER_MIN_TFS</t>
        </is>
      </c>
      <c r="B59" s="38" t="inlineStr">
        <is>
          <t>0</t>
        </is>
      </c>
      <c r="C59" s="38" t="n"/>
      <c r="D59" s="38" t="inlineStr">
        <is>
          <t>GLOBAL_CHECK</t>
        </is>
      </c>
      <c r="E59" s="38" t="n"/>
      <c r="F59" s="26" t="n"/>
      <c r="G59" s="38">
        <f>IFERROR(VLOOKUP($A126&amp;"_"&amp;$B126,Results_Deltas!$A$2:$P$15000,5,FALSE),"")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0.5" customHeight="1" s="67">
      <c r="A60" s="37" t="inlineStr">
        <is>
          <t>EMA_9_21_FILTER_MIN_TFS</t>
        </is>
      </c>
      <c r="B60" s="38" t="inlineStr">
        <is>
          <t>2</t>
        </is>
      </c>
      <c r="C60" s="38" t="n"/>
      <c r="D60" s="38" t="inlineStr">
        <is>
          <t>GLOBAL_CHECK</t>
        </is>
      </c>
      <c r="E60" s="38" t="n"/>
      <c r="F60" s="26" t="n"/>
      <c r="G60" s="38">
        <f>IFERROR(VLOOKUP($A122&amp;"_"&amp;$B122,Results_Deltas!$A$2:$P$15000,5,FALSE),"")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OI_CONFIRM_MIN_CHANGE_PCT</t>
        </is>
      </c>
      <c r="B61" s="38" t="inlineStr">
        <is>
          <t>1.0</t>
        </is>
      </c>
      <c r="C61" s="38" t="n"/>
      <c r="D61" s="38" t="inlineStr">
        <is>
          <t>ENTRY, GLOBAL_CHECK, STOCKS_EXIT</t>
        </is>
      </c>
      <c r="E61" s="38" t="n"/>
      <c r="F61" s="26" t="n"/>
      <c r="G61" s="38">
        <f>IFERROR(VLOOKUP($A252&amp;"_"&amp;$B252,Results_Deltas!$A$2:$P$15000,5,FALSE),"")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MTS_BOTTOM_STRONG_THRESHOLD</t>
        </is>
      </c>
      <c r="B62" s="38" t="inlineStr">
        <is>
          <t>20</t>
        </is>
      </c>
      <c r="C62" s="38" t="n"/>
      <c r="D62" s="38" t="inlineStr">
        <is>
          <t>ENTRY, GLOBAL_CHECK, STOCKS_EXIT</t>
        </is>
      </c>
      <c r="E62" s="38" t="n"/>
      <c r="F62" s="26" t="n"/>
      <c r="G62" s="38">
        <f>IFERROR(VLOOKUP($A235&amp;"_"&amp;$B235,Results_Deltas!$A$2:$P$15000,5,FALSE),"")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0.5" customHeight="1" s="67">
      <c r="A63" s="37" t="inlineStr">
        <is>
          <t>EMA_BLANKET_FILTER_ENABLED</t>
        </is>
      </c>
      <c r="B63" s="38" t="inlineStr">
        <is>
          <t>False</t>
        </is>
      </c>
      <c r="C63" s="38" t="n"/>
      <c r="D63" s="38" t="inlineStr">
        <is>
          <t>GLOBAL_CHECK</t>
        </is>
      </c>
      <c r="E63" s="38" t="n"/>
      <c r="F63" s="26" t="n"/>
      <c r="G63" s="38">
        <f>IFERROR(VLOOKUP($A124&amp;"_"&amp;$B124,Results_Deltas!$A$2:$P$15000,5,FALSE),"")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0.5" customHeight="1" s="67">
      <c r="A64" s="37" t="inlineStr">
        <is>
          <t>GR_FILTER_VEC_MIN_TFS</t>
        </is>
      </c>
      <c r="B64" s="38" t="inlineStr">
        <is>
          <t>1</t>
        </is>
      </c>
      <c r="C64" s="38" t="n"/>
      <c r="D64" s="38" t="inlineStr">
        <is>
          <t>GLOBAL_CHECK</t>
        </is>
      </c>
      <c r="E64" s="38" t="n"/>
      <c r="F64" s="26" t="n"/>
      <c r="G64" s="38">
        <f>IFERROR(VLOOKUP($A160&amp;"_"&amp;$B160,Results_Deltas!$A$2:$P$15000,5,FALSE),"")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MOVER_THRESHOLD</t>
        </is>
      </c>
      <c r="B65" s="38" t="inlineStr">
        <is>
          <t>3.75</t>
        </is>
      </c>
      <c r="C65" s="38" t="n"/>
      <c r="D65" s="38" t="inlineStr">
        <is>
          <t>ENTRY, GLOBAL_CHECK, STOCKS_EXIT</t>
        </is>
      </c>
      <c r="E65" s="38" t="n"/>
      <c r="F65" s="26" t="n"/>
      <c r="G65" s="38">
        <f>IFERROR(VLOOKUP($A222&amp;"_"&amp;$B222,Results_Deltas!$A$2:$P$15000,5,FALSE),"")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HTF_DIRECTION_GATE_ENABLED</t>
        </is>
      </c>
      <c r="B66" s="38" t="inlineStr">
        <is>
          <t>True</t>
        </is>
      </c>
      <c r="C66" s="38" t="n"/>
      <c r="D66" s="38" t="inlineStr">
        <is>
          <t>ENTRY, GLOBAL_CHECK, STOCKS_EXIT</t>
        </is>
      </c>
      <c r="E66" s="38" t="n"/>
      <c r="F66" s="26" t="n"/>
      <c r="G66" s="38">
        <f>IFERROR(VLOOKUP($A180&amp;"_"&amp;$B180,Results_Deltas!$A$2:$P$15000,5,FALSE),"")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9" t="inlineStr">
        <is>
          <t>MTS_GATE_ENABLED</t>
        </is>
      </c>
      <c r="B67" s="40" t="inlineStr">
        <is>
          <t>True</t>
        </is>
      </c>
      <c r="C67" s="38" t="n"/>
      <c r="D67" s="38" t="inlineStr">
        <is>
          <t>ENTRY, GLOBAL_CHECK, STOCKS_EXIT</t>
        </is>
      </c>
      <c r="E67" s="38" t="n"/>
      <c r="F67" s="26" t="n"/>
      <c r="G67" s="38">
        <f>IFERROR(VLOOKUP($A237&amp;"_"&amp;$B237,Results_Deltas!$A$2:$P$15000,5,FALSE),"")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MANDATORY_REENTRY_WT_FILTER_MIN_TFS</t>
        </is>
      </c>
      <c r="B68" s="38" t="inlineStr">
        <is>
          <t>2</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0.5" customHeight="1" s="67">
      <c r="A69" s="37" t="inlineStr">
        <is>
          <t>HA_WICK_QUALITY_ENABLED</t>
        </is>
      </c>
      <c r="B69" s="38" t="inlineStr">
        <is>
          <t>True</t>
        </is>
      </c>
      <c r="C69" s="38" t="n"/>
      <c r="D69" s="38" t="inlineStr">
        <is>
          <t>ENTRY, GLOBAL_CHECK, STOCKS_EXIT</t>
        </is>
      </c>
      <c r="E69" s="38" t="n"/>
      <c r="F69" s="26" t="n"/>
      <c r="G69" s="38">
        <f>IFERROR(VLOOKUP($A162&amp;"_"&amp;$B162,Results_Deltas!$A$2:$P$15000,5,FALSE),"")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IFERROR(VLOOKUP($A245&amp;"_"&amp;$B245,Results_Deltas!$A$2:$P$15000,5,FALSE),"")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LH_HL_FILTER_ENABLED</t>
        </is>
      </c>
      <c r="B71" s="38" t="inlineStr">
        <is>
          <t>True</t>
        </is>
      </c>
      <c r="C71" s="38" t="n"/>
      <c r="D71" s="38" t="inlineStr">
        <is>
          <t>ENTRY, GLOBAL_CHECK, STOCKS_EXIT</t>
        </is>
      </c>
      <c r="E71" s="38" t="n"/>
      <c r="F71" s="26" t="n"/>
      <c r="G71" s="38">
        <f>IFERROR(VLOOKUP($A194&amp;"_"&amp;$B194,Results_Deltas!$A$2:$P$15000,5,FALSE),"")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IFERROR(VLOOKUP($A88&amp;"_"&amp;$B88,Results_Deltas!$A$2:$P$15000,5,FALSE),"")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HLR_TOP_MIN_TFS</t>
        </is>
      </c>
      <c r="B73" s="38" t="inlineStr">
        <is>
          <t>1</t>
        </is>
      </c>
      <c r="C73" s="38" t="n"/>
      <c r="D73" s="38" t="inlineStr">
        <is>
          <t>GLOBAL_CHECK, REENTRY, STOCKS_EXIT</t>
        </is>
      </c>
      <c r="E73" s="38" t="n"/>
      <c r="F73" s="26" t="n"/>
      <c r="G73" s="38">
        <f>IFERROR(VLOOKUP($A176&amp;"_"&amp;$B176,Results_Deltas!$A$2:$P$15000,5,FALSE),"")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0.5" customHeight="1" s="67">
      <c r="A74" s="37" t="inlineStr">
        <is>
          <t>FG_GREED_THRESHOLD</t>
        </is>
      </c>
      <c r="B74" s="38" t="inlineStr">
        <is>
          <t>37.5</t>
        </is>
      </c>
      <c r="C74" s="38" t="n"/>
      <c r="D74" s="38" t="inlineStr">
        <is>
          <t>GLOBAL_CHECK, STOCKS_EXIT</t>
        </is>
      </c>
      <c r="E74" s="38" t="n"/>
      <c r="F74" s="26" t="n"/>
      <c r="G74" s="38">
        <f>IFERROR(VLOOKUP($A140&amp;"_"&amp;$B140,Results_Deltas!$A$2:$P$15000,5,FALSE),"")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OI_CONFIRM_MIN_PRICE_PCT</t>
        </is>
      </c>
      <c r="B75" s="38" t="inlineStr">
        <is>
          <t>2.0</t>
        </is>
      </c>
      <c r="C75" s="38" t="n"/>
      <c r="D75" s="38" t="inlineStr">
        <is>
          <t>ENTRY, GLOBAL_CHECK, STOCKS_EXIT</t>
        </is>
      </c>
      <c r="E75" s="38" t="n"/>
      <c r="F75" s="26" t="n"/>
      <c r="G75" s="38">
        <f>IFERROR(VLOOKUP($A255&amp;"_"&amp;$B255,Results_Deltas!$A$2:$P$15000,5,FALSE),"")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7" t="inlineStr">
        <is>
          <t>MOVER_THRESHOLD</t>
        </is>
      </c>
      <c r="B76" s="38" t="inlineStr">
        <is>
          <t>2.5</t>
        </is>
      </c>
      <c r="C76" s="38" t="n"/>
      <c r="D76" s="38" t="inlineStr">
        <is>
          <t>ENTRY, GLOBAL_CHECK, STOCKS_EXIT</t>
        </is>
      </c>
      <c r="E76" s="38" t="n"/>
      <c r="F76" s="26" t="n"/>
      <c r="G76" s="38">
        <f>IFERROR(VLOOKUP($A223&amp;"_"&amp;$B223,Results_Deltas!$A$2:$P$15000,5,FALSE),"")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IFERROR(VLOOKUP($A85&amp;"_"&amp;$B85,Results_Deltas!$A$2:$P$15000,5,FALSE),"")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9" t="inlineStr">
        <is>
          <t>HA_WICK_QUALITY_TF</t>
        </is>
      </c>
      <c r="B78" s="40" t="inlineStr">
        <is>
          <t>1h</t>
        </is>
      </c>
      <c r="C78" s="38" t="n"/>
      <c r="D78" s="38" t="inlineStr">
        <is>
          <t>ENTRY, GLOBAL_CHECK, STOCKS_EXIT</t>
        </is>
      </c>
      <c r="E78" s="38" t="n"/>
      <c r="F78" s="26" t="n"/>
      <c r="G78" s="38">
        <f>IFERROR(VLOOKUP($A168&amp;"_"&amp;$B168,Results_Deltas!$A$2:$P$15000,5,FALSE),"")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LR_BAND_LADDER_TF_TOP</t>
        </is>
      </c>
      <c r="B79" s="38" t="inlineStr">
        <is>
          <t>1</t>
        </is>
      </c>
      <c r="C79" s="38" t="n"/>
      <c r="D79" s="38" t="inlineStr">
        <is>
          <t>GLOBAL_CHECK, STOCKS_EXIT</t>
        </is>
      </c>
      <c r="E79" s="38" t="n"/>
      <c r="F79" s="26" t="n"/>
      <c r="G79" s="38">
        <f>IFERROR(VLOOKUP($A206&amp;"_"&amp;$B206,Results_Deltas!$A$2:$P$15000,5,FALSE),"")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0.5" customHeight="1" s="67">
      <c r="A80" s="37" t="inlineStr">
        <is>
          <t>DELTA_HTF_GATE</t>
        </is>
      </c>
      <c r="B80" s="38" t="inlineStr">
        <is>
          <t>4h_ALT</t>
        </is>
      </c>
      <c r="C80" s="38" t="n"/>
      <c r="D80" s="38" t="inlineStr">
        <is>
          <t>ENTRY, GLOBAL_CHECK, STOCKS_EXIT</t>
        </is>
      </c>
      <c r="E80" s="38" t="n"/>
      <c r="F80" s="26" t="n"/>
      <c r="G80" s="38">
        <f>IFERROR(VLOOKUP($A113&amp;"_"&amp;$B113,Results_Deltas!$A$2:$P$15000,5,FALSE),"")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7" t="inlineStr">
        <is>
          <t>HA_WICK_QUALITY_TF</t>
        </is>
      </c>
      <c r="B81" s="38" t="inlineStr">
        <is>
          <t>OFF</t>
        </is>
      </c>
      <c r="C81" s="38" t="n"/>
      <c r="D81" s="38" t="inlineStr">
        <is>
          <t>ENTRY, GLOBAL_CHECK, STOCKS_EXIT</t>
        </is>
      </c>
      <c r="E81" s="38" t="n"/>
      <c r="F81" s="26" t="n"/>
      <c r="G81" s="38">
        <f>IFERROR(VLOOKUP($A165&amp;"_"&amp;$B165,Results_Deltas!$A$2:$P$15000,5,FALSE),"")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0.5" customHeight="1" s="67">
      <c r="A82" s="37" t="inlineStr">
        <is>
          <t>DELTA_HTF_GATE</t>
        </is>
      </c>
      <c r="B82" s="38" t="inlineStr">
        <is>
          <t>4h</t>
        </is>
      </c>
      <c r="C82" s="38" t="n"/>
      <c r="D82" s="38" t="inlineStr">
        <is>
          <t>ENTRY, GLOBAL_CHECK, STOCKS_EXIT</t>
        </is>
      </c>
      <c r="E82" s="38" t="n"/>
      <c r="F82" s="26" t="n"/>
      <c r="G82" s="38">
        <f>IFERROR(VLOOKUP($A112&amp;"_"&amp;$B112,Results_Deltas!$A$2:$P$15000,5,FALSE),"")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7" t="inlineStr">
        <is>
          <t>LR_BAND_LADDER_TF_BOTTOM</t>
        </is>
      </c>
      <c r="B83" s="38" t="inlineStr">
        <is>
          <t>1</t>
        </is>
      </c>
      <c r="C83" s="38" t="n"/>
      <c r="D83" s="38" t="inlineStr">
        <is>
          <t>GLOBAL_CHECK, STOCKS_EXIT</t>
        </is>
      </c>
      <c r="E83" s="38" t="n"/>
      <c r="F83" s="26" t="n"/>
      <c r="G83" s="38">
        <f>IFERROR(VLOOKUP($A204&amp;"_"&amp;$B204,Results_Deltas!$A$2:$P$15000,5,FALSE),"")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9" t="inlineStr">
        <is>
          <t>MOVER_THRESHOLD</t>
        </is>
      </c>
      <c r="B84" s="40" t="inlineStr">
        <is>
          <t>5</t>
        </is>
      </c>
      <c r="C84" s="38" t="n"/>
      <c r="D84" s="38" t="inlineStr">
        <is>
          <t>ENTRY, GLOBAL_CHECK, STOCKS_EXIT</t>
        </is>
      </c>
      <c r="E84" s="38" t="n"/>
      <c r="F84" s="26" t="n"/>
      <c r="G84" s="38">
        <f>IFERROR(VLOOKUP($A220&amp;"_"&amp;$B220,Results_Deltas!$A$2:$P$15000,5,FALSE),"")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9" t="inlineStr">
        <is>
          <t>DC_MOMENT_STRONG_THRESHOLD</t>
        </is>
      </c>
      <c r="B85" s="40" t="inlineStr">
        <is>
          <t>40</t>
        </is>
      </c>
      <c r="C85" s="38" t="n"/>
      <c r="D85" s="38" t="inlineStr">
        <is>
          <t>ENTRY, GLOBAL_CHECK, STOCKS_EXIT</t>
        </is>
      </c>
      <c r="E85" s="38" t="n"/>
      <c r="F85" s="26" t="n"/>
      <c r="G85" s="38">
        <f>IFERROR(VLOOKUP($A108&amp;"_"&amp;$B108,Results_Deltas!$A$2:$P$15000,5,FALSE),"")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0.5" customHeight="1" s="67">
      <c r="A86" s="37" t="inlineStr">
        <is>
          <t>DELTA_REENTRY_FILTER_ENABLED</t>
        </is>
      </c>
      <c r="B86" s="38" t="inlineStr">
        <is>
          <t>True</t>
        </is>
      </c>
      <c r="C86" s="38" t="n"/>
      <c r="D86" s="38" t="inlineStr">
        <is>
          <t>ENTRY, GLOBAL_CHECK, STOCKS_EXIT</t>
        </is>
      </c>
      <c r="E86" s="38" t="n"/>
      <c r="F86" s="26" t="n"/>
      <c r="G86" s="38">
        <f>IFERROR(VLOOKUP($A115&amp;"_"&amp;$B115,Results_Deltas!$A$2:$P$15000,5,FALSE),"")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HLR_SMA_BAND_PCT</t>
        </is>
      </c>
      <c r="B87" s="38" t="inlineStr">
        <is>
          <t>2.0</t>
        </is>
      </c>
      <c r="C87" s="38" t="n"/>
      <c r="D87" s="38" t="inlineStr">
        <is>
          <t>ENTRY, GLOBAL_CHECK, STOCKS_EXIT</t>
        </is>
      </c>
      <c r="E87" s="38" t="n"/>
      <c r="F87" s="26" t="n"/>
      <c r="G87" s="38">
        <f>IFERROR(VLOOKUP($A171&amp;"_"&amp;$B171,Results_Deltas!$A$2:$P$15000,5,FALSE),"")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MANDATORY_REENTRY_WT_FILTER_MIN_TFS</t>
        </is>
      </c>
      <c r="B88" s="40" t="inlineStr">
        <is>
          <t>1</t>
        </is>
      </c>
      <c r="C88" s="38" t="n"/>
      <c r="D88" s="38" t="inlineStr">
        <is>
          <t>GLOBAL_CHECK, STOCKS_EXIT</t>
        </is>
      </c>
      <c r="E88" s="38" t="n"/>
      <c r="F88" s="26" t="n"/>
      <c r="G88" s="38">
        <f>IFERROR(VLOOKUP($A207&amp;"_"&amp;$B207,Results_Deltas!$A$2:$P$15000,5,FALSE),"")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7" t="inlineStr">
        <is>
          <t>LR_BAND_LADDER_STOCH_EXTREME</t>
        </is>
      </c>
      <c r="B89" s="38" t="inlineStr">
        <is>
          <t>30.0_ALT</t>
        </is>
      </c>
      <c r="C89" s="38" t="n"/>
      <c r="D89" s="38" t="inlineStr">
        <is>
          <t>GLOBAL_CHECK, STOCKS_EXIT</t>
        </is>
      </c>
      <c r="E89" s="38" t="n"/>
      <c r="F89" s="26" t="n"/>
      <c r="G89" s="38">
        <f>IFERROR(VLOOKUP($A202&amp;"_"&amp;$B202,Results_Deltas!$A$2:$P$15000,5,FALSE),"")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9" t="inlineStr">
        <is>
          <t>LR_BAND_LADDER_STOCH_EXTREME</t>
        </is>
      </c>
      <c r="B90" s="40" t="inlineStr">
        <is>
          <t>30.0</t>
        </is>
      </c>
      <c r="C90" s="38" t="n"/>
      <c r="D90" s="38" t="inlineStr">
        <is>
          <t>GLOBAL_CHECK, STOCKS_EXIT</t>
        </is>
      </c>
      <c r="E90" s="38" t="n"/>
      <c r="F90" s="26" t="n"/>
      <c r="G90" s="38">
        <f>IFERROR(VLOOKUP($A201&amp;"_"&amp;$B201,Results_Deltas!$A$2:$P$15000,5,FALSE),"")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MOVER_THRESHOLD</t>
        </is>
      </c>
      <c r="B91" s="38" t="inlineStr">
        <is>
          <t>6.25</t>
        </is>
      </c>
      <c r="C91" s="38" t="n"/>
      <c r="D91" s="38" t="inlineStr">
        <is>
          <t>ENTRY, GLOBAL_CHECK, STOCKS_EXIT</t>
        </is>
      </c>
      <c r="E91" s="38" t="n"/>
      <c r="F91" s="26" t="n"/>
      <c r="G91" s="38">
        <f>IFERROR(VLOOKUP($A221&amp;"_"&amp;$B221,Results_Deltas!$A$2:$P$15000,5,FALSE),"")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IFERROR(VLOOKUP($A240&amp;"_"&amp;$B240,Results_Deltas!$A$2:$P$15000,5,FALSE),"")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0.5" customHeight="1" s="67">
      <c r="A93" s="37" t="inlineStr">
        <is>
          <t>FG_FEAR_THRESHOLD</t>
        </is>
      </c>
      <c r="B93" s="38" t="inlineStr">
        <is>
          <t>12.5</t>
        </is>
      </c>
      <c r="C93" s="38" t="n"/>
      <c r="D93" s="38" t="inlineStr">
        <is>
          <t>GLOBAL_CHECK, STOCKS_EXIT</t>
        </is>
      </c>
      <c r="E93" s="38" t="n"/>
      <c r="F93" s="26" t="n"/>
      <c r="G93" s="38">
        <f>IFERROR(VLOOKUP($A136&amp;"_"&amp;$B136,Results_Deltas!$A$2:$P$15000,5,FALSE),"")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IFERROR(VLOOKUP($A241&amp;"_"&amp;$B241,Results_Deltas!$A$2:$P$15000,5,FALSE),"")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LIVE_VEC_EMERGENCY_BRAKE_ENABLED</t>
        </is>
      </c>
      <c r="B95" s="38" t="inlineStr">
        <is>
          <t>True</t>
        </is>
      </c>
      <c r="C95" s="38" t="n"/>
      <c r="D95" s="38" t="inlineStr">
        <is>
          <t>GLOBAL_CHECK, STOCKS_EXIT</t>
        </is>
      </c>
      <c r="E95" s="38" t="n"/>
      <c r="F95" s="26" t="n"/>
      <c r="G95" s="38">
        <f>IFERROR(VLOOKUP($A200&amp;"_"&amp;$B200,Results_Deltas!$A$2:$P$15000,5,FALSE),"")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0.5" customHeight="1" s="67">
      <c r="A96" s="37" t="inlineStr">
        <is>
          <t>DC_MOMENT_STRONG_THRESHOLD</t>
        </is>
      </c>
      <c r="B96" s="38" t="inlineStr">
        <is>
          <t>20</t>
        </is>
      </c>
      <c r="C96" s="38" t="n"/>
      <c r="D96" s="38" t="inlineStr">
        <is>
          <t>ENTRY, GLOBAL_CHECK, STOCKS_EXIT</t>
        </is>
      </c>
      <c r="E96" s="38" t="n"/>
      <c r="F96" s="26" t="n"/>
      <c r="G96" s="38">
        <f>IFERROR(VLOOKUP($A111&amp;"_"&amp;$B111,Results_Deltas!$A$2:$P$15000,5,FALSE),"")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MANDATORY_REENTRY_WT_FILTER_MIN_TFS</t>
        </is>
      </c>
      <c r="B97" s="38" t="inlineStr">
        <is>
          <t>3</t>
        </is>
      </c>
      <c r="C97" s="38" t="n"/>
      <c r="D97" s="38" t="inlineStr">
        <is>
          <t>GLOBAL_CHECK, STOCKS_EXIT</t>
        </is>
      </c>
      <c r="E97" s="38" t="n"/>
      <c r="F97" s="26" t="n"/>
      <c r="G97" s="38">
        <f>IFERROR(VLOOKUP($A208&amp;"_"&amp;$B208,Results_Deltas!$A$2:$P$15000,5,FALSE),"")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0.5" customHeight="1" s="67">
      <c r="A98" s="39" t="inlineStr">
        <is>
          <t>GR_FILTER_VEC_MIN_TFS</t>
        </is>
      </c>
      <c r="B98" s="40" t="inlineStr">
        <is>
          <t>2</t>
        </is>
      </c>
      <c r="C98" s="38" t="n"/>
      <c r="D98" s="38" t="inlineStr">
        <is>
          <t>GLOBAL_CHECK</t>
        </is>
      </c>
      <c r="E98" s="38" t="n"/>
      <c r="F98" s="26" t="n"/>
      <c r="G98" s="38">
        <f>IFERROR(VLOOKUP($A159&amp;"_"&amp;$B159,Results_Deltas!$A$2:$P$15000,5,FALSE),"")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IFERROR(VLOOKUP($A246&amp;"_"&amp;$B246,Results_Deltas!$A$2:$P$15000,5,FALSE),"")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0.5" customHeight="1" s="67">
      <c r="A100" s="37" t="inlineStr">
        <is>
          <t>EMA_9_21_FILTER_MIN_TFS</t>
        </is>
      </c>
      <c r="B100" s="38" t="inlineStr">
        <is>
          <t>1</t>
        </is>
      </c>
      <c r="C100" s="38" t="n"/>
      <c r="D100" s="38" t="inlineStr">
        <is>
          <t>GLOBAL_CHECK</t>
        </is>
      </c>
      <c r="E100" s="38" t="n"/>
      <c r="F100" s="26" t="n"/>
      <c r="G100" s="38">
        <f>IFERROR(VLOOKUP($A123&amp;"_"&amp;$B123,Results_Deltas!$A$2:$P$15000,5,FALSE),"")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IFERROR(VLOOKUP($A254&amp;"_"&amp;$B254,Results_Deltas!$A$2:$P$15000,5,FALSE),"")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IFERROR(VLOOKUP($A104&amp;"_"&amp;$B104,Results_Deltas!$A$2:$P$15000,5,FALSE),"")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IFERROR(VLOOKUP($A253&amp;"_"&amp;$B253,Results_Deltas!$A$2:$P$15000,5,FALSE),"")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IFERROR(VLOOKUP($A107&amp;"_"&amp;$B107,Results_Deltas!$A$2:$P$15000,5,FALSE),"")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0.5" customHeight="1" s="67">
      <c r="A105" s="37" t="inlineStr">
        <is>
          <t>EMA_BLANKET_FILTER_MIN_TFS</t>
        </is>
      </c>
      <c r="B105" s="38" t="inlineStr">
        <is>
          <t>1</t>
        </is>
      </c>
      <c r="C105" s="38" t="n"/>
      <c r="D105" s="38" t="inlineStr">
        <is>
          <t>GLOBAL_CHECK</t>
        </is>
      </c>
      <c r="E105" s="38" t="n"/>
      <c r="F105" s="26" t="n"/>
      <c r="G105" s="38">
        <f>IFERROR(VLOOKUP($A128&amp;"_"&amp;$B128,Results_Deltas!$A$2:$P$15000,5,FALSE),"")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IFERROR(VLOOKUP($A247&amp;"_"&amp;$B247,Results_Deltas!$A$2:$P$15000,5,FALSE),"")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7" t="inlineStr">
        <is>
          <t>LR_BAND_LADDER_TF_TOP</t>
        </is>
      </c>
      <c r="B107" s="38" t="inlineStr">
        <is>
          <t>0</t>
        </is>
      </c>
      <c r="C107" s="38" t="n"/>
      <c r="D107" s="38" t="inlineStr">
        <is>
          <t>GLOBAL_CHECK, STOCKS_EXIT</t>
        </is>
      </c>
      <c r="E107" s="38" t="n"/>
      <c r="F107" s="26" t="n"/>
      <c r="G107" s="38">
        <f>IFERROR(VLOOKUP($A205&amp;"_"&amp;$B205,Results_Deltas!$A$2:$P$15000,5,FALSE),"")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IFERROR(VLOOKUP($A239&amp;"_"&amp;$B239,Results_Deltas!$A$2:$P$15000,5,FALSE),"")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LR_BAND_LADDER_TF_BOTTOM</t>
        </is>
      </c>
      <c r="B110" s="38" t="inlineStr">
        <is>
          <t>0</t>
        </is>
      </c>
      <c r="C110" s="38" t="n"/>
      <c r="D110" s="38" t="inlineStr">
        <is>
          <t>GLOBAL_CHECK, STOCKS_EXIT</t>
        </is>
      </c>
      <c r="E110" s="38" t="n"/>
      <c r="F110" s="26" t="n"/>
      <c r="G110" s="38">
        <f>IFERROR(VLOOKUP($A203&amp;"_"&amp;$B203,Results_Deltas!$A$2:$P$15000,5,FALSE),"")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IFERROR(VLOOKUP($A93&amp;"_"&amp;$B93,Results_Deltas!$A$2:$P$15000,5,FALSE),"")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IFERROR(VLOOKUP($A94&amp;"_"&amp;$B94,Results_Deltas!$A$2:$P$15000,5,FALSE),"")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7" t="inlineStr">
        <is>
          <t>HTF4_CONF</t>
        </is>
      </c>
      <c r="B113" s="38" t="inlineStr">
        <is>
          <t>False_ALT</t>
        </is>
      </c>
      <c r="C113" s="38" t="n"/>
      <c r="D113" s="38" t="inlineStr">
        <is>
          <t>GLOBAL_CHECK, STOCKS_EXIT</t>
        </is>
      </c>
      <c r="E113" s="38" t="n"/>
      <c r="F113" s="26" t="n"/>
      <c r="G113" s="38">
        <f>IFERROR(VLOOKUP($A178&amp;"_"&amp;$B178,Results_Deltas!$A$2:$P$15000,5,FALSE),"")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IFERROR(VLOOKUP($A95&amp;"_"&amp;$B95,Results_Deltas!$A$2:$P$15000,5,FALSE),"")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IFERROR(VLOOKUP($A96&amp;"_"&amp;$B96,Results_Deltas!$A$2:$P$15000,5,FALSE),"")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IFERROR(VLOOKUP($A97&amp;"_"&amp;$B97,Results_Deltas!$A$2:$P$15000,5,FALSE),"")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IFERROR(VLOOKUP($A98&amp;"_"&amp;$B98,Results_Deltas!$A$2:$P$15000,5,FALSE),"")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0.5" customHeight="1" s="67">
      <c r="A119" s="37" t="inlineStr">
        <is>
          <t>GR_FILTER_VEC_MIN_TFS</t>
        </is>
      </c>
      <c r="B119" s="38" t="inlineStr">
        <is>
          <t>0</t>
        </is>
      </c>
      <c r="C119" s="38" t="n"/>
      <c r="D119" s="38" t="inlineStr">
        <is>
          <t>GLOBAL_CHECK</t>
        </is>
      </c>
      <c r="E119" s="38" t="n"/>
      <c r="F119" s="26" t="n"/>
      <c r="G119" s="38">
        <f>IFERROR(VLOOKUP($A158&amp;"_"&amp;$B158,Results_Deltas!$A$2:$P$15000,5,FALSE),"")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IFERROR(VLOOKUP($A87&amp;"_"&amp;$B87,Results_Deltas!$A$2:$P$15000,5,FALSE),"")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0.5" customHeight="1" s="67">
      <c r="A122" s="37" t="inlineStr">
        <is>
          <t>FUNDING_GATE_LONG_MAX</t>
        </is>
      </c>
      <c r="B122" s="38" t="inlineStr">
        <is>
          <t>0.0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IFERROR(VLOOKUP($A148&amp;"_"&amp;$B148,Results_Deltas!$A$2:$P$15000,5,FALSE),"")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0.5" customHeight="1" s="67">
      <c r="A126" s="37" t="inlineStr">
        <is>
          <t>FUNDING_GATE_SHORT_MIN</t>
        </is>
      </c>
      <c r="B126" s="38" t="inlineStr">
        <is>
          <t>0.0</t>
        </is>
      </c>
      <c r="C126" s="38" t="n"/>
      <c r="D126" s="38" t="inlineStr">
        <is>
          <t>ENTRY, 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0.5" customHeight="1" s="67">
      <c r="A128" s="37" t="inlineStr">
        <is>
          <t>ADX_RANGING_THRESHOLD</t>
        </is>
      </c>
      <c r="B128" s="38" t="inlineStr">
        <is>
          <t>20</t>
        </is>
      </c>
      <c r="C128" s="38" t="n"/>
      <c r="D128" s="38" t="inlineStr">
        <is>
          <t>ENTRY, GLOBAL_CHECK, STOCKS_EXIT</t>
        </is>
      </c>
      <c r="E128" s="38" t="n"/>
      <c r="F128" s="26" t="n"/>
      <c r="G128" s="38">
        <f>IFERROR(VLOOKUP($A83&amp;"_"&amp;$B83,Results_Deltas!$A$2:$P$15000,5,FALSE),"")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0.5" customHeight="1" s="67">
      <c r="A129" s="39" t="inlineStr">
        <is>
          <t>FUNDING_GATE_FILTER_TF</t>
        </is>
      </c>
      <c r="B129" s="40" t="inlineStr">
        <is>
          <t>15m</t>
        </is>
      </c>
      <c r="C129" s="38" t="n"/>
      <c r="D129" s="38" t="inlineStr">
        <is>
          <t>GLOBAL_CHECK</t>
        </is>
      </c>
      <c r="E129" s="38" t="n"/>
      <c r="F129" s="26" t="n"/>
      <c r="G129" s="38">
        <f>IFERROR(VLOOKUP($A145&amp;"_"&amp;$B145,Results_Deltas!$A$2:$P$15000,5,FALSE),"")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IFERROR(VLOOKUP($A197&amp;"_"&amp;$B197,Results_Deltas!$A$2:$P$15000,5,FALSE),"")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IFERROR(VLOOKUP($A185&amp;"_"&amp;$B185,Results_Deltas!$A$2:$P$15000,5,FALSE),"")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0.5" customHeight="1" s="67">
      <c r="A133" s="37" t="inlineStr">
        <is>
          <t>GR_FILTER_ALL_ENTRIES</t>
        </is>
      </c>
      <c r="B133" s="38" t="inlineStr">
        <is>
          <t>0.0</t>
        </is>
      </c>
      <c r="C133" s="38" t="n"/>
      <c r="D133" s="38" t="inlineStr">
        <is>
          <t>GLOBAL_CHECK, STOCKS_EXIT</t>
        </is>
      </c>
      <c r="E133" s="38" t="n"/>
      <c r="F133" s="26" t="n"/>
      <c r="G133" s="38">
        <f>IFERROR(VLOOKUP($A154&amp;"_"&amp;$B154,Results_Deltas!$A$2:$P$15000,5,FALSE),"")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0.5" customHeight="1" s="67">
      <c r="A134" s="37" t="inlineStr">
        <is>
          <t>GR_FILTER_ALL_ENTRIES</t>
        </is>
      </c>
      <c r="B134" s="38" t="inlineStr">
        <is>
          <t>0.0_ALT</t>
        </is>
      </c>
      <c r="C134" s="38" t="n"/>
      <c r="D134" s="38" t="inlineStr">
        <is>
          <t>GLOBAL_CHECK, STOCKS_EXIT</t>
        </is>
      </c>
      <c r="E134" s="38" t="n"/>
      <c r="F134" s="26" t="n"/>
      <c r="G134" s="38">
        <f>IFERROR(VLOOKUP($A155&amp;"_"&amp;$B155,Results_Deltas!$A$2:$P$15000,5,FALSE),"")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IFERROR(VLOOKUP($A161&amp;"_"&amp;$B161,Results_Deltas!$A$2:$P$15000,5,FALSE),"")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0.5" customHeight="1" s="67">
      <c r="A136" s="37" t="inlineStr">
        <is>
          <t>GOLDEN_RULE_BASE_USD</t>
        </is>
      </c>
      <c r="B136" s="38" t="inlineStr">
        <is>
          <t>0.0_ALT</t>
        </is>
      </c>
      <c r="C136" s="38" t="n"/>
      <c r="D136" s="38" t="inlineStr">
        <is>
          <t>GLOBAL_CHECK, STOCKS_EXIT</t>
        </is>
      </c>
      <c r="E136" s="38" t="n"/>
      <c r="F136" s="26" t="n"/>
      <c r="G136" s="38">
        <f>IFERROR(VLOOKUP($A153&amp;"_"&amp;$B153,Results_Deltas!$A$2:$P$15000,5,FALSE),"")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0.5" customHeight="1" s="67">
      <c r="A137" s="37" t="inlineStr">
        <is>
          <t>GOLDEN_RULE_BASE_USD</t>
        </is>
      </c>
      <c r="B137" s="38" t="inlineStr">
        <is>
          <t>0.0</t>
        </is>
      </c>
      <c r="C137" s="38" t="n"/>
      <c r="D137" s="38" t="inlineStr">
        <is>
          <t>GLOBAL_CHECK, STOCKS_EXIT</t>
        </is>
      </c>
      <c r="E137" s="38" t="n"/>
      <c r="F137" s="26" t="n"/>
      <c r="G137" s="38">
        <f>IFERROR(VLOOKUP($A152&amp;"_"&amp;$B152,Results_Deltas!$A$2:$P$15000,5,FALSE),"")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IFERROR(VLOOKUP($A191&amp;"_"&amp;$B191,Results_Deltas!$A$2:$P$15000,5,FALSE),"")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HTF4_CONF</t>
        </is>
      </c>
      <c r="B139" s="38" t="inlineStr">
        <is>
          <t>False</t>
        </is>
      </c>
      <c r="C139" s="38" t="n"/>
      <c r="D139" s="38" t="inlineStr">
        <is>
          <t>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0.5" customHeight="1" s="67">
      <c r="A141" s="39" t="inlineStr">
        <is>
          <t>GR_FILTER_VEC_ENABLED</t>
        </is>
      </c>
      <c r="B141" s="40" t="inlineStr">
        <is>
          <t>False</t>
        </is>
      </c>
      <c r="C141" s="38" t="n"/>
      <c r="D141" s="38" t="inlineStr">
        <is>
          <t>GLOBAL_CHECK</t>
        </is>
      </c>
      <c r="E141" s="38" t="n"/>
      <c r="F141" s="26" t="n"/>
      <c r="G141" s="38">
        <f>IFERROR(VLOOKUP($A156&amp;"_"&amp;$B156,Results_Deltas!$A$2:$P$15000,5,FALSE),"")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0.5" customHeight="1" s="67">
      <c r="A142" s="39" t="inlineStr">
        <is>
          <t>DUP_GUARD_FILTER_TF</t>
        </is>
      </c>
      <c r="B142" s="40" t="inlineStr">
        <is>
          <t>15m</t>
        </is>
      </c>
      <c r="C142" s="38" t="n"/>
      <c r="D142" s="38" t="inlineStr">
        <is>
          <t>GLOBAL_CHECK</t>
        </is>
      </c>
      <c r="E142" s="38" t="n"/>
      <c r="F142" s="26" t="n"/>
      <c r="G142" s="38">
        <f>IFERROR(VLOOKUP($A120&amp;"_"&amp;$B120,Results_Deltas!$A$2:$P$15000,5,FALSE),"")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5.75" customHeight="1" s="67">
      <c r="A143" s="37" t="inlineStr">
        <is>
          <t>OI_CONFIRM_ENABLED</t>
        </is>
      </c>
      <c r="B143" s="38" t="inlineStr">
        <is>
          <t>False</t>
        </is>
      </c>
      <c r="C143" s="38" t="n"/>
      <c r="D143" s="38" t="inlineStr">
        <is>
          <t>ENTRY, GLOBAL_CHECK, STOCKS_EXIT</t>
        </is>
      </c>
      <c r="E143" s="38" t="n"/>
      <c r="F143" s="26" t="n"/>
      <c r="G143" s="38">
        <f>IFERROR(VLOOKUP($A248&amp;"_"&amp;$B248,Results_Deltas!$A$2:$P$15000,5,FALSE),"")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0.5" customHeight="1" s="67">
      <c r="A144" s="39" t="inlineStr">
        <is>
          <t>EMA_BLANKET_FILTER_ENABLED</t>
        </is>
      </c>
      <c r="B144" s="40" t="inlineStr">
        <is>
          <t>True</t>
        </is>
      </c>
      <c r="C144" s="38" t="n"/>
      <c r="D144" s="38" t="inlineStr">
        <is>
          <t>GLOBAL_CHECK</t>
        </is>
      </c>
      <c r="E144" s="38" t="n"/>
      <c r="F144" s="26" t="n"/>
      <c r="G144" s="38">
        <f>IFERROR(VLOOKUP($A125&amp;"_"&amp;$B125,Results_Deltas!$A$2:$P$15000,5,FALSE),"")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MTS_GATE_ENABLED</t>
        </is>
      </c>
      <c r="B145" s="38" t="inlineStr">
        <is>
          <t>False</t>
        </is>
      </c>
      <c r="C145" s="38" t="n"/>
      <c r="D145" s="38" t="inlineStr">
        <is>
          <t>ENTRY, GLOBAL_CHECK, STOCKS_EXIT</t>
        </is>
      </c>
      <c r="E145" s="38" t="n"/>
      <c r="F145" s="26" t="n"/>
      <c r="G145" s="38">
        <f>IFERROR(VLOOKUP($A236&amp;"_"&amp;$B236,Results_Deltas!$A$2:$P$15000,5,FALSE),"")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5.75" customHeight="1" s="67">
      <c r="A146" s="37" t="inlineStr">
        <is>
          <t>MI_TF_AGREE_MIN</t>
        </is>
      </c>
      <c r="B146" s="38" t="inlineStr">
        <is>
          <t>0.0</t>
        </is>
      </c>
      <c r="C146" s="38" t="n"/>
      <c r="D146" s="38" t="inlineStr">
        <is>
          <t>ENTRY, GLOBAL_CHECK, STOCKS_EXIT</t>
        </is>
      </c>
      <c r="E146" s="38" t="n"/>
      <c r="F146" s="26" t="n"/>
      <c r="G146" s="38">
        <f>IFERROR(VLOOKUP($A218&amp;"_"&amp;$B218,Results_Deltas!$A$2:$P$15000,5,FALSE),"")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MI_TF_AGREE_MIN</t>
        </is>
      </c>
      <c r="B147" s="38" t="inlineStr">
        <is>
          <t>0.0_ALT</t>
        </is>
      </c>
      <c r="C147" s="38" t="n"/>
      <c r="D147" s="38" t="inlineStr">
        <is>
          <t>ENTRY, GLOBAL_CHECK, STOCKS_EXIT</t>
        </is>
      </c>
      <c r="E147" s="38" t="n"/>
      <c r="F147" s="26" t="n"/>
      <c r="G147" s="38">
        <f>IFERROR(VLOOKUP($A219&amp;"_"&amp;$B219,Results_Deltas!$A$2:$P$15000,5,FALSE),"")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5.75" customHeight="1" s="67">
      <c r="A148" s="37" t="inlineStr">
        <is>
          <t>HLR_SMA_BAND_PCT</t>
        </is>
      </c>
      <c r="B148" s="38" t="inlineStr">
        <is>
          <t>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IFERROR(VLOOKUP($A130&amp;"_"&amp;$B130,Results_Deltas!$A$2:$P$15000,5,FALSE),"")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IFERROR(VLOOKUP($A129&amp;"_"&amp;$B129,Results_Deltas!$A$2:$P$15000,5,FALSE),"")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HLR_TOP_MIN_TFS</t>
        </is>
      </c>
      <c r="B151" s="38" t="inlineStr">
        <is>
          <t>0</t>
        </is>
      </c>
      <c r="C151" s="38" t="n"/>
      <c r="D151" s="38" t="inlineStr">
        <is>
          <t>GLOBAL_CHECK, REENTRY, STOCKS_EXIT</t>
        </is>
      </c>
      <c r="E151" s="38" t="n"/>
      <c r="F151" s="26" t="n"/>
      <c r="G151" s="38">
        <f>IFERROR(VLOOKUP($A174&amp;"_"&amp;$B174,Results_Deltas!$A$2:$P$15000,5,FALSE),"")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0.5" customHeight="1" s="67">
      <c r="A152" s="39" t="inlineStr">
        <is>
          <t>COOLDOWN_LOCKS_FILTER_TF</t>
        </is>
      </c>
      <c r="B152" s="40" t="inlineStr">
        <is>
          <t>15m</t>
        </is>
      </c>
      <c r="C152" s="38" t="n"/>
      <c r="D152" s="38" t="inlineStr">
        <is>
          <t>GLOBAL_CHECK</t>
        </is>
      </c>
      <c r="E152" s="38" t="n"/>
      <c r="F152" s="26" t="n"/>
      <c r="G152" s="38">
        <f>IFERROR(VLOOKUP($A103&amp;"_"&amp;$B103,Results_Deltas!$A$2:$P$15000,5,FALSE),"")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5.75" customHeight="1" s="67">
      <c r="A153" s="37" t="inlineStr">
        <is>
          <t>HA_WICK_QUALITY_TF</t>
        </is>
      </c>
      <c r="B153" s="38" t="inlineStr">
        <is>
          <t>15m</t>
        </is>
      </c>
      <c r="C153" s="38" t="n"/>
      <c r="D153" s="38" t="inlineStr">
        <is>
          <t>ENTRY, GLOBAL_CHECK, STOCKS_EXIT</t>
        </is>
      </c>
      <c r="E153" s="38" t="n"/>
      <c r="F153" s="26" t="n"/>
      <c r="G153" s="38">
        <f>IFERROR(VLOOKUP($A169&amp;"_"&amp;$B169,Results_Deltas!$A$2:$P$15000,5,FALSE),"")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0.5" customHeight="1" s="67">
      <c r="A154" s="37" t="inlineStr">
        <is>
          <t>EZ_MANAGE_THROTTLER_RATE</t>
        </is>
      </c>
      <c r="B154" s="38" t="inlineStr">
        <is>
          <t>0.0</t>
        </is>
      </c>
      <c r="C154" s="38" t="n"/>
      <c r="D154" s="38" t="inlineStr">
        <is>
          <t>GLOBAL_CHECK, STOCKS_EXIT</t>
        </is>
      </c>
      <c r="E154" s="38" t="n"/>
      <c r="F154" s="26" t="n"/>
      <c r="G154" s="38">
        <f>IFERROR(VLOOKUP($A131&amp;"_"&amp;$B131,Results_Deltas!$A$2:$P$15000,5,FALSE),"")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0.5" customHeight="1" s="67">
      <c r="A155" s="37" t="inlineStr">
        <is>
          <t>EZ_MANAGE_THROTTLER_RATE</t>
        </is>
      </c>
      <c r="B155" s="38" t="inlineStr">
        <is>
          <t>0.0_ALT</t>
        </is>
      </c>
      <c r="C155" s="38" t="n"/>
      <c r="D155" s="38" t="inlineStr">
        <is>
          <t>GLOBAL_CHECK, STOCKS_EXIT</t>
        </is>
      </c>
      <c r="E155" s="38" t="n"/>
      <c r="F155" s="26" t="n"/>
      <c r="G155" s="38">
        <f>IFERROR(VLOOKUP($A132&amp;"_"&amp;$B132,Results_Deltas!$A$2:$P$15000,5,FALSE),"")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0.5" customHeight="1" s="67">
      <c r="A156" s="39" t="inlineStr">
        <is>
          <t>BAND_ARROW_ENABLED</t>
        </is>
      </c>
      <c r="B156" s="40" t="inlineStr">
        <is>
          <t>False</t>
        </is>
      </c>
      <c r="C156" s="38" t="n"/>
      <c r="D156" s="38" t="inlineStr">
        <is>
          <t>GLOBAL_CHECK, STOCKS_EXIT</t>
        </is>
      </c>
      <c r="E156" s="38" t="n"/>
      <c r="F156" s="26" t="n"/>
      <c r="G156" s="38">
        <f>IFERROR(VLOOKUP($A91&amp;"_"&amp;$B91,Results_Deltas!$A$2:$P$15000,5,FALSE),"")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IFERROR(VLOOKUP($A244&amp;"_"&amp;$B244,Results_Deltas!$A$2:$P$15000,5,FALSE),"")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IFERROR(VLOOKUP($A184&amp;"_"&amp;$B184,Results_Deltas!$A$2:$P$15000,5,FALSE),"")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IFERROR(VLOOKUP($A114&amp;"_"&amp;$B114,Results_Deltas!$A$2:$P$15000,5,FALSE),"")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HTF_GATE_D_MANDATORY</t>
        </is>
      </c>
      <c r="B160" s="38" t="inlineStr">
        <is>
          <t>0.0</t>
        </is>
      </c>
      <c r="C160" s="38" t="n"/>
      <c r="D160" s="38" t="inlineStr">
        <is>
          <t>ENTRY, GLOBAL_CHECK, STOCKS_EXIT</t>
        </is>
      </c>
      <c r="E160" s="38" t="n"/>
      <c r="F160" s="26" t="n"/>
      <c r="G160" s="38">
        <f>IFERROR(VLOOKUP($A183&amp;"_"&amp;$B183,Results_Deltas!$A$2:$P$15000,5,FALSE),"")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IFERROR(VLOOKUP($A213&amp;"_"&amp;$B213,Results_Deltas!$A$2:$P$15000,5,FALSE),"")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IFERROR(VLOOKUP($A216&amp;"_"&amp;$B216,Results_Deltas!$A$2:$P$15000,5,FALSE),"")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HTF_GATE_BYPASS_RZ</t>
        </is>
      </c>
      <c r="B163" s="38" t="inlineStr">
        <is>
          <t>0.0</t>
        </is>
      </c>
      <c r="C163" s="38" t="n"/>
      <c r="D163" s="38" t="inlineStr">
        <is>
          <t>ENTRY, GLOBAL_CHECK, STOCKS_EXIT</t>
        </is>
      </c>
      <c r="E163" s="38" t="n"/>
      <c r="F163" s="26" t="n"/>
      <c r="G163" s="38">
        <f>IFERROR(VLOOKUP($A181&amp;"_"&amp;$B181,Results_Deltas!$A$2:$P$15000,5,FALSE),"")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7" t="inlineStr">
        <is>
          <t>HTF_GATE_BYPASS_RZ</t>
        </is>
      </c>
      <c r="B164" s="38" t="inlineStr">
        <is>
          <t>0.0_ALT</t>
        </is>
      </c>
      <c r="C164" s="38" t="n"/>
      <c r="D164" s="38" t="inlineStr">
        <is>
          <t>ENTRY, GLOBAL_CHECK, STOCKS_EXIT</t>
        </is>
      </c>
      <c r="E164" s="38" t="n"/>
      <c r="F164" s="26" t="n"/>
      <c r="G164" s="38">
        <f>IFERROR(VLOOKUP($A182&amp;"_"&amp;$B182,Results_Deltas!$A$2:$P$15000,5,FALSE),"")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IFERROR(VLOOKUP($A179&amp;"_"&amp;$B179,Results_Deltas!$A$2:$P$15000,5,FALSE),"")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IFERROR(VLOOKUP($A224&amp;"_"&amp;$B224,Results_Deltas!$A$2:$P$15000,5,FALSE),"")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IFERROR(VLOOKUP($A225&amp;"_"&amp;$B225,Results_Deltas!$A$2:$P$15000,5,FALSE),"")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IFERROR(VLOOKUP($A242&amp;"_"&amp;$B242,Results_Deltas!$A$2:$P$15000,5,FALSE),"")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IFERROR(VLOOKUP($A243&amp;"_"&amp;$B243,Results_Deltas!$A$2:$P$15000,5,FALSE),"")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IFERROR(VLOOKUP($A210&amp;"_"&amp;$B210,Results_Deltas!$A$2:$P$15000,5,FALSE),"")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IFERROR(VLOOKUP($A211&amp;"_"&amp;$B211,Results_Deltas!$A$2:$P$15000,5,FALSE),"")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IFERROR(VLOOKUP($A189&amp;"_"&amp;$B189,Results_Deltas!$A$2:$P$15000,5,FALSE),"")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IFERROR(VLOOKUP($A238&amp;"_"&amp;$B238,Results_Deltas!$A$2:$P$15000,5,FALSE),"")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IFERROR(VLOOKUP($A190&amp;"_"&amp;$B190,Results_Deltas!$A$2:$P$15000,5,FALSE),"")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IFERROR(VLOOKUP($A212&amp;"_"&amp;$B212,Results_Deltas!$A$2:$P$15000,5,FALSE),"")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IFERROR(VLOOKUP($A199&amp;"_"&amp;$B199,Results_Deltas!$A$2:$P$15000,5,FALSE),"")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row>
    <row r="178" ht="15.75" customHeight="1" s="67">
      <c r="A178" s="0" t="inlineStr">
        <is>
          <t>BB_SQUEEZE_EXIT_ENABLED</t>
        </is>
      </c>
      <c r="B178" s="0" t="inlineStr">
        <is>
          <t>True</t>
        </is>
      </c>
      <c r="G178" s="0">
        <f>IFERROR(VLOOKUP($A184&amp;"_"&amp;$B184,Results_Deltas!$A$2:$P$15000,5,FALSE),"")</f>
        <v/>
      </c>
      <c r="H178" s="0">
        <f>IFERROR(VLOOKUP($A184,Results_30d_Deltas!$A$2:$H$5000,7,FALSE)-E5,"")</f>
        <v/>
      </c>
      <c r="I178" s="0">
        <f>IFERROR(VLOOKUP($A184,Results_30d_Deltas!$A$2:$H$5000,6,FALSE),"")</f>
        <v/>
      </c>
      <c r="L178" s="0" t="inlineStr">
        <is>
          <t>NO</t>
        </is>
      </c>
      <c r="M178" s="0" t="n">
        <v>25</v>
      </c>
      <c r="N178" s="0" t="n">
        <v>0</v>
      </c>
    </row>
    <row r="179" ht="15.75" customHeight="1" s="67">
      <c r="A179" s="0" t="inlineStr">
        <is>
          <t>BB_SQUEEZE_EXIT_ENABLED</t>
        </is>
      </c>
      <c r="B179" s="0" t="inlineStr">
        <is>
          <t>False</t>
        </is>
      </c>
      <c r="G179" s="0">
        <f>IFERROR(VLOOKUP($A183&amp;"_"&amp;$B183,Results_Deltas!$A$2:$P$15000,5,FALSE),"")</f>
        <v/>
      </c>
      <c r="H179" s="0">
        <f>IFERROR(VLOOKUP($A183,Results_30d_Deltas!$A$2:$H$5000,7,FALSE)-E4,"")</f>
        <v/>
      </c>
      <c r="I179" s="0">
        <f>IFERROR(VLOOKUP($A183,Results_30d_Deltas!$A$2:$H$5000,6,FALSE),"")</f>
        <v/>
      </c>
      <c r="L179" s="0" t="inlineStr">
        <is>
          <t>NO</t>
        </is>
      </c>
      <c r="M179" s="0" t="n">
        <v>10</v>
      </c>
      <c r="N179" s="0" t="n">
        <v>0</v>
      </c>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HW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IFERROR(VLOOKUP($A303&amp;"_"&amp;$B303,Results_Deltas!$A$2:$P$15000,5,FALSE),"")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0.5" customHeight="1" s="67">
      <c r="A4" s="37" t="inlineStr">
        <is>
          <t>DUP_GUARD_FILTER_TF</t>
        </is>
      </c>
      <c r="B4" s="38" t="inlineStr">
        <is>
          <t>4h</t>
        </is>
      </c>
      <c r="C4" s="38" t="n"/>
      <c r="D4" s="38" t="inlineStr">
        <is>
          <t>GLOBAL_CHECK</t>
        </is>
      </c>
      <c r="E4" s="38" t="n"/>
      <c r="F4" s="26" t="n"/>
      <c r="G4" s="38">
        <f>IFERROR(VLOOKUP($A287&amp;"_"&amp;$B287,Results_Deltas!$A$2:$P$15000,5,FALSE),"")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0.5" customHeight="1" s="67">
      <c r="A5" s="37" t="inlineStr">
        <is>
          <t>MTS_BOTTOM_STRONG_THRESHOLD</t>
        </is>
      </c>
      <c r="B5" s="38" t="inlineStr">
        <is>
          <t>50</t>
        </is>
      </c>
      <c r="C5" s="38" t="n"/>
      <c r="D5" s="38" t="inlineStr">
        <is>
          <t>ENTRY, GLOBAL_CHECK, STOCKS_EXIT</t>
        </is>
      </c>
      <c r="E5" s="38" t="n"/>
      <c r="F5" s="26" t="n"/>
      <c r="G5" s="38">
        <f>IFERROR(VLOOKUP($A402&amp;"_"&amp;$B402,Results_Deltas!$A$2:$P$15000,5,FALSE),"")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0.5" customHeight="1" s="67">
      <c r="A6" s="37" t="inlineStr">
        <is>
          <t>MTS_BOTTOM_STRONG_THRESHOLD</t>
        </is>
      </c>
      <c r="B6" s="38" t="inlineStr">
        <is>
          <t>30</t>
        </is>
      </c>
      <c r="C6" s="38" t="n"/>
      <c r="D6" s="38" t="inlineStr">
        <is>
          <t>ENTRY, GLOBAL_CHECK, STOCKS_EXIT</t>
        </is>
      </c>
      <c r="E6" s="38" t="n"/>
      <c r="F6" s="26" t="n"/>
      <c r="G6" s="38">
        <f>IFERROR(VLOOKUP($A403&amp;"_"&amp;$B403,Results_Deltas!$A$2:$P$15000,5,FALSE),"")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0.5" customHeight="1" s="67">
      <c r="A7" s="37" t="inlineStr">
        <is>
          <t>FUNDING_GATE_FILTER_TF</t>
        </is>
      </c>
      <c r="B7" s="38" t="inlineStr">
        <is>
          <t>4h</t>
        </is>
      </c>
      <c r="C7" s="38" t="n"/>
      <c r="D7" s="38" t="inlineStr">
        <is>
          <t>GLOBAL_CHECK</t>
        </is>
      </c>
      <c r="E7" s="38" t="n"/>
      <c r="F7" s="26" t="n"/>
      <c r="G7" s="38">
        <f>IFERROR(VLOOKUP($A312&amp;"_"&amp;$B312,Results_Deltas!$A$2:$P$15000,5,FALSE),"")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0.5" customHeight="1" s="67">
      <c r="A8" s="37" t="inlineStr">
        <is>
          <t>FUNDING_GATE_FILTER_TF</t>
        </is>
      </c>
      <c r="B8" s="38" t="inlineStr">
        <is>
          <t>OFF</t>
        </is>
      </c>
      <c r="C8" s="38" t="n"/>
      <c r="D8" s="38" t="inlineStr">
        <is>
          <t>GLOBAL_CHECK</t>
        </is>
      </c>
      <c r="E8" s="38" t="n"/>
      <c r="F8" s="26" t="n"/>
      <c r="G8" s="38">
        <f>IFERROR(VLOOKUP($A310&amp;"_"&amp;$B310,Results_Deltas!$A$2:$P$15000,5,FALSE),"")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0.5" customHeight="1" s="67">
      <c r="A9" s="37" t="inlineStr">
        <is>
          <t>FUNDING_GATE_FILTER_TF</t>
        </is>
      </c>
      <c r="B9" s="38" t="inlineStr">
        <is>
          <t>1h</t>
        </is>
      </c>
      <c r="C9" s="38" t="n"/>
      <c r="D9" s="38" t="inlineStr">
        <is>
          <t>GLOBAL_CHECK</t>
        </is>
      </c>
      <c r="E9" s="38" t="n"/>
      <c r="F9" s="26" t="n"/>
      <c r="G9" s="38">
        <f>IFERROR(VLOOKUP($A313&amp;"_"&amp;$B313,Results_Deltas!$A$2:$P$15000,5,FALSE),"")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0.5" customHeight="1" s="67">
      <c r="A10" s="37" t="inlineStr">
        <is>
          <t>FG_GREED_THRESHOLD</t>
        </is>
      </c>
      <c r="B10" s="38" t="inlineStr">
        <is>
          <t>93.75</t>
        </is>
      </c>
      <c r="C10" s="38" t="n"/>
      <c r="D10" s="38" t="inlineStr">
        <is>
          <t>GLOBAL_CHECK, STOCKS_EXIT</t>
        </is>
      </c>
      <c r="E10" s="38" t="n"/>
      <c r="F10" s="26" t="n"/>
      <c r="G10" s="38">
        <f>IFERROR(VLOOKUP($A307&amp;"_"&amp;$B307,Results_Deltas!$A$2:$P$15000,5,FALSE),"")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0.5" customHeight="1" s="67">
      <c r="A11" s="37" t="inlineStr">
        <is>
          <t>OI_CONFIRM_MIN_CHANGE_PCT</t>
        </is>
      </c>
      <c r="B11" s="38" t="inlineStr">
        <is>
          <t>2.0</t>
        </is>
      </c>
      <c r="C11" s="38" t="n"/>
      <c r="D11" s="38" t="inlineStr">
        <is>
          <t>ENTRY, GLOBAL_CHECK, STOCKS_EXIT</t>
        </is>
      </c>
      <c r="E11" s="38" t="n"/>
      <c r="F11" s="26" t="n"/>
      <c r="G11" s="38">
        <f>IFERROR(VLOOKUP($A420&amp;"_"&amp;$B420,Results_Deltas!$A$2:$P$15000,5,FALSE),"")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COOLDOWN_LOCKS_FILTER_TF</t>
        </is>
      </c>
      <c r="B12" s="38" t="inlineStr">
        <is>
          <t>D</t>
        </is>
      </c>
      <c r="C12" s="38" t="n"/>
      <c r="D12" s="38" t="inlineStr">
        <is>
          <t>GLOBAL_CHECK</t>
        </is>
      </c>
      <c r="E12" s="38" t="n"/>
      <c r="F12" s="26" t="n"/>
      <c r="G12" s="38">
        <f>IFERROR(VLOOKUP($A269&amp;"_"&amp;$B269,Results_Deltas!$A$2:$P$15000,5,FALSE),"")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0.5" customHeight="1" s="67">
      <c r="A13" s="37" t="inlineStr">
        <is>
          <t>FG_GREED_THRESHOLD</t>
        </is>
      </c>
      <c r="B13" s="38" t="inlineStr">
        <is>
          <t>56.25</t>
        </is>
      </c>
      <c r="C13" s="38" t="n"/>
      <c r="D13" s="38" t="inlineStr">
        <is>
          <t>GLOBAL_CHECK, STOCKS_EXIT</t>
        </is>
      </c>
      <c r="E13" s="38" t="n"/>
      <c r="F13" s="26" t="n"/>
      <c r="G13" s="38">
        <f>IFERROR(VLOOKUP($A308&amp;"_"&amp;$B308,Results_Deltas!$A$2:$P$15000,5,FALSE),"")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COOLDOWN_LOCKS_FILTER_TF</t>
        </is>
      </c>
      <c r="B14" s="38" t="inlineStr">
        <is>
          <t>4h</t>
        </is>
      </c>
      <c r="C14" s="38" t="n"/>
      <c r="D14" s="38" t="inlineStr">
        <is>
          <t>GLOBAL_CHECK</t>
        </is>
      </c>
      <c r="E14" s="38" t="n"/>
      <c r="F14" s="26" t="n"/>
      <c r="G14" s="38">
        <f>IFERROR(VLOOKUP($A270&amp;"_"&amp;$B270,Results_Deltas!$A$2:$P$15000,5,FALSE),"")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9" t="inlineStr">
        <is>
          <t>FG_GREED_THRESHOLD</t>
        </is>
      </c>
      <c r="B15" s="40" t="inlineStr">
        <is>
          <t>75</t>
        </is>
      </c>
      <c r="C15" s="38" t="n"/>
      <c r="D15" s="38" t="inlineStr">
        <is>
          <t>GLOBAL_CHECK, STOCKS_EXIT</t>
        </is>
      </c>
      <c r="E15" s="38" t="n"/>
      <c r="F15" s="26" t="n"/>
      <c r="G15" s="38">
        <f>IFERROR(VLOOKUP($A306&amp;"_"&amp;$B306,Results_Deltas!$A$2:$P$15000,5,FALSE),"")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0.5" customHeight="1" s="67">
      <c r="A16" s="37" t="inlineStr">
        <is>
          <t>FUNDING_GATE_FILTER_TF</t>
        </is>
      </c>
      <c r="B16" s="38" t="inlineStr">
        <is>
          <t>D</t>
        </is>
      </c>
      <c r="C16" s="38" t="n"/>
      <c r="D16" s="38" t="inlineStr">
        <is>
          <t>GLOBAL_CHECK</t>
        </is>
      </c>
      <c r="E16" s="38" t="n"/>
      <c r="F16" s="26" t="n"/>
      <c r="G16" s="38">
        <f>IFERROR(VLOOKUP($A311&amp;"_"&amp;$B311,Results_Deltas!$A$2:$P$15000,5,FALSE),"")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OFF</t>
        </is>
      </c>
      <c r="C17" s="38" t="n"/>
      <c r="D17" s="38" t="inlineStr">
        <is>
          <t>GLOBAL_CHECK</t>
        </is>
      </c>
      <c r="E17" s="38" t="n"/>
      <c r="F17" s="26" t="n"/>
      <c r="G17" s="38">
        <f>IFERROR(VLOOKUP($A268&amp;"_"&amp;$B268,Results_Deltas!$A$2:$P$15000,5,FALSE),"")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FG_FEAR_THRESHOLD</t>
        </is>
      </c>
      <c r="B18" s="38" t="inlineStr">
        <is>
          <t>18.75</t>
        </is>
      </c>
      <c r="C18" s="38" t="n"/>
      <c r="D18" s="38" t="inlineStr">
        <is>
          <t>GLOBAL_CHECK, STOCKS_EXIT</t>
        </is>
      </c>
      <c r="E18" s="38" t="n"/>
      <c r="F18" s="26" t="n"/>
      <c r="G18" s="38">
        <f>IFERROR(VLOOKUP($A304&amp;"_"&amp;$B304,Results_Deltas!$A$2:$P$15000,5,FALSE),"")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DC_MOMENT_STRONG_THRESHOLD</t>
        </is>
      </c>
      <c r="B19" s="38" t="inlineStr">
        <is>
          <t>50</t>
        </is>
      </c>
      <c r="C19" s="38" t="n"/>
      <c r="D19" s="38" t="inlineStr">
        <is>
          <t>ENTRY, GLOBAL_CHECK, STOCKS_EXIT</t>
        </is>
      </c>
      <c r="E19" s="38" t="n"/>
      <c r="F19" s="26" t="n"/>
      <c r="G19" s="38">
        <f>IFERROR(VLOOKUP($A278&amp;"_"&amp;$B278,Results_Deltas!$A$2:$P$15000,5,FALSE),"")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0.5" customHeight="1" s="67">
      <c r="A20" s="37" t="inlineStr">
        <is>
          <t>OI_CONFIRM_MIN_PRICE_PCT</t>
        </is>
      </c>
      <c r="B20" s="38" t="inlineStr">
        <is>
          <t>1.0</t>
        </is>
      </c>
      <c r="C20" s="38" t="n"/>
      <c r="D20" s="38" t="inlineStr">
        <is>
          <t>ENTRY, GLOBAL_CHECK, STOCKS_EXIT</t>
        </is>
      </c>
      <c r="E20" s="38" t="n"/>
      <c r="F20" s="26" t="n"/>
      <c r="G20" s="38">
        <f>IFERROR(VLOOKUP($A425&amp;"_"&amp;$B425,Results_Deltas!$A$2:$P$15000,5,FALSE),"")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DUP_GUARD_FILTER_TF</t>
        </is>
      </c>
      <c r="B21" s="38" t="inlineStr">
        <is>
          <t>OFF</t>
        </is>
      </c>
      <c r="C21" s="38" t="n"/>
      <c r="D21" s="38" t="inlineStr">
        <is>
          <t>GLOBAL_CHECK</t>
        </is>
      </c>
      <c r="E21" s="38" t="n"/>
      <c r="F21" s="26" t="n"/>
      <c r="G21" s="38">
        <f>IFERROR(VLOOKUP($A285&amp;"_"&amp;$B285,Results_Deltas!$A$2:$P$15000,5,FALSE),"")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0.5" customHeight="1" s="67">
      <c r="A22" s="39" t="inlineStr">
        <is>
          <t>HLR_TOP_MIN_TFS</t>
        </is>
      </c>
      <c r="B22" s="40" t="inlineStr">
        <is>
          <t>2</t>
        </is>
      </c>
      <c r="C22" s="38" t="n"/>
      <c r="D22" s="38" t="inlineStr">
        <is>
          <t>GLOBAL_CHECK, REENTRY, STOCKS_EXIT</t>
        </is>
      </c>
      <c r="E22" s="38" t="n"/>
      <c r="F22" s="26" t="n"/>
      <c r="G22" s="38">
        <f>IFERROR(VLOOKUP($A344&amp;"_"&amp;$B344,Results_Deltas!$A$2:$P$15000,5,FALSE),"")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0.5" customHeight="1" s="67">
      <c r="A23" s="37" t="inlineStr">
        <is>
          <t>DUP_GUARD_FILTER_TF</t>
        </is>
      </c>
      <c r="B23" s="38" t="inlineStr">
        <is>
          <t>1h</t>
        </is>
      </c>
      <c r="C23" s="38" t="n"/>
      <c r="D23" s="38" t="inlineStr">
        <is>
          <t>GLOBAL_CHECK</t>
        </is>
      </c>
      <c r="E23" s="38" t="n"/>
      <c r="F23" s="26" t="n"/>
      <c r="G23" s="38">
        <f>IFERROR(VLOOKUP($A288&amp;"_"&amp;$B288,Results_Deltas!$A$2:$P$15000,5,FALSE),"")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0.5" customHeight="1" s="67">
      <c r="A24" s="39" t="inlineStr">
        <is>
          <t>OI_CONFIRM_ENABLED</t>
        </is>
      </c>
      <c r="B24" s="40" t="inlineStr">
        <is>
          <t>True</t>
        </is>
      </c>
      <c r="C24" s="38" t="n"/>
      <c r="D24" s="38" t="inlineStr">
        <is>
          <t>ENTRY, GLOBAL_CHECK, STOCKS_EXIT</t>
        </is>
      </c>
      <c r="E24" s="38" t="n"/>
      <c r="F24" s="26" t="n"/>
      <c r="G24" s="38">
        <f>IFERROR(VLOOKUP($A418&amp;"_"&amp;$B418,Results_Deltas!$A$2:$P$15000,5,FALSE),"")</f>
        <v/>
      </c>
      <c r="H24" s="38" t="inlineStr">
        <is>
          <t>Blanket (page end)</t>
        </is>
      </c>
      <c r="I24" s="26" t="n"/>
      <c r="J24" s="26" t="n"/>
      <c r="K24" s="26" t="n"/>
      <c r="L24" s="26" t="inlineStr">
        <is>
          <t>YES</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0.5" customHeight="1" s="67">
      <c r="A25" s="37" t="inlineStr">
        <is>
          <t>OI_CONFIRM_MIN_PRICE_PCT</t>
        </is>
      </c>
      <c r="B25" s="38" t="inlineStr">
        <is>
          <t>0.5</t>
        </is>
      </c>
      <c r="C25" s="38" t="n"/>
      <c r="D25" s="38" t="inlineStr">
        <is>
          <t>ENTRY, GLOBAL_CHECK, STOCKS_EXIT</t>
        </is>
      </c>
      <c r="E25" s="38" t="n"/>
      <c r="F25" s="26" t="n"/>
      <c r="G25" s="38">
        <f>IFERROR(VLOOKUP($A426&amp;"_"&amp;$B426,Results_Deltas!$A$2:$P$15000,5,FALSE),"")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0.5" customHeight="1" s="67">
      <c r="A26" s="37" t="inlineStr">
        <is>
          <t>HLR_SMA_BAND_PCT</t>
        </is>
      </c>
      <c r="B26" s="38" t="inlineStr">
        <is>
          <t>1.0</t>
        </is>
      </c>
      <c r="C26" s="38" t="n"/>
      <c r="D26" s="38" t="inlineStr">
        <is>
          <t>ENTRY, GLOBAL_CHECK, STOCKS_EXIT</t>
        </is>
      </c>
      <c r="E26" s="38" t="n"/>
      <c r="F26" s="26" t="n"/>
      <c r="G26" s="38">
        <f>IFERROR(VLOOKUP($A341&amp;"_"&amp;$B341,Results_Deltas!$A$2:$P$15000,5,FALSE),"")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IFERROR(VLOOKUP($A259&amp;"_"&amp;$B259,Results_Deltas!$A$2:$P$15000,5,FALSE),"")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7" t="inlineStr">
        <is>
          <t>COOLDOWN_LOCKS_FILTER_TF</t>
        </is>
      </c>
      <c r="B28" s="38" t="inlineStr">
        <is>
          <t>1h</t>
        </is>
      </c>
      <c r="C28" s="38" t="n"/>
      <c r="D28" s="38" t="inlineStr">
        <is>
          <t>GLOBAL_CHECK</t>
        </is>
      </c>
      <c r="E28" s="38" t="n"/>
      <c r="F28" s="26" t="n"/>
      <c r="G28" s="38">
        <f>IFERROR(VLOOKUP($A271&amp;"_"&amp;$B271,Results_Deltas!$A$2:$P$15000,5,FALSE),"")</f>
        <v/>
      </c>
      <c r="H28" s="38" t="inlineStr">
        <is>
          <t>Blanket (page end)</t>
        </is>
      </c>
      <c r="I28" s="26" t="n"/>
      <c r="J28" s="26" t="n"/>
      <c r="K28" s="26" t="n"/>
      <c r="L28" s="26" t="inlineStr">
        <is>
          <t>YES</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0.5" customHeight="1" s="67">
      <c r="A29" s="37" t="inlineStr">
        <is>
          <t>MTS_BOTTOM_BONUS_THRESHOLD</t>
        </is>
      </c>
      <c r="B29" s="38" t="inlineStr">
        <is>
          <t>31.25</t>
        </is>
      </c>
      <c r="C29" s="38" t="n"/>
      <c r="D29" s="38" t="inlineStr">
        <is>
          <t>ENTRY, GLOBAL_CHECK, STOCKS_EXIT</t>
        </is>
      </c>
      <c r="E29" s="38" t="n"/>
      <c r="F29" s="26" t="n"/>
      <c r="G29" s="38">
        <f>IFERROR(VLOOKUP($A398&amp;"_"&amp;$B398,Results_Deltas!$A$2:$P$15000,5,FALSE),"")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0.5" customHeight="1" s="67">
      <c r="A30" s="39" t="inlineStr">
        <is>
          <t>MTS_BOTTOM_BONUS_THRESHOLD</t>
        </is>
      </c>
      <c r="B30" s="40" t="inlineStr">
        <is>
          <t>25</t>
        </is>
      </c>
      <c r="C30" s="38" t="n"/>
      <c r="D30" s="38" t="inlineStr">
        <is>
          <t>ENTRY, GLOBAL_CHECK, STOCKS_EXIT</t>
        </is>
      </c>
      <c r="E30" s="38" t="n"/>
      <c r="F30" s="26" t="n"/>
      <c r="G30" s="38">
        <f>IFERROR(VLOOKUP($A397&amp;"_"&amp;$B397,Results_Deltas!$A$2:$P$15000,5,FALSE),"")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0.5" customHeight="1" s="67">
      <c r="A31" s="37" t="inlineStr">
        <is>
          <t>HA_WICK_QUALITY_TF</t>
        </is>
      </c>
      <c r="B31" s="38" t="inlineStr">
        <is>
          <t>D</t>
        </is>
      </c>
      <c r="C31" s="38" t="n"/>
      <c r="D31" s="38" t="inlineStr">
        <is>
          <t>ENTRY, GLOBAL_CHECK, STOCKS_EXIT</t>
        </is>
      </c>
      <c r="E31" s="38" t="n"/>
      <c r="F31" s="26" t="n"/>
      <c r="G31" s="38">
        <f>IFERROR(VLOOKUP($A335&amp;"_"&amp;$B335,Results_Deltas!$A$2:$P$15000,5,FALSE),"")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DC_MOMENT_STRONG_THRESHOLD</t>
        </is>
      </c>
      <c r="B32" s="38" t="inlineStr">
        <is>
          <t>30</t>
        </is>
      </c>
      <c r="C32" s="38" t="n"/>
      <c r="D32" s="38" t="inlineStr">
        <is>
          <t>ENTRY, GLOBAL_CHECK, STOCKS_EXIT</t>
        </is>
      </c>
      <c r="E32" s="38" t="n"/>
      <c r="F32" s="26" t="n"/>
      <c r="G32" s="38">
        <f>IFERROR(VLOOKUP($A279&amp;"_"&amp;$B279,Results_Deltas!$A$2:$P$15000,5,FALSE),"")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IFERROR(VLOOKUP($A253&amp;"_"&amp;$B253,Results_Deltas!$A$2:$P$15000,5,FALSE),"")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IFERROR(VLOOKUP($A255&amp;"_"&amp;$B255,Results_Deltas!$A$2:$P$15000,5,FALSE),"")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0.5" customHeight="1" s="67">
      <c r="A35" s="37" t="inlineStr">
        <is>
          <t>MTS_BOTTOM_BONUS_THRESHOLD</t>
        </is>
      </c>
      <c r="B35" s="38" t="inlineStr">
        <is>
          <t>18.75</t>
        </is>
      </c>
      <c r="C35" s="38" t="n"/>
      <c r="D35" s="38" t="inlineStr">
        <is>
          <t>ENTRY, GLOBAL_CHECK, STOCKS_EXIT</t>
        </is>
      </c>
      <c r="E35" s="38" t="n"/>
      <c r="F35" s="26" t="n"/>
      <c r="G35" s="38">
        <f>IFERROR(VLOOKUP($A399&amp;"_"&amp;$B399,Results_Deltas!$A$2:$P$15000,5,FALSE),"")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9" t="inlineStr">
        <is>
          <t>FG_FEAR_THRESHOLD</t>
        </is>
      </c>
      <c r="B36" s="40" t="inlineStr">
        <is>
          <t>25</t>
        </is>
      </c>
      <c r="C36" s="38" t="n"/>
      <c r="D36" s="38" t="inlineStr">
        <is>
          <t>GLOBAL_CHECK, STOCKS_EXIT</t>
        </is>
      </c>
      <c r="E36" s="38" t="n"/>
      <c r="F36" s="26" t="n"/>
      <c r="G36" s="38">
        <f>IFERROR(VLOOKUP($A302&amp;"_"&amp;$B302,Results_Deltas!$A$2:$P$15000,5,FALSE),"")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IFERROR(VLOOKUP($A261&amp;"_"&amp;$B261,Results_Deltas!$A$2:$P$15000,5,FALSE),"")</f>
        <v/>
      </c>
      <c r="H37" s="38" t="inlineStr">
        <is>
          <t>Blanket (page end)</t>
        </is>
      </c>
      <c r="I37" s="26" t="n"/>
      <c r="J37" s="26" t="n"/>
      <c r="K37" s="26" t="n"/>
      <c r="L37" s="26" t="inlineStr">
        <is>
          <t>YES</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7" t="inlineStr">
        <is>
          <t>DUP_GUARD_FILTER_TF</t>
        </is>
      </c>
      <c r="B38" s="38" t="inlineStr">
        <is>
          <t>D</t>
        </is>
      </c>
      <c r="C38" s="38" t="n"/>
      <c r="D38" s="38" t="inlineStr">
        <is>
          <t>GLOBAL_CHECK</t>
        </is>
      </c>
      <c r="E38" s="38" t="n"/>
      <c r="F38" s="26" t="n"/>
      <c r="G38" s="38">
        <f>IFERROR(VLOOKUP($A286&amp;"_"&amp;$B286,Results_Deltas!$A$2:$P$15000,5,FALSE),"")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0.5" customHeight="1" s="67">
      <c r="A39" s="37" t="inlineStr">
        <is>
          <t>HA_WICK_QUALITY_TF</t>
        </is>
      </c>
      <c r="B39" s="38" t="inlineStr">
        <is>
          <t>4h</t>
        </is>
      </c>
      <c r="C39" s="38" t="n"/>
      <c r="D39" s="38" t="inlineStr">
        <is>
          <t>ENTRY, GLOBAL_CHECK, STOCKS_EXIT</t>
        </is>
      </c>
      <c r="E39" s="38" t="n"/>
      <c r="F39" s="26" t="n"/>
      <c r="G39" s="38">
        <f>IFERROR(VLOOKUP($A336&amp;"_"&amp;$B336,Results_Deltas!$A$2:$P$15000,5,FALSE),"")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0.5" customHeight="1" s="67">
      <c r="A40" s="37" t="inlineStr">
        <is>
          <t>HLR_SMA_BAND_PCT</t>
        </is>
      </c>
      <c r="B40" s="38" t="inlineStr">
        <is>
          <t>0.5</t>
        </is>
      </c>
      <c r="C40" s="38" t="n"/>
      <c r="D40" s="38" t="inlineStr">
        <is>
          <t>ENTRY, GLOBAL_CHECK, STOCKS_EXIT</t>
        </is>
      </c>
      <c r="E40" s="38" t="n"/>
      <c r="F40" s="26" t="n"/>
      <c r="G40" s="38">
        <f>IFERROR(VLOOKUP($A342&amp;"_"&amp;$B342,Results_Deltas!$A$2:$P$15000,5,FALSE),"")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0.5" customHeight="1" s="67">
      <c r="A41" s="37" t="inlineStr">
        <is>
          <t>MTF_GR_MIN_IND</t>
        </is>
      </c>
      <c r="B41" s="38" t="inlineStr">
        <is>
          <t>5</t>
        </is>
      </c>
      <c r="C41" s="38" t="n"/>
      <c r="D41" s="38" t="inlineStr">
        <is>
          <t>GLOBAL_CHECK, STOCKS_EXIT</t>
        </is>
      </c>
      <c r="E41" s="38" t="n"/>
      <c r="F41" s="26" t="n"/>
      <c r="G41" s="38">
        <f>IFERROR(VLOOKUP($A395&amp;"_"&amp;$B395,Results_Deltas!$A$2:$P$15000,5,FALSE),"")</f>
        <v/>
      </c>
      <c r="H41" s="38" t="inlineStr">
        <is>
          <t>Blanket (page end)</t>
        </is>
      </c>
      <c r="I41" s="26" t="n"/>
      <c r="J41" s="26" t="n"/>
      <c r="K41" s="26" t="n"/>
      <c r="L41" s="26" t="inlineStr">
        <is>
          <t>YES</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0.5" customHeight="1" s="67">
      <c r="A42" s="37" t="inlineStr">
        <is>
          <t>MTF_GR_MIN_IND</t>
        </is>
      </c>
      <c r="B42" s="38" t="inlineStr">
        <is>
          <t>5_ALT</t>
        </is>
      </c>
      <c r="C42" s="38" t="n"/>
      <c r="D42" s="38" t="inlineStr">
        <is>
          <t>GLOBAL_CHECK, STOCKS_EXIT</t>
        </is>
      </c>
      <c r="E42" s="38" t="n"/>
      <c r="F42" s="26" t="n"/>
      <c r="G42" s="38">
        <f>IFERROR(VLOOKUP($A396&amp;"_"&amp;$B396,Results_Deltas!$A$2:$P$15000,5,FALSE),"")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IFERROR(VLOOKUP($A258&amp;"_"&amp;$B258,Results_Deltas!$A$2:$P$15000,5,FALSE),"")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0.5" customHeight="1" s="67">
      <c r="A44" s="37" t="inlineStr">
        <is>
          <t>LH_HL_FILTER_MODE</t>
        </is>
      </c>
      <c r="B44" s="38" t="inlineStr">
        <is>
          <t>STRICT_2BAR_ALT</t>
        </is>
      </c>
      <c r="C44" s="38" t="n"/>
      <c r="D44" s="38" t="inlineStr">
        <is>
          <t>ENTRY, GLOBAL_CHECK, STOCKS_EXIT</t>
        </is>
      </c>
      <c r="E44" s="38" t="n"/>
      <c r="F44" s="26" t="n"/>
      <c r="G44" s="38">
        <f>IFERROR(VLOOKUP($A365&amp;"_"&amp;$B365,Results_Deltas!$A$2:$P$15000,5,FALSE),"")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0.5" customHeight="1" s="67">
      <c r="A45" s="39" t="inlineStr">
        <is>
          <t>LH_HL_FILTER_MODE</t>
        </is>
      </c>
      <c r="B45" s="40" t="inlineStr">
        <is>
          <t>STRICT_2BAR</t>
        </is>
      </c>
      <c r="C45" s="38" t="n"/>
      <c r="D45" s="38" t="inlineStr">
        <is>
          <t>ENTRY, GLOBAL_CHECK, STOCKS_EXIT</t>
        </is>
      </c>
      <c r="E45" s="38" t="n"/>
      <c r="F45" s="26" t="n"/>
      <c r="G45" s="38">
        <f>IFERROR(VLOOKUP($A364&amp;"_"&amp;$B364,Results_Deltas!$A$2:$P$15000,5,FALSE),"")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0.5" customHeight="1" s="67">
      <c r="A46" s="37" t="inlineStr">
        <is>
          <t>HA_WICK_QUALITY_SCORE</t>
        </is>
      </c>
      <c r="B46" s="38" t="inlineStr">
        <is>
          <t>15_ALT</t>
        </is>
      </c>
      <c r="C46" s="38" t="n"/>
      <c r="D46" s="38" t="inlineStr">
        <is>
          <t>ENTRY, GLOBAL_CHECK, STOCKS_EXIT</t>
        </is>
      </c>
      <c r="E46" s="38" t="n"/>
      <c r="F46" s="26" t="n"/>
      <c r="G46" s="38">
        <f>IFERROR(VLOOKUP($A333&amp;"_"&amp;$B333,Results_Deltas!$A$2:$P$15000,5,FALSE),"")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0.5" customHeight="1" s="67">
      <c r="A47" s="37" t="inlineStr">
        <is>
          <t>MARKET_QUALITY_SCORE_ENABLED</t>
        </is>
      </c>
      <c r="B47" s="38" t="inlineStr">
        <is>
          <t>True</t>
        </is>
      </c>
      <c r="C47" s="38" t="n"/>
      <c r="D47" s="38" t="inlineStr">
        <is>
          <t>ENTRY, GLOBAL_CHECK, STOCKS_EXIT</t>
        </is>
      </c>
      <c r="E47" s="38" t="n"/>
      <c r="F47" s="26" t="n"/>
      <c r="G47" s="38">
        <f>IFERROR(VLOOKUP($A386&amp;"_"&amp;$B386,Results_Deltas!$A$2:$P$15000,5,FALSE),"")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0.5" customHeight="1" s="67">
      <c r="A48" s="39" t="inlineStr">
        <is>
          <t>HA_WICK_QUALITY_SCORE</t>
        </is>
      </c>
      <c r="B48" s="40" t="inlineStr">
        <is>
          <t>15</t>
        </is>
      </c>
      <c r="C48" s="38" t="n"/>
      <c r="D48" s="38" t="inlineStr">
        <is>
          <t>ENTRY, GLOBAL_CHECK, STOCKS_EXIT</t>
        </is>
      </c>
      <c r="E48" s="38" t="n"/>
      <c r="F48" s="26" t="n"/>
      <c r="G48" s="38">
        <f>IFERROR(VLOOKUP($A332&amp;"_"&amp;$B332,Results_Deltas!$A$2:$P$15000,5,FALSE),"")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0.5" customHeight="1" s="67">
      <c r="A49" s="37" t="inlineStr">
        <is>
          <t>OI_CONFIRM_MIN_CHANGE_PCT</t>
        </is>
      </c>
      <c r="B49" s="38" t="inlineStr">
        <is>
          <t>0</t>
        </is>
      </c>
      <c r="C49" s="38" t="n"/>
      <c r="D49" s="38" t="inlineStr">
        <is>
          <t>ENTRY, GLOBAL_CHECK, STOCKS_EXIT</t>
        </is>
      </c>
      <c r="E49" s="38" t="n"/>
      <c r="F49" s="26" t="n"/>
      <c r="G49" s="38">
        <f>IFERROR(VLOOKUP($A419&amp;"_"&amp;$B419,Results_Deltas!$A$2:$P$15000,5,FALSE),"")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0.5" customHeight="1" s="67">
      <c r="A50" s="37" t="inlineStr">
        <is>
          <t>EMA_BLANKET_FILTER_MIN_TFS</t>
        </is>
      </c>
      <c r="B50" s="38" t="inlineStr">
        <is>
          <t>2</t>
        </is>
      </c>
      <c r="C50" s="38" t="n"/>
      <c r="D50" s="38" t="inlineStr">
        <is>
          <t>GLOBAL_CHECK</t>
        </is>
      </c>
      <c r="E50" s="38" t="n"/>
      <c r="F50" s="26" t="n"/>
      <c r="G50" s="38">
        <f>IFERROR(VLOOKUP($A296&amp;"_"&amp;$B296,Results_Deltas!$A$2:$P$15000,5,FALSE),"")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0.5" customHeight="1" s="67">
      <c r="A51" s="37" t="inlineStr">
        <is>
          <t>MTS_BOTTOM_BONUS_THRESHOLD</t>
        </is>
      </c>
      <c r="B51" s="38" t="inlineStr">
        <is>
          <t>12.5</t>
        </is>
      </c>
      <c r="C51" s="38" t="n"/>
      <c r="D51" s="38" t="inlineStr">
        <is>
          <t>ENTRY, GLOBAL_CHECK, STOCKS_EXIT</t>
        </is>
      </c>
      <c r="E51" s="38" t="n"/>
      <c r="F51" s="26" t="n"/>
      <c r="G51" s="38">
        <f>IFERROR(VLOOKUP($A400&amp;"_"&amp;$B400,Results_Deltas!$A$2:$P$15000,5,FALSE),"")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0.5" customHeight="1" s="67">
      <c r="A52" s="39" t="inlineStr">
        <is>
          <t>MTS_BOTTOM_STRONG_THRESHOLD</t>
        </is>
      </c>
      <c r="B52" s="40" t="inlineStr">
        <is>
          <t>40</t>
        </is>
      </c>
      <c r="C52" s="38" t="n"/>
      <c r="D52" s="38" t="inlineStr">
        <is>
          <t>ENTRY, GLOBAL_CHECK, STOCKS_EXIT</t>
        </is>
      </c>
      <c r="E52" s="38" t="n"/>
      <c r="F52" s="26" t="n"/>
      <c r="G52" s="38">
        <f>IFERROR(VLOOKUP($A401&amp;"_"&amp;$B401,Results_Deltas!$A$2:$P$15000,5,FALSE),"")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0.5" customHeight="1" s="67">
      <c r="A53" s="37" t="inlineStr">
        <is>
          <t>CRYPTO_SPIKE_FADE_THRESHOLD_PCT</t>
        </is>
      </c>
      <c r="B53" s="38" t="inlineStr">
        <is>
          <t>12.5</t>
        </is>
      </c>
      <c r="C53" s="38" t="n"/>
      <c r="D53" s="38" t="inlineStr">
        <is>
          <t>GLOBAL_CHECK, STOCKS_EXIT</t>
        </is>
      </c>
      <c r="E53" s="38" t="n"/>
      <c r="F53" s="26" t="n"/>
      <c r="G53" s="38">
        <f>IFERROR(VLOOKUP($A274&amp;"_"&amp;$B274,Results_Deltas!$A$2:$P$15000,5,FALSE),"")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0.5" customHeight="1" s="67">
      <c r="A54" s="37" t="inlineStr">
        <is>
          <t>CRYPTO_SPIKE_FADE_THRESHOLD_PCT</t>
        </is>
      </c>
      <c r="B54" s="38" t="inlineStr">
        <is>
          <t>7.5</t>
        </is>
      </c>
      <c r="C54" s="38" t="n"/>
      <c r="D54" s="38" t="inlineStr">
        <is>
          <t>GLOBAL_CHECK, STOCKS_EXIT</t>
        </is>
      </c>
      <c r="E54" s="38" t="n"/>
      <c r="F54" s="26" t="n"/>
      <c r="G54" s="38">
        <f>IFERROR(VLOOKUP($A275&amp;"_"&amp;$B275,Results_Deltas!$A$2:$P$15000,5,FALSE),"")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IFERROR(VLOOKUP($A383&amp;"_"&amp;$B383,Results_Deltas!$A$2:$P$15000,5,FALSE),"")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IFERROR(VLOOKUP($A384&amp;"_"&amp;$B384,Results_Deltas!$A$2:$P$15000,5,FALSE),"")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0.5" customHeight="1" s="67">
      <c r="A57" s="37" t="inlineStr">
        <is>
          <t>EMA_9_21_FILTER_MIN_TFS</t>
        </is>
      </c>
      <c r="B57" s="38" t="inlineStr">
        <is>
          <t>0</t>
        </is>
      </c>
      <c r="C57" s="38" t="n"/>
      <c r="D57" s="38" t="inlineStr">
        <is>
          <t>GLOBAL_CHECK</t>
        </is>
      </c>
      <c r="E57" s="38" t="n"/>
      <c r="F57" s="26" t="n"/>
      <c r="G57" s="38">
        <f>IFERROR(VLOOKUP($A290&amp;"_"&amp;$B290,Results_Deltas!$A$2:$P$15000,5,FALSE),"")</f>
        <v/>
      </c>
      <c r="H57" s="38" t="inlineStr">
        <is>
          <t>Blanket (page end)</t>
        </is>
      </c>
      <c r="I57" s="26" t="n"/>
      <c r="J57" s="26" t="n"/>
      <c r="K57" s="26" t="n"/>
      <c r="L57" s="26" t="inlineStr">
        <is>
          <t>YES</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0.5" customHeight="1" s="67">
      <c r="A58" s="37" t="inlineStr">
        <is>
          <t>GR_FILTER_VEC_ENABLED</t>
        </is>
      </c>
      <c r="B58" s="38" t="inlineStr">
        <is>
          <t>True</t>
        </is>
      </c>
      <c r="C58" s="38" t="n"/>
      <c r="D58" s="38" t="inlineStr">
        <is>
          <t>GLOBAL_CHECK</t>
        </is>
      </c>
      <c r="E58" s="38" t="n"/>
      <c r="F58" s="26" t="n"/>
      <c r="G58" s="38">
        <f>IFERROR(VLOOKUP($A326&amp;"_"&amp;$B326,Results_Deltas!$A$2:$P$15000,5,FALSE),"")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0.5" customHeight="1" s="67">
      <c r="A59" s="37" t="inlineStr">
        <is>
          <t>EMA_BLANKET_FILTER_MIN_TFS</t>
        </is>
      </c>
      <c r="B59" s="38" t="inlineStr">
        <is>
          <t>0</t>
        </is>
      </c>
      <c r="C59" s="38" t="n"/>
      <c r="D59" s="38" t="inlineStr">
        <is>
          <t>GLOBAL_CHECK</t>
        </is>
      </c>
      <c r="E59" s="38" t="n"/>
      <c r="F59" s="26" t="n"/>
      <c r="G59" s="38">
        <f>IFERROR(VLOOKUP($A295&amp;"_"&amp;$B295,Results_Deltas!$A$2:$P$15000,5,FALSE),"")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0.5" customHeight="1" s="67">
      <c r="A60" s="37" t="inlineStr">
        <is>
          <t>EMA_9_21_FILTER_MIN_TFS</t>
        </is>
      </c>
      <c r="B60" s="38" t="inlineStr">
        <is>
          <t>2</t>
        </is>
      </c>
      <c r="C60" s="38" t="n"/>
      <c r="D60" s="38" t="inlineStr">
        <is>
          <t>GLOBAL_CHECK</t>
        </is>
      </c>
      <c r="E60" s="38" t="n"/>
      <c r="F60" s="26" t="n"/>
      <c r="G60" s="38">
        <f>IFERROR(VLOOKUP($A291&amp;"_"&amp;$B291,Results_Deltas!$A$2:$P$15000,5,FALSE),"")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0.5" customHeight="1" s="67">
      <c r="A61" s="37" t="inlineStr">
        <is>
          <t>OI_CONFIRM_MIN_CHANGE_PCT</t>
        </is>
      </c>
      <c r="B61" s="38" t="inlineStr">
        <is>
          <t>1.0</t>
        </is>
      </c>
      <c r="C61" s="38" t="n"/>
      <c r="D61" s="38" t="inlineStr">
        <is>
          <t>ENTRY, GLOBAL_CHECK, STOCKS_EXIT</t>
        </is>
      </c>
      <c r="E61" s="38" t="n"/>
      <c r="F61" s="26" t="n"/>
      <c r="G61" s="38">
        <f>IFERROR(VLOOKUP($A421&amp;"_"&amp;$B421,Results_Deltas!$A$2:$P$15000,5,FALSE),"")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0.5" customHeight="1" s="67">
      <c r="A62" s="37" t="inlineStr">
        <is>
          <t>MTS_BOTTOM_STRONG_THRESHOLD</t>
        </is>
      </c>
      <c r="B62" s="38" t="inlineStr">
        <is>
          <t>20</t>
        </is>
      </c>
      <c r="C62" s="38" t="n"/>
      <c r="D62" s="38" t="inlineStr">
        <is>
          <t>ENTRY, GLOBAL_CHECK, STOCKS_EXIT</t>
        </is>
      </c>
      <c r="E62" s="38" t="n"/>
      <c r="F62" s="26" t="n"/>
      <c r="G62" s="38">
        <f>IFERROR(VLOOKUP($A404&amp;"_"&amp;$B404,Results_Deltas!$A$2:$P$15000,5,FALSE),"")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0.5" customHeight="1" s="67">
      <c r="A63" s="37" t="inlineStr">
        <is>
          <t>EMA_BLANKET_FILTER_ENABLED</t>
        </is>
      </c>
      <c r="B63" s="38" t="inlineStr">
        <is>
          <t>False</t>
        </is>
      </c>
      <c r="C63" s="38" t="n"/>
      <c r="D63" s="38" t="inlineStr">
        <is>
          <t>GLOBAL_CHECK</t>
        </is>
      </c>
      <c r="E63" s="38" t="n"/>
      <c r="F63" s="26" t="n"/>
      <c r="G63" s="38">
        <f>IFERROR(VLOOKUP($A293&amp;"_"&amp;$B293,Results_Deltas!$A$2:$P$15000,5,FALSE),"")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0.5" customHeight="1" s="67">
      <c r="A64" s="37" t="inlineStr">
        <is>
          <t>GR_FILTER_VEC_MIN_TFS</t>
        </is>
      </c>
      <c r="B64" s="38" t="inlineStr">
        <is>
          <t>1</t>
        </is>
      </c>
      <c r="C64" s="38" t="n"/>
      <c r="D64" s="38" t="inlineStr">
        <is>
          <t>GLOBAL_CHECK</t>
        </is>
      </c>
      <c r="E64" s="38" t="n"/>
      <c r="F64" s="26" t="n"/>
      <c r="G64" s="38">
        <f>IFERROR(VLOOKUP($A329&amp;"_"&amp;$B329,Results_Deltas!$A$2:$P$15000,5,FALSE),"")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0.5" customHeight="1" s="67">
      <c r="A65" s="37" t="inlineStr">
        <is>
          <t>MOVER_THRESHOLD</t>
        </is>
      </c>
      <c r="B65" s="38" t="inlineStr">
        <is>
          <t>3.75</t>
        </is>
      </c>
      <c r="C65" s="38" t="n"/>
      <c r="D65" s="38" t="inlineStr">
        <is>
          <t>ENTRY, GLOBAL_CHECK, STOCKS_EXIT</t>
        </is>
      </c>
      <c r="E65" s="38" t="n"/>
      <c r="F65" s="26" t="n"/>
      <c r="G65" s="38">
        <f>IFERROR(VLOOKUP($A391&amp;"_"&amp;$B391,Results_Deltas!$A$2:$P$15000,5,FALSE),"")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0.5" customHeight="1" s="67">
      <c r="A66" s="37" t="inlineStr">
        <is>
          <t>HTF_DIRECTION_GATE_ENABLED</t>
        </is>
      </c>
      <c r="B66" s="38" t="inlineStr">
        <is>
          <t>True</t>
        </is>
      </c>
      <c r="C66" s="38" t="n"/>
      <c r="D66" s="38" t="inlineStr">
        <is>
          <t>ENTRY, GLOBAL_CHECK, STOCKS_EXIT</t>
        </is>
      </c>
      <c r="E66" s="38" t="n"/>
      <c r="F66" s="26" t="n"/>
      <c r="G66" s="38">
        <f>IFERROR(VLOOKUP($A349&amp;"_"&amp;$B349,Results_Deltas!$A$2:$P$15000,5,FALSE),"")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0.5" customHeight="1" s="67">
      <c r="A67" s="39" t="inlineStr">
        <is>
          <t>MTS_GATE_ENABLED</t>
        </is>
      </c>
      <c r="B67" s="40" t="inlineStr">
        <is>
          <t>True</t>
        </is>
      </c>
      <c r="C67" s="38" t="n"/>
      <c r="D67" s="38" t="inlineStr">
        <is>
          <t>ENTRY, GLOBAL_CHECK, STOCKS_EXIT</t>
        </is>
      </c>
      <c r="E67" s="38" t="n"/>
      <c r="F67" s="26" t="n"/>
      <c r="G67" s="38">
        <f>IFERROR(VLOOKUP($A406&amp;"_"&amp;$B406,Results_Deltas!$A$2:$P$15000,5,FALSE),"")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0.5" customHeight="1" s="67">
      <c r="A68" s="37" t="inlineStr">
        <is>
          <t>MANDATORY_REENTRY_WT_FILTER_MIN_TFS</t>
        </is>
      </c>
      <c r="B68" s="38" t="inlineStr">
        <is>
          <t>2</t>
        </is>
      </c>
      <c r="C68" s="38" t="n"/>
      <c r="D68" s="38" t="inlineStr">
        <is>
          <t>GLOBAL_CHECK, STOCKS_EXIT</t>
        </is>
      </c>
      <c r="E68" s="38" t="n"/>
      <c r="F68" s="26" t="n"/>
      <c r="G68" s="38">
        <f>IFERROR(VLOOKUP($A378&amp;"_"&amp;$B378,Results_Deltas!$A$2:$P$15000,5,FALSE),"")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0.5" customHeight="1" s="67">
      <c r="A69" s="37" t="inlineStr">
        <is>
          <t>HA_WICK_QUALITY_ENABLED</t>
        </is>
      </c>
      <c r="B69" s="38" t="inlineStr">
        <is>
          <t>True</t>
        </is>
      </c>
      <c r="C69" s="38" t="n"/>
      <c r="D69" s="38" t="inlineStr">
        <is>
          <t>ENTRY, GLOBAL_CHECK, STOCKS_EXIT</t>
        </is>
      </c>
      <c r="E69" s="38" t="n"/>
      <c r="F69" s="26" t="n"/>
      <c r="G69" s="38">
        <f>IFERROR(VLOOKUP($A331&amp;"_"&amp;$B331,Results_Deltas!$A$2:$P$15000,5,FALSE),"")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0.5" customHeight="1" s="67">
      <c r="A70" s="37" t="inlineStr">
        <is>
          <t>NEW_POSITION_MAX_LOSS_THRESHOLD</t>
        </is>
      </c>
      <c r="B70" s="38" t="inlineStr">
        <is>
          <t>2.0</t>
        </is>
      </c>
      <c r="C70" s="38" t="n"/>
      <c r="D70" s="38" t="inlineStr">
        <is>
          <t>AUGMENT, EXIT, GLOBAL_CHECK, REDUCE, STOCKS_EXIT</t>
        </is>
      </c>
      <c r="E70" s="38" t="n"/>
      <c r="F70" s="26" t="n"/>
      <c r="G70" s="38">
        <f>IFERROR(VLOOKUP($A414&amp;"_"&amp;$B414,Results_Deltas!$A$2:$P$15000,5,FALSE),"")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0.5" customHeight="1" s="67">
      <c r="A71" s="37" t="inlineStr">
        <is>
          <t>LH_HL_FILTER_ENABLED</t>
        </is>
      </c>
      <c r="B71" s="38" t="inlineStr">
        <is>
          <t>True</t>
        </is>
      </c>
      <c r="C71" s="38" t="n"/>
      <c r="D71" s="38" t="inlineStr">
        <is>
          <t>ENTRY, GLOBAL_CHECK, STOCKS_EXIT</t>
        </is>
      </c>
      <c r="E71" s="38" t="n"/>
      <c r="F71" s="26" t="n"/>
      <c r="G71" s="38">
        <f>IFERROR(VLOOKUP($A363&amp;"_"&amp;$B363,Results_Deltas!$A$2:$P$15000,5,FALSE),"")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IFERROR(VLOOKUP($A257&amp;"_"&amp;$B257,Results_Deltas!$A$2:$P$15000,5,FALSE),"")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0.5" customHeight="1" s="67">
      <c r="A73" s="37" t="inlineStr">
        <is>
          <t>HLR_TOP_MIN_TFS</t>
        </is>
      </c>
      <c r="B73" s="38" t="inlineStr">
        <is>
          <t>1</t>
        </is>
      </c>
      <c r="C73" s="38" t="n"/>
      <c r="D73" s="38" t="inlineStr">
        <is>
          <t>GLOBAL_CHECK, REENTRY, STOCKS_EXIT</t>
        </is>
      </c>
      <c r="E73" s="38" t="n"/>
      <c r="F73" s="26" t="n"/>
      <c r="G73" s="38">
        <f>IFERROR(VLOOKUP($A345&amp;"_"&amp;$B345,Results_Deltas!$A$2:$P$15000,5,FALSE),"")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0.5" customHeight="1" s="67">
      <c r="A74" s="37" t="inlineStr">
        <is>
          <t>FG_GREED_THRESHOLD</t>
        </is>
      </c>
      <c r="B74" s="38" t="inlineStr">
        <is>
          <t>37.5</t>
        </is>
      </c>
      <c r="C74" s="38" t="n"/>
      <c r="D74" s="38" t="inlineStr">
        <is>
          <t>GLOBAL_CHECK, STOCKS_EXIT</t>
        </is>
      </c>
      <c r="E74" s="38" t="n"/>
      <c r="F74" s="26" t="n"/>
      <c r="G74" s="38">
        <f>IFERROR(VLOOKUP($A309&amp;"_"&amp;$B309,Results_Deltas!$A$2:$P$15000,5,FALSE),"")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0.5" customHeight="1" s="67">
      <c r="A75" s="37" t="inlineStr">
        <is>
          <t>OI_CONFIRM_MIN_PRICE_PCT</t>
        </is>
      </c>
      <c r="B75" s="38" t="inlineStr">
        <is>
          <t>2.0</t>
        </is>
      </c>
      <c r="C75" s="38" t="n"/>
      <c r="D75" s="38" t="inlineStr">
        <is>
          <t>ENTRY, GLOBAL_CHECK, STOCKS_EXIT</t>
        </is>
      </c>
      <c r="E75" s="38" t="n"/>
      <c r="F75" s="26" t="n"/>
      <c r="G75" s="38">
        <f>IFERROR(VLOOKUP($A424&amp;"_"&amp;$B424,Results_Deltas!$A$2:$P$15000,5,FALSE),"")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0.5" customHeight="1" s="67">
      <c r="A76" s="37" t="inlineStr">
        <is>
          <t>MOVER_THRESHOLD</t>
        </is>
      </c>
      <c r="B76" s="38" t="inlineStr">
        <is>
          <t>2.5</t>
        </is>
      </c>
      <c r="C76" s="38" t="n"/>
      <c r="D76" s="38" t="inlineStr">
        <is>
          <t>ENTRY, GLOBAL_CHECK, STOCKS_EXIT</t>
        </is>
      </c>
      <c r="E76" s="38" t="n"/>
      <c r="F76" s="26" t="n"/>
      <c r="G76" s="38">
        <f>IFERROR(VLOOKUP($A392&amp;"_"&amp;$B392,Results_Deltas!$A$2:$P$15000,5,FALSE),"")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IFERROR(VLOOKUP($A254&amp;"_"&amp;$B254,Results_Deltas!$A$2:$P$15000,5,FALSE),"")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0.5" customHeight="1" s="67">
      <c r="A78" s="39" t="inlineStr">
        <is>
          <t>HA_WICK_QUALITY_TF</t>
        </is>
      </c>
      <c r="B78" s="40" t="inlineStr">
        <is>
          <t>1h</t>
        </is>
      </c>
      <c r="C78" s="38" t="n"/>
      <c r="D78" s="38" t="inlineStr">
        <is>
          <t>ENTRY, GLOBAL_CHECK, STOCKS_EXIT</t>
        </is>
      </c>
      <c r="E78" s="38" t="n"/>
      <c r="F78" s="26" t="n"/>
      <c r="G78" s="38">
        <f>IFERROR(VLOOKUP($A337&amp;"_"&amp;$B337,Results_Deltas!$A$2:$P$15000,5,FALSE),"")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0.5" customHeight="1" s="67">
      <c r="A79" s="37" t="inlineStr">
        <is>
          <t>LR_BAND_LADDER_TF_TOP</t>
        </is>
      </c>
      <c r="B79" s="38" t="inlineStr">
        <is>
          <t>1</t>
        </is>
      </c>
      <c r="C79" s="38" t="n"/>
      <c r="D79" s="38" t="inlineStr">
        <is>
          <t>GLOBAL_CHECK, STOCKS_EXIT</t>
        </is>
      </c>
      <c r="E79" s="38" t="n"/>
      <c r="F79" s="26" t="n"/>
      <c r="G79" s="38">
        <f>IFERROR(VLOOKUP($A375&amp;"_"&amp;$B375,Results_Deltas!$A$2:$P$15000,5,FALSE),"")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0.5" customHeight="1" s="67">
      <c r="A80" s="37" t="inlineStr">
        <is>
          <t>DELTA_HTF_GATE</t>
        </is>
      </c>
      <c r="B80" s="38" t="inlineStr">
        <is>
          <t>4h_ALT</t>
        </is>
      </c>
      <c r="C80" s="38" t="n"/>
      <c r="D80" s="38" t="inlineStr">
        <is>
          <t>ENTRY, GLOBAL_CHECK, STOCKS_EXIT</t>
        </is>
      </c>
      <c r="E80" s="38" t="n"/>
      <c r="F80" s="26" t="n"/>
      <c r="G80" s="38">
        <f>IFERROR(VLOOKUP($A282&amp;"_"&amp;$B282,Results_Deltas!$A$2:$P$15000,5,FALSE),"")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0.5" customHeight="1" s="67">
      <c r="A81" s="37" t="inlineStr">
        <is>
          <t>HA_WICK_QUALITY_TF</t>
        </is>
      </c>
      <c r="B81" s="38" t="inlineStr">
        <is>
          <t>OFF</t>
        </is>
      </c>
      <c r="C81" s="38" t="n"/>
      <c r="D81" s="38" t="inlineStr">
        <is>
          <t>ENTRY, GLOBAL_CHECK, STOCKS_EXIT</t>
        </is>
      </c>
      <c r="E81" s="38" t="n"/>
      <c r="F81" s="26" t="n"/>
      <c r="G81" s="38">
        <f>IFERROR(VLOOKUP($A334&amp;"_"&amp;$B334,Results_Deltas!$A$2:$P$15000,5,FALSE),"")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0.5" customHeight="1" s="67">
      <c r="A82" s="37" t="inlineStr">
        <is>
          <t>DELTA_HTF_GATE</t>
        </is>
      </c>
      <c r="B82" s="38" t="inlineStr">
        <is>
          <t>4h</t>
        </is>
      </c>
      <c r="C82" s="38" t="n"/>
      <c r="D82" s="38" t="inlineStr">
        <is>
          <t>ENTRY, GLOBAL_CHECK, STOCKS_EXIT</t>
        </is>
      </c>
      <c r="E82" s="38" t="n"/>
      <c r="F82" s="26" t="n"/>
      <c r="G82" s="38">
        <f>IFERROR(VLOOKUP($A281&amp;"_"&amp;$B281,Results_Deltas!$A$2:$P$15000,5,FALSE),"")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0.5" customHeight="1" s="67">
      <c r="A83" s="37" t="inlineStr">
        <is>
          <t>LR_BAND_LADDER_TF_BOTTOM</t>
        </is>
      </c>
      <c r="B83" s="38" t="inlineStr">
        <is>
          <t>1</t>
        </is>
      </c>
      <c r="C83" s="38" t="n"/>
      <c r="D83" s="38" t="inlineStr">
        <is>
          <t>GLOBAL_CHECK, STOCKS_EXIT</t>
        </is>
      </c>
      <c r="E83" s="38" t="n"/>
      <c r="F83" s="26" t="n"/>
      <c r="G83" s="38">
        <f>IFERROR(VLOOKUP($A373&amp;"_"&amp;$B373,Results_Deltas!$A$2:$P$15000,5,FALSE),"")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0.5" customHeight="1" s="67">
      <c r="A84" s="39" t="inlineStr">
        <is>
          <t>MOVER_THRESHOLD</t>
        </is>
      </c>
      <c r="B84" s="40" t="inlineStr">
        <is>
          <t>5</t>
        </is>
      </c>
      <c r="C84" s="38" t="n"/>
      <c r="D84" s="38" t="inlineStr">
        <is>
          <t>ENTRY, GLOBAL_CHECK, STOCKS_EXIT</t>
        </is>
      </c>
      <c r="E84" s="38" t="n"/>
      <c r="F84" s="26" t="n"/>
      <c r="G84" s="38">
        <f>IFERROR(VLOOKUP($A389&amp;"_"&amp;$B389,Results_Deltas!$A$2:$P$15000,5,FALSE),"")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9" t="inlineStr">
        <is>
          <t>DC_MOMENT_STRONG_THRESHOLD</t>
        </is>
      </c>
      <c r="B85" s="40" t="inlineStr">
        <is>
          <t>40</t>
        </is>
      </c>
      <c r="C85" s="38" t="n"/>
      <c r="D85" s="38" t="inlineStr">
        <is>
          <t>ENTRY, GLOBAL_CHECK, STOCKS_EXIT</t>
        </is>
      </c>
      <c r="E85" s="38" t="n"/>
      <c r="F85" s="26" t="n"/>
      <c r="G85" s="38">
        <f>IFERROR(VLOOKUP($A277&amp;"_"&amp;$B277,Results_Deltas!$A$2:$P$15000,5,FALSE),"")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0.5" customHeight="1" s="67">
      <c r="A86" s="37" t="inlineStr">
        <is>
          <t>DELTA_REENTRY_FILTER_ENABLED</t>
        </is>
      </c>
      <c r="B86" s="38" t="inlineStr">
        <is>
          <t>True</t>
        </is>
      </c>
      <c r="C86" s="38" t="n"/>
      <c r="D86" s="38" t="inlineStr">
        <is>
          <t>ENTRY, GLOBAL_CHECK, STOCKS_EXIT</t>
        </is>
      </c>
      <c r="E86" s="38" t="n"/>
      <c r="F86" s="26" t="n"/>
      <c r="G86" s="38">
        <f>IFERROR(VLOOKUP($A284&amp;"_"&amp;$B284,Results_Deltas!$A$2:$P$15000,5,FALSE),"")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0.5" customHeight="1" s="67">
      <c r="A87" s="37" t="inlineStr">
        <is>
          <t>HLR_SMA_BAND_PCT</t>
        </is>
      </c>
      <c r="B87" s="38" t="inlineStr">
        <is>
          <t>2.0</t>
        </is>
      </c>
      <c r="C87" s="38" t="n"/>
      <c r="D87" s="38" t="inlineStr">
        <is>
          <t>ENTRY, GLOBAL_CHECK, STOCKS_EXIT</t>
        </is>
      </c>
      <c r="E87" s="38" t="n"/>
      <c r="F87" s="26" t="n"/>
      <c r="G87" s="38">
        <f>IFERROR(VLOOKUP($A340&amp;"_"&amp;$B340,Results_Deltas!$A$2:$P$15000,5,FALSE),"")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0.5" customHeight="1" s="67">
      <c r="A88" s="39" t="inlineStr">
        <is>
          <t>MANDATORY_REENTRY_WT_FILTER_MIN_TFS</t>
        </is>
      </c>
      <c r="B88" s="40" t="inlineStr">
        <is>
          <t>1</t>
        </is>
      </c>
      <c r="C88" s="38" t="n"/>
      <c r="D88" s="38" t="inlineStr">
        <is>
          <t>GLOBAL_CHECK, STOCKS_EXIT</t>
        </is>
      </c>
      <c r="E88" s="38" t="n"/>
      <c r="F88" s="26" t="n"/>
      <c r="G88" s="38">
        <f>IFERROR(VLOOKUP($A376&amp;"_"&amp;$B376,Results_Deltas!$A$2:$P$15000,5,FALSE),"")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0.5" customHeight="1" s="67">
      <c r="A89" s="37" t="inlineStr">
        <is>
          <t>LR_BAND_LADDER_STOCH_EXTREME</t>
        </is>
      </c>
      <c r="B89" s="38" t="inlineStr">
        <is>
          <t>30.0_ALT</t>
        </is>
      </c>
      <c r="C89" s="38" t="n"/>
      <c r="D89" s="38" t="inlineStr">
        <is>
          <t>GLOBAL_CHECK, STOCKS_EXIT</t>
        </is>
      </c>
      <c r="E89" s="38" t="n"/>
      <c r="F89" s="26" t="n"/>
      <c r="G89" s="38">
        <f>IFERROR(VLOOKUP($A371&amp;"_"&amp;$B371,Results_Deltas!$A$2:$P$15000,5,FALSE),"")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0.5" customHeight="1" s="67">
      <c r="A90" s="39" t="inlineStr">
        <is>
          <t>LR_BAND_LADDER_STOCH_EXTREME</t>
        </is>
      </c>
      <c r="B90" s="40" t="inlineStr">
        <is>
          <t>30.0</t>
        </is>
      </c>
      <c r="C90" s="38" t="n"/>
      <c r="D90" s="38" t="inlineStr">
        <is>
          <t>GLOBAL_CHECK, STOCKS_EXIT</t>
        </is>
      </c>
      <c r="E90" s="38" t="n"/>
      <c r="F90" s="26" t="n"/>
      <c r="G90" s="38">
        <f>IFERROR(VLOOKUP($A370&amp;"_"&amp;$B370,Results_Deltas!$A$2:$P$15000,5,FALSE),"")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0.5" customHeight="1" s="67">
      <c r="A91" s="37" t="inlineStr">
        <is>
          <t>MOVER_THRESHOLD</t>
        </is>
      </c>
      <c r="B91" s="38" t="inlineStr">
        <is>
          <t>6.25</t>
        </is>
      </c>
      <c r="C91" s="38" t="n"/>
      <c r="D91" s="38" t="inlineStr">
        <is>
          <t>ENTRY, GLOBAL_CHECK, STOCKS_EXIT</t>
        </is>
      </c>
      <c r="E91" s="38" t="n"/>
      <c r="F91" s="26" t="n"/>
      <c r="G91" s="38">
        <f>IFERROR(VLOOKUP($A390&amp;"_"&amp;$B390,Results_Deltas!$A$2:$P$15000,5,FALSE),"")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0.5" customHeight="1" s="67">
      <c r="A92" s="37" t="inlineStr">
        <is>
          <t>NEWBORN_LOSS_KILL_GAIN_THRESHOLD_PCT</t>
        </is>
      </c>
      <c r="B92" s="38" t="inlineStr">
        <is>
          <t>1.0</t>
        </is>
      </c>
      <c r="C92" s="38" t="n"/>
      <c r="D92" s="38" t="inlineStr">
        <is>
          <t>AUGMENT, EXIT, GLOBAL_CHECK, REDUCE, STOCKS_EXIT</t>
        </is>
      </c>
      <c r="E92" s="38" t="n"/>
      <c r="F92" s="26" t="n"/>
      <c r="G92" s="38">
        <f>IFERROR(VLOOKUP($A409&amp;"_"&amp;$B409,Results_Deltas!$A$2:$P$15000,5,FALSE),"")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0.5" customHeight="1" s="67">
      <c r="A93" s="37" t="inlineStr">
        <is>
          <t>FG_FEAR_THRESHOLD</t>
        </is>
      </c>
      <c r="B93" s="38" t="inlineStr">
        <is>
          <t>12.5</t>
        </is>
      </c>
      <c r="C93" s="38" t="n"/>
      <c r="D93" s="38" t="inlineStr">
        <is>
          <t>GLOBAL_CHECK, STOCKS_EXIT</t>
        </is>
      </c>
      <c r="E93" s="38" t="n"/>
      <c r="F93" s="26" t="n"/>
      <c r="G93" s="38">
        <f>IFERROR(VLOOKUP($A305&amp;"_"&amp;$B305,Results_Deltas!$A$2:$P$15000,5,FALSE),"")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0.5" customHeight="1" s="67">
      <c r="A94" s="37" t="inlineStr">
        <is>
          <t>NEWBORN_LOSS_KILL_GAIN_THRESHOLD_PCT</t>
        </is>
      </c>
      <c r="B94" s="38" t="inlineStr">
        <is>
          <t>0.5</t>
        </is>
      </c>
      <c r="C94" s="38" t="n"/>
      <c r="D94" s="38" t="inlineStr">
        <is>
          <t>AUGMENT, EXIT, GLOBAL_CHECK, REDUCE, STOCKS_EXIT</t>
        </is>
      </c>
      <c r="E94" s="38" t="n"/>
      <c r="F94" s="26" t="n"/>
      <c r="G94" s="38">
        <f>IFERROR(VLOOKUP($A410&amp;"_"&amp;$B410,Results_Deltas!$A$2:$P$15000,5,FALSE),"")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0.5" customHeight="1" s="67">
      <c r="A95" s="37" t="inlineStr">
        <is>
          <t>LIVE_VEC_EMERGENCY_BRAKE_ENABLED</t>
        </is>
      </c>
      <c r="B95" s="38" t="inlineStr">
        <is>
          <t>True</t>
        </is>
      </c>
      <c r="C95" s="38" t="n"/>
      <c r="D95" s="38" t="inlineStr">
        <is>
          <t>GLOBAL_CHECK, STOCKS_EXIT</t>
        </is>
      </c>
      <c r="E95" s="38" t="n"/>
      <c r="F95" s="26" t="n"/>
      <c r="G95" s="38">
        <f>IFERROR(VLOOKUP($A369&amp;"_"&amp;$B369,Results_Deltas!$A$2:$P$15000,5,FALSE),"")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0.5" customHeight="1" s="67">
      <c r="A96" s="37" t="inlineStr">
        <is>
          <t>DC_MOMENT_STRONG_THRESHOLD</t>
        </is>
      </c>
      <c r="B96" s="38" t="inlineStr">
        <is>
          <t>20</t>
        </is>
      </c>
      <c r="C96" s="38" t="n"/>
      <c r="D96" s="38" t="inlineStr">
        <is>
          <t>ENTRY, GLOBAL_CHECK, STOCKS_EXIT</t>
        </is>
      </c>
      <c r="E96" s="38" t="n"/>
      <c r="F96" s="26" t="n"/>
      <c r="G96" s="38">
        <f>IFERROR(VLOOKUP($A280&amp;"_"&amp;$B280,Results_Deltas!$A$2:$P$15000,5,FALSE),"")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0.5" customHeight="1" s="67">
      <c r="A97" s="37" t="inlineStr">
        <is>
          <t>MANDATORY_REENTRY_WT_FILTER_MIN_TFS</t>
        </is>
      </c>
      <c r="B97" s="38" t="inlineStr">
        <is>
          <t>3</t>
        </is>
      </c>
      <c r="C97" s="38" t="n"/>
      <c r="D97" s="38" t="inlineStr">
        <is>
          <t>GLOBAL_CHECK, STOCKS_EXIT</t>
        </is>
      </c>
      <c r="E97" s="38" t="n"/>
      <c r="F97" s="26" t="n"/>
      <c r="G97" s="38">
        <f>IFERROR(VLOOKUP($A377&amp;"_"&amp;$B377,Results_Deltas!$A$2:$P$15000,5,FALSE),"")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0.5" customHeight="1" s="67">
      <c r="A98" s="39" t="inlineStr">
        <is>
          <t>GR_FILTER_VEC_MIN_TFS</t>
        </is>
      </c>
      <c r="B98" s="40" t="inlineStr">
        <is>
          <t>2</t>
        </is>
      </c>
      <c r="C98" s="38" t="n"/>
      <c r="D98" s="38" t="inlineStr">
        <is>
          <t>GLOBAL_CHECK</t>
        </is>
      </c>
      <c r="E98" s="38" t="n"/>
      <c r="F98" s="26" t="n"/>
      <c r="G98" s="38">
        <f>IFERROR(VLOOKUP($A328&amp;"_"&amp;$B328,Results_Deltas!$A$2:$P$15000,5,FALSE),"")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0.5" customHeight="1" s="67">
      <c r="A99" s="37" t="inlineStr">
        <is>
          <t>NEW_POSITION_MAX_LOSS_THRESHOLD</t>
        </is>
      </c>
      <c r="B99" s="38" t="inlineStr">
        <is>
          <t>1.0</t>
        </is>
      </c>
      <c r="C99" s="38" t="n"/>
      <c r="D99" s="38" t="inlineStr">
        <is>
          <t>AUGMENT, EXIT, GLOBAL_CHECK, REDUCE, STOCKS_EXIT</t>
        </is>
      </c>
      <c r="E99" s="38" t="n"/>
      <c r="F99" s="26" t="n"/>
      <c r="G99" s="38">
        <f>IFERROR(VLOOKUP($A415&amp;"_"&amp;$B415,Results_Deltas!$A$2:$P$15000,5,FALSE),"")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0.5" customHeight="1" s="67">
      <c r="A100" s="37" t="inlineStr">
        <is>
          <t>EMA_9_21_FILTER_MIN_TFS</t>
        </is>
      </c>
      <c r="B100" s="38" t="inlineStr">
        <is>
          <t>1</t>
        </is>
      </c>
      <c r="C100" s="38" t="n"/>
      <c r="D100" s="38" t="inlineStr">
        <is>
          <t>GLOBAL_CHECK</t>
        </is>
      </c>
      <c r="E100" s="38" t="n"/>
      <c r="F100" s="26" t="n"/>
      <c r="G100" s="38">
        <f>IFERROR(VLOOKUP($A292&amp;"_"&amp;$B292,Results_Deltas!$A$2:$P$15000,5,FALSE),"")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0.5" customHeight="1" s="67">
      <c r="A101" s="37" t="inlineStr">
        <is>
          <t>OI_CONFIRM_MIN_PRICE_PCT</t>
        </is>
      </c>
      <c r="B101" s="38" t="inlineStr">
        <is>
          <t>0</t>
        </is>
      </c>
      <c r="C101" s="38" t="n"/>
      <c r="D101" s="38" t="inlineStr">
        <is>
          <t>ENTRY, GLOBAL_CHECK, STOCKS_EXIT</t>
        </is>
      </c>
      <c r="E101" s="38" t="n"/>
      <c r="F101" s="26" t="n"/>
      <c r="G101" s="38">
        <f>IFERROR(VLOOKUP($A423&amp;"_"&amp;$B423,Results_Deltas!$A$2:$P$15000,5,FALSE),"")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IFERROR(VLOOKUP($A273&amp;"_"&amp;$B273,Results_Deltas!$A$2:$P$15000,5,FALSE),"")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0.5" customHeight="1" s="67">
      <c r="A103" s="39" t="inlineStr">
        <is>
          <t>OI_CONFIRM_MIN_CHANGE_PCT</t>
        </is>
      </c>
      <c r="B103" s="40" t="inlineStr">
        <is>
          <t>0.5</t>
        </is>
      </c>
      <c r="C103" s="38" t="n"/>
      <c r="D103" s="38" t="inlineStr">
        <is>
          <t>ENTRY, GLOBAL_CHECK, STOCKS_EXIT</t>
        </is>
      </c>
      <c r="E103" s="38" t="n"/>
      <c r="F103" s="26" t="n"/>
      <c r="G103" s="38">
        <f>IFERROR(VLOOKUP($A422&amp;"_"&amp;$B422,Results_Deltas!$A$2:$P$15000,5,FALSE),"")</f>
        <v/>
      </c>
      <c r="H103" s="38" t="inlineStr">
        <is>
          <t>Blanket (page end)</t>
        </is>
      </c>
      <c r="I103" s="26" t="n"/>
      <c r="J103" s="26" t="n"/>
      <c r="K103" s="26" t="n"/>
      <c r="L103" s="26" t="inlineStr">
        <is>
          <t>YES</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0.5" customHeight="1" s="67">
      <c r="A104" s="37" t="inlineStr">
        <is>
          <t>CRYPTO_SPIKE_FADE_THRESHOLD_PCT</t>
        </is>
      </c>
      <c r="B104" s="38" t="inlineStr">
        <is>
          <t>5</t>
        </is>
      </c>
      <c r="C104" s="38" t="n"/>
      <c r="D104" s="38" t="inlineStr">
        <is>
          <t>GLOBAL_CHECK, STOCKS_EXIT</t>
        </is>
      </c>
      <c r="E104" s="38" t="n"/>
      <c r="F104" s="26" t="n"/>
      <c r="G104" s="38">
        <f>IFERROR(VLOOKUP($A276&amp;"_"&amp;$B276,Results_Deltas!$A$2:$P$15000,5,FALSE),"")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0.5" customHeight="1" s="67">
      <c r="A105" s="37" t="inlineStr">
        <is>
          <t>EMA_BLANKET_FILTER_MIN_TFS</t>
        </is>
      </c>
      <c r="B105" s="38" t="inlineStr">
        <is>
          <t>1</t>
        </is>
      </c>
      <c r="C105" s="38" t="n"/>
      <c r="D105" s="38" t="inlineStr">
        <is>
          <t>GLOBAL_CHECK</t>
        </is>
      </c>
      <c r="E105" s="38" t="n"/>
      <c r="F105" s="26" t="n"/>
      <c r="G105" s="38">
        <f>IFERROR(VLOOKUP($A297&amp;"_"&amp;$B297,Results_Deltas!$A$2:$P$15000,5,FALSE),"")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0.5" customHeight="1" s="67">
      <c r="A106" s="37" t="inlineStr">
        <is>
          <t>NEW_POSITION_MAX_LOSS_THRESHOLD</t>
        </is>
      </c>
      <c r="B106" s="38" t="inlineStr">
        <is>
          <t>0.5</t>
        </is>
      </c>
      <c r="C106" s="38" t="n"/>
      <c r="D106" s="38" t="inlineStr">
        <is>
          <t>AUGMENT, EXIT, GLOBAL_CHECK, REDUCE, STOCKS_EXIT</t>
        </is>
      </c>
      <c r="E106" s="38" t="n"/>
      <c r="F106" s="26" t="n"/>
      <c r="G106" s="38">
        <f>IFERROR(VLOOKUP($A416&amp;"_"&amp;$B416,Results_Deltas!$A$2:$P$15000,5,FALSE),"")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0.5" customHeight="1" s="67">
      <c r="A107" s="37" t="inlineStr">
        <is>
          <t>LR_BAND_LADDER_TF_TOP</t>
        </is>
      </c>
      <c r="B107" s="38" t="inlineStr">
        <is>
          <t>0</t>
        </is>
      </c>
      <c r="C107" s="38" t="n"/>
      <c r="D107" s="38" t="inlineStr">
        <is>
          <t>GLOBAL_CHECK, STOCKS_EXIT</t>
        </is>
      </c>
      <c r="E107" s="38" t="n"/>
      <c r="F107" s="26" t="n"/>
      <c r="G107" s="38">
        <f>IFERROR(VLOOKUP($A374&amp;"_"&amp;$B374,Results_Deltas!$A$2:$P$15000,5,FALSE),"")</f>
        <v/>
      </c>
      <c r="H107" s="38" t="inlineStr">
        <is>
          <t>Blanket (page end)</t>
        </is>
      </c>
      <c r="I107" s="26" t="n"/>
      <c r="J107" s="26" t="n"/>
      <c r="K107" s="26" t="n"/>
      <c r="L107" s="26" t="inlineStr">
        <is>
          <t>YES</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0.5" customHeight="1" s="67">
      <c r="A108" s="37" t="inlineStr">
        <is>
          <t>NEWBORN_LOSS_KILL_GAIN_THRESHOLD_PCT</t>
        </is>
      </c>
      <c r="B108" s="38" t="inlineStr">
        <is>
          <t>2.0</t>
        </is>
      </c>
      <c r="C108" s="38" t="n"/>
      <c r="D108" s="38" t="inlineStr">
        <is>
          <t>AUGMENT, EXIT, GLOBAL_CHECK, REDUCE, STOCKS_EXIT</t>
        </is>
      </c>
      <c r="E108" s="38" t="n"/>
      <c r="F108" s="26" t="n"/>
      <c r="G108" s="38">
        <f>IFERROR(VLOOKUP($A408&amp;"_"&amp;$B408,Results_Deltas!$A$2:$P$15000,5,FALSE),"")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IFERROR(VLOOKUP($A357&amp;"_"&amp;$B357,Results_Deltas!$A$2:$P$15000,5,FALSE),"")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0.5" customHeight="1" s="67">
      <c r="A110" s="37" t="inlineStr">
        <is>
          <t>LR_BAND_LADDER_TF_BOTTOM</t>
        </is>
      </c>
      <c r="B110" s="38" t="inlineStr">
        <is>
          <t>0</t>
        </is>
      </c>
      <c r="C110" s="38" t="n"/>
      <c r="D110" s="38" t="inlineStr">
        <is>
          <t>GLOBAL_CHECK, STOCKS_EXIT</t>
        </is>
      </c>
      <c r="E110" s="38" t="n"/>
      <c r="F110" s="26" t="n"/>
      <c r="G110" s="38">
        <f>IFERROR(VLOOKUP($A372&amp;"_"&amp;$B372,Results_Deltas!$A$2:$P$15000,5,FALSE),"")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IFERROR(VLOOKUP($A262&amp;"_"&amp;$B262,Results_Deltas!$A$2:$P$15000,5,FALSE),"")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IFERROR(VLOOKUP($A263&amp;"_"&amp;$B263,Results_Deltas!$A$2:$P$15000,5,FALSE),"")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0.5" customHeight="1" s="67">
      <c r="A113" s="37" t="inlineStr">
        <is>
          <t>HTF4_CONF</t>
        </is>
      </c>
      <c r="B113" s="38" t="inlineStr">
        <is>
          <t>False_ALT</t>
        </is>
      </c>
      <c r="C113" s="38" t="n"/>
      <c r="D113" s="38" t="inlineStr">
        <is>
          <t>GLOBAL_CHECK, STOCKS_EXIT</t>
        </is>
      </c>
      <c r="E113" s="38" t="n"/>
      <c r="F113" s="26" t="n"/>
      <c r="G113" s="38">
        <f>IFERROR(VLOOKUP($A347&amp;"_"&amp;$B347,Results_Deltas!$A$2:$P$15000,5,FALSE),"")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IFERROR(VLOOKUP($A264&amp;"_"&amp;$B264,Results_Deltas!$A$2:$P$15000,5,FALSE),"")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IFERROR(VLOOKUP($A265&amp;"_"&amp;$B265,Results_Deltas!$A$2:$P$15000,5,FALSE),"")</f>
        <v/>
      </c>
      <c r="H115" s="38" t="inlineStr">
        <is>
          <t>Blanket (page end)</t>
        </is>
      </c>
      <c r="I115" s="26" t="n"/>
      <c r="J115" s="26" t="n"/>
      <c r="K115" s="26" t="n"/>
      <c r="L115" s="26" t="inlineStr">
        <is>
          <t>YES</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IFERROR(VLOOKUP($A266&amp;"_"&amp;$B266,Results_Deltas!$A$2:$P$15000,5,FALSE),"")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IFERROR(VLOOKUP($A267&amp;"_"&amp;$B267,Results_Deltas!$A$2:$P$15000,5,FALSE),"")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0.5" customHeight="1" s="67">
      <c r="A119" s="37" t="inlineStr">
        <is>
          <t>GR_FILTER_VEC_MIN_TFS</t>
        </is>
      </c>
      <c r="B119" s="38" t="inlineStr">
        <is>
          <t>0</t>
        </is>
      </c>
      <c r="C119" s="38" t="n"/>
      <c r="D119" s="38" t="inlineStr">
        <is>
          <t>GLOBAL_CHECK</t>
        </is>
      </c>
      <c r="E119" s="38" t="n"/>
      <c r="F119" s="26" t="n"/>
      <c r="G119" s="38">
        <f>IFERROR(VLOOKUP($A327&amp;"_"&amp;$B327,Results_Deltas!$A$2:$P$15000,5,FALSE),"")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IFERROR(VLOOKUP($A256&amp;"_"&amp;$B256,Results_Deltas!$A$2:$P$15000,5,FALSE),"")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0.5" customHeight="1" s="67">
      <c r="A121" s="37" t="inlineStr">
        <is>
          <t>LEADERBOARD_FILTER</t>
        </is>
      </c>
      <c r="B121" s="38" t="inlineStr">
        <is>
          <t>False_ALT</t>
        </is>
      </c>
      <c r="C121" s="38" t="n"/>
      <c r="D121" s="38" t="inlineStr">
        <is>
          <t>AUGMENT, ENTRY, EXIT, GLOBAL_CHECK, REDUCE, STOCKS_EXIT</t>
        </is>
      </c>
      <c r="E121" s="38" t="n"/>
      <c r="F121" s="26" t="n"/>
      <c r="G121" s="38">
        <f>IFERROR(VLOOKUP($A361&amp;"_"&amp;$B361,Results_Deltas!$A$2:$P$15000,5,FALSE),"")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0.5" customHeight="1" s="67">
      <c r="A122" s="37" t="inlineStr">
        <is>
          <t>FUNDING_GATE_LONG_MAX</t>
        </is>
      </c>
      <c r="B122" s="38" t="inlineStr">
        <is>
          <t>0.0</t>
        </is>
      </c>
      <c r="C122" s="38" t="n"/>
      <c r="D122" s="38" t="inlineStr">
        <is>
          <t>ENTRY, GLOBAL_CHECK, STOCKS_EXIT</t>
        </is>
      </c>
      <c r="E122" s="38" t="n"/>
      <c r="F122" s="26" t="n"/>
      <c r="G122" s="38">
        <f>IFERROR(VLOOKUP($A315&amp;"_"&amp;$B315,Results_Deltas!$A$2:$P$15000,5,FALSE),"")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0.5" customHeight="1" s="67">
      <c r="A123" s="37" t="inlineStr">
        <is>
          <t>FUNDING_GATE_LONG_MAX</t>
        </is>
      </c>
      <c r="B123" s="38" t="inlineStr">
        <is>
          <t>0.0_ALT</t>
        </is>
      </c>
      <c r="C123" s="38" t="n"/>
      <c r="D123" s="38" t="inlineStr">
        <is>
          <t>ENTRY, GLOBAL_CHECK, STOCKS_EXIT</t>
        </is>
      </c>
      <c r="E123" s="38" t="n"/>
      <c r="F123" s="26" t="n"/>
      <c r="G123" s="38">
        <f>IFERROR(VLOOKUP($A316&amp;"_"&amp;$B316,Results_Deltas!$A$2:$P$15000,5,FALSE),"")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0.5" customHeight="1" s="67">
      <c r="A124" s="37" t="inlineStr">
        <is>
          <t>FUNDING_GATE_MTF_REQUIRED</t>
        </is>
      </c>
      <c r="B124" s="38" t="inlineStr">
        <is>
          <t>0.0</t>
        </is>
      </c>
      <c r="C124" s="38" t="n"/>
      <c r="D124" s="38" t="inlineStr">
        <is>
          <t>ENTRY, GLOBAL_CHECK, STOCKS_EXIT</t>
        </is>
      </c>
      <c r="E124" s="38" t="n"/>
      <c r="F124" s="26" t="n"/>
      <c r="G124" s="38">
        <f>IFERROR(VLOOKUP($A317&amp;"_"&amp;$B317,Results_Deltas!$A$2:$P$15000,5,FALSE),"")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0.5" customHeight="1" s="67">
      <c r="A125" s="37" t="inlineStr">
        <is>
          <t>FUNDING_GATE_MTF_REQUIRED</t>
        </is>
      </c>
      <c r="B125" s="38" t="inlineStr">
        <is>
          <t>0.0_ALT</t>
        </is>
      </c>
      <c r="C125" s="38" t="n"/>
      <c r="D125" s="38" t="inlineStr">
        <is>
          <t>ENTRY, GLOBAL_CHECK, STOCKS_EXIT</t>
        </is>
      </c>
      <c r="E125" s="38" t="n"/>
      <c r="F125" s="26" t="n"/>
      <c r="G125" s="38">
        <f>IFERROR(VLOOKUP($A318&amp;"_"&amp;$B318,Results_Deltas!$A$2:$P$15000,5,FALSE),"")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0.5" customHeight="1" s="67">
      <c r="A126" s="37" t="inlineStr">
        <is>
          <t>FUNDING_GATE_SHORT_MIN</t>
        </is>
      </c>
      <c r="B126" s="38" t="inlineStr">
        <is>
          <t>0.0</t>
        </is>
      </c>
      <c r="C126" s="38" t="n"/>
      <c r="D126" s="38" t="inlineStr">
        <is>
          <t>ENTRY, GLOBAL_CHECK, STOCKS_EXIT</t>
        </is>
      </c>
      <c r="E126" s="38" t="n"/>
      <c r="F126" s="26" t="n"/>
      <c r="G126" s="38">
        <f>IFERROR(VLOOKUP($A319&amp;"_"&amp;$B319,Results_Deltas!$A$2:$P$15000,5,FALSE),"")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0.5" customHeight="1" s="67">
      <c r="A127" s="37" t="inlineStr">
        <is>
          <t>FUNDING_GATE_SHORT_MIN</t>
        </is>
      </c>
      <c r="B127" s="38" t="inlineStr">
        <is>
          <t>0.0_ALT</t>
        </is>
      </c>
      <c r="C127" s="38" t="n"/>
      <c r="D127" s="38" t="inlineStr">
        <is>
          <t>ENTRY, GLOBAL_CHECK, STOCKS_EXIT</t>
        </is>
      </c>
      <c r="E127" s="38" t="n"/>
      <c r="F127" s="26" t="n"/>
      <c r="G127" s="38">
        <f>IFERROR(VLOOKUP($A320&amp;"_"&amp;$B320,Results_Deltas!$A$2:$P$15000,5,FALSE),"")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0.5" customHeight="1" s="67">
      <c r="A128" s="37" t="inlineStr">
        <is>
          <t>ADX_RANGING_THRESHOLD</t>
        </is>
      </c>
      <c r="B128" s="38" t="inlineStr">
        <is>
          <t>20</t>
        </is>
      </c>
      <c r="C128" s="38" t="n"/>
      <c r="D128" s="38" t="inlineStr">
        <is>
          <t>ENTRY, GLOBAL_CHECK, STOCKS_EXIT</t>
        </is>
      </c>
      <c r="E128" s="38" t="n"/>
      <c r="F128" s="26" t="n"/>
      <c r="G128" s="38">
        <f>IFERROR(VLOOKUP($A252&amp;"_"&amp;$B252,Results_Deltas!$A$2:$P$15000,5,FALSE),"")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0.5" customHeight="1" s="67">
      <c r="A129" s="39" t="inlineStr">
        <is>
          <t>FUNDING_GATE_FILTER_TF</t>
        </is>
      </c>
      <c r="B129" s="40" t="inlineStr">
        <is>
          <t>15m</t>
        </is>
      </c>
      <c r="C129" s="38" t="n"/>
      <c r="D129" s="38" t="inlineStr">
        <is>
          <t>GLOBAL_CHECK</t>
        </is>
      </c>
      <c r="E129" s="38" t="n"/>
      <c r="F129" s="26" t="n"/>
      <c r="G129" s="38">
        <f>IFERROR(VLOOKUP($A314&amp;"_"&amp;$B314,Results_Deltas!$A$2:$P$15000,5,FALSE),"")</f>
        <v/>
      </c>
      <c r="H129" s="38" t="inlineStr">
        <is>
          <t>Blanket (page end)</t>
        </is>
      </c>
      <c r="I129" s="26" t="n"/>
      <c r="J129" s="26" t="n"/>
      <c r="K129" s="26" t="n"/>
      <c r="L129" s="26" t="inlineStr">
        <is>
          <t>NO</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0.5" customHeight="1" s="67">
      <c r="A130" s="39" t="inlineStr">
        <is>
          <t>LH_HL_FILTER_REQUIRE_BOTH</t>
        </is>
      </c>
      <c r="B130" s="40" t="inlineStr">
        <is>
          <t>False</t>
        </is>
      </c>
      <c r="C130" s="38" t="n"/>
      <c r="D130" s="38" t="inlineStr">
        <is>
          <t>ENTRY, GLOBAL_CHECK, STOCKS_EXIT</t>
        </is>
      </c>
      <c r="E130" s="38" t="n"/>
      <c r="F130" s="26" t="n"/>
      <c r="G130" s="38">
        <f>IFERROR(VLOOKUP($A366&amp;"_"&amp;$B366,Results_Deltas!$A$2:$P$15000,5,FALSE),"")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0.5" customHeight="1" s="67">
      <c r="A131" s="37" t="inlineStr">
        <is>
          <t>HTF_GATE_MIN_CONFIRMATIONS</t>
        </is>
      </c>
      <c r="B131" s="38" t="inlineStr">
        <is>
          <t>0.0</t>
        </is>
      </c>
      <c r="C131" s="38" t="n"/>
      <c r="D131" s="38" t="inlineStr">
        <is>
          <t>ENTRY, 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0.5" customHeight="1" s="67">
      <c r="A132" s="37" t="inlineStr">
        <is>
          <t>HTF_GATE_MIN_CONFIRMATIONS</t>
        </is>
      </c>
      <c r="B132" s="38" t="inlineStr">
        <is>
          <t>0.0_ALT</t>
        </is>
      </c>
      <c r="C132" s="38" t="n"/>
      <c r="D132" s="38" t="inlineStr">
        <is>
          <t>ENTRY, GLOBAL_CHECK, STOCKS_EXIT</t>
        </is>
      </c>
      <c r="E132" s="38" t="n"/>
      <c r="F132" s="26" t="n"/>
      <c r="G132" s="38">
        <f>IFERROR(VLOOKUP($A355&amp;"_"&amp;$B355,Results_Deltas!$A$2:$P$15000,5,FALSE),"")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0.5" customHeight="1" s="67">
      <c r="A133" s="37" t="inlineStr">
        <is>
          <t>GR_FILTER_ALL_ENTRIES</t>
        </is>
      </c>
      <c r="B133" s="38" t="inlineStr">
        <is>
          <t>0.0</t>
        </is>
      </c>
      <c r="C133" s="38" t="n"/>
      <c r="D133" s="38" t="inlineStr">
        <is>
          <t>GLOBAL_CHECK, STOCKS_EXIT</t>
        </is>
      </c>
      <c r="E133" s="38" t="n"/>
      <c r="F133" s="26" t="n"/>
      <c r="G133" s="38">
        <f>IFERROR(VLOOKUP($A323&amp;"_"&amp;$B323,Results_Deltas!$A$2:$P$15000,5,FALSE),"")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0.5" customHeight="1" s="67">
      <c r="A134" s="37" t="inlineStr">
        <is>
          <t>GR_FILTER_ALL_ENTRIES</t>
        </is>
      </c>
      <c r="B134" s="38" t="inlineStr">
        <is>
          <t>0.0_ALT</t>
        </is>
      </c>
      <c r="C134" s="38" t="n"/>
      <c r="D134" s="38" t="inlineStr">
        <is>
          <t>GLOBAL_CHECK, STOCKS_EXIT</t>
        </is>
      </c>
      <c r="E134" s="38" t="n"/>
      <c r="F134" s="26" t="n"/>
      <c r="G134" s="38">
        <f>IFERROR(VLOOKUP($A324&amp;"_"&amp;$B324,Results_Deltas!$A$2:$P$15000,5,FALSE),"")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0.5" customHeight="1" s="67">
      <c r="A135" s="39" t="inlineStr">
        <is>
          <t>HA_WICK_QUALITY_ENABLED</t>
        </is>
      </c>
      <c r="B135" s="40" t="inlineStr">
        <is>
          <t>False</t>
        </is>
      </c>
      <c r="C135" s="38" t="n"/>
      <c r="D135" s="38" t="inlineStr">
        <is>
          <t>ENTRY, GLOBAL_CHECK, STOCKS_EXIT</t>
        </is>
      </c>
      <c r="E135" s="38" t="n"/>
      <c r="F135" s="26" t="n"/>
      <c r="G135" s="38">
        <f>IFERROR(VLOOKUP($A330&amp;"_"&amp;$B330,Results_Deltas!$A$2:$P$15000,5,FALSE),"")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0.5" customHeight="1" s="67">
      <c r="A136" s="37" t="inlineStr">
        <is>
          <t>GOLDEN_RULE_BASE_USD</t>
        </is>
      </c>
      <c r="B136" s="38" t="inlineStr">
        <is>
          <t>0.0_ALT</t>
        </is>
      </c>
      <c r="C136" s="38" t="n"/>
      <c r="D136" s="38" t="inlineStr">
        <is>
          <t>GLOBAL_CHECK, STOCKS_EXIT</t>
        </is>
      </c>
      <c r="E136" s="38" t="n"/>
      <c r="F136" s="26" t="n"/>
      <c r="G136" s="38">
        <f>IFERROR(VLOOKUP($A322&amp;"_"&amp;$B322,Results_Deltas!$A$2:$P$15000,5,FALSE),"")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0.5" customHeight="1" s="67">
      <c r="A137" s="37" t="inlineStr">
        <is>
          <t>GOLDEN_RULE_BASE_USD</t>
        </is>
      </c>
      <c r="B137" s="38" t="inlineStr">
        <is>
          <t>0.0</t>
        </is>
      </c>
      <c r="C137" s="38" t="n"/>
      <c r="D137" s="38" t="inlineStr">
        <is>
          <t>GLOBAL_CHECK, STOCKS_EXIT</t>
        </is>
      </c>
      <c r="E137" s="38" t="n"/>
      <c r="F137" s="26" t="n"/>
      <c r="G137" s="38">
        <f>IFERROR(VLOOKUP($A321&amp;"_"&amp;$B321,Results_Deltas!$A$2:$P$15000,5,FALSE),"")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0.5" customHeight="1" s="67">
      <c r="A138" s="37" t="inlineStr">
        <is>
          <t>LEADERBOARD_FILTER</t>
        </is>
      </c>
      <c r="B138" s="38" t="inlineStr">
        <is>
          <t>False</t>
        </is>
      </c>
      <c r="C138" s="38" t="n"/>
      <c r="D138" s="38" t="inlineStr">
        <is>
          <t>AUGMENT, ENTRY, EXIT, GLOBAL_CHECK, REDUCE, STOCKS_EXIT</t>
        </is>
      </c>
      <c r="E138" s="38" t="n"/>
      <c r="F138" s="26" t="n"/>
      <c r="G138" s="38">
        <f>IFERROR(VLOOKUP($A360&amp;"_"&amp;$B360,Results_Deltas!$A$2:$P$15000,5,FALSE),"")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0.5" customHeight="1" s="67">
      <c r="A140" s="39" t="inlineStr">
        <is>
          <t>LH_HL_FILTER_ENABLED</t>
        </is>
      </c>
      <c r="B140" s="40" t="inlineStr">
        <is>
          <t>False</t>
        </is>
      </c>
      <c r="C140" s="38" t="n"/>
      <c r="D140" s="38" t="inlineStr">
        <is>
          <t>ENTRY, GLOBAL_CHECK, STOCKS_EXIT</t>
        </is>
      </c>
      <c r="E140" s="38" t="n"/>
      <c r="F140" s="26" t="n"/>
      <c r="G140" s="38">
        <f>IFERROR(VLOOKUP($A362&amp;"_"&amp;$B362,Results_Deltas!$A$2:$P$15000,5,FALSE),"")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0.5" customHeight="1" s="67">
      <c r="A141" s="39" t="inlineStr">
        <is>
          <t>GR_FILTER_VEC_ENABLED</t>
        </is>
      </c>
      <c r="B141" s="40" t="inlineStr">
        <is>
          <t>False</t>
        </is>
      </c>
      <c r="C141" s="38" t="n"/>
      <c r="D141" s="38" t="inlineStr">
        <is>
          <t>GLOBAL_CHECK</t>
        </is>
      </c>
      <c r="E141" s="38" t="n"/>
      <c r="F141" s="26" t="n"/>
      <c r="G141" s="38">
        <f>IFERROR(VLOOKUP($A325&amp;"_"&amp;$B325,Results_Deltas!$A$2:$P$15000,5,FALSE),"")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0.5" customHeight="1" s="67">
      <c r="A142" s="39" t="inlineStr">
        <is>
          <t>DUP_GUARD_FILTER_TF</t>
        </is>
      </c>
      <c r="B142" s="40" t="inlineStr">
        <is>
          <t>15m</t>
        </is>
      </c>
      <c r="C142" s="38" t="n"/>
      <c r="D142" s="38" t="inlineStr">
        <is>
          <t>GLOBAL_CHECK</t>
        </is>
      </c>
      <c r="E142" s="38" t="n"/>
      <c r="F142" s="26" t="n"/>
      <c r="G142" s="38">
        <f>IFERROR(VLOOKUP($A289&amp;"_"&amp;$B289,Results_Deltas!$A$2:$P$15000,5,FALSE),"")</f>
        <v/>
      </c>
      <c r="H142" s="38" t="inlineStr">
        <is>
          <t>Blanket (page end)</t>
        </is>
      </c>
      <c r="I142" s="26" t="n"/>
      <c r="J142" s="26" t="n"/>
      <c r="K142" s="26" t="n"/>
      <c r="L142" s="26" t="inlineStr">
        <is>
          <t>NO</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0.5" customHeight="1" s="67">
      <c r="A143" s="37" t="inlineStr">
        <is>
          <t>OI_CONFIRM_ENABLED</t>
        </is>
      </c>
      <c r="B143" s="38" t="inlineStr">
        <is>
          <t>False</t>
        </is>
      </c>
      <c r="C143" s="38" t="n"/>
      <c r="D143" s="38" t="inlineStr">
        <is>
          <t>ENTRY, GLOBAL_CHECK, STOCKS_EXIT</t>
        </is>
      </c>
      <c r="E143" s="38" t="n"/>
      <c r="F143" s="26" t="n"/>
      <c r="G143" s="38">
        <f>IFERROR(VLOOKUP($A417&amp;"_"&amp;$B417,Results_Deltas!$A$2:$P$15000,5,FALSE),"")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0.5" customHeight="1" s="67">
      <c r="A144" s="39" t="inlineStr">
        <is>
          <t>EMA_BLANKET_FILTER_ENABLED</t>
        </is>
      </c>
      <c r="B144" s="40" t="inlineStr">
        <is>
          <t>True</t>
        </is>
      </c>
      <c r="C144" s="38" t="n"/>
      <c r="D144" s="38" t="inlineStr">
        <is>
          <t>GLOBAL_CHECK</t>
        </is>
      </c>
      <c r="E144" s="38" t="n"/>
      <c r="F144" s="26" t="n"/>
      <c r="G144" s="38">
        <f>IFERROR(VLOOKUP($A294&amp;"_"&amp;$B294,Results_Deltas!$A$2:$P$15000,5,FALSE),"")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0.5" customHeight="1" s="67">
      <c r="A145" s="37" t="inlineStr">
        <is>
          <t>MTS_GATE_ENABLED</t>
        </is>
      </c>
      <c r="B145" s="38" t="inlineStr">
        <is>
          <t>False</t>
        </is>
      </c>
      <c r="C145" s="38" t="n"/>
      <c r="D145" s="38" t="inlineStr">
        <is>
          <t>ENTRY, GLOBAL_CHECK, STOCKS_EXIT</t>
        </is>
      </c>
      <c r="E145" s="38" t="n"/>
      <c r="F145" s="26" t="n"/>
      <c r="G145" s="38">
        <f>IFERROR(VLOOKUP($A405&amp;"_"&amp;$B405,Results_Deltas!$A$2:$P$15000,5,FALSE),"")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0.5" customHeight="1" s="67">
      <c r="A146" s="37" t="inlineStr">
        <is>
          <t>MI_TF_AGREE_MIN</t>
        </is>
      </c>
      <c r="B146" s="38" t="inlineStr">
        <is>
          <t>0.0</t>
        </is>
      </c>
      <c r="C146" s="38" t="n"/>
      <c r="D146" s="38" t="inlineStr">
        <is>
          <t>ENTRY, GLOBAL_CHECK, STOCKS_EXIT</t>
        </is>
      </c>
      <c r="E146" s="38" t="n"/>
      <c r="F146" s="26" t="n"/>
      <c r="G146" s="38">
        <f>IFERROR(VLOOKUP($A387&amp;"_"&amp;$B387,Results_Deltas!$A$2:$P$15000,5,FALSE),"")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0.5" customHeight="1" s="67">
      <c r="A147" s="37" t="inlineStr">
        <is>
          <t>MI_TF_AGREE_MIN</t>
        </is>
      </c>
      <c r="B147" s="38" t="inlineStr">
        <is>
          <t>0.0_ALT</t>
        </is>
      </c>
      <c r="C147" s="38" t="n"/>
      <c r="D147" s="38" t="inlineStr">
        <is>
          <t>ENTRY, GLOBAL_CHECK, STOCKS_EXIT</t>
        </is>
      </c>
      <c r="E147" s="38" t="n"/>
      <c r="F147" s="26" t="n"/>
      <c r="G147" s="38">
        <f>IFERROR(VLOOKUP($A388&amp;"_"&amp;$B388,Results_Deltas!$A$2:$P$15000,5,FALSE),"")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0.5" customHeight="1" s="67">
      <c r="A148" s="37" t="inlineStr">
        <is>
          <t>HLR_SMA_BAND_PCT</t>
        </is>
      </c>
      <c r="B148" s="38" t="inlineStr">
        <is>
          <t>0</t>
        </is>
      </c>
      <c r="C148" s="38" t="n"/>
      <c r="D148" s="38" t="inlineStr">
        <is>
          <t>ENTRY, GLOBAL_CHECK, STOCKS_EXIT</t>
        </is>
      </c>
      <c r="E148" s="38" t="n"/>
      <c r="F148" s="26" t="n"/>
      <c r="G148" s="38">
        <f>IFERROR(VLOOKUP($A339&amp;"_"&amp;$B339,Results_Deltas!$A$2:$P$15000,5,FALSE),"")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0.5" customHeight="1" s="67">
      <c r="A149" s="37" t="inlineStr">
        <is>
          <t>EXECUTE_NOW_SINGLE_GATE_ENFORCE</t>
        </is>
      </c>
      <c r="B149" s="38" t="inlineStr">
        <is>
          <t>0.0_ALT</t>
        </is>
      </c>
      <c r="C149" s="38" t="n"/>
      <c r="D149" s="38" t="inlineStr">
        <is>
          <t>ENTRY, GLOBAL_CHECK, STOCKS_EXIT</t>
        </is>
      </c>
      <c r="E149" s="38" t="n"/>
      <c r="F149" s="26" t="n"/>
      <c r="G149" s="38">
        <f>IFERROR(VLOOKUP($A299&amp;"_"&amp;$B299,Results_Deltas!$A$2:$P$15000,5,FALSE),"")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0.5" customHeight="1" s="67">
      <c r="A150" s="37" t="inlineStr">
        <is>
          <t>EXECUTE_NOW_SINGLE_GATE_ENFORCE</t>
        </is>
      </c>
      <c r="B150" s="38" t="inlineStr">
        <is>
          <t>0.0</t>
        </is>
      </c>
      <c r="C150" s="38" t="n"/>
      <c r="D150" s="38" t="inlineStr">
        <is>
          <t>ENTRY, GLOBAL_CHECK, STOCKS_EXIT</t>
        </is>
      </c>
      <c r="E150" s="38" t="n"/>
      <c r="F150" s="26" t="n"/>
      <c r="G150" s="38">
        <f>IFERROR(VLOOKUP($A298&amp;"_"&amp;$B298,Results_Deltas!$A$2:$P$15000,5,FALSE),"")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0.5" customHeight="1" s="67">
      <c r="A151" s="37" t="inlineStr">
        <is>
          <t>HLR_TOP_MIN_TFS</t>
        </is>
      </c>
      <c r="B151" s="38" t="inlineStr">
        <is>
          <t>0</t>
        </is>
      </c>
      <c r="C151" s="38" t="n"/>
      <c r="D151" s="38" t="inlineStr">
        <is>
          <t>GLOBAL_CHECK, REENTRY, STOCKS_EXIT</t>
        </is>
      </c>
      <c r="E151" s="38" t="n"/>
      <c r="F151" s="26" t="n"/>
      <c r="G151" s="38">
        <f>IFERROR(VLOOKUP($A343&amp;"_"&amp;$B343,Results_Deltas!$A$2:$P$15000,5,FALSE),"")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0.5" customHeight="1" s="67">
      <c r="A152" s="39" t="inlineStr">
        <is>
          <t>COOLDOWN_LOCKS_FILTER_TF</t>
        </is>
      </c>
      <c r="B152" s="40" t="inlineStr">
        <is>
          <t>15m</t>
        </is>
      </c>
      <c r="C152" s="38" t="n"/>
      <c r="D152" s="38" t="inlineStr">
        <is>
          <t>GLOBAL_CHECK</t>
        </is>
      </c>
      <c r="E152" s="38" t="n"/>
      <c r="F152" s="26" t="n"/>
      <c r="G152" s="38">
        <f>IFERROR(VLOOKUP($A272&amp;"_"&amp;$B272,Results_Deltas!$A$2:$P$15000,5,FALSE),"")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0.5" customHeight="1" s="67">
      <c r="A153" s="37" t="inlineStr">
        <is>
          <t>HA_WICK_QUALITY_TF</t>
        </is>
      </c>
      <c r="B153" s="38" t="inlineStr">
        <is>
          <t>15m</t>
        </is>
      </c>
      <c r="C153" s="38" t="n"/>
      <c r="D153" s="38" t="inlineStr">
        <is>
          <t>ENTRY, GLOBAL_CHECK, STOCKS_EXIT</t>
        </is>
      </c>
      <c r="E153" s="38" t="n"/>
      <c r="F153" s="26" t="n"/>
      <c r="G153" s="38">
        <f>IFERROR(VLOOKUP($A338&amp;"_"&amp;$B338,Results_Deltas!$A$2:$P$15000,5,FALSE),"")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0.5" customHeight="1" s="67">
      <c r="A154" s="37" t="inlineStr">
        <is>
          <t>EZ_MANAGE_THROTTLER_RATE</t>
        </is>
      </c>
      <c r="B154" s="38" t="inlineStr">
        <is>
          <t>0.0</t>
        </is>
      </c>
      <c r="C154" s="38" t="n"/>
      <c r="D154" s="38" t="inlineStr">
        <is>
          <t>GLOBAL_CHECK, STOCKS_EXIT</t>
        </is>
      </c>
      <c r="E154" s="38" t="n"/>
      <c r="F154" s="26" t="n"/>
      <c r="G154" s="38">
        <f>IFERROR(VLOOKUP($A300&amp;"_"&amp;$B300,Results_Deltas!$A$2:$P$15000,5,FALSE),"")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0.5" customHeight="1" s="67">
      <c r="A155" s="37" t="inlineStr">
        <is>
          <t>EZ_MANAGE_THROTTLER_RATE</t>
        </is>
      </c>
      <c r="B155" s="38" t="inlineStr">
        <is>
          <t>0.0_ALT</t>
        </is>
      </c>
      <c r="C155" s="38" t="n"/>
      <c r="D155" s="38" t="inlineStr">
        <is>
          <t>GLOBAL_CHECK, STOCKS_EXIT</t>
        </is>
      </c>
      <c r="E155" s="38" t="n"/>
      <c r="F155" s="26" t="n"/>
      <c r="G155" s="38">
        <f>IFERROR(VLOOKUP($A301&amp;"_"&amp;$B301,Results_Deltas!$A$2:$P$15000,5,FALSE),"")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0.5" customHeight="1" s="67">
      <c r="A156" s="39" t="inlineStr">
        <is>
          <t>BAND_ARROW_ENABLED</t>
        </is>
      </c>
      <c r="B156" s="40" t="inlineStr">
        <is>
          <t>False</t>
        </is>
      </c>
      <c r="C156" s="38" t="n"/>
      <c r="D156" s="38" t="inlineStr">
        <is>
          <t>GLOBAL_CHECK, STOCKS_EXIT</t>
        </is>
      </c>
      <c r="E156" s="38" t="n"/>
      <c r="F156" s="26" t="n"/>
      <c r="G156" s="38">
        <f>IFERROR(VLOOKUP($A260&amp;"_"&amp;$B260,Results_Deltas!$A$2:$P$15000,5,FALSE),"")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0.5" customHeight="1" s="67">
      <c r="A157" s="37" t="inlineStr">
        <is>
          <t>NEW_POSITION_MAX_LOSS_THRESHOLD</t>
        </is>
      </c>
      <c r="B157" s="38" t="inlineStr">
        <is>
          <t>0</t>
        </is>
      </c>
      <c r="C157" s="38" t="n"/>
      <c r="D157" s="38" t="inlineStr">
        <is>
          <t>AUGMENT, EXIT, GLOBAL_CHECK, REDUCE, STOCKS_EXIT</t>
        </is>
      </c>
      <c r="E157" s="38" t="n"/>
      <c r="F157" s="26" t="n"/>
      <c r="G157" s="38">
        <f>IFERROR(VLOOKUP($A413&amp;"_"&amp;$B413,Results_Deltas!$A$2:$P$15000,5,FALSE),"")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0.5" customHeight="1" s="67">
      <c r="A158" s="37" t="inlineStr">
        <is>
          <t>HTF_GATE_D_MANDATORY</t>
        </is>
      </c>
      <c r="B158" s="38" t="inlineStr">
        <is>
          <t>0.0_ALT</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IFERROR(VLOOKUP($A283&amp;"_"&amp;$B283,Results_Deltas!$A$2:$P$15000,5,FALSE),"")</f>
        <v/>
      </c>
      <c r="H159" s="38" t="inlineStr">
        <is>
          <t>Blanket (page end)</t>
        </is>
      </c>
      <c r="I159" s="26" t="n"/>
      <c r="J159" s="26" t="n"/>
      <c r="K159" s="26" t="n"/>
      <c r="L159" s="26" t="inlineStr">
        <is>
          <t>NO</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0.5" customHeight="1" s="67">
      <c r="A160" s="37" t="inlineStr">
        <is>
          <t>HTF_GATE_D_MANDATORY</t>
        </is>
      </c>
      <c r="B160" s="38" t="inlineStr">
        <is>
          <t>0.0</t>
        </is>
      </c>
      <c r="C160" s="38" t="n"/>
      <c r="D160" s="38" t="inlineStr">
        <is>
          <t>ENTRY, GLOBAL_CHECK, STOCKS_EXIT</t>
        </is>
      </c>
      <c r="E160" s="38" t="n"/>
      <c r="F160" s="26" t="n"/>
      <c r="G160" s="38">
        <f>IFERROR(VLOOKUP($A352&amp;"_"&amp;$B352,Results_Deltas!$A$2:$P$15000,5,FALSE),"")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0.5" customHeight="1" s="67">
      <c r="A161" s="37" t="inlineStr">
        <is>
          <t>MANDATORY_REENTRY_WT_FILTER_REQUIRE_FLIP</t>
        </is>
      </c>
      <c r="B161" s="38" t="inlineStr">
        <is>
          <t>False_ALT</t>
        </is>
      </c>
      <c r="C161" s="38" t="n"/>
      <c r="D161" s="38" t="inlineStr">
        <is>
          <t>GLOBAL_CHECK, STOCKS_EXIT</t>
        </is>
      </c>
      <c r="E161" s="38" t="n"/>
      <c r="F161" s="26" t="n"/>
      <c r="G161" s="38">
        <f>IFERROR(VLOOKUP($A382&amp;"_"&amp;$B382,Results_Deltas!$A$2:$P$15000,5,FALSE),"")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0.5" customHeight="1" s="67">
      <c r="A162" s="39" t="inlineStr">
        <is>
          <t>MARKET_QUALITY_SCORE_ENABLED</t>
        </is>
      </c>
      <c r="B162" s="40" t="inlineStr">
        <is>
          <t>False</t>
        </is>
      </c>
      <c r="C162" s="38" t="n"/>
      <c r="D162" s="38" t="inlineStr">
        <is>
          <t>ENTRY, GLOBAL_CHECK, STOCKS_EXIT</t>
        </is>
      </c>
      <c r="E162" s="38" t="n"/>
      <c r="F162" s="26" t="n"/>
      <c r="G162" s="38">
        <f>IFERROR(VLOOKUP($A385&amp;"_"&amp;$B385,Results_Deltas!$A$2:$P$15000,5,FALSE),"")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0.5" customHeight="1" s="67">
      <c r="A163" s="37" t="inlineStr">
        <is>
          <t>HTF_GATE_BYPASS_RZ</t>
        </is>
      </c>
      <c r="B163" s="38" t="inlineStr">
        <is>
          <t>0.0</t>
        </is>
      </c>
      <c r="C163" s="38" t="n"/>
      <c r="D163" s="38" t="inlineStr">
        <is>
          <t>ENTRY, GLOBAL_CHECK, STOCKS_EXIT</t>
        </is>
      </c>
      <c r="E163" s="38" t="n"/>
      <c r="F163" s="26" t="n"/>
      <c r="G163" s="38">
        <f>IFERROR(VLOOKUP($A350&amp;"_"&amp;$B350,Results_Deltas!$A$2:$P$15000,5,FALSE),"")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0.5" customHeight="1" s="67">
      <c r="A164" s="37" t="inlineStr">
        <is>
          <t>HTF_GATE_BYPASS_RZ</t>
        </is>
      </c>
      <c r="B164" s="38" t="inlineStr">
        <is>
          <t>0.0_ALT</t>
        </is>
      </c>
      <c r="C164" s="38" t="n"/>
      <c r="D164" s="38" t="inlineStr">
        <is>
          <t>ENTRY, GLOBAL_CHECK, STOCKS_EXIT</t>
        </is>
      </c>
      <c r="E164" s="38" t="n"/>
      <c r="F164" s="26" t="n"/>
      <c r="G164" s="38">
        <f>IFERROR(VLOOKUP($A351&amp;"_"&amp;$B351,Results_Deltas!$A$2:$P$15000,5,FALSE),"")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0.5" customHeight="1" s="67">
      <c r="A165" s="39" t="inlineStr">
        <is>
          <t>HTF_DIRECTION_GATE_ENABLED</t>
        </is>
      </c>
      <c r="B165" s="40" t="inlineStr">
        <is>
          <t>False</t>
        </is>
      </c>
      <c r="C165" s="38" t="n"/>
      <c r="D165" s="38" t="inlineStr">
        <is>
          <t>ENTRY, GLOBAL_CHECK, STOCKS_EXIT</t>
        </is>
      </c>
      <c r="E165" s="38" t="n"/>
      <c r="F165" s="26" t="n"/>
      <c r="G165" s="38">
        <f>IFERROR(VLOOKUP($A348&amp;"_"&amp;$B348,Results_Deltas!$A$2:$P$15000,5,FALSE),"")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0.5" customHeight="1" s="67">
      <c r="A166" s="37" t="inlineStr">
        <is>
          <t>MTF_FILTER_STRONG_BUY_QUICK_BYPASS</t>
        </is>
      </c>
      <c r="B166" s="38" t="inlineStr">
        <is>
          <t>0.0</t>
        </is>
      </c>
      <c r="C166" s="38" t="n"/>
      <c r="D166" s="38" t="inlineStr">
        <is>
          <t>GLOBAL_CHECK, STOCKS_EXIT</t>
        </is>
      </c>
      <c r="E166" s="38" t="n"/>
      <c r="F166" s="26" t="n"/>
      <c r="G166" s="38">
        <f>IFERROR(VLOOKUP($A393&amp;"_"&amp;$B393,Results_Deltas!$A$2:$P$15000,5,FALSE),"")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0.5" customHeight="1" s="67">
      <c r="A167" s="37" t="inlineStr">
        <is>
          <t>MTF_FILTER_STRONG_BUY_QUICK_BYPASS</t>
        </is>
      </c>
      <c r="B167" s="38" t="inlineStr">
        <is>
          <t>0.0_ALT</t>
        </is>
      </c>
      <c r="C167" s="38" t="n"/>
      <c r="D167" s="38" t="inlineStr">
        <is>
          <t>GLOBAL_CHECK, STOCKS_EXIT</t>
        </is>
      </c>
      <c r="E167" s="38" t="n"/>
      <c r="F167" s="26" t="n"/>
      <c r="G167" s="38">
        <f>IFERROR(VLOOKUP($A394&amp;"_"&amp;$B394,Results_Deltas!$A$2:$P$15000,5,FALSE),"")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0.5" customHeight="1" s="67">
      <c r="A168" s="37" t="inlineStr">
        <is>
          <t>NEWBORN_LOSS_KILL_REQUIRE_VEL_AGAINST</t>
        </is>
      </c>
      <c r="B168" s="38" t="inlineStr">
        <is>
          <t>0.0</t>
        </is>
      </c>
      <c r="C168" s="38" t="n"/>
      <c r="D168" s="38" t="inlineStr">
        <is>
          <t>AUGMENT, EXIT, GLOBAL_CHECK, REDUCE, STOCKS_EXIT</t>
        </is>
      </c>
      <c r="E168" s="38" t="n"/>
      <c r="F168" s="26" t="n"/>
      <c r="G168" s="38">
        <f>IFERROR(VLOOKUP($A411&amp;"_"&amp;$B411,Results_Deltas!$A$2:$P$15000,5,FALSE),"")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0.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IFERROR(VLOOKUP($A412&amp;"_"&amp;$B412,Results_Deltas!$A$2:$P$15000,5,FALSE),"")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0.5" customHeight="1" s="67">
      <c r="A170" s="39" t="inlineStr">
        <is>
          <t>MANDATORY_REENTRY_WT_FILTER_MIN_VELOCITY</t>
        </is>
      </c>
      <c r="B170" s="40" t="inlineStr">
        <is>
          <t>0.0</t>
        </is>
      </c>
      <c r="C170" s="38" t="n"/>
      <c r="D170" s="38" t="inlineStr">
        <is>
          <t>GLOBAL_CHECK, STOCKS_EXIT</t>
        </is>
      </c>
      <c r="E170" s="38" t="n"/>
      <c r="F170" s="26" t="n"/>
      <c r="G170" s="38">
        <f>IFERROR(VLOOKUP($A379&amp;"_"&amp;$B379,Results_Deltas!$A$2:$P$15000,5,FALSE),"")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0.5" customHeight="1" s="67">
      <c r="A171" s="37" t="inlineStr">
        <is>
          <t>MANDATORY_REENTRY_WT_FILTER_MIN_VELOCITY</t>
        </is>
      </c>
      <c r="B171" s="38" t="inlineStr">
        <is>
          <t>0.0_ALT</t>
        </is>
      </c>
      <c r="C171" s="38" t="n"/>
      <c r="D171" s="38" t="inlineStr">
        <is>
          <t>GLOBAL_CHECK, STOCKS_EXIT</t>
        </is>
      </c>
      <c r="E171" s="38" t="n"/>
      <c r="F171" s="26" t="n"/>
      <c r="G171" s="38">
        <f>IFERROR(VLOOKUP($A380&amp;"_"&amp;$B380,Results_Deltas!$A$2:$P$15000,5,FALSE),"")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0.5" customHeight="1" s="67">
      <c r="A172" s="37" t="inlineStr">
        <is>
          <t>HTF_TREND_VETO_BYPASS_REASONS</t>
        </is>
      </c>
      <c r="B172" s="38" t="inlineStr">
        <is>
          <t>0.0</t>
        </is>
      </c>
      <c r="C172" s="38" t="n"/>
      <c r="D172" s="38" t="inlineStr">
        <is>
          <t>GLOBAL_CHECK, STOCKS_EXIT</t>
        </is>
      </c>
      <c r="E172" s="38" t="n"/>
      <c r="F172" s="26" t="n"/>
      <c r="G172" s="38">
        <f>IFERROR(VLOOKUP($A358&amp;"_"&amp;$B358,Results_Deltas!$A$2:$P$15000,5,FALSE),"")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IFERROR(VLOOKUP($A407&amp;"_"&amp;$B407,Results_Deltas!$A$2:$P$15000,5,FALSE),"")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0.5" customHeight="1" s="67">
      <c r="A174" s="37" t="inlineStr">
        <is>
          <t>HTF_TREND_VETO_BYPASS_REASONS</t>
        </is>
      </c>
      <c r="B174" s="38" t="inlineStr">
        <is>
          <t>0.0_ALT</t>
        </is>
      </c>
      <c r="C174" s="38" t="n"/>
      <c r="D174" s="38" t="inlineStr">
        <is>
          <t>GLOBAL_CHECK, STOCKS_EXIT</t>
        </is>
      </c>
      <c r="E174" s="38" t="n"/>
      <c r="F174" s="26" t="n"/>
      <c r="G174" s="38">
        <f>IFERROR(VLOOKUP($A359&amp;"_"&amp;$B359,Results_Deltas!$A$2:$P$15000,5,FALSE),"")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0.5" customHeight="1" s="67">
      <c r="A175" s="39" t="inlineStr">
        <is>
          <t>MANDATORY_REENTRY_WT_FILTER_REQUIRE_FLIP</t>
        </is>
      </c>
      <c r="B175" s="40" t="inlineStr">
        <is>
          <t>False</t>
        </is>
      </c>
      <c r="C175" s="38" t="n"/>
      <c r="D175" s="38" t="inlineStr">
        <is>
          <t>GLOBAL_CHECK, STOCKS_EXIT</t>
        </is>
      </c>
      <c r="E175" s="38" t="n"/>
      <c r="F175" s="26" t="n"/>
      <c r="G175" s="38">
        <f>IFERROR(VLOOKUP($A381&amp;"_"&amp;$B381,Results_Deltas!$A$2:$P$15000,5,FALSE),"")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row>
    <row r="176" ht="10.5" customHeight="1" s="67">
      <c r="A176" s="37" t="inlineStr">
        <is>
          <t>HTF_TREND_VETO_BYPASS_ENABLED</t>
        </is>
      </c>
      <c r="B176" s="38" t="inlineStr">
        <is>
          <t>False</t>
        </is>
      </c>
      <c r="C176" s="38" t="n"/>
      <c r="D176" s="38" t="inlineStr">
        <is>
          <t>GLOBAL_CHECK, STOCKS_EXIT</t>
        </is>
      </c>
      <c r="E176" s="38" t="n"/>
      <c r="F176" s="26" t="n"/>
      <c r="G176" s="38">
        <f>IFERROR(VLOOKUP($A356&amp;"_"&amp;$B356,Results_Deltas!$A$2:$P$15000,5,FALSE),"")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row>
    <row r="177" ht="10.5" customHeight="1" s="67">
      <c r="A177" s="39" t="inlineStr">
        <is>
          <t>LIVE_VEC_EMERGENCY_BRAKE_ENABLED</t>
        </is>
      </c>
      <c r="B177" s="40" t="inlineStr">
        <is>
          <t>False</t>
        </is>
      </c>
      <c r="C177" s="38" t="n"/>
      <c r="D177" s="38" t="inlineStr">
        <is>
          <t>GLOBAL_CHECK, STOCKS_EXIT</t>
        </is>
      </c>
      <c r="E177" s="38" t="n"/>
      <c r="F177" s="26" t="n"/>
      <c r="G177" s="38">
        <f>IFERROR(VLOOKUP($A368&amp;"_"&amp;$B368,Results_Deltas!$A$2:$P$15000,5,FALSE),"")</f>
        <v/>
      </c>
      <c r="H177" s="38" t="inlineStr">
        <is>
          <t>Blanket (page end)</t>
        </is>
      </c>
      <c r="I177" s="26" t="n"/>
      <c r="J177" s="26" t="n"/>
      <c r="K177" s="26" t="n"/>
      <c r="L177" s="26" t="inlineStr">
        <is>
          <t>YES</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HX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HX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BB_RECOVERY_FILTER_TF=OFF</t>
        </is>
      </c>
      <c r="AJ2" s="31" t="inlineStr">
        <is>
          <t>BB_RECOVERY_FILTER_TF=D</t>
        </is>
      </c>
      <c r="AK2" s="31" t="inlineStr">
        <is>
          <t>BB_RECOVERY_FILTER_TF=4h</t>
        </is>
      </c>
      <c r="AL2" s="31" t="inlineStr">
        <is>
          <t>BB_RECOVERY_FILTER_TF=1h</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DC_BREAK_FILTER_TF=OFF</t>
        </is>
      </c>
      <c r="BL2" s="31" t="inlineStr">
        <is>
          <t>DC_BREAK_FILTER_TF=D</t>
        </is>
      </c>
      <c r="BM2" s="31" t="inlineStr">
        <is>
          <t>DC_BREAK_FILTER_TF=4h</t>
        </is>
      </c>
      <c r="BN2" s="31" t="inlineStr">
        <is>
          <t>DC_BREAK_FILTER_TF=1h</t>
        </is>
      </c>
      <c r="BO2" s="31" t="inlineStr">
        <is>
          <t>DC_MOMENTUM_BOTA_SCORER_FILTER_TF=OFF</t>
        </is>
      </c>
      <c r="BP2" s="31" t="inlineStr">
        <is>
          <t>DC_MOMENTUM_BOTA_SCORER_FILTER_TF=D</t>
        </is>
      </c>
      <c r="BQ2" s="31" t="inlineStr">
        <is>
          <t>DC_MOMENTUM_BOTA_SCORER_FILTER_TF=4h</t>
        </is>
      </c>
      <c r="BR2" s="31" t="inlineStr">
        <is>
          <t>DC_MOMENTUM_BOTA_SCORER_FILTER_TF=1h</t>
        </is>
      </c>
      <c r="BS2" s="31" t="inlineStr">
        <is>
          <t>DELTA_ENGINE_FILTER_TF=OFF</t>
        </is>
      </c>
      <c r="BT2" s="31" t="inlineStr">
        <is>
          <t>DELTA_ENGINE_FILTER_TF=D</t>
        </is>
      </c>
      <c r="BU2" s="31" t="inlineStr">
        <is>
          <t>DELTA_ENGINE_FILTER_TF=4h</t>
        </is>
      </c>
      <c r="BV2" s="31" t="inlineStr">
        <is>
          <t>DELTA_ENGINE_FILTER_TF=1h</t>
        </is>
      </c>
      <c r="BW2" s="31" t="inlineStr">
        <is>
          <t>DELTA_ENGINE_FILTER_TF=15m</t>
        </is>
      </c>
      <c r="BX2" s="31" t="inlineStr">
        <is>
          <t>EMA_9_21_FILTER_FILTER_TF=OFF</t>
        </is>
      </c>
      <c r="BY2" s="31" t="inlineStr">
        <is>
          <t>EMA_9_21_FILTER_FILTER_TF=D</t>
        </is>
      </c>
      <c r="BZ2" s="31" t="inlineStr">
        <is>
          <t>EMA_9_21_FILTER_FILTER_TF=4h</t>
        </is>
      </c>
      <c r="CA2" s="31" t="inlineStr">
        <is>
          <t>EMA_9_21_FILTER_FILTER_TF=1h</t>
        </is>
      </c>
      <c r="CB2" s="31" t="inlineStr">
        <is>
          <t>EMA_9_21_FILTER_FILTER_TF=15m</t>
        </is>
      </c>
      <c r="CC2" s="31" t="inlineStr">
        <is>
          <t>EMA_BLANKET_FILTER_FILTER_TF=OFF</t>
        </is>
      </c>
      <c r="CD2" s="31" t="inlineStr">
        <is>
          <t>EMA_BLANKET_FILTER_FILTER_TF=D</t>
        </is>
      </c>
      <c r="CE2" s="31" t="inlineStr">
        <is>
          <t>EMA_BLANKET_FILTER_FILTER_TF=4h</t>
        </is>
      </c>
      <c r="CF2" s="31" t="inlineStr">
        <is>
          <t>EMA_BLANKET_FILTER_FILTER_TF=1h</t>
        </is>
      </c>
      <c r="CG2" s="31" t="inlineStr">
        <is>
          <t>EMA_BLANKET_FILTER_FILTER_TF=15m</t>
        </is>
      </c>
      <c r="CH2" s="31" t="inlineStr">
        <is>
          <t>EMERGENCY_BRAKE_FILTER_TF=OFF</t>
        </is>
      </c>
      <c r="CI2" s="31" t="inlineStr">
        <is>
          <t>EMERGENCY_BRAKE_FILTER_TF=D</t>
        </is>
      </c>
      <c r="CJ2" s="31" t="inlineStr">
        <is>
          <t>EMERGENCY_BRAKE_FILTER_TF=4h</t>
        </is>
      </c>
      <c r="CK2" s="31" t="inlineStr">
        <is>
          <t>EMERGENCY_BRAKE_FILTER_TF=1h</t>
        </is>
      </c>
      <c r="CL2" s="31" t="inlineStr">
        <is>
          <t>EMERGENCY_BRAKE_FILTER_TF=15m</t>
        </is>
      </c>
      <c r="CM2" s="31" t="inlineStr">
        <is>
          <t>EXIT_R1_R2_FILTER_TF=OFF</t>
        </is>
      </c>
      <c r="CN2" s="31" t="inlineStr">
        <is>
          <t>EXIT_R1_R2_FILTER_TF=D</t>
        </is>
      </c>
      <c r="CO2" s="31" t="inlineStr">
        <is>
          <t>EXIT_R1_R2_FILTER_TF=4h</t>
        </is>
      </c>
      <c r="CP2" s="31" t="inlineStr">
        <is>
          <t>EXIT_R1_R2_FILTER_TF=1h</t>
        </is>
      </c>
      <c r="CQ2" s="31" t="inlineStr">
        <is>
          <t>EXIT_R1_R2_FILTER_TF=15m</t>
        </is>
      </c>
      <c r="CR2" s="31" t="inlineStr">
        <is>
          <t>EXIT_TIGHT_BREAKOUT_SCORER_FILTER_TF=OFF</t>
        </is>
      </c>
      <c r="CS2" s="31" t="inlineStr">
        <is>
          <t>EXIT_TIGHT_BREAKOUT_SCORER_FILTER_TF=D</t>
        </is>
      </c>
      <c r="CT2" s="31" t="inlineStr">
        <is>
          <t>EXIT_TIGHT_BREAKOUT_SCORER_FILTER_TF=4h</t>
        </is>
      </c>
      <c r="CU2" s="31" t="inlineStr">
        <is>
          <t>EXIT_TIGHT_BREAKOUT_SCORER_FILTER_TF=1h</t>
        </is>
      </c>
      <c r="CV2" s="31" t="inlineStr">
        <is>
          <t>EXIT_TIGHT_BREAKOUT_SCORER_FILTER_TF=15m</t>
        </is>
      </c>
      <c r="CW2" s="31" t="inlineStr">
        <is>
          <t>EXIT_TOP_FADE_FILTER_TF=OFF</t>
        </is>
      </c>
      <c r="CX2" s="31" t="inlineStr">
        <is>
          <t>EXIT_TOP_FADE_FILTER_TF=D</t>
        </is>
      </c>
      <c r="CY2" s="31" t="inlineStr">
        <is>
          <t>EXIT_TOP_FADE_FILTER_TF=4h</t>
        </is>
      </c>
      <c r="CZ2" s="31" t="inlineStr">
        <is>
          <t>EXIT_TOP_FADE_FILTER_TF=1h</t>
        </is>
      </c>
      <c r="DA2" s="31" t="inlineStr">
        <is>
          <t>EXIT_TOP_FADE_FILTER_TF=15m</t>
        </is>
      </c>
      <c r="DB2" s="31" t="inlineStr">
        <is>
          <t>EXIT_TO_REDUCE_ADAPTER_FILTER_TF=OFF</t>
        </is>
      </c>
      <c r="DC2" s="31" t="inlineStr">
        <is>
          <t>EXIT_TO_REDUCE_ADAPTER_FILTER_TF=D</t>
        </is>
      </c>
      <c r="DD2" s="31" t="inlineStr">
        <is>
          <t>EXIT_TO_REDUCE_ADAPTER_FILTER_TF=4h</t>
        </is>
      </c>
      <c r="DE2" s="31" t="inlineStr">
        <is>
          <t>EXIT_TO_REDUCE_ADAPTER_FILTER_TF=1h</t>
        </is>
      </c>
      <c r="DF2" s="31" t="inlineStr">
        <is>
          <t>EXIT_TO_REDUCE_ADAPTER_FILTER_TF=15m</t>
        </is>
      </c>
      <c r="DG2" s="31" t="inlineStr">
        <is>
          <t>FAST_RISER_FILTER_TF=OFF</t>
        </is>
      </c>
      <c r="DH2" s="31" t="inlineStr">
        <is>
          <t>FAST_RISER_FILTER_TF=D</t>
        </is>
      </c>
      <c r="DI2" s="31" t="inlineStr">
        <is>
          <t>FAST_RISER_FILTER_TF=4h</t>
        </is>
      </c>
      <c r="DJ2" s="31" t="inlineStr">
        <is>
          <t>FAST_RISER_FILTER_TF=1h</t>
        </is>
      </c>
      <c r="DK2" s="31" t="inlineStr">
        <is>
          <t>FAST_RISER_FILTER_TF=15m</t>
        </is>
      </c>
      <c r="DL2" s="31" t="inlineStr">
        <is>
          <t>FH_MOMENTUM_FILTER_TF=OFF</t>
        </is>
      </c>
      <c r="DM2" s="31" t="inlineStr">
        <is>
          <t>FH_MOMENTUM_FILTER_TF=D</t>
        </is>
      </c>
      <c r="DN2" s="31" t="inlineStr">
        <is>
          <t>FH_MOMENTUM_FILTER_TF=4h</t>
        </is>
      </c>
      <c r="DO2" s="31" t="inlineStr">
        <is>
          <t>FH_MOMENTUM_FILTER_TF=1h</t>
        </is>
      </c>
      <c r="DP2" s="31" t="inlineStr">
        <is>
          <t>FIRST_OPEN_THROTTLE_FILTER_TF=OFF</t>
        </is>
      </c>
      <c r="DQ2" s="31" t="inlineStr">
        <is>
          <t>FIRST_OPEN_THROTTLE_FILTER_TF=D</t>
        </is>
      </c>
      <c r="DR2" s="31" t="inlineStr">
        <is>
          <t>FIRST_OPEN_THROTTLE_FILTER_TF=4h</t>
        </is>
      </c>
      <c r="DS2" s="31" t="inlineStr">
        <is>
          <t>FIRST_OPEN_THROTTLE_FILTER_TF=1h</t>
        </is>
      </c>
      <c r="DT2" s="31" t="inlineStr">
        <is>
          <t>FIRST_OPEN_THROTTLE_FILTER_TF=15m</t>
        </is>
      </c>
      <c r="DU2" s="31" t="inlineStr">
        <is>
          <t>FROZEN_STOP_FILTER_TF=OFF</t>
        </is>
      </c>
      <c r="DV2" s="31" t="inlineStr">
        <is>
          <t>FROZEN_STOP_FILTER_TF=D</t>
        </is>
      </c>
      <c r="DW2" s="31" t="inlineStr">
        <is>
          <t>FROZEN_STOP_FILTER_TF=4h</t>
        </is>
      </c>
      <c r="DX2" s="31" t="inlineStr">
        <is>
          <t>FROZEN_STOP_FILTER_TF=1h</t>
        </is>
      </c>
      <c r="DY2" s="31" t="inlineStr">
        <is>
          <t>GOLDEN_RULE_ENFORCE_FILTER_TF=OFF</t>
        </is>
      </c>
      <c r="DZ2" s="31" t="inlineStr">
        <is>
          <t>GOLDEN_RULE_ENFORCE_FILTER_TF=D</t>
        </is>
      </c>
      <c r="EA2" s="31" t="inlineStr">
        <is>
          <t>GOLDEN_RULE_ENFORCE_FILTER_TF=4h</t>
        </is>
      </c>
      <c r="EB2" s="31" t="inlineStr">
        <is>
          <t>GOLDEN_RULE_ENFORCE_FILTER_TF=1h</t>
        </is>
      </c>
      <c r="EC2" s="31" t="inlineStr">
        <is>
          <t>GOLDEN_RULE_ENFORCE_FILTER_TF=15m</t>
        </is>
      </c>
      <c r="ED2" s="31" t="inlineStr">
        <is>
          <t>GOLDEN_RULE_HTF_VOTE_FILTER_TF=OFF</t>
        </is>
      </c>
      <c r="EE2" s="31" t="inlineStr">
        <is>
          <t>GOLDEN_RULE_HTF_VOTE_FILTER_TF=D</t>
        </is>
      </c>
      <c r="EF2" s="31" t="inlineStr">
        <is>
          <t>GOLDEN_RULE_HTF_VOTE_FILTER_TF=4h</t>
        </is>
      </c>
      <c r="EG2" s="31" t="inlineStr">
        <is>
          <t>GOLDEN_RULE_HTF_VOTE_FILTER_TF=1h</t>
        </is>
      </c>
      <c r="EH2" s="31" t="inlineStr">
        <is>
          <t>GOLDEN_RULE_HTF_VOTE_FILTER_TF=15m</t>
        </is>
      </c>
      <c r="EI2" s="31" t="inlineStr">
        <is>
          <t>GR_FILTER_VEC_FILTER_TF=OFF</t>
        </is>
      </c>
      <c r="EJ2" s="31" t="inlineStr">
        <is>
          <t>GR_FILTER_VEC_FILTER_TF=D</t>
        </is>
      </c>
      <c r="EK2" s="31" t="inlineStr">
        <is>
          <t>GR_FILTER_VEC_FILTER_TF=4h</t>
        </is>
      </c>
      <c r="EL2" s="31" t="inlineStr">
        <is>
          <t>GR_FILTER_VEC_FILTER_TF=1h</t>
        </is>
      </c>
      <c r="EM2" s="31" t="inlineStr">
        <is>
          <t>GR_FILTER_VEC_FILTER_TF=15m</t>
        </is>
      </c>
      <c r="EN2" s="31" t="inlineStr">
        <is>
          <t>GR_V5_STATE_FILTER_TF=OFF</t>
        </is>
      </c>
      <c r="EO2" s="31" t="inlineStr">
        <is>
          <t>GR_V5_STATE_FILTER_TF=D</t>
        </is>
      </c>
      <c r="EP2" s="31" t="inlineStr">
        <is>
          <t>GR_V5_STATE_FILTER_TF=4h</t>
        </is>
      </c>
      <c r="EQ2" s="31" t="inlineStr">
        <is>
          <t>GR_V5_STATE_FILTER_TF=1h</t>
        </is>
      </c>
      <c r="ER2" s="31" t="inlineStr">
        <is>
          <t>GR_V5_STATE_FILTER_TF=15m</t>
        </is>
      </c>
      <c r="ES2" s="31" t="inlineStr">
        <is>
          <t>HAIKU_WINNER_FILTER_TF=OFF</t>
        </is>
      </c>
      <c r="ET2" s="31" t="inlineStr">
        <is>
          <t>HAIKU_WINNER_FILTER_TF=D</t>
        </is>
      </c>
      <c r="EU2" s="31" t="inlineStr">
        <is>
          <t>HAIKU_WINNER_FILTER_TF=4h</t>
        </is>
      </c>
      <c r="EV2" s="31" t="inlineStr">
        <is>
          <t>HAIKU_WINNER_FILTER_TF=1h</t>
        </is>
      </c>
      <c r="EW2" s="31" t="inlineStr">
        <is>
          <t>LH_HL_FILTER_TF_REQ=2</t>
        </is>
      </c>
      <c r="EX2" s="31" t="inlineStr">
        <is>
          <t>LH_HL_FILTER_TF_REQ=2_ALT</t>
        </is>
      </c>
      <c r="EY2" s="31" t="inlineStr">
        <is>
          <t>LIVE_ENTRY_ENGINE_FILTER_TF=OFF</t>
        </is>
      </c>
      <c r="EZ2" s="31" t="inlineStr">
        <is>
          <t>LIVE_ENTRY_ENGINE_FILTER_TF=D</t>
        </is>
      </c>
      <c r="FA2" s="31" t="inlineStr">
        <is>
          <t>LIVE_ENTRY_ENGINE_FILTER_TF=4h</t>
        </is>
      </c>
      <c r="FB2" s="31" t="inlineStr">
        <is>
          <t>LIVE_ENTRY_ENGINE_FILTER_TF=1h</t>
        </is>
      </c>
      <c r="FC2" s="31" t="inlineStr">
        <is>
          <t>LIVE_ENTRY_ENGINE_FILTER_TF=15m</t>
        </is>
      </c>
      <c r="FD2" s="31" t="inlineStr">
        <is>
          <t>LIVE_ONLY_SIGNALS_BATCH5_FILTER_TF=OFF</t>
        </is>
      </c>
      <c r="FE2" s="31" t="inlineStr">
        <is>
          <t>LIVE_ONLY_SIGNALS_BATCH5_FILTER_TF=D</t>
        </is>
      </c>
      <c r="FF2" s="31" t="inlineStr">
        <is>
          <t>LIVE_ONLY_SIGNALS_BATCH5_FILTER_TF=4h</t>
        </is>
      </c>
      <c r="FG2" s="31" t="inlineStr">
        <is>
          <t>LIVE_ONLY_SIGNALS_BATCH5_FILTER_TF=1h</t>
        </is>
      </c>
      <c r="FH2" s="31" t="inlineStr">
        <is>
          <t>LIVE_ONLY_SIGNALS_BATCH5_FILTER_TF=15m</t>
        </is>
      </c>
      <c r="FI2" s="31" t="inlineStr">
        <is>
          <t>MANDATORY_REENTRY_WT_FILTER_TF_MODE=15m_only</t>
        </is>
      </c>
      <c r="FJ2" s="31" t="inlineStr">
        <is>
          <t>MANDATORY_REENTRY_WT_FILTER_TF_MODE=15m_only_ALT</t>
        </is>
      </c>
      <c r="FK2" s="31" t="inlineStr">
        <is>
          <t>MOM3_FILTER_TF=OFF</t>
        </is>
      </c>
      <c r="FL2" s="31" t="inlineStr">
        <is>
          <t>MOM3_FILTER_TF=D</t>
        </is>
      </c>
      <c r="FM2" s="31" t="inlineStr">
        <is>
          <t>MOM3_FILTER_TF=4h</t>
        </is>
      </c>
      <c r="FN2" s="31" t="inlineStr">
        <is>
          <t>MOM3_FILTER_TF=1h</t>
        </is>
      </c>
      <c r="FO2" s="31" t="inlineStr">
        <is>
          <t>MOM3_FILTER_TF=15m</t>
        </is>
      </c>
      <c r="FP2" s="31" t="inlineStr">
        <is>
          <t>MOMENTUM_BREAKOUT_FILTER_TF=OFF</t>
        </is>
      </c>
      <c r="FQ2" s="31" t="inlineStr">
        <is>
          <t>MOMENTUM_BREAKOUT_FILTER_TF=D</t>
        </is>
      </c>
      <c r="FR2" s="31" t="inlineStr">
        <is>
          <t>MOMENTUM_BREAKOUT_FILTER_TF=4h</t>
        </is>
      </c>
      <c r="FS2" s="31" t="inlineStr">
        <is>
          <t>MOMENTUM_BREAKOUT_FILTER_TF=1h</t>
        </is>
      </c>
      <c r="FT2" s="31" t="inlineStr">
        <is>
          <t>MTF_ARMED_ENTRIES_FILTER_TF=OFF</t>
        </is>
      </c>
      <c r="FU2" s="31" t="inlineStr">
        <is>
          <t>MTF_ARMED_ENTRIES_FILTER_TF=D</t>
        </is>
      </c>
      <c r="FV2" s="31" t="inlineStr">
        <is>
          <t>MTF_ARMED_ENTRIES_FILTER_TF=4h</t>
        </is>
      </c>
      <c r="FW2" s="31" t="inlineStr">
        <is>
          <t>MTF_ARMED_ENTRIES_FILTER_TF=1h</t>
        </is>
      </c>
      <c r="FX2" s="31" t="inlineStr">
        <is>
          <t>MTF_ARMED_ENTRIES_FILTER_TF=15m</t>
        </is>
      </c>
      <c r="FY2" s="31" t="inlineStr">
        <is>
          <t>MTF_ATR_TRAIL_FILTER_TF=OFF</t>
        </is>
      </c>
      <c r="FZ2" s="31" t="inlineStr">
        <is>
          <t>MTF_ATR_TRAIL_FILTER_TF=D</t>
        </is>
      </c>
      <c r="GA2" s="31" t="inlineStr">
        <is>
          <t>MTF_ATR_TRAIL_FILTER_TF=4h</t>
        </is>
      </c>
      <c r="GB2" s="31" t="inlineStr">
        <is>
          <t>MTF_ATR_TRAIL_FILTER_TF=1h</t>
        </is>
      </c>
      <c r="GC2" s="31" t="inlineStr">
        <is>
          <t>MTF_ATR_TRAIL_FILTER_TF=15m</t>
        </is>
      </c>
      <c r="GD2" s="31" t="inlineStr">
        <is>
          <t>MTF_DC_REJECT_FILTER_TF=OFF</t>
        </is>
      </c>
      <c r="GE2" s="31" t="inlineStr">
        <is>
          <t>MTF_DC_REJECT_FILTER_TF=D</t>
        </is>
      </c>
      <c r="GF2" s="31" t="inlineStr">
        <is>
          <t>MTF_DC_REJECT_FILTER_TF=1h</t>
        </is>
      </c>
      <c r="GG2" s="31" t="inlineStr">
        <is>
          <t>NEWBORN_LOSS_KILL_FILTER_TF=OFF</t>
        </is>
      </c>
      <c r="GH2" s="31" t="inlineStr">
        <is>
          <t>NEWBORN_LOSS_KILL_FILTER_TF=D</t>
        </is>
      </c>
      <c r="GI2" s="31" t="inlineStr">
        <is>
          <t>NEWBORN_LOSS_KILL_FILTER_TF=4h</t>
        </is>
      </c>
      <c r="GJ2" s="31" t="inlineStr">
        <is>
          <t>NEWBORN_LOSS_KILL_FILTER_TF=1h</t>
        </is>
      </c>
      <c r="GK2" s="31" t="inlineStr">
        <is>
          <t>NEWBORN_LOSS_KILL_FILTER_TF=15m</t>
        </is>
      </c>
      <c r="GL2" s="31" t="inlineStr">
        <is>
          <t>NEWBORN_PROTECT_FILTER_TF=OFF</t>
        </is>
      </c>
      <c r="GM2" s="31" t="inlineStr">
        <is>
          <t>NEWBORN_PROTECT_FILTER_TF=D</t>
        </is>
      </c>
      <c r="GN2" s="31" t="inlineStr">
        <is>
          <t>NEWBORN_PROTECT_FILTER_TF=4h</t>
        </is>
      </c>
      <c r="GO2" s="31" t="inlineStr">
        <is>
          <t>NEWBORN_PROTECT_FILTER_TF=1h</t>
        </is>
      </c>
      <c r="GP2" s="31" t="inlineStr">
        <is>
          <t>NEWBORN_PROTECT_FILTER_TF=15m</t>
        </is>
      </c>
      <c r="GQ2" s="31" t="inlineStr">
        <is>
          <t>NOLOSS_BYPASS_WT5OF5_FILTER_TF=OFF</t>
        </is>
      </c>
      <c r="GR2" s="31" t="inlineStr">
        <is>
          <t>NOLOSS_BYPASS_WT5OF5_FILTER_TF=D</t>
        </is>
      </c>
      <c r="GS2" s="31" t="inlineStr">
        <is>
          <t>NOLOSS_BYPASS_WT5OF5_FILTER_TF=4h</t>
        </is>
      </c>
      <c r="GT2" s="31" t="inlineStr">
        <is>
          <t>NOLOSS_BYPASS_WT5OF5_FILTER_TF=1h</t>
        </is>
      </c>
      <c r="GU2" s="31" t="inlineStr">
        <is>
          <t>NOLOSS_BYPASS_WT5OF5_FILTER_TF=15m</t>
        </is>
      </c>
      <c r="GV2" s="31" t="inlineStr">
        <is>
          <t>OPEN_INTENT_SIZE_GATES_FILTER_TF=OFF</t>
        </is>
      </c>
      <c r="GW2" s="31" t="inlineStr">
        <is>
          <t>OPEN_INTENT_SIZE_GATES_FILTER_TF=D</t>
        </is>
      </c>
      <c r="GX2" s="31" t="inlineStr">
        <is>
          <t>OPEN_INTENT_SIZE_GATES_FILTER_TF=4h</t>
        </is>
      </c>
      <c r="GY2" s="31" t="inlineStr">
        <is>
          <t>OPEN_INTENT_SIZE_GATES_FILTER_TF=1h</t>
        </is>
      </c>
      <c r="GZ2" s="31" t="inlineStr">
        <is>
          <t>OPEN_INTENT_SIZE_GATES_FILTER_TF=15m</t>
        </is>
      </c>
      <c r="HA2" s="31" t="inlineStr">
        <is>
          <t>PARTIAL_PROFIT_LOCK_V2_FILTER_TF=OFF</t>
        </is>
      </c>
      <c r="HB2" s="31" t="inlineStr">
        <is>
          <t>PARTIAL_PROFIT_LOCK_V2_FILTER_TF=D</t>
        </is>
      </c>
      <c r="HC2" s="31" t="inlineStr">
        <is>
          <t>PARTIAL_PROFIT_LOCK_V2_FILTER_TF=4h</t>
        </is>
      </c>
      <c r="HD2" s="31" t="inlineStr">
        <is>
          <t>PARTIAL_PROFIT_LOCK_V2_FILTER_TF=1h</t>
        </is>
      </c>
      <c r="HE2" s="31" t="inlineStr">
        <is>
          <t>PEAK_GIVEBACK_BE_EROSION_FILTER_TF=OFF</t>
        </is>
      </c>
      <c r="HF2" s="31" t="inlineStr">
        <is>
          <t>PEAK_GIVEBACK_BE_EROSION_FILTER_TF=D</t>
        </is>
      </c>
      <c r="HG2" s="31" t="inlineStr">
        <is>
          <t>PEAK_GIVEBACK_BE_EROSION_FILTER_TF=4h</t>
        </is>
      </c>
      <c r="HH2" s="31" t="inlineStr">
        <is>
          <t>PEAK_GIVEBACK_BE_EROSION_FILTER_TF=1h</t>
        </is>
      </c>
      <c r="HI2" s="31" t="inlineStr">
        <is>
          <t>WT_15M_BOUNCE_BB_MAX=0.95</t>
        </is>
      </c>
      <c r="HJ2" s="31" t="inlineStr">
        <is>
          <t>WT_15M_BOUNCE_BB_MAX=0.9</t>
        </is>
      </c>
      <c r="HK2" s="31" t="inlineStr">
        <is>
          <t>WT_15M_BOUNCE_BB_MAX=0.8</t>
        </is>
      </c>
      <c r="HL2" s="31" t="inlineStr">
        <is>
          <t>WT_15M_BOUNCE_BB_MIN=0.05</t>
        </is>
      </c>
      <c r="HM2" s="31" t="inlineStr">
        <is>
          <t>WT_15M_BOUNCE_BB_MIN=0.1</t>
        </is>
      </c>
      <c r="HN2" s="31" t="inlineStr">
        <is>
          <t>WT_15M_BOUNCE_BB_MIN=0.2</t>
        </is>
      </c>
      <c r="HO2" s="31" t="inlineStr">
        <is>
          <t>WT_15M_BOUNCE_HIGH_1H_GT_PREV=True</t>
        </is>
      </c>
      <c r="HP2" s="31" t="inlineStr">
        <is>
          <t>WT_15M_BOUNCE_HIGH_1H_GT_PREV=False</t>
        </is>
      </c>
      <c r="HQ2" s="31" t="inlineStr">
        <is>
          <t>WT_15M_BOUNCE_LOW_1H_GT_PREV=True</t>
        </is>
      </c>
      <c r="HR2" s="31" t="inlineStr">
        <is>
          <t>WT_15M_BOUNCE_LOW_1H_GT_PREV=False</t>
        </is>
      </c>
      <c r="HS2" s="31" t="inlineStr">
        <is>
          <t>WT_15M_BOUNCE_REL_VOL_GT_1=True</t>
        </is>
      </c>
      <c r="HT2" s="31" t="inlineStr">
        <is>
          <t>WT_15M_BOUNCE_REL_VOL_GT_1=False</t>
        </is>
      </c>
      <c r="HU2" s="31" t="inlineStr">
        <is>
          <t>Live Location</t>
        </is>
      </c>
      <c r="HV2" s="31" t="inlineStr">
        <is>
          <t>Vec Hook</t>
        </is>
      </c>
      <c r="HW2" s="31" t="inlineStr">
        <is>
          <t>Type</t>
        </is>
      </c>
      <c r="HX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IFERROR(VLOOKUP($A92&amp;"_"&amp;$B92,Results_Deltas!$A$2:$P$15000,5,FALSE),"")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row>
    <row r="4" ht="10.5" customHeight="1" s="67">
      <c r="A4" s="37" t="inlineStr">
        <is>
          <t>DUP_GUARD_FILTER_TF</t>
        </is>
      </c>
      <c r="B4" s="38" t="inlineStr">
        <is>
          <t>4h</t>
        </is>
      </c>
      <c r="C4" s="38" t="n"/>
      <c r="D4" s="38" t="inlineStr">
        <is>
          <t>GLOBAL_CHECK</t>
        </is>
      </c>
      <c r="E4" s="38" t="n"/>
      <c r="F4" s="26" t="n"/>
      <c r="G4" s="38">
        <f>IFERROR(VLOOKUP($A76&amp;"_"&amp;$B76,Results_Deltas!$A$2:$P$15000,5,FALSE),"")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row>
    <row r="5" ht="15.75" customHeight="1" s="67">
      <c r="A5" s="37" t="inlineStr">
        <is>
          <t>MTS_BOTTOM_STRONG_THRESHOLD</t>
        </is>
      </c>
      <c r="B5" s="38" t="inlineStr">
        <is>
          <t>50</t>
        </is>
      </c>
      <c r="C5" s="38" t="n"/>
      <c r="D5" s="38" t="inlineStr">
        <is>
          <t>ENTRY, GLOBAL_CHECK, STOCKS_EXIT</t>
        </is>
      </c>
      <c r="E5" s="38" t="n"/>
      <c r="F5" s="26" t="n"/>
      <c r="G5" s="38">
        <f>IFERROR(VLOOKUP($A191&amp;"_"&amp;$B191,Results_Deltas!$A$2:$P$15000,5,FALSE),"")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row>
    <row r="6" ht="15.75" customHeight="1" s="67">
      <c r="A6" s="37" t="inlineStr">
        <is>
          <t>MTS_BOTTOM_STRONG_THRESHOLD</t>
        </is>
      </c>
      <c r="B6" s="38" t="inlineStr">
        <is>
          <t>30</t>
        </is>
      </c>
      <c r="C6" s="38" t="n"/>
      <c r="D6" s="38" t="inlineStr">
        <is>
          <t>ENTRY, GLOBAL_CHECK, STOCKS_EXIT</t>
        </is>
      </c>
      <c r="E6" s="38" t="n"/>
      <c r="F6" s="26" t="n"/>
      <c r="G6" s="38">
        <f>IFERROR(VLOOKUP($A192&amp;"_"&amp;$B192,Results_Deltas!$A$2:$P$15000,5,FALSE),"")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row>
    <row r="7" ht="15.75" customHeight="1" s="67">
      <c r="A7" s="37" t="inlineStr">
        <is>
          <t>FUNDING_GATE_FILTER_TF</t>
        </is>
      </c>
      <c r="B7" s="38" t="inlineStr">
        <is>
          <t>4h</t>
        </is>
      </c>
      <c r="C7" s="38" t="n"/>
      <c r="D7" s="38" t="inlineStr">
        <is>
          <t>GLOBAL_CHECK</t>
        </is>
      </c>
      <c r="E7" s="38" t="n"/>
      <c r="F7" s="26" t="n"/>
      <c r="G7" s="38">
        <f>IFERROR(VLOOKUP($A101&amp;"_"&amp;$B101,Results_Deltas!$A$2:$P$15000,5,FALSE),"")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row>
    <row r="8" ht="15.75" customHeight="1" s="67">
      <c r="A8" s="37" t="inlineStr">
        <is>
          <t>FUNDING_GATE_FILTER_TF</t>
        </is>
      </c>
      <c r="B8" s="38" t="inlineStr">
        <is>
          <t>OFF</t>
        </is>
      </c>
      <c r="C8" s="38" t="n"/>
      <c r="D8" s="38" t="inlineStr">
        <is>
          <t>GLOBAL_CHECK</t>
        </is>
      </c>
      <c r="E8" s="38" t="n"/>
      <c r="F8" s="26" t="n"/>
      <c r="G8" s="38">
        <f>IFERROR(VLOOKUP($A99&amp;"_"&amp;$B99,Results_Deltas!$A$2:$P$15000,5,FALSE),"")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row>
    <row r="9" ht="15.75" customHeight="1" s="67">
      <c r="A9" s="37" t="inlineStr">
        <is>
          <t>FUNDING_GATE_FILTER_TF</t>
        </is>
      </c>
      <c r="B9" s="38" t="inlineStr">
        <is>
          <t>1h</t>
        </is>
      </c>
      <c r="C9" s="38" t="n"/>
      <c r="D9" s="38" t="inlineStr">
        <is>
          <t>GLOBAL_CHECK</t>
        </is>
      </c>
      <c r="E9" s="38" t="n"/>
      <c r="F9" s="26" t="n"/>
      <c r="G9" s="38">
        <f>IFERROR(VLOOKUP($A102&amp;"_"&amp;$B102,Results_Deltas!$A$2:$P$15000,5,FALSE),"")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row>
    <row r="10" ht="15.75" customHeight="1" s="67">
      <c r="A10" s="37" t="inlineStr">
        <is>
          <t>FG_GREED_THRESHOLD</t>
        </is>
      </c>
      <c r="B10" s="38" t="inlineStr">
        <is>
          <t>93.75</t>
        </is>
      </c>
      <c r="C10" s="38" t="n"/>
      <c r="D10" s="38" t="inlineStr">
        <is>
          <t>GLOBAL_CHECK, STOCKS_EXIT</t>
        </is>
      </c>
      <c r="E10" s="38" t="n"/>
      <c r="F10" s="26" t="n"/>
      <c r="G10" s="38">
        <f>IFERROR(VLOOKUP($A96&amp;"_"&amp;$B96,Results_Deltas!$A$2:$P$15000,5,FALSE),"")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row>
    <row r="11" ht="15.75" customHeight="1" s="67">
      <c r="A11" s="37" t="inlineStr">
        <is>
          <t>OI_CONFIRM_MIN_CHANGE_PCT</t>
        </is>
      </c>
      <c r="B11" s="38" t="inlineStr">
        <is>
          <t>2.0</t>
        </is>
      </c>
      <c r="C11" s="38" t="n"/>
      <c r="D11" s="38" t="inlineStr">
        <is>
          <t>ENTRY, GLOBAL_CHECK, STOCKS_EXIT</t>
        </is>
      </c>
      <c r="E11" s="38" t="n"/>
      <c r="F11" s="26" t="n"/>
      <c r="G11" s="38">
        <f>IFERROR(VLOOKUP($A209&amp;"_"&amp;$B209,Results_Deltas!$A$2:$P$15000,5,FALSE),"")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row>
    <row r="12" ht="10.5" customHeight="1" s="67">
      <c r="A12" s="37" t="inlineStr">
        <is>
          <t>COOLDOWN_LOCKS_FILTER_TF</t>
        </is>
      </c>
      <c r="B12" s="38" t="inlineStr">
        <is>
          <t>D</t>
        </is>
      </c>
      <c r="C12" s="38" t="n"/>
      <c r="D12" s="38" t="inlineStr">
        <is>
          <t>GLOBAL_CHECK</t>
        </is>
      </c>
      <c r="E12" s="38" t="n"/>
      <c r="F12" s="26" t="n"/>
      <c r="G12" s="38">
        <f>IFERROR(VLOOKUP($A58&amp;"_"&amp;$B58,Results_Deltas!$A$2:$P$15000,5,FALSE),"")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row>
    <row r="13" ht="15.75" customHeight="1" s="67">
      <c r="A13" s="37" t="inlineStr">
        <is>
          <t>FG_GREED_THRESHOLD</t>
        </is>
      </c>
      <c r="B13" s="38" t="inlineStr">
        <is>
          <t>56.25</t>
        </is>
      </c>
      <c r="C13" s="38" t="n"/>
      <c r="D13" s="38" t="inlineStr">
        <is>
          <t>GLOBAL_CHECK, STOCKS_EXIT</t>
        </is>
      </c>
      <c r="E13" s="38" t="n"/>
      <c r="F13" s="26" t="n"/>
      <c r="G13" s="38">
        <f>IFERROR(VLOOKUP($A97&amp;"_"&amp;$B97,Results_Deltas!$A$2:$P$15000,5,FALSE),"")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row>
    <row r="14" ht="10.5" customHeight="1" s="67">
      <c r="A14" s="37" t="inlineStr">
        <is>
          <t>COOLDOWN_LOCKS_FILTER_TF</t>
        </is>
      </c>
      <c r="B14" s="38" t="inlineStr">
        <is>
          <t>4h</t>
        </is>
      </c>
      <c r="C14" s="38" t="n"/>
      <c r="D14" s="38" t="inlineStr">
        <is>
          <t>GLOBAL_CHECK</t>
        </is>
      </c>
      <c r="E14" s="38" t="n"/>
      <c r="F14" s="26" t="n"/>
      <c r="G14" s="38">
        <f>IFERROR(VLOOKUP($A59&amp;"_"&amp;$B59,Results_Deltas!$A$2:$P$15000,5,FALSE),"")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row>
    <row r="15" ht="15.75" customHeight="1" s="67">
      <c r="A15" s="39" t="inlineStr">
        <is>
          <t>FG_GREED_THRESHOLD</t>
        </is>
      </c>
      <c r="B15" s="40" t="inlineStr">
        <is>
          <t>75</t>
        </is>
      </c>
      <c r="C15" s="38" t="n"/>
      <c r="D15" s="38" t="inlineStr">
        <is>
          <t>GLOBAL_CHECK, STOCKS_EXIT</t>
        </is>
      </c>
      <c r="E15" s="38" t="n"/>
      <c r="F15" s="26" t="n"/>
      <c r="G15" s="38">
        <f>IFERROR(VLOOKUP($A95&amp;"_"&amp;$B95,Results_Deltas!$A$2:$P$15000,5,FALSE),"")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row>
    <row r="16" ht="15.75" customHeight="1" s="67">
      <c r="A16" s="37" t="inlineStr">
        <is>
          <t>FUNDING_GATE_FILTER_TF</t>
        </is>
      </c>
      <c r="B16" s="38" t="inlineStr">
        <is>
          <t>D</t>
        </is>
      </c>
      <c r="C16" s="38" t="n"/>
      <c r="D16" s="38" t="inlineStr">
        <is>
          <t>GLOBAL_CHECK</t>
        </is>
      </c>
      <c r="E16" s="38" t="n"/>
      <c r="F16" s="26" t="n"/>
      <c r="G16" s="38">
        <f>IFERROR(VLOOKUP($A100&amp;"_"&amp;$B100,Results_Deltas!$A$2:$P$15000,5,FALSE),"")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row>
    <row r="17" ht="10.5" customHeight="1" s="67">
      <c r="A17" s="37" t="inlineStr">
        <is>
          <t>COOLDOWN_LOCKS_FILTER_TF</t>
        </is>
      </c>
      <c r="B17" s="38" t="inlineStr">
        <is>
          <t>OFF</t>
        </is>
      </c>
      <c r="C17" s="38" t="n"/>
      <c r="D17" s="38" t="inlineStr">
        <is>
          <t>GLOBAL_CHECK</t>
        </is>
      </c>
      <c r="E17" s="38" t="n"/>
      <c r="F17" s="26" t="n"/>
      <c r="G17" s="38">
        <f>IFERROR(VLOOKUP($A57&amp;"_"&amp;$B57,Results_Deltas!$A$2:$P$15000,5,FALSE),"")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row>
    <row r="18" ht="15.75" customHeight="1" s="67">
      <c r="A18" s="37" t="inlineStr">
        <is>
          <t>FG_FEAR_THRESHOLD</t>
        </is>
      </c>
      <c r="B18" s="38" t="inlineStr">
        <is>
          <t>18.75</t>
        </is>
      </c>
      <c r="C18" s="38" t="n"/>
      <c r="D18" s="38" t="inlineStr">
        <is>
          <t>GLOBAL_CHECK, STOCKS_EXIT</t>
        </is>
      </c>
      <c r="E18" s="38" t="n"/>
      <c r="F18" s="26" t="n"/>
      <c r="G18" s="38">
        <f>IFERROR(VLOOKUP($A93&amp;"_"&amp;$B93,Results_Deltas!$A$2:$P$15000,5,FALSE),"")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row>
    <row r="19" ht="10.5" customHeight="1" s="67">
      <c r="A19" s="37" t="inlineStr">
        <is>
          <t>DC_MOMENT_STRONG_THRESHOLD</t>
        </is>
      </c>
      <c r="B19" s="38" t="inlineStr">
        <is>
          <t>50</t>
        </is>
      </c>
      <c r="C19" s="38" t="n"/>
      <c r="D19" s="38" t="inlineStr">
        <is>
          <t>ENTRY, GLOBAL_CHECK, STOCKS_EXIT</t>
        </is>
      </c>
      <c r="E19" s="38" t="n"/>
      <c r="F19" s="26" t="n"/>
      <c r="G19" s="38">
        <f>IFERROR(VLOOKUP($A67&amp;"_"&amp;$B67,Results_Deltas!$A$2:$P$15000,5,FALSE),"")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row>
    <row r="20" ht="15.75" customHeight="1" s="67">
      <c r="A20" s="37" t="inlineStr">
        <is>
          <t>OI_CONFIRM_MIN_PRICE_PCT</t>
        </is>
      </c>
      <c r="B20" s="38" t="inlineStr">
        <is>
          <t>1.0</t>
        </is>
      </c>
      <c r="C20" s="38" t="n"/>
      <c r="D20" s="38" t="inlineStr">
        <is>
          <t>ENTRY, GLOBAL_CHECK, STOCKS_EXIT</t>
        </is>
      </c>
      <c r="E20" s="38" t="n"/>
      <c r="F20" s="26" t="n"/>
      <c r="G20" s="38">
        <f>IFERROR(VLOOKUP($A214&amp;"_"&amp;$B214,Results_Deltas!$A$2:$P$15000,5,FALSE),"")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row>
    <row r="21" ht="10.5" customHeight="1" s="67">
      <c r="A21" s="37" t="inlineStr">
        <is>
          <t>DUP_GUARD_FILTER_TF</t>
        </is>
      </c>
      <c r="B21" s="38" t="inlineStr">
        <is>
          <t>OFF</t>
        </is>
      </c>
      <c r="C21" s="38" t="n"/>
      <c r="D21" s="38" t="inlineStr">
        <is>
          <t>GLOBAL_CHECK</t>
        </is>
      </c>
      <c r="E21" s="38" t="n"/>
      <c r="F21" s="26" t="n"/>
      <c r="G21" s="38">
        <f>IFERROR(VLOOKUP($A74&amp;"_"&amp;$B74,Results_Deltas!$A$2:$P$15000,5,FALSE),"")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row>
    <row r="22" ht="15.75" customHeight="1" s="67">
      <c r="A22" s="39" t="inlineStr">
        <is>
          <t>HLR_TOP_MIN_TFS</t>
        </is>
      </c>
      <c r="B22" s="40" t="inlineStr">
        <is>
          <t>2</t>
        </is>
      </c>
      <c r="C22" s="38" t="n"/>
      <c r="D22" s="38" t="inlineStr">
        <is>
          <t>GLOBAL_CHECK, REENTRY, STOCKS_EXIT</t>
        </is>
      </c>
      <c r="E22" s="38" t="n"/>
      <c r="F22" s="26" t="n"/>
      <c r="G22" s="38">
        <f>IFERROR(VLOOKUP($A133&amp;"_"&amp;$B133,Results_Deltas!$A$2:$P$15000,5,FALSE),"")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row>
    <row r="23" ht="10.5" customHeight="1" s="67">
      <c r="A23" s="37" t="inlineStr">
        <is>
          <t>DUP_GUARD_FILTER_TF</t>
        </is>
      </c>
      <c r="B23" s="38" t="inlineStr">
        <is>
          <t>1h</t>
        </is>
      </c>
      <c r="C23" s="38" t="n"/>
      <c r="D23" s="38" t="inlineStr">
        <is>
          <t>GLOBAL_CHECK</t>
        </is>
      </c>
      <c r="E23" s="38" t="n"/>
      <c r="F23" s="26" t="n"/>
      <c r="G23" s="38">
        <f>IFERROR(VLOOKUP($A77&amp;"_"&amp;$B77,Results_Deltas!$A$2:$P$15000,5,FALSE),"")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row>
    <row r="24" ht="15.75" customHeight="1" s="67">
      <c r="A24" s="39" t="inlineStr">
        <is>
          <t>OI_CONFIRM_ENABLED</t>
        </is>
      </c>
      <c r="B24" s="40" t="inlineStr">
        <is>
          <t>True</t>
        </is>
      </c>
      <c r="C24" s="38" t="n"/>
      <c r="D24" s="38" t="inlineStr">
        <is>
          <t>ENTRY, GLOBAL_CHECK, STOCKS_EXIT</t>
        </is>
      </c>
      <c r="E24" s="38" t="n"/>
      <c r="F24" s="26" t="n"/>
      <c r="G24" s="38">
        <f>IFERROR(VLOOKUP($A207&amp;"_"&amp;$B207,Results_Deltas!$A$2:$P$15000,5,FALSE),"")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row>
    <row r="25" ht="15.75" customHeight="1" s="67">
      <c r="A25" s="37" t="inlineStr">
        <is>
          <t>OI_CONFIRM_MIN_PRICE_PCT</t>
        </is>
      </c>
      <c r="B25" s="38" t="inlineStr">
        <is>
          <t>0.5</t>
        </is>
      </c>
      <c r="C25" s="38" t="n"/>
      <c r="D25" s="38" t="inlineStr">
        <is>
          <t>ENTRY, GLOBAL_CHECK, STOCKS_EXIT</t>
        </is>
      </c>
      <c r="E25" s="38" t="n"/>
      <c r="F25" s="26" t="n"/>
      <c r="G25" s="38">
        <f>IFERROR(VLOOKUP($A215&amp;"_"&amp;$B215,Results_Deltas!$A$2:$P$15000,5,FALSE),"")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row>
    <row r="26" ht="15.75" customHeight="1" s="67">
      <c r="A26" s="37" t="inlineStr">
        <is>
          <t>HLR_SMA_BAND_PCT</t>
        </is>
      </c>
      <c r="B26" s="38" t="inlineStr">
        <is>
          <t>1.0</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IFERROR(VLOOKUP($A48&amp;"_"&amp;$B48,Results_Deltas!$A$2:$P$15000,5,FALSE),"")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row>
    <row r="28" ht="10.5" customHeight="1" s="67">
      <c r="A28" s="37" t="inlineStr">
        <is>
          <t>COOLDOWN_LOCKS_FILTER_TF</t>
        </is>
      </c>
      <c r="B28" s="38" t="inlineStr">
        <is>
          <t>1h</t>
        </is>
      </c>
      <c r="C28" s="38" t="n"/>
      <c r="D28" s="38" t="inlineStr">
        <is>
          <t>GLOBAL_CHECK</t>
        </is>
      </c>
      <c r="E28" s="38" t="n"/>
      <c r="F28" s="26" t="n"/>
      <c r="G28" s="38">
        <f>IFERROR(VLOOKUP($A60&amp;"_"&amp;$B60,Results_Deltas!$A$2:$P$15000,5,FALSE),"")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row>
    <row r="29" ht="15.75" customHeight="1" s="67">
      <c r="A29" s="37" t="inlineStr">
        <is>
          <t>MTS_BOTTOM_BONUS_THRESHOLD</t>
        </is>
      </c>
      <c r="B29" s="38" t="inlineStr">
        <is>
          <t>31.25</t>
        </is>
      </c>
      <c r="C29" s="38" t="n"/>
      <c r="D29" s="38" t="inlineStr">
        <is>
          <t>ENTRY, GLOBAL_CHECK, STOCKS_EXIT</t>
        </is>
      </c>
      <c r="E29" s="38" t="n"/>
      <c r="F29" s="26" t="n"/>
      <c r="G29" s="38">
        <f>IFERROR(VLOOKUP($A187&amp;"_"&amp;$B187,Results_Deltas!$A$2:$P$15000,5,FALSE),"")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row>
    <row r="30" ht="15.75" customHeight="1" s="67">
      <c r="A30" s="39" t="inlineStr">
        <is>
          <t>MTS_BOTTOM_BONUS_THRESHOLD</t>
        </is>
      </c>
      <c r="B30" s="40" t="inlineStr">
        <is>
          <t>25</t>
        </is>
      </c>
      <c r="C30" s="38" t="n"/>
      <c r="D30" s="38" t="inlineStr">
        <is>
          <t>ENTRY, GLOBAL_CHECK, STOCKS_EXIT</t>
        </is>
      </c>
      <c r="E30" s="38" t="n"/>
      <c r="F30" s="26" t="n"/>
      <c r="G30" s="38">
        <f>IFERROR(VLOOKUP($A186&amp;"_"&amp;$B186,Results_Deltas!$A$2:$P$15000,5,FALSE),"")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row>
    <row r="31" ht="15.75" customHeight="1" s="67">
      <c r="A31" s="37" t="inlineStr">
        <is>
          <t>HA_WICK_QUALITY_TF</t>
        </is>
      </c>
      <c r="B31" s="38" t="inlineStr">
        <is>
          <t>D</t>
        </is>
      </c>
      <c r="C31" s="38" t="n"/>
      <c r="D31" s="38" t="inlineStr">
        <is>
          <t>ENTRY, GLOBAL_CHECK, STOCKS_EXIT</t>
        </is>
      </c>
      <c r="E31" s="38" t="n"/>
      <c r="F31" s="26" t="n"/>
      <c r="G31" s="38">
        <f>IFERROR(VLOOKUP($A124&amp;"_"&amp;$B124,Results_Deltas!$A$2:$P$15000,5,FALSE),"")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row>
    <row r="33" ht="10.5" customHeight="1" s="67">
      <c r="A33" s="37" t="inlineStr">
        <is>
          <t>ADX_RANGING_THRESHOLD</t>
        </is>
      </c>
      <c r="B33" s="38" t="inlineStr">
        <is>
          <t>25</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row>
    <row r="34" ht="10.5" customHeight="1" s="67">
      <c r="A34" s="39" t="inlineStr">
        <is>
          <t>ADX_RANGING_THRESHOLD</t>
        </is>
      </c>
      <c r="B34" s="40" t="inlineStr">
        <is>
          <t>10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row>
    <row r="35" ht="15.75" customHeight="1" s="67">
      <c r="A35" s="37" t="inlineStr">
        <is>
          <t>MTS_BOTTOM_BONUS_THRESHOLD</t>
        </is>
      </c>
      <c r="B35" s="38" t="inlineStr">
        <is>
          <t>18.75</t>
        </is>
      </c>
      <c r="C35" s="38" t="n"/>
      <c r="D35" s="38" t="inlineStr">
        <is>
          <t>ENTRY, GLOBAL_CHECK, STOCKS_EXIT</t>
        </is>
      </c>
      <c r="E35" s="38" t="n"/>
      <c r="F35" s="26" t="n"/>
      <c r="G35" s="38">
        <f>IFERROR(VLOOKUP($A188&amp;"_"&amp;$B188,Results_Deltas!$A$2:$P$15000,5,FALSE),"")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row>
    <row r="36" ht="15.75" customHeight="1" s="67">
      <c r="A36" s="39" t="inlineStr">
        <is>
          <t>FG_FEAR_THRESHOLD</t>
        </is>
      </c>
      <c r="B36" s="40" t="inlineStr">
        <is>
          <t>25</t>
        </is>
      </c>
      <c r="C36" s="38" t="n"/>
      <c r="D36" s="38" t="inlineStr">
        <is>
          <t>GLOBAL_CHECK, STOCKS_EXIT</t>
        </is>
      </c>
      <c r="E36" s="38" t="n"/>
      <c r="F36" s="26" t="n"/>
      <c r="G36" s="38">
        <f>IFERROR(VLOOKUP($A91&amp;"_"&amp;$B91,Results_Deltas!$A$2:$P$15000,5,FALSE),"")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row>
    <row r="37" ht="10.5" customHeight="1" s="67">
      <c r="A37" s="37" t="inlineStr">
        <is>
          <t>BAND_ARROW_ENABLED</t>
        </is>
      </c>
      <c r="B37" s="38" t="inlineStr">
        <is>
          <t>True</t>
        </is>
      </c>
      <c r="C37" s="38" t="n"/>
      <c r="D37" s="38" t="inlineStr">
        <is>
          <t>GLOBAL_CHECK, STOCKS_EXIT</t>
        </is>
      </c>
      <c r="E37" s="38" t="n"/>
      <c r="F37" s="26" t="n"/>
      <c r="G37" s="38">
        <f>IFERROR(VLOOKUP($A50&amp;"_"&amp;$B50,Results_Deltas!$A$2:$P$15000,5,FALSE),"")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row>
    <row r="38" ht="10.5" customHeight="1" s="67">
      <c r="A38" s="37" t="inlineStr">
        <is>
          <t>DUP_GUARD_FILTER_TF</t>
        </is>
      </c>
      <c r="B38" s="38" t="inlineStr">
        <is>
          <t>D</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row>
    <row r="39" ht="15.75" customHeight="1" s="67">
      <c r="A39" s="37" t="inlineStr">
        <is>
          <t>HA_WICK_QUALITY_TF</t>
        </is>
      </c>
      <c r="B39" s="38" t="inlineStr">
        <is>
          <t>4h</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row>
    <row r="40" ht="15.75" customHeight="1" s="67">
      <c r="A40" s="37" t="inlineStr">
        <is>
          <t>HLR_SMA_BAND_PCT</t>
        </is>
      </c>
      <c r="B40" s="38" t="inlineStr">
        <is>
          <t>0.5</t>
        </is>
      </c>
      <c r="C40" s="38" t="n"/>
      <c r="D40" s="38" t="inlineStr">
        <is>
          <t>ENTRY, GLOBAL_CHECK, STOCKS_EXIT</t>
        </is>
      </c>
      <c r="E40" s="38" t="n"/>
      <c r="F40" s="26" t="n"/>
      <c r="G40" s="38">
        <f>IFERROR(VLOOKUP($A131&amp;"_"&amp;$B131,Results_Deltas!$A$2:$P$15000,5,FALSE),"")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row>
    <row r="41" ht="15.75" customHeight="1" s="67">
      <c r="A41" s="37" t="inlineStr">
        <is>
          <t>MTF_GR_MIN_IND</t>
        </is>
      </c>
      <c r="B41" s="38" t="inlineStr">
        <is>
          <t>5</t>
        </is>
      </c>
      <c r="C41" s="38" t="n"/>
      <c r="D41" s="38" t="inlineStr">
        <is>
          <t>GLOBAL_CHECK, STOCKS_EXIT</t>
        </is>
      </c>
      <c r="E41" s="38" t="n"/>
      <c r="F41" s="26" t="n"/>
      <c r="G41" s="38">
        <f>IFERROR(VLOOKUP($A184&amp;"_"&amp;$B184,Results_Deltas!$A$2:$P$15000,5,FALSE),"")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row>
    <row r="42" ht="15.75" customHeight="1" s="67">
      <c r="A42" s="37" t="inlineStr">
        <is>
          <t>MTF_GR_MIN_IND</t>
        </is>
      </c>
      <c r="B42" s="38" t="inlineStr">
        <is>
          <t>5_ALT</t>
        </is>
      </c>
      <c r="C42" s="38" t="n"/>
      <c r="D42" s="38" t="inlineStr">
        <is>
          <t>GLOBAL_CHECK, STOCKS_EXIT</t>
        </is>
      </c>
      <c r="E42" s="38" t="n"/>
      <c r="F42" s="26" t="n"/>
      <c r="G42" s="38">
        <f>IFERROR(VLOOKUP($A185&amp;"_"&amp;$B185,Results_Deltas!$A$2:$P$15000,5,FALSE),"")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IFERROR(VLOOKUP($A47&amp;"_"&amp;$B47,Results_Deltas!$A$2:$P$15000,5,FALSE),"")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row>
    <row r="44" ht="15.75" customHeight="1" s="67">
      <c r="A44" s="37" t="inlineStr">
        <is>
          <t>LH_HL_FILTER_MODE</t>
        </is>
      </c>
      <c r="B44" s="38" t="inlineStr">
        <is>
          <t>STRICT_2BAR_ALT</t>
        </is>
      </c>
      <c r="C44" s="38" t="n"/>
      <c r="D44" s="38" t="inlineStr">
        <is>
          <t>ENTRY, GLOBAL_CHECK, STOCKS_EXIT</t>
        </is>
      </c>
      <c r="E44" s="38" t="n"/>
      <c r="F44" s="26" t="n"/>
      <c r="G44" s="38">
        <f>IFERROR(VLOOKUP($A154&amp;"_"&amp;$B154,Results_Deltas!$A$2:$P$15000,5,FALSE),"")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row>
    <row r="45" ht="15.75" customHeight="1" s="67">
      <c r="A45" s="39" t="inlineStr">
        <is>
          <t>LH_HL_FILTER_MODE</t>
        </is>
      </c>
      <c r="B45" s="40" t="inlineStr">
        <is>
          <t>STRICT_2BAR</t>
        </is>
      </c>
      <c r="C45" s="38" t="n"/>
      <c r="D45" s="38" t="inlineStr">
        <is>
          <t>ENTRY, GLOBAL_CHECK, STOCKS_EXIT</t>
        </is>
      </c>
      <c r="E45" s="38" t="n"/>
      <c r="F45" s="26" t="n"/>
      <c r="G45" s="38">
        <f>IFERROR(VLOOKUP($A153&amp;"_"&amp;$B153,Results_Deltas!$A$2:$P$15000,5,FALSE),"")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row>
    <row r="46" ht="15.75" customHeight="1" s="67">
      <c r="A46" s="37" t="inlineStr">
        <is>
          <t>HA_WICK_QUALITY_SCORE</t>
        </is>
      </c>
      <c r="B46" s="38" t="inlineStr">
        <is>
          <t>15_ALT</t>
        </is>
      </c>
      <c r="C46" s="38" t="n"/>
      <c r="D46" s="38" t="inlineStr">
        <is>
          <t>ENTRY, GLOBAL_CHECK, STOCKS_EXIT</t>
        </is>
      </c>
      <c r="E46" s="38" t="n"/>
      <c r="F46" s="26" t="n"/>
      <c r="G46" s="38">
        <f>IFERROR(VLOOKUP($A122&amp;"_"&amp;$B122,Results_Deltas!$A$2:$P$15000,5,FALSE),"")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row>
    <row r="47" ht="15.75" customHeight="1" s="67">
      <c r="A47" s="37" t="inlineStr">
        <is>
          <t>MARKET_QUALITY_SCORE_ENABLED</t>
        </is>
      </c>
      <c r="B47" s="38" t="inlineStr">
        <is>
          <t>True</t>
        </is>
      </c>
      <c r="C47" s="38" t="n"/>
      <c r="D47" s="38" t="inlineStr">
        <is>
          <t>ENTRY, GLOBAL_CHECK, STOCKS_EXIT</t>
        </is>
      </c>
      <c r="E47" s="38" t="n"/>
      <c r="F47" s="26" t="n"/>
      <c r="G47" s="38">
        <f>IFERROR(VLOOKUP($A175&amp;"_"&amp;$B175,Results_Deltas!$A$2:$P$15000,5,FALSE),"")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row>
    <row r="48" ht="15.75" customHeight="1" s="67">
      <c r="A48" s="39" t="inlineStr">
        <is>
          <t>HA_WICK_QUALITY_SCORE</t>
        </is>
      </c>
      <c r="B48" s="40" t="inlineStr">
        <is>
          <t>15</t>
        </is>
      </c>
      <c r="C48" s="38" t="n"/>
      <c r="D48" s="38" t="inlineStr">
        <is>
          <t>ENTRY, GLOBAL_CHECK, STOCKS_EXIT</t>
        </is>
      </c>
      <c r="E48" s="38" t="n"/>
      <c r="F48" s="26" t="n"/>
      <c r="G48" s="38">
        <f>IFERROR(VLOOKUP($A121&amp;"_"&amp;$B121,Results_Deltas!$A$2:$P$15000,5,FALSE),"")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row>
    <row r="49" ht="15.75" customHeight="1" s="67">
      <c r="A49" s="37" t="inlineStr">
        <is>
          <t>OI_CONFIRM_MIN_CHANGE_PCT</t>
        </is>
      </c>
      <c r="B49" s="38" t="inlineStr">
        <is>
          <t>0</t>
        </is>
      </c>
      <c r="C49" s="38" t="n"/>
      <c r="D49" s="38" t="inlineStr">
        <is>
          <t>ENTRY, GLOBAL_CHECK, STOCKS_EXIT</t>
        </is>
      </c>
      <c r="E49" s="38" t="n"/>
      <c r="F49" s="26" t="n"/>
      <c r="G49" s="38">
        <f>IFERROR(VLOOKUP($A208&amp;"_"&amp;$B208,Results_Deltas!$A$2:$P$15000,5,FALSE),"")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row>
    <row r="50" ht="15.75" customHeight="1" s="67">
      <c r="A50" s="37" t="inlineStr">
        <is>
          <t>EMA_BLANKET_FILTER_MIN_TFS</t>
        </is>
      </c>
      <c r="B50" s="38" t="inlineStr">
        <is>
          <t>2</t>
        </is>
      </c>
      <c r="C50" s="38" t="n"/>
      <c r="D50" s="38" t="inlineStr">
        <is>
          <t>GLOBAL_CHECK</t>
        </is>
      </c>
      <c r="E50" s="38" t="n"/>
      <c r="F50" s="26" t="n"/>
      <c r="G50" s="38">
        <f>IFERROR(VLOOKUP($A85&amp;"_"&amp;$B85,Results_Deltas!$A$2:$P$15000,5,FALSE),"")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row>
    <row r="51" ht="15.75" customHeight="1" s="67">
      <c r="A51" s="37" t="inlineStr">
        <is>
          <t>MTS_BOTTOM_BONUS_THRESHOLD</t>
        </is>
      </c>
      <c r="B51" s="38" t="inlineStr">
        <is>
          <t>12.5</t>
        </is>
      </c>
      <c r="C51" s="38" t="n"/>
      <c r="D51" s="38" t="inlineStr">
        <is>
          <t>ENTRY, GLOBAL_CHECK, STOCKS_EXIT</t>
        </is>
      </c>
      <c r="E51" s="38" t="n"/>
      <c r="F51" s="26" t="n"/>
      <c r="G51" s="38">
        <f>IFERROR(VLOOKUP($A189&amp;"_"&amp;$B189,Results_Deltas!$A$2:$P$15000,5,FALSE),"")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row>
    <row r="52" ht="15.75" customHeight="1" s="67">
      <c r="A52" s="39" t="inlineStr">
        <is>
          <t>MTS_BOTTOM_STRONG_THRESHOLD</t>
        </is>
      </c>
      <c r="B52" s="40" t="inlineStr">
        <is>
          <t>40</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row>
    <row r="53" ht="10.5" customHeight="1" s="67">
      <c r="A53" s="37" t="inlineStr">
        <is>
          <t>CRYPTO_SPIKE_FADE_THRESHOLD_PCT</t>
        </is>
      </c>
      <c r="B53" s="38" t="inlineStr">
        <is>
          <t>12.5</t>
        </is>
      </c>
      <c r="C53" s="38" t="n"/>
      <c r="D53" s="38" t="inlineStr">
        <is>
          <t>GLOBAL_CHECK, STOCKS_EXIT</t>
        </is>
      </c>
      <c r="E53" s="38" t="n"/>
      <c r="F53" s="26" t="n"/>
      <c r="G53" s="38">
        <f>IFERROR(VLOOKUP($A63&amp;"_"&amp;$B63,Results_Deltas!$A$2:$P$15000,5,FALSE),"")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row>
    <row r="54" ht="10.5" customHeight="1" s="67">
      <c r="A54" s="37" t="inlineStr">
        <is>
          <t>CRYPTO_SPIKE_FADE_THRESHOLD_PCT</t>
        </is>
      </c>
      <c r="B54" s="38" t="inlineStr">
        <is>
          <t>7.5</t>
        </is>
      </c>
      <c r="C54" s="38" t="n"/>
      <c r="D54" s="38" t="inlineStr">
        <is>
          <t>GLOBAL_CHECK, STOCKS_EXIT</t>
        </is>
      </c>
      <c r="E54" s="38" t="n"/>
      <c r="F54" s="26" t="n"/>
      <c r="G54" s="38">
        <f>IFERROR(VLOOKUP($A64&amp;"_"&amp;$B64,Results_Deltas!$A$2:$P$15000,5,FALSE),"")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IFERROR(VLOOKUP($A172&amp;"_"&amp;$B172,Results_Deltas!$A$2:$P$15000,5,FALSE),"")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IFERROR(VLOOKUP($A173&amp;"_"&amp;$B173,Results_Deltas!$A$2:$P$15000,5,FALSE),"")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row>
    <row r="57" ht="15.75" customHeight="1" s="67">
      <c r="A57" s="37" t="inlineStr">
        <is>
          <t>EMA_9_21_FILTER_MIN_TFS</t>
        </is>
      </c>
      <c r="B57" s="38" t="inlineStr">
        <is>
          <t>0</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row>
    <row r="58" ht="15.75" customHeight="1" s="67">
      <c r="A58" s="37" t="inlineStr">
        <is>
          <t>GR_FILTER_VEC_ENABLED</t>
        </is>
      </c>
      <c r="B58" s="38" t="inlineStr">
        <is>
          <t>True</t>
        </is>
      </c>
      <c r="C58" s="38" t="n"/>
      <c r="D58" s="38" t="inlineStr">
        <is>
          <t>GLOBAL_CHECK</t>
        </is>
      </c>
      <c r="E58" s="38" t="n"/>
      <c r="F58" s="26" t="n"/>
      <c r="G58" s="38">
        <f>IFERROR(VLOOKUP($A115&amp;"_"&amp;$B115,Results_Deltas!$A$2:$P$15000,5,FALSE),"")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row>
    <row r="59" ht="15.75" customHeight="1" s="67">
      <c r="A59" s="37" t="inlineStr">
        <is>
          <t>EMA_BLANKET_FILTER_MIN_TFS</t>
        </is>
      </c>
      <c r="B59" s="38" t="inlineStr">
        <is>
          <t>0</t>
        </is>
      </c>
      <c r="C59" s="38" t="n"/>
      <c r="D59" s="38" t="inlineStr">
        <is>
          <t>GLOBAL_CHECK</t>
        </is>
      </c>
      <c r="E59" s="38" t="n"/>
      <c r="F59" s="26" t="n"/>
      <c r="G59" s="38">
        <f>IFERROR(VLOOKUP($A84&amp;"_"&amp;$B84,Results_Deltas!$A$2:$P$15000,5,FALSE),"")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row>
    <row r="60" ht="15.75" customHeight="1" s="67">
      <c r="A60" s="37" t="inlineStr">
        <is>
          <t>EMA_9_21_FILTER_MIN_TFS</t>
        </is>
      </c>
      <c r="B60" s="38" t="inlineStr">
        <is>
          <t>2</t>
        </is>
      </c>
      <c r="C60" s="38" t="n"/>
      <c r="D60" s="38" t="inlineStr">
        <is>
          <t>GLOBAL_CHECK</t>
        </is>
      </c>
      <c r="E60" s="38" t="n"/>
      <c r="F60" s="26" t="n"/>
      <c r="G60" s="38">
        <f>IFERROR(VLOOKUP($A80&amp;"_"&amp;$B80,Results_Deltas!$A$2:$P$15000,5,FALSE),"")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row>
    <row r="61" ht="15.75" customHeight="1" s="67">
      <c r="A61" s="37" t="inlineStr">
        <is>
          <t>OI_CONFIRM_MIN_CHANGE_PCT</t>
        </is>
      </c>
      <c r="B61" s="38" t="inlineStr">
        <is>
          <t>1.0</t>
        </is>
      </c>
      <c r="C61" s="38" t="n"/>
      <c r="D61" s="38" t="inlineStr">
        <is>
          <t>ENTRY, GLOBAL_CHECK, STOCKS_EXIT</t>
        </is>
      </c>
      <c r="E61" s="38" t="n"/>
      <c r="F61" s="26" t="n"/>
      <c r="G61" s="38">
        <f>IFERROR(VLOOKUP($A210&amp;"_"&amp;$B210,Results_Deltas!$A$2:$P$15000,5,FALSE),"")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row>
    <row r="62" ht="15.75" customHeight="1" s="67">
      <c r="A62" s="37" t="inlineStr">
        <is>
          <t>MTS_BOTTOM_STRONG_THRESHOLD</t>
        </is>
      </c>
      <c r="B62" s="38" t="inlineStr">
        <is>
          <t>20</t>
        </is>
      </c>
      <c r="C62" s="38" t="n"/>
      <c r="D62" s="38" t="inlineStr">
        <is>
          <t>ENTRY, GLOBAL_CHECK, STOCKS_EXIT</t>
        </is>
      </c>
      <c r="E62" s="38" t="n"/>
      <c r="F62" s="26" t="n"/>
      <c r="G62" s="38">
        <f>IFERROR(VLOOKUP($A193&amp;"_"&amp;$B193,Results_Deltas!$A$2:$P$15000,5,FALSE),"")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row>
    <row r="63" ht="15.75" customHeight="1" s="67">
      <c r="A63" s="37" t="inlineStr">
        <is>
          <t>EMA_BLANKET_FILTER_ENABLED</t>
        </is>
      </c>
      <c r="B63" s="38" t="inlineStr">
        <is>
          <t>False</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row>
    <row r="64" ht="15.75" customHeight="1" s="67">
      <c r="A64" s="37" t="inlineStr">
        <is>
          <t>GR_FILTER_VEC_MIN_TFS</t>
        </is>
      </c>
      <c r="B64" s="38" t="inlineStr">
        <is>
          <t>1</t>
        </is>
      </c>
      <c r="C64" s="38" t="n"/>
      <c r="D64" s="38" t="inlineStr">
        <is>
          <t>GLOBAL_CHECK</t>
        </is>
      </c>
      <c r="E64" s="38" t="n"/>
      <c r="F64" s="26" t="n"/>
      <c r="G64" s="38">
        <f>IFERROR(VLOOKUP($A118&amp;"_"&amp;$B118,Results_Deltas!$A$2:$P$15000,5,FALSE),"")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row>
    <row r="65" ht="15.75" customHeight="1" s="67">
      <c r="A65" s="37" t="inlineStr">
        <is>
          <t>MOVER_THRESHOLD</t>
        </is>
      </c>
      <c r="B65" s="38" t="inlineStr">
        <is>
          <t>3.75</t>
        </is>
      </c>
      <c r="C65" s="38" t="n"/>
      <c r="D65" s="38" t="inlineStr">
        <is>
          <t>ENTRY, GLOBAL_CHECK, STOCKS_EXIT</t>
        </is>
      </c>
      <c r="E65" s="38" t="n"/>
      <c r="F65" s="26" t="n"/>
      <c r="G65" s="38">
        <f>IFERROR(VLOOKUP($A180&amp;"_"&amp;$B180,Results_Deltas!$A$2:$P$15000,5,FALSE),"")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row>
    <row r="66" ht="15.75" customHeight="1" s="67">
      <c r="A66" s="37" t="inlineStr">
        <is>
          <t>HTF_DIRECTION_GATE_ENABLED</t>
        </is>
      </c>
      <c r="B66" s="38" t="inlineStr">
        <is>
          <t>True</t>
        </is>
      </c>
      <c r="C66" s="38" t="n"/>
      <c r="D66" s="38" t="inlineStr">
        <is>
          <t>ENTRY, GLOBAL_CHECK, STOCKS_EXIT</t>
        </is>
      </c>
      <c r="E66" s="38" t="n"/>
      <c r="F66" s="26" t="n"/>
      <c r="G66" s="38">
        <f>IFERROR(VLOOKUP($A138&amp;"_"&amp;$B138,Results_Deltas!$A$2:$P$15000,5,FALSE),"")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row>
    <row r="67" ht="15.75" customHeight="1" s="67">
      <c r="A67" s="39" t="inlineStr">
        <is>
          <t>MTS_GATE_ENABLED</t>
        </is>
      </c>
      <c r="B67" s="40" t="inlineStr">
        <is>
          <t>True</t>
        </is>
      </c>
      <c r="C67" s="38" t="n"/>
      <c r="D67" s="38" t="inlineStr">
        <is>
          <t>ENTRY, GLOBAL_CHECK, STOCKS_EXIT</t>
        </is>
      </c>
      <c r="E67" s="38" t="n"/>
      <c r="F67" s="26" t="n"/>
      <c r="G67" s="38">
        <f>IFERROR(VLOOKUP($A195&amp;"_"&amp;$B195,Results_Deltas!$A$2:$P$15000,5,FALSE),"")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row>
    <row r="68" ht="15.75" customHeight="1" s="67">
      <c r="A68" s="37" t="inlineStr">
        <is>
          <t>MANDATORY_REENTRY_WT_FILTER_MIN_TFS</t>
        </is>
      </c>
      <c r="B68" s="38" t="inlineStr">
        <is>
          <t>2</t>
        </is>
      </c>
      <c r="C68" s="38" t="n"/>
      <c r="D68" s="38" t="inlineStr">
        <is>
          <t>GLOBAL_CHECK, STOCKS_EXIT</t>
        </is>
      </c>
      <c r="E68" s="38" t="n"/>
      <c r="F68" s="26" t="n"/>
      <c r="G68" s="38">
        <f>IFERROR(VLOOKUP($A167&amp;"_"&amp;$B167,Results_Deltas!$A$2:$P$15000,5,FALSE),"")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row>
    <row r="69" ht="15.75" customHeight="1" s="67">
      <c r="A69" s="37" t="inlineStr">
        <is>
          <t>HA_WICK_QUALITY_ENABLED</t>
        </is>
      </c>
      <c r="B69" s="38" t="inlineStr">
        <is>
          <t>True</t>
        </is>
      </c>
      <c r="C69" s="38" t="n"/>
      <c r="D69" s="38" t="inlineStr">
        <is>
          <t>ENTRY, GLOBAL_CHECK, STOCKS_EXIT</t>
        </is>
      </c>
      <c r="E69" s="38" t="n"/>
      <c r="F69" s="26" t="n"/>
      <c r="G69" s="38">
        <f>IFERROR(VLOOKUP($A120&amp;"_"&amp;$B120,Results_Deltas!$A$2:$P$15000,5,FALSE),"")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IFERROR(VLOOKUP($A203&amp;"_"&amp;$B203,Results_Deltas!$A$2:$P$15000,5,FALSE),"")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row>
    <row r="71" ht="15.75" customHeight="1" s="67">
      <c r="A71" s="37" t="inlineStr">
        <is>
          <t>LH_HL_FILTER_ENABLED</t>
        </is>
      </c>
      <c r="B71" s="38" t="inlineStr">
        <is>
          <t>True</t>
        </is>
      </c>
      <c r="C71" s="38" t="n"/>
      <c r="D71" s="38" t="inlineStr">
        <is>
          <t>ENTRY, GLOBAL_CHECK, STOCKS_EXIT</t>
        </is>
      </c>
      <c r="E71" s="38" t="n"/>
      <c r="F71" s="26" t="n"/>
      <c r="G71" s="38">
        <f>IFERROR(VLOOKUP($A152&amp;"_"&amp;$B152,Results_Deltas!$A$2:$P$15000,5,FALSE),"")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IFERROR(VLOOKUP($A46&amp;"_"&amp;$B46,Results_Deltas!$A$2:$P$15000,5,FALSE),"")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row>
    <row r="73" ht="15.75" customHeight="1" s="67">
      <c r="A73" s="37" t="inlineStr">
        <is>
          <t>HLR_TOP_MIN_TFS</t>
        </is>
      </c>
      <c r="B73" s="38" t="inlineStr">
        <is>
          <t>1</t>
        </is>
      </c>
      <c r="C73" s="38" t="n"/>
      <c r="D73" s="38" t="inlineStr">
        <is>
          <t>GLOBAL_CHECK, REENTRY, STOCKS_EXIT</t>
        </is>
      </c>
      <c r="E73" s="38" t="n"/>
      <c r="F73" s="26" t="n"/>
      <c r="G73" s="38">
        <f>IFERROR(VLOOKUP($A134&amp;"_"&amp;$B134,Results_Deltas!$A$2:$P$15000,5,FALSE),"")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row>
    <row r="74" ht="15.75" customHeight="1" s="67">
      <c r="A74" s="37" t="inlineStr">
        <is>
          <t>FG_GREED_THRESHOLD</t>
        </is>
      </c>
      <c r="B74" s="38" t="inlineStr">
        <is>
          <t>37.5</t>
        </is>
      </c>
      <c r="C74" s="38" t="n"/>
      <c r="D74" s="38" t="inlineStr">
        <is>
          <t>GLOBAL_CHECK, STOCKS_EXIT</t>
        </is>
      </c>
      <c r="E74" s="38" t="n"/>
      <c r="F74" s="26" t="n"/>
      <c r="G74" s="38">
        <f>IFERROR(VLOOKUP($A98&amp;"_"&amp;$B98,Results_Deltas!$A$2:$P$15000,5,FALSE),"")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row>
    <row r="75" ht="15.75" customHeight="1" s="67">
      <c r="A75" s="37" t="inlineStr">
        <is>
          <t>OI_CONFIRM_MIN_PRICE_PCT</t>
        </is>
      </c>
      <c r="B75" s="38" t="inlineStr">
        <is>
          <t>2.0</t>
        </is>
      </c>
      <c r="C75" s="38" t="n"/>
      <c r="D75" s="38" t="inlineStr">
        <is>
          <t>ENTRY, GLOBAL_CHECK, STOCKS_EXIT</t>
        </is>
      </c>
      <c r="E75" s="38" t="n"/>
      <c r="F75" s="26" t="n"/>
      <c r="G75" s="38">
        <f>IFERROR(VLOOKUP($A213&amp;"_"&amp;$B213,Results_Deltas!$A$2:$P$15000,5,FALSE),"")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row>
    <row r="76" ht="15.75" customHeight="1" s="67">
      <c r="A76" s="37" t="inlineStr">
        <is>
          <t>MOVER_THRESHOLD</t>
        </is>
      </c>
      <c r="B76" s="38" t="inlineStr">
        <is>
          <t>2.5</t>
        </is>
      </c>
      <c r="C76" s="38" t="n"/>
      <c r="D76" s="38" t="inlineStr">
        <is>
          <t>ENTRY, GLOBAL_CHECK, STOCKS_EXIT</t>
        </is>
      </c>
      <c r="E76" s="38" t="n"/>
      <c r="F76" s="26" t="n"/>
      <c r="G76" s="38">
        <f>IFERROR(VLOOKUP($A181&amp;"_"&amp;$B181,Results_Deltas!$A$2:$P$15000,5,FALSE),"")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row>
    <row r="77" ht="10.5" customHeight="1" s="67">
      <c r="A77" s="37" t="inlineStr">
        <is>
          <t>ADX_RANGING_THRESHOLD</t>
        </is>
      </c>
      <c r="B77" s="38" t="inlineStr">
        <is>
          <t>15</t>
        </is>
      </c>
      <c r="C77" s="38" t="n"/>
      <c r="D77" s="38" t="inlineStr">
        <is>
          <t>ENTRY, GLOBAL_CHECK, STOCKS_EXIT</t>
        </is>
      </c>
      <c r="E77" s="38" t="n"/>
      <c r="F77" s="26" t="n"/>
      <c r="G77" s="38">
        <f>IFERROR(VLOOKUP($A43&amp;"_"&amp;$B43,Results_Deltas!$A$2:$P$15000,5,FALSE),"")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row>
    <row r="78" ht="15.75" customHeight="1" s="67">
      <c r="A78" s="39" t="inlineStr">
        <is>
          <t>HA_WICK_QUALITY_TF</t>
        </is>
      </c>
      <c r="B78" s="40" t="inlineStr">
        <is>
          <t>1h</t>
        </is>
      </c>
      <c r="C78" s="38" t="n"/>
      <c r="D78" s="38" t="inlineStr">
        <is>
          <t>ENTRY, GLOBAL_CHECK, STOCKS_EXIT</t>
        </is>
      </c>
      <c r="E78" s="38" t="n"/>
      <c r="F78" s="26" t="n"/>
      <c r="G78" s="38">
        <f>IFERROR(VLOOKUP($A126&amp;"_"&amp;$B126,Results_Deltas!$A$2:$P$15000,5,FALSE),"")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row>
    <row r="79" ht="15.75" customHeight="1" s="67">
      <c r="A79" s="37" t="inlineStr">
        <is>
          <t>LR_BAND_LADDER_TF_TOP</t>
        </is>
      </c>
      <c r="B79" s="38" t="inlineStr">
        <is>
          <t>1</t>
        </is>
      </c>
      <c r="C79" s="38" t="n"/>
      <c r="D79" s="38" t="inlineStr">
        <is>
          <t>GLOBAL_CHECK, STOCKS_EXIT</t>
        </is>
      </c>
      <c r="E79" s="38" t="n"/>
      <c r="F79" s="26" t="n"/>
      <c r="G79" s="38">
        <f>IFERROR(VLOOKUP($A164&amp;"_"&amp;$B164,Results_Deltas!$A$2:$P$15000,5,FALSE),"")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row>
    <row r="80" ht="10.5" customHeight="1" s="67">
      <c r="A80" s="37" t="inlineStr">
        <is>
          <t>DELTA_HTF_GATE</t>
        </is>
      </c>
      <c r="B80" s="38" t="inlineStr">
        <is>
          <t>4h_ALT</t>
        </is>
      </c>
      <c r="C80" s="38" t="n"/>
      <c r="D80" s="38" t="inlineStr">
        <is>
          <t>ENTRY, GLOBAL_CHECK, STOCKS_EXIT</t>
        </is>
      </c>
      <c r="E80" s="38" t="n"/>
      <c r="F80" s="26" t="n"/>
      <c r="G80" s="38">
        <f>IFERROR(VLOOKUP($A71&amp;"_"&amp;$B71,Results_Deltas!$A$2:$P$15000,5,FALSE),"")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row>
    <row r="81" ht="15.75" customHeight="1" s="67">
      <c r="A81" s="37" t="inlineStr">
        <is>
          <t>HA_WICK_QUALITY_TF</t>
        </is>
      </c>
      <c r="B81" s="38" t="inlineStr">
        <is>
          <t>OFF</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row>
    <row r="82" ht="10.5" customHeight="1" s="67">
      <c r="A82" s="37" t="inlineStr">
        <is>
          <t>DELTA_HTF_GATE</t>
        </is>
      </c>
      <c r="B82" s="38" t="inlineStr">
        <is>
          <t>4h</t>
        </is>
      </c>
      <c r="C82" s="38" t="n"/>
      <c r="D82" s="38" t="inlineStr">
        <is>
          <t>ENTRY, GLOBAL_CHECK, STOCKS_EXIT</t>
        </is>
      </c>
      <c r="E82" s="38" t="n"/>
      <c r="F82" s="26" t="n"/>
      <c r="G82" s="38">
        <f>IFERROR(VLOOKUP($A70&amp;"_"&amp;$B70,Results_Deltas!$A$2:$P$15000,5,FALSE),"")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row>
    <row r="83" ht="15.75" customHeight="1" s="67">
      <c r="A83" s="37" t="inlineStr">
        <is>
          <t>LR_BAND_LADDER_TF_BOTTOM</t>
        </is>
      </c>
      <c r="B83" s="38" t="inlineStr">
        <is>
          <t>1</t>
        </is>
      </c>
      <c r="C83" s="38" t="n"/>
      <c r="D83" s="38" t="inlineStr">
        <is>
          <t>GLOBAL_CHECK, STOCKS_EXIT</t>
        </is>
      </c>
      <c r="E83" s="38" t="n"/>
      <c r="F83" s="26" t="n"/>
      <c r="G83" s="38">
        <f>IFERROR(VLOOKUP($A162&amp;"_"&amp;$B162,Results_Deltas!$A$2:$P$15000,5,FALSE),"")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row>
    <row r="84" ht="15.75" customHeight="1" s="67">
      <c r="A84" s="39" t="inlineStr">
        <is>
          <t>MOVER_THRESHOLD</t>
        </is>
      </c>
      <c r="B84" s="40" t="inlineStr">
        <is>
          <t>5</t>
        </is>
      </c>
      <c r="C84" s="38" t="n"/>
      <c r="D84" s="38" t="inlineStr">
        <is>
          <t>ENTRY, GLOBAL_CHECK, STOCKS_EXIT</t>
        </is>
      </c>
      <c r="E84" s="38" t="n"/>
      <c r="F84" s="26" t="n"/>
      <c r="G84" s="38">
        <f>IFERROR(VLOOKUP($A178&amp;"_"&amp;$B178,Results_Deltas!$A$2:$P$15000,5,FALSE),"")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row>
    <row r="85" ht="10.5" customHeight="1" s="67">
      <c r="A85" s="39" t="inlineStr">
        <is>
          <t>DC_MOMENT_STRONG_THRESHOLD</t>
        </is>
      </c>
      <c r="B85" s="40" t="inlineStr">
        <is>
          <t>40</t>
        </is>
      </c>
      <c r="C85" s="38" t="n"/>
      <c r="D85" s="38" t="inlineStr">
        <is>
          <t>ENTRY, GLOBAL_CHECK, STOCKS_EXIT</t>
        </is>
      </c>
      <c r="E85" s="38" t="n"/>
      <c r="F85" s="26" t="n"/>
      <c r="G85" s="38">
        <f>IFERROR(VLOOKUP($A66&amp;"_"&amp;$B66,Results_Deltas!$A$2:$P$15000,5,FALSE),"")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row>
    <row r="86" ht="10.5" customHeight="1" s="67">
      <c r="A86" s="37" t="inlineStr">
        <is>
          <t>DELTA_REENTRY_FILTER_ENABLED</t>
        </is>
      </c>
      <c r="B86" s="38" t="inlineStr">
        <is>
          <t>True</t>
        </is>
      </c>
      <c r="C86" s="38" t="n"/>
      <c r="D86" s="38" t="inlineStr">
        <is>
          <t>ENTRY, GLOBAL_CHECK, STOCKS_EXIT</t>
        </is>
      </c>
      <c r="E86" s="38" t="n"/>
      <c r="F86" s="26" t="n"/>
      <c r="G86" s="38">
        <f>IFERROR(VLOOKUP($A73&amp;"_"&amp;$B73,Results_Deltas!$A$2:$P$15000,5,FALSE),"")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row>
    <row r="87" ht="15.75" customHeight="1" s="67">
      <c r="A87" s="37" t="inlineStr">
        <is>
          <t>HLR_SMA_BAND_PCT</t>
        </is>
      </c>
      <c r="B87" s="38" t="inlineStr">
        <is>
          <t>2.0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row>
    <row r="88" ht="15.75" customHeight="1" s="67">
      <c r="A88" s="39" t="inlineStr">
        <is>
          <t>MANDATORY_REENTRY_WT_FILTER_MIN_TFS</t>
        </is>
      </c>
      <c r="B88" s="40" t="inlineStr">
        <is>
          <t>1</t>
        </is>
      </c>
      <c r="C88" s="38" t="n"/>
      <c r="D88" s="38" t="inlineStr">
        <is>
          <t>GLOBAL_CHECK, STOCKS_EXIT</t>
        </is>
      </c>
      <c r="E88" s="38" t="n"/>
      <c r="F88" s="26" t="n"/>
      <c r="G88" s="38">
        <f>IFERROR(VLOOKUP($A165&amp;"_"&amp;$B165,Results_Deltas!$A$2:$P$15000,5,FALSE),"")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row>
    <row r="89" ht="15.75" customHeight="1" s="67">
      <c r="A89" s="37" t="inlineStr">
        <is>
          <t>LR_BAND_LADDER_STOCH_EXTREME</t>
        </is>
      </c>
      <c r="B89" s="38" t="inlineStr">
        <is>
          <t>30.0_ALT</t>
        </is>
      </c>
      <c r="C89" s="38" t="n"/>
      <c r="D89" s="38" t="inlineStr">
        <is>
          <t>GLOBAL_CHECK, STOCKS_EXIT</t>
        </is>
      </c>
      <c r="E89" s="38" t="n"/>
      <c r="F89" s="26" t="n"/>
      <c r="G89" s="38">
        <f>IFERROR(VLOOKUP($A160&amp;"_"&amp;$B160,Results_Deltas!$A$2:$P$15000,5,FALSE),"")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row>
    <row r="90" ht="15.75" customHeight="1" s="67">
      <c r="A90" s="39" t="inlineStr">
        <is>
          <t>LR_BAND_LADDER_STOCH_EXTREME</t>
        </is>
      </c>
      <c r="B90" s="40" t="inlineStr">
        <is>
          <t>30.0</t>
        </is>
      </c>
      <c r="C90" s="38" t="n"/>
      <c r="D90" s="38" t="inlineStr">
        <is>
          <t>GLOBAL_CHECK, STOCKS_EXIT</t>
        </is>
      </c>
      <c r="E90" s="38" t="n"/>
      <c r="F90" s="26" t="n"/>
      <c r="G90" s="38">
        <f>IFERROR(VLOOKUP($A159&amp;"_"&amp;$B159,Results_Deltas!$A$2:$P$15000,5,FALSE),"")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row>
    <row r="91" ht="15.75" customHeight="1" s="67">
      <c r="A91" s="37" t="inlineStr">
        <is>
          <t>MOVER_THRESHOLD</t>
        </is>
      </c>
      <c r="B91" s="38" t="inlineStr">
        <is>
          <t>6.25</t>
        </is>
      </c>
      <c r="C91" s="38" t="n"/>
      <c r="D91" s="38" t="inlineStr">
        <is>
          <t>ENTRY, GLOBAL_CHECK, STOCKS_EXIT</t>
        </is>
      </c>
      <c r="E91" s="38" t="n"/>
      <c r="F91" s="26" t="n"/>
      <c r="G91" s="38">
        <f>IFERROR(VLOOKUP($A179&amp;"_"&amp;$B179,Results_Deltas!$A$2:$P$15000,5,FALSE),"")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IFERROR(VLOOKUP($A198&amp;"_"&amp;$B198,Results_Deltas!$A$2:$P$15000,5,FALSE),"")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row>
    <row r="93" ht="15.75" customHeight="1" s="67">
      <c r="A93" s="37" t="inlineStr">
        <is>
          <t>FG_FEAR_THRESHOLD</t>
        </is>
      </c>
      <c r="B93" s="38" t="inlineStr">
        <is>
          <t>12.5</t>
        </is>
      </c>
      <c r="C93" s="38" t="n"/>
      <c r="D93" s="38" t="inlineStr">
        <is>
          <t>GLOBAL_CHECK, STOCKS_EXIT</t>
        </is>
      </c>
      <c r="E93" s="38" t="n"/>
      <c r="F93" s="26" t="n"/>
      <c r="G93" s="38">
        <f>IFERROR(VLOOKUP($A94&amp;"_"&amp;$B94,Results_Deltas!$A$2:$P$15000,5,FALSE),"")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IFERROR(VLOOKUP($A199&amp;"_"&amp;$B199,Results_Deltas!$A$2:$P$15000,5,FALSE),"")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row>
    <row r="95" ht="15.75" customHeight="1" s="67">
      <c r="A95" s="37" t="inlineStr">
        <is>
          <t>LIVE_VEC_EMERGENCY_BRAKE_ENABLED</t>
        </is>
      </c>
      <c r="B95" s="38" t="inlineStr">
        <is>
          <t>True</t>
        </is>
      </c>
      <c r="C95" s="38" t="n"/>
      <c r="D95" s="38" t="inlineStr">
        <is>
          <t>GLOBAL_CHECK, STOCKS_EXIT</t>
        </is>
      </c>
      <c r="E95" s="38" t="n"/>
      <c r="F95" s="26" t="n"/>
      <c r="G95" s="38">
        <f>IFERROR(VLOOKUP($A158&amp;"_"&amp;$B158,Results_Deltas!$A$2:$P$15000,5,FALSE),"")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row>
    <row r="96" ht="10.5" customHeight="1" s="67">
      <c r="A96" s="37" t="inlineStr">
        <is>
          <t>DC_MOMENT_STRONG_THRESHOLD</t>
        </is>
      </c>
      <c r="B96" s="38" t="inlineStr">
        <is>
          <t>20</t>
        </is>
      </c>
      <c r="C96" s="38" t="n"/>
      <c r="D96" s="38" t="inlineStr">
        <is>
          <t>ENTRY, GLOBAL_CHECK, STOCKS_EXIT</t>
        </is>
      </c>
      <c r="E96" s="38" t="n"/>
      <c r="F96" s="26" t="n"/>
      <c r="G96" s="38">
        <f>IFERROR(VLOOKUP($A69&amp;"_"&amp;$B69,Results_Deltas!$A$2:$P$15000,5,FALSE),"")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row>
    <row r="97" ht="15.75" customHeight="1" s="67">
      <c r="A97" s="37" t="inlineStr">
        <is>
          <t>MANDATORY_REENTRY_WT_FILTER_MIN_TFS</t>
        </is>
      </c>
      <c r="B97" s="38" t="inlineStr">
        <is>
          <t>3</t>
        </is>
      </c>
      <c r="C97" s="38" t="n"/>
      <c r="D97" s="38" t="inlineStr">
        <is>
          <t>GLOBAL_CHECK, STOCKS_EXIT</t>
        </is>
      </c>
      <c r="E97" s="38" t="n"/>
      <c r="F97" s="26" t="n"/>
      <c r="G97" s="38">
        <f>IFERROR(VLOOKUP($A166&amp;"_"&amp;$B166,Results_Deltas!$A$2:$P$15000,5,FALSE),"")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row>
    <row r="98" ht="15.75" customHeight="1" s="67">
      <c r="A98" s="39" t="inlineStr">
        <is>
          <t>GR_FILTER_VEC_MIN_TFS</t>
        </is>
      </c>
      <c r="B98" s="40" t="inlineStr">
        <is>
          <t>2</t>
        </is>
      </c>
      <c r="C98" s="38" t="n"/>
      <c r="D98" s="38" t="inlineStr">
        <is>
          <t>GLOBAL_CHECK</t>
        </is>
      </c>
      <c r="E98" s="38" t="n"/>
      <c r="F98" s="26" t="n"/>
      <c r="G98" s="38">
        <f>IFERROR(VLOOKUP($A117&amp;"_"&amp;$B117,Results_Deltas!$A$2:$P$15000,5,FALSE),"")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IFERROR(VLOOKUP($A204&amp;"_"&amp;$B204,Results_Deltas!$A$2:$P$15000,5,FALSE),"")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row>
    <row r="100" ht="15.75" customHeight="1" s="67">
      <c r="A100" s="37" t="inlineStr">
        <is>
          <t>EMA_9_21_FILTER_MIN_TFS</t>
        </is>
      </c>
      <c r="B100" s="38" t="inlineStr">
        <is>
          <t>1</t>
        </is>
      </c>
      <c r="C100" s="38" t="n"/>
      <c r="D100" s="38" t="inlineStr">
        <is>
          <t>GLOBAL_CHECK</t>
        </is>
      </c>
      <c r="E100" s="38" t="n"/>
      <c r="F100" s="26" t="n"/>
      <c r="G100" s="38">
        <f>IFERROR(VLOOKUP($A81&amp;"_"&amp;$B81,Results_Deltas!$A$2:$P$15000,5,FALSE),"")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IFERROR(VLOOKUP($A212&amp;"_"&amp;$B212,Results_Deltas!$A$2:$P$15000,5,FALSE),"")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IFERROR(VLOOKUP($A62&amp;"_"&amp;$B62,Results_Deltas!$A$2:$P$15000,5,FALSE),"")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IFERROR(VLOOKUP($A211&amp;"_"&amp;$B211,Results_Deltas!$A$2:$P$15000,5,FALSE),"")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row>
    <row r="104" ht="10.5" customHeight="1" s="67">
      <c r="A104" s="37" t="inlineStr">
        <is>
          <t>CRYPTO_SPIKE_FADE_THRESHOLD_PCT</t>
        </is>
      </c>
      <c r="B104" s="38" t="inlineStr">
        <is>
          <t>5</t>
        </is>
      </c>
      <c r="C104" s="38" t="n"/>
      <c r="D104" s="38" t="inlineStr">
        <is>
          <t>GLOBAL_CHECK, STOCKS_EXIT</t>
        </is>
      </c>
      <c r="E104" s="38" t="n"/>
      <c r="F104" s="26" t="n"/>
      <c r="G104" s="38">
        <f>IFERROR(VLOOKUP($A65&amp;"_"&amp;$B65,Results_Deltas!$A$2:$P$15000,5,FALSE),"")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row>
    <row r="105" ht="15.75" customHeight="1" s="67">
      <c r="A105" s="37" t="inlineStr">
        <is>
          <t>EMA_BLANKET_FILTER_MIN_TFS</t>
        </is>
      </c>
      <c r="B105" s="38" t="inlineStr">
        <is>
          <t>1</t>
        </is>
      </c>
      <c r="C105" s="38" t="n"/>
      <c r="D105" s="38" t="inlineStr">
        <is>
          <t>GLOBAL_CHECK</t>
        </is>
      </c>
      <c r="E105" s="38" t="n"/>
      <c r="F105" s="26" t="n"/>
      <c r="G105" s="38">
        <f>IFERROR(VLOOKUP($A86&amp;"_"&amp;$B86,Results_Deltas!$A$2:$P$15000,5,FALSE),"")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IFERROR(VLOOKUP($A205&amp;"_"&amp;$B205,Results_Deltas!$A$2:$P$15000,5,FALSE),"")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row>
    <row r="107" ht="15.75" customHeight="1" s="67">
      <c r="A107" s="37" t="inlineStr">
        <is>
          <t>LR_BAND_LADDER_TF_TOP</t>
        </is>
      </c>
      <c r="B107" s="38" t="inlineStr">
        <is>
          <t>0</t>
        </is>
      </c>
      <c r="C107" s="38" t="n"/>
      <c r="D107" s="38" t="inlineStr">
        <is>
          <t>GLOBAL_CHECK, STOCKS_EXIT</t>
        </is>
      </c>
      <c r="E107" s="38" t="n"/>
      <c r="F107" s="26" t="n"/>
      <c r="G107" s="38">
        <f>IFERROR(VLOOKUP($A163&amp;"_"&amp;$B163,Results_Deltas!$A$2:$P$15000,5,FALSE),"")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IFERROR(VLOOKUP($A197&amp;"_"&amp;$B197,Results_Deltas!$A$2:$P$15000,5,FALSE),"")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IFERROR(VLOOKUP($A146&amp;"_"&amp;$B146,Results_Deltas!$A$2:$P$15000,5,FALSE),"")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row>
    <row r="110" ht="15.75" customHeight="1" s="67">
      <c r="A110" s="37" t="inlineStr">
        <is>
          <t>LR_BAND_LADDER_TF_BOTTOM</t>
        </is>
      </c>
      <c r="B110" s="38" t="inlineStr">
        <is>
          <t>0</t>
        </is>
      </c>
      <c r="C110" s="38" t="n"/>
      <c r="D110" s="38" t="inlineStr">
        <is>
          <t>GLOBAL_CHECK, STOCKS_EXIT</t>
        </is>
      </c>
      <c r="E110" s="38" t="n"/>
      <c r="F110" s="26" t="n"/>
      <c r="G110" s="38">
        <f>IFERROR(VLOOKUP($A161&amp;"_"&amp;$B161,Results_Deltas!$A$2:$P$15000,5,FALSE),"")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row>
    <row r="111" ht="10.5" customHeight="1" s="67">
      <c r="A111" s="37" t="inlineStr">
        <is>
          <t>BTC_ACCEL_RAMP_REQUIRE_POSITIVE</t>
        </is>
      </c>
      <c r="B111" s="38" t="inlineStr">
        <is>
          <t>0.0</t>
        </is>
      </c>
      <c r="C111" s="38" t="n"/>
      <c r="D111" s="38" t="inlineStr">
        <is>
          <t>UNIVERSAL (ex-BTC) — ENTRY/EXIT/REENTRY</t>
        </is>
      </c>
      <c r="E111" s="38" t="n"/>
      <c r="F111" s="26" t="n"/>
      <c r="G111" s="38">
        <f>IFERROR(VLOOKUP($A51&amp;"_"&amp;$B51,Results_Deltas!$A$2:$P$15000,5,FALSE),"")</f>
        <v/>
      </c>
      <c r="H111" s="38" t="inlineStr">
        <is>
          <t>Blanket (page end)</t>
        </is>
      </c>
      <c r="I111" s="26" t="n"/>
      <c r="J111" s="26" t="n"/>
      <c r="K111" s="26" t="n"/>
      <c r="L111" s="26" t="inlineStr">
        <is>
          <t>NO</t>
        </is>
      </c>
      <c r="M111" s="74"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row>
    <row r="112" ht="10.5" customHeight="1" s="67">
      <c r="A112" s="37" t="inlineStr">
        <is>
          <t>BTC_ACCEL_RAMP_REQUIRE_POSITIVE</t>
        </is>
      </c>
      <c r="B112" s="38" t="inlineStr">
        <is>
          <t>0.0_ALT</t>
        </is>
      </c>
      <c r="C112" s="38" t="n"/>
      <c r="D112" s="38" t="inlineStr">
        <is>
          <t>UNIVERSAL (ex-BTC) — ENTRY/EXIT/REENTRY</t>
        </is>
      </c>
      <c r="E112" s="38" t="n"/>
      <c r="F112" s="26" t="n"/>
      <c r="G112" s="38">
        <f>IFERROR(VLOOKUP($A52&amp;"_"&amp;$B52,Results_Deltas!$A$2:$P$15000,5,FALSE),"")</f>
        <v/>
      </c>
      <c r="H112" s="38" t="inlineStr">
        <is>
          <t>Blanket (page end)</t>
        </is>
      </c>
      <c r="I112" s="26" t="n"/>
      <c r="J112" s="26" t="n"/>
      <c r="K112" s="26" t="n"/>
      <c r="L112" s="26" t="inlineStr">
        <is>
          <t>NO</t>
        </is>
      </c>
      <c r="M112" s="74"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row>
    <row r="113" ht="15.75" customHeight="1" s="67">
      <c r="A113" s="37" t="inlineStr">
        <is>
          <t>HTF4_CONF</t>
        </is>
      </c>
      <c r="B113" s="38" t="inlineStr">
        <is>
          <t>False_ALT</t>
        </is>
      </c>
      <c r="C113" s="38" t="n"/>
      <c r="D113" s="38" t="inlineStr">
        <is>
          <t>GLOBAL_CHECK, STOCKS_EXIT</t>
        </is>
      </c>
      <c r="E113" s="38" t="n"/>
      <c r="F113" s="26" t="n"/>
      <c r="G113" s="38">
        <f>IFERROR(VLOOKUP($A136&amp;"_"&amp;$B136,Results_Deltas!$A$2:$P$15000,5,FALSE),"")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row>
    <row r="114" ht="10.5" customHeight="1" s="67">
      <c r="A114" s="37" t="inlineStr">
        <is>
          <t>BTC_HARD_BLOCK_OTHER_ACCOUNTS</t>
        </is>
      </c>
      <c r="B114" s="38" t="inlineStr">
        <is>
          <t>0.0</t>
        </is>
      </c>
      <c r="C114" s="38" t="n"/>
      <c r="D114" s="38" t="inlineStr">
        <is>
          <t>UNIVERSAL (ex-BTC) — ENTRY/EXIT/REENTRY</t>
        </is>
      </c>
      <c r="E114" s="38" t="n"/>
      <c r="F114" s="26" t="n"/>
      <c r="G114" s="38">
        <f>IFERROR(VLOOKUP($A53&amp;"_"&amp;$B53,Results_Deltas!$A$2:$P$15000,5,FALSE),"")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row>
    <row r="115" ht="10.5" customHeight="1" s="67">
      <c r="A115" s="37" t="inlineStr">
        <is>
          <t>BTC_HARD_BLOCK_OTHER_ACCOUNTS</t>
        </is>
      </c>
      <c r="B115" s="38" t="inlineStr">
        <is>
          <t>0.0_ALT</t>
        </is>
      </c>
      <c r="C115" s="38" t="n"/>
      <c r="D115" s="38" t="inlineStr">
        <is>
          <t>UNIVERSAL (ex-BTC) — ENTRY/EXIT/REENTRY</t>
        </is>
      </c>
      <c r="E115" s="38" t="n"/>
      <c r="F115" s="26" t="n"/>
      <c r="G115" s="38">
        <f>IFERROR(VLOOKUP($A54&amp;"_"&amp;$B54,Results_Deltas!$A$2:$P$15000,5,FALSE),"")</f>
        <v/>
      </c>
      <c r="H115" s="38" t="inlineStr">
        <is>
          <t>Blanket (page end)</t>
        </is>
      </c>
      <c r="I115" s="26" t="n"/>
      <c r="J115" s="26" t="n"/>
      <c r="K115" s="26" t="n"/>
      <c r="L115" s="26" t="inlineStr">
        <is>
          <t>NO</t>
        </is>
      </c>
      <c r="M115" s="74"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row>
    <row r="116" ht="10.5" customHeight="1" s="67">
      <c r="A116" s="37" t="inlineStr">
        <is>
          <t>BTC_ROUND_BANDS_EACH_SIDE</t>
        </is>
      </c>
      <c r="B116" s="38" t="inlineStr">
        <is>
          <t>0.0</t>
        </is>
      </c>
      <c r="C116" s="38" t="n"/>
      <c r="D116" s="38" t="inlineStr">
        <is>
          <t>UNIVERSAL (ex-BTC) — ENTRY/EXIT/REENTRY</t>
        </is>
      </c>
      <c r="E116" s="38" t="n"/>
      <c r="F116" s="26" t="n"/>
      <c r="G116" s="38">
        <f>IFERROR(VLOOKUP($A55&amp;"_"&amp;$B55,Results_Deltas!$A$2:$P$15000,5,FALSE),"")</f>
        <v/>
      </c>
      <c r="H116" s="38" t="inlineStr">
        <is>
          <t>Blanket (page end)</t>
        </is>
      </c>
      <c r="I116" s="26" t="n"/>
      <c r="J116" s="26" t="n"/>
      <c r="K116" s="26" t="n"/>
      <c r="L116" s="26" t="inlineStr">
        <is>
          <t>NO</t>
        </is>
      </c>
      <c r="M116" s="74"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row>
    <row r="117" ht="10.5" customHeight="1" s="67">
      <c r="A117" s="37" t="inlineStr">
        <is>
          <t>BTC_ROUND_BANDS_EACH_SIDE</t>
        </is>
      </c>
      <c r="B117" s="38" t="inlineStr">
        <is>
          <t>0.0_ALT</t>
        </is>
      </c>
      <c r="C117" s="38" t="n"/>
      <c r="D117" s="38" t="inlineStr">
        <is>
          <t>UNIVERSAL (ex-BTC) — ENTRY/EXIT/REENTRY</t>
        </is>
      </c>
      <c r="E117" s="38" t="n"/>
      <c r="F117" s="26" t="n"/>
      <c r="G117" s="38">
        <f>IFERROR(VLOOKUP($A56&amp;"_"&amp;$B56,Results_Deltas!$A$2:$P$15000,5,FALSE),"")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row>
    <row r="119" ht="15.75" customHeight="1" s="67">
      <c r="A119" s="37" t="inlineStr">
        <is>
          <t>GR_FILTER_VEC_MIN_TFS</t>
        </is>
      </c>
      <c r="B119" s="38" t="inlineStr">
        <is>
          <t>0</t>
        </is>
      </c>
      <c r="C119" s="38" t="n"/>
      <c r="D119" s="38" t="inlineStr">
        <is>
          <t>GLOBAL_CHECK</t>
        </is>
      </c>
      <c r="E119" s="38" t="n"/>
      <c r="F119" s="26" t="n"/>
      <c r="G119" s="38">
        <f>IFERROR(VLOOKUP($A116&amp;"_"&amp;$B116,Results_Deltas!$A$2:$P$15000,5,FALSE),"")</f>
        <v/>
      </c>
      <c r="H119" s="38" t="inlineStr">
        <is>
          <t>Blanket (page end)</t>
        </is>
      </c>
      <c r="I119" s="26" t="n"/>
      <c r="J119" s="26" t="n"/>
      <c r="K119" s="26" t="n"/>
      <c r="L119" s="26" t="inlineStr">
        <is>
          <t>NO</t>
        </is>
      </c>
      <c r="M119" s="0" t="n">
        <v>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row>
    <row r="120" ht="10.5" customHeight="1" s="67">
      <c r="A120" s="37" t="inlineStr">
        <is>
          <t>BANDAID_OFF_LOSER_RECOVER_PCT</t>
        </is>
      </c>
      <c r="B120" s="38" t="inlineStr">
        <is>
          <t>0</t>
        </is>
      </c>
      <c r="C120" s="38" t="n"/>
      <c r="D120" s="38" t="inlineStr">
        <is>
          <t>AUGMENT, ENTRY, EXIT, GLOBAL_CHECK, REDUCE, STOCKS_EXIT</t>
        </is>
      </c>
      <c r="E120" s="38" t="n"/>
      <c r="F120" s="26" t="n"/>
      <c r="G120" s="38">
        <f>IFERROR(VLOOKUP($A45&amp;"_"&amp;$B45,Results_Deltas!$A$2:$P$15000,5,FALSE),"")</f>
        <v/>
      </c>
      <c r="H120" s="38" t="inlineStr">
        <is>
          <t>Blanket (page end)</t>
        </is>
      </c>
      <c r="I120" s="26" t="n"/>
      <c r="J120" s="26" t="n"/>
      <c r="K120" s="26" t="n"/>
      <c r="L120" s="26" t="inlineStr">
        <is>
          <t>NO</t>
        </is>
      </c>
      <c r="M120" s="74"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row>
    <row r="121" ht="15.75" customHeight="1" s="67">
      <c r="A121" s="37" t="inlineStr">
        <is>
          <t>LEADERBOARD_FILTER</t>
        </is>
      </c>
      <c r="B121" s="38" t="inlineStr">
        <is>
          <t>False_ALT</t>
        </is>
      </c>
      <c r="C121" s="38" t="n"/>
      <c r="D121" s="38" t="inlineStr">
        <is>
          <t>AUGMENT, ENTRY, EXIT, GLOBAL_CHECK, REDUCE, STOCKS_EXIT</t>
        </is>
      </c>
      <c r="E121" s="38" t="n"/>
      <c r="F121" s="26" t="n"/>
      <c r="G121" s="38">
        <f>IFERROR(VLOOKUP($A150&amp;"_"&amp;$B150,Results_Deltas!$A$2:$P$15000,5,FALSE),"")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row>
    <row r="122" ht="15.75" customHeight="1" s="67">
      <c r="A122" s="37" t="inlineStr">
        <is>
          <t>FUNDING_GATE_LONG_MAX</t>
        </is>
      </c>
      <c r="B122" s="38" t="inlineStr">
        <is>
          <t>0.0</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row>
    <row r="123" ht="15.75" customHeight="1" s="67">
      <c r="A123" s="37" t="inlineStr">
        <is>
          <t>FUNDING_GATE_LONG_MAX</t>
        </is>
      </c>
      <c r="B123" s="38" t="inlineStr">
        <is>
          <t>0.0_ALT</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row>
    <row r="124" ht="15.75" customHeight="1" s="67">
      <c r="A124" s="37" t="inlineStr">
        <is>
          <t>FUNDING_GATE_MTF_REQUIRED</t>
        </is>
      </c>
      <c r="B124" s="38" t="inlineStr">
        <is>
          <t>0.0</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row>
    <row r="125" ht="15.75" customHeight="1" s="67">
      <c r="A125" s="37" t="inlineStr">
        <is>
          <t>FUNDING_GATE_MTF_REQUIRED</t>
        </is>
      </c>
      <c r="B125" s="38" t="inlineStr">
        <is>
          <t>0.0_ALT</t>
        </is>
      </c>
      <c r="C125" s="38" t="n"/>
      <c r="D125" s="38" t="inlineStr">
        <is>
          <t>ENTRY, GLOBAL_CHECK, STOCKS_EXIT</t>
        </is>
      </c>
      <c r="E125" s="38" t="n"/>
      <c r="F125" s="26" t="n"/>
      <c r="G125" s="38">
        <f>IFERROR(VLOOKUP($A107&amp;"_"&amp;$B107,Results_Deltas!$A$2:$P$15000,5,FALSE),"")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row>
    <row r="126" ht="15.75" customHeight="1" s="67">
      <c r="A126" s="37" t="inlineStr">
        <is>
          <t>FUNDING_GATE_SHORT_MIN</t>
        </is>
      </c>
      <c r="B126" s="38" t="inlineStr">
        <is>
          <t>0.0</t>
        </is>
      </c>
      <c r="C126" s="38" t="n"/>
      <c r="D126" s="38" t="inlineStr">
        <is>
          <t>ENTRY, GLOBAL_CHECK, STOCKS_EXIT</t>
        </is>
      </c>
      <c r="E126" s="38" t="n"/>
      <c r="F126" s="26" t="n"/>
      <c r="G126" s="38">
        <f>IFERROR(VLOOKUP($A108&amp;"_"&amp;$B108,Results_Deltas!$A$2:$P$15000,5,FALSE),"")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row>
    <row r="127" ht="15.75" customHeight="1" s="67">
      <c r="A127" s="37" t="inlineStr">
        <is>
          <t>FUNDING_GATE_SHORT_MIN</t>
        </is>
      </c>
      <c r="B127" s="38" t="inlineStr">
        <is>
          <t>0.0_ALT</t>
        </is>
      </c>
      <c r="C127" s="38" t="n"/>
      <c r="D127" s="38" t="inlineStr">
        <is>
          <t>ENTRY, GLOBAL_CHECK, STOCKS_EXIT</t>
        </is>
      </c>
      <c r="E127" s="38" t="n"/>
      <c r="F127" s="26" t="n"/>
      <c r="G127" s="38">
        <f>IFERROR(VLOOKUP($A109&amp;"_"&amp;$B109,Results_Deltas!$A$2:$P$15000,5,FALSE),"")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row>
    <row r="128" ht="10.5" customHeight="1" s="67">
      <c r="A128" s="37" t="inlineStr">
        <is>
          <t>ADX_RANGING_THRESHOLD</t>
        </is>
      </c>
      <c r="B128" s="38" t="inlineStr">
        <is>
          <t>20</t>
        </is>
      </c>
      <c r="C128" s="38" t="n"/>
      <c r="D128" s="38" t="inlineStr">
        <is>
          <t>ENTRY, GLOBAL_CHECK, STOCKS_EXIT</t>
        </is>
      </c>
      <c r="E128" s="38" t="n"/>
      <c r="F128" s="26" t="n"/>
      <c r="G128" s="38">
        <f>IFERROR(VLOOKUP($A41&amp;"_"&amp;$B41,Results_Deltas!$A$2:$P$15000,5,FALSE),"")</f>
        <v/>
      </c>
      <c r="H128" s="38" t="inlineStr">
        <is>
          <t>Blanket (page end)</t>
        </is>
      </c>
      <c r="I128" s="26" t="n"/>
      <c r="J128" s="26" t="n"/>
      <c r="K128" s="26" t="n"/>
      <c r="L128" s="26" t="inlineStr">
        <is>
          <t>NO</t>
        </is>
      </c>
      <c r="M128" s="74"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row>
    <row r="129" ht="15.75" customHeight="1" s="67">
      <c r="A129" s="39" t="inlineStr">
        <is>
          <t>FUNDING_GATE_FILTER_TF</t>
        </is>
      </c>
      <c r="B129" s="40" t="inlineStr">
        <is>
          <t>15m</t>
        </is>
      </c>
      <c r="C129" s="38" t="n"/>
      <c r="D129" s="38" t="inlineStr">
        <is>
          <t>GLOBAL_CHECK</t>
        </is>
      </c>
      <c r="E129" s="38" t="n"/>
      <c r="F129" s="26" t="n"/>
      <c r="G129" s="38">
        <f>IFERROR(VLOOKUP($A103&amp;"_"&amp;$B103,Results_Deltas!$A$2:$P$15000,5,FALSE),"")</f>
        <v/>
      </c>
      <c r="H129" s="38" t="inlineStr">
        <is>
          <t>Blanket (page end)</t>
        </is>
      </c>
      <c r="I129" s="26" t="n"/>
      <c r="J129" s="26" t="n"/>
      <c r="K129" s="26" t="n"/>
      <c r="L129" s="26" t="inlineStr">
        <is>
          <t>YES</t>
        </is>
      </c>
      <c r="M129" s="0" t="n">
        <v>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row>
    <row r="130" ht="15.75" customHeight="1" s="67">
      <c r="A130" s="39" t="inlineStr">
        <is>
          <t>LH_HL_FILTER_REQUIRE_BOTH</t>
        </is>
      </c>
      <c r="B130" s="40" t="inlineStr">
        <is>
          <t>False</t>
        </is>
      </c>
      <c r="C130" s="38" t="n"/>
      <c r="D130" s="38" t="inlineStr">
        <is>
          <t>ENTRY, GLOBAL_CHECK, STOCKS_EXIT</t>
        </is>
      </c>
      <c r="E130" s="38" t="n"/>
      <c r="F130" s="26" t="n"/>
      <c r="G130" s="38">
        <f>IFERROR(VLOOKUP($A155&amp;"_"&amp;$B155,Results_Deltas!$A$2:$P$15000,5,FALSE),"")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row>
    <row r="131" ht="15.75" customHeight="1" s="67">
      <c r="A131" s="37" t="inlineStr">
        <is>
          <t>HTF_GATE_MIN_CONFIRMATIONS</t>
        </is>
      </c>
      <c r="B131" s="38" t="inlineStr">
        <is>
          <t>0.0</t>
        </is>
      </c>
      <c r="C131" s="38" t="n"/>
      <c r="D131" s="38" t="inlineStr">
        <is>
          <t>ENTRY, GLOBAL_CHECK, STOCKS_EXIT</t>
        </is>
      </c>
      <c r="E131" s="38" t="n"/>
      <c r="F131" s="26" t="n"/>
      <c r="G131" s="38">
        <f>IFERROR(VLOOKUP($A143&amp;"_"&amp;$B143,Results_Deltas!$A$2:$P$15000,5,FALSE),"")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row>
    <row r="132" ht="15.75" customHeight="1" s="67">
      <c r="A132" s="37" t="inlineStr">
        <is>
          <t>HTF_GATE_MIN_CONFIRMATIONS</t>
        </is>
      </c>
      <c r="B132" s="38" t="inlineStr">
        <is>
          <t>0.0_ALT</t>
        </is>
      </c>
      <c r="C132" s="38" t="n"/>
      <c r="D132" s="38" t="inlineStr">
        <is>
          <t>ENTRY, GLOBAL_CHECK, STOCKS_EXIT</t>
        </is>
      </c>
      <c r="E132" s="38" t="n"/>
      <c r="F132" s="26" t="n"/>
      <c r="G132" s="38">
        <f>IFERROR(VLOOKUP($A144&amp;"_"&amp;$B144,Results_Deltas!$A$2:$P$15000,5,FALSE),"")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row>
    <row r="133" ht="15.75" customHeight="1" s="67">
      <c r="A133" s="37" t="inlineStr">
        <is>
          <t>GR_FILTER_ALL_ENTRIES</t>
        </is>
      </c>
      <c r="B133" s="38" t="inlineStr">
        <is>
          <t>0.0</t>
        </is>
      </c>
      <c r="C133" s="38" t="n"/>
      <c r="D133" s="38" t="inlineStr">
        <is>
          <t>GLOBAL_CHECK, STOCKS_EXIT</t>
        </is>
      </c>
      <c r="E133" s="38" t="n"/>
      <c r="F133" s="26" t="n"/>
      <c r="G133" s="38">
        <f>IFERROR(VLOOKUP($A112&amp;"_"&amp;$B112,Results_Deltas!$A$2:$P$15000,5,FALSE),"")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row>
    <row r="134" ht="15.75" customHeight="1" s="67">
      <c r="A134" s="37" t="inlineStr">
        <is>
          <t>GR_FILTER_ALL_ENTRIES</t>
        </is>
      </c>
      <c r="B134" s="38" t="inlineStr">
        <is>
          <t>0.0_ALT</t>
        </is>
      </c>
      <c r="C134" s="38" t="n"/>
      <c r="D134" s="38" t="inlineStr">
        <is>
          <t>GLOBAL_CHECK, STOCKS_EXIT</t>
        </is>
      </c>
      <c r="E134" s="38" t="n"/>
      <c r="F134" s="26" t="n"/>
      <c r="G134" s="38">
        <f>IFERROR(VLOOKUP($A113&amp;"_"&amp;$B113,Results_Deltas!$A$2:$P$15000,5,FALSE),"")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row>
    <row r="135" ht="15.75" customHeight="1" s="67">
      <c r="A135" s="39" t="inlineStr">
        <is>
          <t>HA_WICK_QUALITY_ENABLED</t>
        </is>
      </c>
      <c r="B135" s="40" t="inlineStr">
        <is>
          <t>False</t>
        </is>
      </c>
      <c r="C135" s="38" t="n"/>
      <c r="D135" s="38" t="inlineStr">
        <is>
          <t>ENTRY, GLOBAL_CHECK, STOCKS_EXIT</t>
        </is>
      </c>
      <c r="E135" s="38" t="n"/>
      <c r="F135" s="26" t="n"/>
      <c r="G135" s="38">
        <f>IFERROR(VLOOKUP($A119&amp;"_"&amp;$B119,Results_Deltas!$A$2:$P$15000,5,FALSE),"")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row>
    <row r="136" ht="15.75" customHeight="1" s="67">
      <c r="A136" s="37" t="inlineStr">
        <is>
          <t>GOLDEN_RULE_BASE_USD</t>
        </is>
      </c>
      <c r="B136" s="38" t="inlineStr">
        <is>
          <t>0.0_ALT</t>
        </is>
      </c>
      <c r="C136" s="38" t="n"/>
      <c r="D136" s="38" t="inlineStr">
        <is>
          <t>GLOBAL_CHECK, STOCKS_EXIT</t>
        </is>
      </c>
      <c r="E136" s="38" t="n"/>
      <c r="F136" s="26" t="n"/>
      <c r="G136" s="38">
        <f>IFERROR(VLOOKUP($A111&amp;"_"&amp;$B111,Results_Deltas!$A$2:$P$15000,5,FALSE),"")</f>
        <v/>
      </c>
      <c r="H136" s="38" t="inlineStr">
        <is>
          <t>Blanket (page end)</t>
        </is>
      </c>
      <c r="I136" s="26" t="n"/>
      <c r="J136" s="26" t="n"/>
      <c r="K136" s="26" t="n"/>
      <c r="L136" s="26" t="inlineStr">
        <is>
          <t>NO</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row>
    <row r="137" ht="15.75" customHeight="1" s="67">
      <c r="A137" s="37" t="inlineStr">
        <is>
          <t>GOLDEN_RULE_BASE_USD</t>
        </is>
      </c>
      <c r="B137" s="38" t="inlineStr">
        <is>
          <t>0.0</t>
        </is>
      </c>
      <c r="C137" s="38" t="n"/>
      <c r="D137" s="38" t="inlineStr">
        <is>
          <t>GLOBAL_CHECK, STOCKS_EXIT</t>
        </is>
      </c>
      <c r="E137" s="38" t="n"/>
      <c r="F137" s="26" t="n"/>
      <c r="G137" s="38">
        <f>IFERROR(VLOOKUP($A110&amp;"_"&amp;$B110,Results_Deltas!$A$2:$P$15000,5,FALSE),"")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IFERROR(VLOOKUP($A149&amp;"_"&amp;$B149,Results_Deltas!$A$2:$P$15000,5,FALSE),"")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row>
    <row r="140" ht="15.75" customHeight="1" s="67">
      <c r="A140" s="39" t="inlineStr">
        <is>
          <t>LH_HL_FILTER_ENABLED</t>
        </is>
      </c>
      <c r="B140" s="40" t="inlineStr">
        <is>
          <t>False</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row>
    <row r="141" ht="15.75" customHeight="1" s="67">
      <c r="A141" s="39" t="inlineStr">
        <is>
          <t>GR_FILTER_VEC_ENABLED</t>
        </is>
      </c>
      <c r="B141" s="40" t="inlineStr">
        <is>
          <t>False</t>
        </is>
      </c>
      <c r="C141" s="38" t="n"/>
      <c r="D141" s="38" t="inlineStr">
        <is>
          <t>GLOBAL_CHECK</t>
        </is>
      </c>
      <c r="E141" s="38" t="n"/>
      <c r="F141" s="26" t="n"/>
      <c r="G141" s="38">
        <f>IFERROR(VLOOKUP($A114&amp;"_"&amp;$B114,Results_Deltas!$A$2:$P$15000,5,FALSE),"")</f>
        <v/>
      </c>
      <c r="H141" s="38" t="inlineStr">
        <is>
          <t>Blanket (page end)</t>
        </is>
      </c>
      <c r="I141" s="26" t="n"/>
      <c r="J141" s="26" t="n"/>
      <c r="K141" s="26" t="n"/>
      <c r="L141" s="26" t="inlineStr">
        <is>
          <t>NO</t>
        </is>
      </c>
      <c r="M141" s="0"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row>
    <row r="142" ht="10.5" customHeight="1" s="67">
      <c r="A142" s="39" t="inlineStr">
        <is>
          <t>DUP_GUARD_FILTER_TF</t>
        </is>
      </c>
      <c r="B142" s="40" t="inlineStr">
        <is>
          <t>15m</t>
        </is>
      </c>
      <c r="C142" s="38" t="n"/>
      <c r="D142" s="38" t="inlineStr">
        <is>
          <t>GLOBAL_CHECK</t>
        </is>
      </c>
      <c r="E142" s="38" t="n"/>
      <c r="F142" s="26" t="n"/>
      <c r="G142" s="38">
        <f>IFERROR(VLOOKUP($A78&amp;"_"&amp;$B78,Results_Deltas!$A$2:$P$15000,5,FALSE),"")</f>
        <v/>
      </c>
      <c r="H142" s="38" t="inlineStr">
        <is>
          <t>Blanket (page end)</t>
        </is>
      </c>
      <c r="I142" s="26" t="n"/>
      <c r="J142" s="26" t="n"/>
      <c r="K142" s="26" t="n"/>
      <c r="L142" s="26" t="inlineStr">
        <is>
          <t>YES</t>
        </is>
      </c>
      <c r="M142" s="74" t="n">
        <v>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row>
    <row r="143" ht="15.75" customHeight="1" s="67">
      <c r="A143" s="37" t="inlineStr">
        <is>
          <t>OI_CONFIRM_ENABLED</t>
        </is>
      </c>
      <c r="B143" s="38" t="inlineStr">
        <is>
          <t>False</t>
        </is>
      </c>
      <c r="C143" s="38" t="n"/>
      <c r="D143" s="38" t="inlineStr">
        <is>
          <t>ENTRY, GLOBAL_CHECK, STOCKS_EXIT</t>
        </is>
      </c>
      <c r="E143" s="38" t="n"/>
      <c r="F143" s="26" t="n"/>
      <c r="G143" s="38">
        <f>IFERROR(VLOOKUP($A206&amp;"_"&amp;$B206,Results_Deltas!$A$2:$P$15000,5,FALSE),"")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row>
    <row r="144" ht="15.75" customHeight="1" s="67">
      <c r="A144" s="39" t="inlineStr">
        <is>
          <t>EMA_BLANKET_FILTER_ENABLED</t>
        </is>
      </c>
      <c r="B144" s="40" t="inlineStr">
        <is>
          <t>True</t>
        </is>
      </c>
      <c r="C144" s="38" t="n"/>
      <c r="D144" s="38" t="inlineStr">
        <is>
          <t>GLOBAL_CHECK</t>
        </is>
      </c>
      <c r="E144" s="38" t="n"/>
      <c r="F144" s="26" t="n"/>
      <c r="G144" s="38">
        <f>IFERROR(VLOOKUP($A83&amp;"_"&amp;$B83,Results_Deltas!$A$2:$P$15000,5,FALSE),"")</f>
        <v/>
      </c>
      <c r="H144" s="38" t="inlineStr">
        <is>
          <t>Blanket (page end)</t>
        </is>
      </c>
      <c r="I144" s="26" t="n"/>
      <c r="J144" s="26" t="n"/>
      <c r="K144" s="26" t="n"/>
      <c r="L144" s="26" t="inlineStr">
        <is>
          <t>YES</t>
        </is>
      </c>
      <c r="M144" s="74" t="n">
        <v>3</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row>
    <row r="145" ht="15.75" customHeight="1" s="67">
      <c r="A145" s="37" t="inlineStr">
        <is>
          <t>MTS_GATE_ENABLED</t>
        </is>
      </c>
      <c r="B145" s="38" t="inlineStr">
        <is>
          <t>False</t>
        </is>
      </c>
      <c r="C145" s="38" t="n"/>
      <c r="D145" s="38" t="inlineStr">
        <is>
          <t>ENTRY, GLOBAL_CHECK, STOCKS_EXIT</t>
        </is>
      </c>
      <c r="E145" s="38" t="n"/>
      <c r="F145" s="26" t="n"/>
      <c r="G145" s="38">
        <f>IFERROR(VLOOKUP($A194&amp;"_"&amp;$B194,Results_Deltas!$A$2:$P$15000,5,FALSE),"")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row>
    <row r="146" ht="15.75" customHeight="1" s="67">
      <c r="A146" s="37" t="inlineStr">
        <is>
          <t>MI_TF_AGREE_MIN</t>
        </is>
      </c>
      <c r="B146" s="38" t="inlineStr">
        <is>
          <t>0.0</t>
        </is>
      </c>
      <c r="C146" s="38" t="n"/>
      <c r="D146" s="38" t="inlineStr">
        <is>
          <t>ENTRY, GLOBAL_CHECK, STOCKS_EXIT</t>
        </is>
      </c>
      <c r="E146" s="38" t="n"/>
      <c r="F146" s="26" t="n"/>
      <c r="G146" s="38">
        <f>IFERROR(VLOOKUP($A176&amp;"_"&amp;$B176,Results_Deltas!$A$2:$P$15000,5,FALSE),"")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row>
    <row r="147" ht="15.75" customHeight="1" s="67">
      <c r="A147" s="37" t="inlineStr">
        <is>
          <t>MI_TF_AGREE_MIN</t>
        </is>
      </c>
      <c r="B147" s="38" t="inlineStr">
        <is>
          <t>0.0_ALT</t>
        </is>
      </c>
      <c r="C147" s="38" t="n"/>
      <c r="D147" s="38" t="inlineStr">
        <is>
          <t>ENTRY, GLOBAL_CHECK, STOCKS_EXIT</t>
        </is>
      </c>
      <c r="E147" s="38" t="n"/>
      <c r="F147" s="26" t="n"/>
      <c r="G147" s="38">
        <f>IFERROR(VLOOKUP($A177&amp;"_"&amp;$B177,Results_Deltas!$A$2:$P$15000,5,FALSE),"")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row>
    <row r="148" ht="15.75" customHeight="1" s="67">
      <c r="A148" s="37" t="inlineStr">
        <is>
          <t>HLR_SMA_BAND_PCT</t>
        </is>
      </c>
      <c r="B148" s="38" t="inlineStr">
        <is>
          <t>0</t>
        </is>
      </c>
      <c r="C148" s="38" t="n"/>
      <c r="D148" s="38" t="inlineStr">
        <is>
          <t>ENTRY, GLOBAL_CHECK, STOCKS_EXIT</t>
        </is>
      </c>
      <c r="E148" s="38" t="n"/>
      <c r="F148" s="26" t="n"/>
      <c r="G148" s="38">
        <f>IFERROR(VLOOKUP($A128&amp;"_"&amp;$B128,Results_Deltas!$A$2:$P$15000,5,FALSE),"")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row>
    <row r="149" ht="15.75" customHeight="1" s="67">
      <c r="A149" s="37" t="inlineStr">
        <is>
          <t>EXECUTE_NOW_SINGLE_GATE_ENFORCE</t>
        </is>
      </c>
      <c r="B149" s="38" t="inlineStr">
        <is>
          <t>0.0_ALT</t>
        </is>
      </c>
      <c r="C149" s="38" t="n"/>
      <c r="D149" s="38" t="inlineStr">
        <is>
          <t>ENTRY, GLOBAL_CHECK, STOCKS_EXIT</t>
        </is>
      </c>
      <c r="E149" s="38" t="n"/>
      <c r="F149" s="26" t="n"/>
      <c r="G149" s="38">
        <f>IFERROR(VLOOKUP($A88&amp;"_"&amp;$B88,Results_Deltas!$A$2:$P$15000,5,FALSE),"")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row>
    <row r="150" ht="15.75" customHeight="1" s="67">
      <c r="A150" s="37" t="inlineStr">
        <is>
          <t>EXECUTE_NOW_SINGLE_GATE_ENFORCE</t>
        </is>
      </c>
      <c r="B150" s="38" t="inlineStr">
        <is>
          <t>0.0</t>
        </is>
      </c>
      <c r="C150" s="38" t="n"/>
      <c r="D150" s="38" t="inlineStr">
        <is>
          <t>ENTRY, GLOBAL_CHECK, STOCKS_EXIT</t>
        </is>
      </c>
      <c r="E150" s="38" t="n"/>
      <c r="F150" s="26" t="n"/>
      <c r="G150" s="38">
        <f>IFERROR(VLOOKUP($A87&amp;"_"&amp;$B87,Results_Deltas!$A$2:$P$15000,5,FALSE),"")</f>
        <v/>
      </c>
      <c r="H150" s="38" t="inlineStr">
        <is>
          <t>Blanket (page end)</t>
        </is>
      </c>
      <c r="I150" s="26" t="n"/>
      <c r="J150" s="26" t="n"/>
      <c r="K150" s="26" t="n"/>
      <c r="L150" s="26" t="inlineStr">
        <is>
          <t>NO</t>
        </is>
      </c>
      <c r="M150" s="74" t="n">
        <v>24</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row>
    <row r="151" ht="15.75" customHeight="1" s="67">
      <c r="A151" s="37" t="inlineStr">
        <is>
          <t>HLR_TOP_MIN_TFS</t>
        </is>
      </c>
      <c r="B151" s="38" t="inlineStr">
        <is>
          <t>0</t>
        </is>
      </c>
      <c r="C151" s="38" t="n"/>
      <c r="D151" s="38" t="inlineStr">
        <is>
          <t>GLOBAL_CHECK, REENTRY, STOCKS_EXIT</t>
        </is>
      </c>
      <c r="E151" s="38" t="n"/>
      <c r="F151" s="26" t="n"/>
      <c r="G151" s="38">
        <f>IFERROR(VLOOKUP($A132&amp;"_"&amp;$B132,Results_Deltas!$A$2:$P$15000,5,FALSE),"")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row>
    <row r="152" ht="10.5" customHeight="1" s="67">
      <c r="A152" s="39" t="inlineStr">
        <is>
          <t>COOLDOWN_LOCKS_FILTER_TF</t>
        </is>
      </c>
      <c r="B152" s="40" t="inlineStr">
        <is>
          <t>15m</t>
        </is>
      </c>
      <c r="C152" s="38" t="n"/>
      <c r="D152" s="38" t="inlineStr">
        <is>
          <t>GLOBAL_CHECK</t>
        </is>
      </c>
      <c r="E152" s="38" t="n"/>
      <c r="F152" s="26" t="n"/>
      <c r="G152" s="38">
        <f>IFERROR(VLOOKUP($A61&amp;"_"&amp;$B61,Results_Deltas!$A$2:$P$15000,5,FALSE),"")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row>
    <row r="153" ht="15.75" customHeight="1" s="67">
      <c r="A153" s="37" t="inlineStr">
        <is>
          <t>HA_WICK_QUALITY_TF</t>
        </is>
      </c>
      <c r="B153" s="38" t="inlineStr">
        <is>
          <t>15m</t>
        </is>
      </c>
      <c r="C153" s="38" t="n"/>
      <c r="D153" s="38" t="inlineStr">
        <is>
          <t>ENTRY, GLOBAL_CHECK, STOCKS_EXIT</t>
        </is>
      </c>
      <c r="E153" s="38" t="n"/>
      <c r="F153" s="26" t="n"/>
      <c r="G153" s="38">
        <f>IFERROR(VLOOKUP($A127&amp;"_"&amp;$B127,Results_Deltas!$A$2:$P$15000,5,FALSE),"")</f>
        <v/>
      </c>
      <c r="H153" s="38" t="inlineStr">
        <is>
          <t>Blanket (page end)</t>
        </is>
      </c>
      <c r="I153" s="26" t="n"/>
      <c r="J153" s="26" t="n"/>
      <c r="K153" s="26" t="n"/>
      <c r="L153" s="26" t="inlineStr">
        <is>
          <t>YES</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row>
    <row r="154" ht="15.75" customHeight="1" s="67">
      <c r="A154" s="37" t="inlineStr">
        <is>
          <t>EZ_MANAGE_THROTTLER_RATE</t>
        </is>
      </c>
      <c r="B154" s="38" t="inlineStr">
        <is>
          <t>0.0</t>
        </is>
      </c>
      <c r="C154" s="38" t="n"/>
      <c r="D154" s="38" t="inlineStr">
        <is>
          <t>GLOBAL_CHECK, STOCKS_EXIT</t>
        </is>
      </c>
      <c r="E154" s="38" t="n"/>
      <c r="F154" s="26" t="n"/>
      <c r="G154" s="38">
        <f>IFERROR(VLOOKUP($A89&amp;"_"&amp;$B89,Results_Deltas!$A$2:$P$15000,5,FALSE),"")</f>
        <v/>
      </c>
      <c r="H154" s="38" t="inlineStr">
        <is>
          <t>Blanket (page end)</t>
        </is>
      </c>
      <c r="I154" s="26" t="n"/>
      <c r="J154" s="26" t="n"/>
      <c r="K154" s="26" t="n"/>
      <c r="L154" s="26" t="inlineStr">
        <is>
          <t>NO</t>
        </is>
      </c>
      <c r="M154" s="74"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row>
    <row r="155" ht="15.75" customHeight="1" s="67">
      <c r="A155" s="37" t="inlineStr">
        <is>
          <t>EZ_MANAGE_THROTTLER_RATE</t>
        </is>
      </c>
      <c r="B155" s="38" t="inlineStr">
        <is>
          <t>0.0_ALT</t>
        </is>
      </c>
      <c r="C155" s="38" t="n"/>
      <c r="D155" s="38" t="inlineStr">
        <is>
          <t>GLOBAL_CHECK, STOCKS_EXIT</t>
        </is>
      </c>
      <c r="E155" s="38" t="n"/>
      <c r="F155" s="26" t="n"/>
      <c r="G155" s="38">
        <f>IFERROR(VLOOKUP($A90&amp;"_"&amp;$B90,Results_Deltas!$A$2:$P$15000,5,FALSE),"")</f>
        <v/>
      </c>
      <c r="H155" s="38" t="inlineStr">
        <is>
          <t>Blanket (page end)</t>
        </is>
      </c>
      <c r="I155" s="26" t="n"/>
      <c r="J155" s="26" t="n"/>
      <c r="K155" s="26" t="n"/>
      <c r="L155" s="26" t="inlineStr">
        <is>
          <t>NO</t>
        </is>
      </c>
      <c r="M155" s="74"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row>
    <row r="156" ht="10.5" customHeight="1" s="67">
      <c r="A156" s="39" t="inlineStr">
        <is>
          <t>BAND_ARROW_ENABLED</t>
        </is>
      </c>
      <c r="B156" s="40" t="inlineStr">
        <is>
          <t>False</t>
        </is>
      </c>
      <c r="C156" s="38" t="n"/>
      <c r="D156" s="38" t="inlineStr">
        <is>
          <t>GLOBAL_CHECK, STOCKS_EXIT</t>
        </is>
      </c>
      <c r="E156" s="38" t="n"/>
      <c r="F156" s="26" t="n"/>
      <c r="G156" s="38">
        <f>IFERROR(VLOOKUP($A49&amp;"_"&amp;$B49,Results_Deltas!$A$2:$P$15000,5,FALSE),"")</f>
        <v/>
      </c>
      <c r="H156" s="38" t="inlineStr">
        <is>
          <t>Blanket (page end)</t>
        </is>
      </c>
      <c r="I156" s="26" t="n"/>
      <c r="J156" s="26" t="n"/>
      <c r="K156" s="26" t="n"/>
      <c r="L156" s="26" t="inlineStr">
        <is>
          <t>YES</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row>
    <row r="157" ht="15.75" customHeight="1" s="67">
      <c r="A157" s="37" t="inlineStr">
        <is>
          <t>NEW_POSITION_MAX_LOSS_THRESHOLD</t>
        </is>
      </c>
      <c r="B157" s="38" t="inlineStr">
        <is>
          <t>0</t>
        </is>
      </c>
      <c r="C157" s="38" t="n"/>
      <c r="D157" s="38" t="inlineStr">
        <is>
          <t>AUGMENT, EXIT, GLOBAL_CHECK, REDUCE, STOCKS_EXIT</t>
        </is>
      </c>
      <c r="E157" s="38" t="n"/>
      <c r="F157" s="26" t="n"/>
      <c r="G157" s="38">
        <f>IFERROR(VLOOKUP($A202&amp;"_"&amp;$B202,Results_Deltas!$A$2:$P$15000,5,FALSE),"")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row>
    <row r="158" ht="15.75" customHeight="1" s="67">
      <c r="A158" s="37" t="inlineStr">
        <is>
          <t>HTF_GATE_D_MANDATORY</t>
        </is>
      </c>
      <c r="B158" s="38" t="inlineStr">
        <is>
          <t>0.0_ALT</t>
        </is>
      </c>
      <c r="C158" s="38" t="n"/>
      <c r="D158" s="38" t="inlineStr">
        <is>
          <t>ENTRY, GLOBAL_CHECK, STOCKS_EXIT</t>
        </is>
      </c>
      <c r="E158" s="38" t="n"/>
      <c r="F158" s="26" t="n"/>
      <c r="G158" s="38">
        <f>IFERROR(VLOOKUP($A142&amp;"_"&amp;$B142,Results_Deltas!$A$2:$P$15000,5,FALSE),"")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row>
    <row r="159" ht="10.5" customHeight="1" s="67">
      <c r="A159" s="39" t="inlineStr">
        <is>
          <t>DELTA_REENTRY_FILTER_ENABLED</t>
        </is>
      </c>
      <c r="B159" s="40" t="inlineStr">
        <is>
          <t>False</t>
        </is>
      </c>
      <c r="C159" s="38" t="n"/>
      <c r="D159" s="38" t="inlineStr">
        <is>
          <t>ENTRY, GLOBAL_CHECK, STOCKS_EXIT</t>
        </is>
      </c>
      <c r="E159" s="38" t="n"/>
      <c r="F159" s="26" t="n"/>
      <c r="G159" s="38">
        <f>IFERROR(VLOOKUP($A72&amp;"_"&amp;$B72,Results_Deltas!$A$2:$P$15000,5,FALSE),"")</f>
        <v/>
      </c>
      <c r="H159" s="38" t="inlineStr">
        <is>
          <t>Blanket (page end)</t>
        </is>
      </c>
      <c r="I159" s="26" t="n"/>
      <c r="J159" s="26" t="n"/>
      <c r="K159" s="26" t="n"/>
      <c r="L159" s="26" t="inlineStr">
        <is>
          <t>YES</t>
        </is>
      </c>
      <c r="M159" s="74"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row>
    <row r="160" ht="15.75" customHeight="1" s="67">
      <c r="A160" s="37" t="inlineStr">
        <is>
          <t>HTF_GATE_D_MANDATORY</t>
        </is>
      </c>
      <c r="B160" s="38" t="inlineStr">
        <is>
          <t>0.0</t>
        </is>
      </c>
      <c r="C160" s="38" t="n"/>
      <c r="D160" s="38" t="inlineStr">
        <is>
          <t>ENTRY, GLOBAL_CHECK, STOCKS_EXIT</t>
        </is>
      </c>
      <c r="E160" s="38" t="n"/>
      <c r="F160" s="26" t="n"/>
      <c r="G160" s="38">
        <f>IFERROR(VLOOKUP($A141&amp;"_"&amp;$B141,Results_Deltas!$A$2:$P$15000,5,FALSE),"")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row>
    <row r="161" ht="15.75" customHeight="1" s="67">
      <c r="A161" s="37" t="inlineStr">
        <is>
          <t>MANDATORY_REENTRY_WT_FILTER_REQUIRE_FLIP</t>
        </is>
      </c>
      <c r="B161" s="38" t="inlineStr">
        <is>
          <t>False_ALT</t>
        </is>
      </c>
      <c r="C161" s="38" t="n"/>
      <c r="D161" s="38" t="inlineStr">
        <is>
          <t>GLOBAL_CHECK, STOCKS_EXIT</t>
        </is>
      </c>
      <c r="E161" s="38" t="n"/>
      <c r="F161" s="26" t="n"/>
      <c r="G161" s="38">
        <f>IFERROR(VLOOKUP($A171&amp;"_"&amp;$B171,Results_Deltas!$A$2:$P$15000,5,FALSE),"")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row>
    <row r="162" ht="15.75" customHeight="1" s="67">
      <c r="A162" s="39" t="inlineStr">
        <is>
          <t>MARKET_QUALITY_SCORE_ENABLED</t>
        </is>
      </c>
      <c r="B162" s="40" t="inlineStr">
        <is>
          <t>False</t>
        </is>
      </c>
      <c r="C162" s="38" t="n"/>
      <c r="D162" s="38" t="inlineStr">
        <is>
          <t>ENTRY, GLOBAL_CHECK, STOCKS_EXIT</t>
        </is>
      </c>
      <c r="E162" s="38" t="n"/>
      <c r="F162" s="26" t="n"/>
      <c r="G162" s="38">
        <f>IFERROR(VLOOKUP($A174&amp;"_"&amp;$B174,Results_Deltas!$A$2:$P$15000,5,FALSE),"")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row>
    <row r="163" ht="15.75" customHeight="1" s="67">
      <c r="A163" s="37" t="inlineStr">
        <is>
          <t>HTF_GATE_BYPASS_RZ</t>
        </is>
      </c>
      <c r="B163" s="38" t="inlineStr">
        <is>
          <t>0.0</t>
        </is>
      </c>
      <c r="C163" s="38" t="n"/>
      <c r="D163" s="38" t="inlineStr">
        <is>
          <t>ENTRY, GLOBAL_CHECK, STOCKS_EXIT</t>
        </is>
      </c>
      <c r="E163" s="38" t="n"/>
      <c r="F163" s="26" t="n"/>
      <c r="G163" s="38">
        <f>IFERROR(VLOOKUP($A139&amp;"_"&amp;$B139,Results_Deltas!$A$2:$P$15000,5,FALSE),"")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row>
    <row r="164" ht="15.75" customHeight="1" s="67">
      <c r="A164" s="37" t="inlineStr">
        <is>
          <t>HTF_GATE_BYPASS_RZ</t>
        </is>
      </c>
      <c r="B164" s="38" t="inlineStr">
        <is>
          <t>0.0_ALT</t>
        </is>
      </c>
      <c r="C164" s="38" t="n"/>
      <c r="D164" s="38" t="inlineStr">
        <is>
          <t>ENTRY, GLOBAL_CHECK, STOCKS_EXIT</t>
        </is>
      </c>
      <c r="E164" s="38" t="n"/>
      <c r="F164" s="26" t="n"/>
      <c r="G164" s="38">
        <f>IFERROR(VLOOKUP($A140&amp;"_"&amp;$B140,Results_Deltas!$A$2:$P$15000,5,FALSE),"")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row>
    <row r="165" ht="15.75" customHeight="1" s="67">
      <c r="A165" s="39" t="inlineStr">
        <is>
          <t>HTF_DIRECTION_GATE_ENABLED</t>
        </is>
      </c>
      <c r="B165" s="40" t="inlineStr">
        <is>
          <t>False</t>
        </is>
      </c>
      <c r="C165" s="38" t="n"/>
      <c r="D165" s="38" t="inlineStr">
        <is>
          <t>ENTRY, GLOBAL_CHECK, STOCKS_EXIT</t>
        </is>
      </c>
      <c r="E165" s="38" t="n"/>
      <c r="F165" s="26" t="n"/>
      <c r="G165" s="38">
        <f>IFERROR(VLOOKUP($A137&amp;"_"&amp;$B137,Results_Deltas!$A$2:$P$15000,5,FALSE),"")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row>
    <row r="166" ht="15.75" customHeight="1" s="67">
      <c r="A166" s="37" t="inlineStr">
        <is>
          <t>MTF_FILTER_STRONG_BUY_QUICK_BYPASS</t>
        </is>
      </c>
      <c r="B166" s="38" t="inlineStr">
        <is>
          <t>0.0</t>
        </is>
      </c>
      <c r="C166" s="38" t="n"/>
      <c r="D166" s="38" t="inlineStr">
        <is>
          <t>GLOBAL_CHECK, STOCKS_EXIT</t>
        </is>
      </c>
      <c r="E166" s="38" t="n"/>
      <c r="F166" s="26" t="n"/>
      <c r="G166" s="38">
        <f>IFERROR(VLOOKUP($A182&amp;"_"&amp;$B182,Results_Deltas!$A$2:$P$15000,5,FALSE),"")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row>
    <row r="167" ht="15.75" customHeight="1" s="67">
      <c r="A167" s="37" t="inlineStr">
        <is>
          <t>MTF_FILTER_STRONG_BUY_QUICK_BYPASS</t>
        </is>
      </c>
      <c r="B167" s="38" t="inlineStr">
        <is>
          <t>0.0_ALT</t>
        </is>
      </c>
      <c r="C167" s="38" t="n"/>
      <c r="D167" s="38" t="inlineStr">
        <is>
          <t>GLOBAL_CHECK, STOCKS_EXIT</t>
        </is>
      </c>
      <c r="E167" s="38" t="n"/>
      <c r="F167" s="26" t="n"/>
      <c r="G167" s="38">
        <f>IFERROR(VLOOKUP($A183&amp;"_"&amp;$B183,Results_Deltas!$A$2:$P$15000,5,FALSE),"")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row>
    <row r="170" ht="15.75" customHeight="1" s="67">
      <c r="A170" s="39" t="inlineStr">
        <is>
          <t>MANDATORY_REENTRY_WT_FILTER_MIN_VELOCITY</t>
        </is>
      </c>
      <c r="B170" s="40" t="inlineStr">
        <is>
          <t>0.0</t>
        </is>
      </c>
      <c r="C170" s="38" t="n"/>
      <c r="D170" s="38" t="inlineStr">
        <is>
          <t>GLOBAL_CHECK, STOCKS_EXIT</t>
        </is>
      </c>
      <c r="E170" s="38" t="n"/>
      <c r="F170" s="26" t="n"/>
      <c r="G170" s="38">
        <f>IFERROR(VLOOKUP($A168&amp;"_"&amp;$B168,Results_Deltas!$A$2:$P$15000,5,FALSE),"")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row>
    <row r="171" ht="15.75" customHeight="1" s="67">
      <c r="A171" s="37" t="inlineStr">
        <is>
          <t>MANDATORY_REENTRY_WT_FILTER_MIN_VELOCITY</t>
        </is>
      </c>
      <c r="B171" s="38" t="inlineStr">
        <is>
          <t>0.0_ALT</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row>
    <row r="172" ht="15.75" customHeight="1" s="67">
      <c r="A172" s="37" t="inlineStr">
        <is>
          <t>HTF_TREND_VETO_BYPASS_REASONS</t>
        </is>
      </c>
      <c r="B172" s="38" t="inlineStr">
        <is>
          <t>0.0</t>
        </is>
      </c>
      <c r="C172" s="38" t="n"/>
      <c r="D172" s="38" t="inlineStr">
        <is>
          <t>GLOBAL_CHECK, STOCKS_EXIT</t>
        </is>
      </c>
      <c r="E172" s="38" t="n"/>
      <c r="F172" s="26" t="n"/>
      <c r="G172" s="38">
        <f>IFERROR(VLOOKUP($A147&amp;"_"&amp;$B147,Results_Deltas!$A$2:$P$15000,5,FALSE),"")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row>
    <row r="173" ht="15.75" customHeight="1" s="67">
      <c r="A173" s="39" t="inlineStr">
        <is>
          <t>NEWBORN_LOSS_KILL_GAIN_THRESHOLD_PCT</t>
        </is>
      </c>
      <c r="B173" s="40" t="inlineStr">
        <is>
          <t>0</t>
        </is>
      </c>
      <c r="C173" s="38" t="n"/>
      <c r="D173" s="38" t="inlineStr">
        <is>
          <t>AUGMENT, EXIT, GLOBAL_CHECK, REDUCE, STOCKS_EXIT</t>
        </is>
      </c>
      <c r="E173" s="38" t="n"/>
      <c r="F173" s="26" t="n"/>
      <c r="G173" s="38">
        <f>IFERROR(VLOOKUP($A196&amp;"_"&amp;$B196,Results_Deltas!$A$2:$P$15000,5,FALSE),"")</f>
        <v/>
      </c>
      <c r="H173" s="38" t="inlineStr">
        <is>
          <t>Blanket (page end)</t>
        </is>
      </c>
      <c r="I173" s="26" t="n"/>
      <c r="J173" s="26" t="n"/>
      <c r="K173" s="26" t="n"/>
      <c r="L173" s="26" t="inlineStr">
        <is>
          <t>YES</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row>
    <row r="174" ht="15.75" customHeight="1" s="67">
      <c r="A174" s="37" t="inlineStr">
        <is>
          <t>HTF_TREND_VETO_BYPASS_REASONS</t>
        </is>
      </c>
      <c r="B174" s="38" t="inlineStr">
        <is>
          <t>0.0_ALT</t>
        </is>
      </c>
      <c r="C174" s="38" t="n"/>
      <c r="D174" s="38" t="inlineStr">
        <is>
          <t>GLOBAL_CHECK, STOCKS_EXIT</t>
        </is>
      </c>
      <c r="E174" s="38" t="n"/>
      <c r="F174" s="26" t="n"/>
      <c r="G174" s="38">
        <f>IFERROR(VLOOKUP($A148&amp;"_"&amp;$B148,Results_Deltas!$A$2:$P$15000,5,FALSE),"")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row>
    <row r="175" ht="15.75" customHeight="1" s="67">
      <c r="A175" s="39" t="inlineStr">
        <is>
          <t>MANDATORY_REENTRY_WT_FILTER_REQUIRE_FLIP</t>
        </is>
      </c>
      <c r="B175" s="40" t="inlineStr">
        <is>
          <t>False</t>
        </is>
      </c>
      <c r="C175" s="38" t="n"/>
      <c r="D175" s="38" t="inlineStr">
        <is>
          <t>GLOBAL_CHECK, STOCKS_EXIT</t>
        </is>
      </c>
      <c r="E175" s="38" t="n"/>
      <c r="F175" s="26" t="n"/>
      <c r="G175" s="38">
        <f>IFERROR(VLOOKUP($A170&amp;"_"&amp;$B170,Results_Deltas!$A$2:$P$15000,5,FALSE),"")</f>
        <v/>
      </c>
      <c r="H175" s="38" t="inlineStr">
        <is>
          <t>Blanket (page end)</t>
        </is>
      </c>
      <c r="I175" s="26" t="n"/>
      <c r="J175" s="26" t="n"/>
      <c r="K175" s="26" t="n"/>
      <c r="L175" s="26" t="inlineStr">
        <is>
          <t>NO</t>
        </is>
      </c>
      <c r="M175" s="0" t="n">
        <v>9</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row>
    <row r="176" ht="15.75" customHeight="1" s="67">
      <c r="A176" s="37" t="inlineStr">
        <is>
          <t>HTF_TREND_VETO_BYPASS_ENABLED</t>
        </is>
      </c>
      <c r="B176" s="38" t="inlineStr">
        <is>
          <t>False</t>
        </is>
      </c>
      <c r="C176" s="38" t="n"/>
      <c r="D176" s="38" t="inlineStr">
        <is>
          <t>GLOBAL_CHECK, STOCKS_EXIT</t>
        </is>
      </c>
      <c r="E176" s="38" t="n"/>
      <c r="F176" s="26" t="n"/>
      <c r="G176" s="38">
        <f>IFERROR(VLOOKUP($A145&amp;"_"&amp;$B145,Results_Deltas!$A$2:$P$15000,5,FALSE),"")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row>
    <row r="177" ht="15.75" customHeight="1" s="67">
      <c r="A177" s="39" t="inlineStr">
        <is>
          <t>LIVE_VEC_EMERGENCY_BRAKE_ENABLED</t>
        </is>
      </c>
      <c r="B177" s="40" t="inlineStr">
        <is>
          <t>False</t>
        </is>
      </c>
      <c r="C177" s="38" t="n"/>
      <c r="D177" s="38" t="inlineStr">
        <is>
          <t>GLOBAL_CHECK, STOCKS_EXIT</t>
        </is>
      </c>
      <c r="E177" s="38" t="n"/>
      <c r="F177" s="26" t="n"/>
      <c r="G177" s="38">
        <f>IFERROR(VLOOKUP($A157&amp;"_"&amp;$B157,Results_Deltas!$A$2:$P$15000,5,FALSE),"")</f>
        <v/>
      </c>
      <c r="H177" s="38" t="inlineStr">
        <is>
          <t>Blanket (page end)</t>
        </is>
      </c>
      <c r="I177" s="26" t="n"/>
      <c r="J177" s="26" t="n"/>
      <c r="K177" s="26" t="n"/>
      <c r="L177" s="26" t="inlineStr">
        <is>
          <t>NO</t>
        </is>
      </c>
      <c r="M177" s="0" t="n">
        <v>9</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HW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5.75" customHeight="1" s="67">
      <c r="A3" s="37" t="inlineStr">
        <is>
          <t>FG_FEAR_THRESHOLD</t>
        </is>
      </c>
      <c r="B3" s="38" t="inlineStr">
        <is>
          <t>31.25</t>
        </is>
      </c>
      <c r="C3" s="38" t="n"/>
      <c r="D3" s="38" t="inlineStr">
        <is>
          <t>GLOBAL_CHECK, STOCKS_EXIT</t>
        </is>
      </c>
      <c r="E3" s="38" t="n"/>
      <c r="F3" s="26" t="n"/>
      <c r="G3" s="38">
        <f>IFERROR(VLOOKUP($A72&amp;"_"&amp;$B72,Results_Deltas!$A$2:$P$15000,5,FALSE),"")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5.75" customHeight="1" s="67">
      <c r="A4" s="37" t="inlineStr">
        <is>
          <t>DUP_GUARD_FILTER_TF</t>
        </is>
      </c>
      <c r="B4" s="38" t="inlineStr">
        <is>
          <t>4h</t>
        </is>
      </c>
      <c r="C4" s="38" t="n"/>
      <c r="D4" s="38" t="inlineStr">
        <is>
          <t>GLOBAL_CHECK</t>
        </is>
      </c>
      <c r="E4" s="38" t="n"/>
      <c r="F4" s="26" t="n"/>
      <c r="G4" s="38">
        <f>IFERROR(VLOOKUP($A56&amp;"_"&amp;$B56,Results_Deltas!$A$2:$P$15000,5,FALSE),"")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5.75" customHeight="1" s="67">
      <c r="A5" s="37" t="inlineStr">
        <is>
          <t>MTS_BOTTOM_STRONG_THRESHOLD</t>
        </is>
      </c>
      <c r="B5" s="38" t="inlineStr">
        <is>
          <t>50</t>
        </is>
      </c>
      <c r="C5" s="38" t="n"/>
      <c r="D5" s="38" t="inlineStr">
        <is>
          <t>ENTRY, GLOBAL_CHECK, STOCKS_EXIT</t>
        </is>
      </c>
      <c r="E5" s="38" t="n"/>
      <c r="F5" s="26" t="n"/>
      <c r="G5" s="38">
        <f>IFERROR(VLOOKUP($A171&amp;"_"&amp;$B171,Results_Deltas!$A$2:$P$15000,5,FALSE),"")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5.75" customHeight="1" s="67">
      <c r="A6" s="37" t="inlineStr">
        <is>
          <t>MTS_BOTTOM_STRONG_THRESHOLD</t>
        </is>
      </c>
      <c r="B6" s="38" t="inlineStr">
        <is>
          <t>30</t>
        </is>
      </c>
      <c r="C6" s="38" t="n"/>
      <c r="D6" s="38" t="inlineStr">
        <is>
          <t>ENTRY, GLOBAL_CHECK, STOCKS_EXIT</t>
        </is>
      </c>
      <c r="E6" s="38" t="n"/>
      <c r="F6" s="26" t="n"/>
      <c r="G6" s="38">
        <f>IFERROR(VLOOKUP($A172&amp;"_"&amp;$B172,Results_Deltas!$A$2:$P$15000,5,FALSE),"")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5.75" customHeight="1" s="67">
      <c r="A7" s="37" t="inlineStr">
        <is>
          <t>FUNDING_GATE_FILTER_TF</t>
        </is>
      </c>
      <c r="B7" s="38" t="inlineStr">
        <is>
          <t>4h</t>
        </is>
      </c>
      <c r="C7" s="38" t="n"/>
      <c r="D7" s="38" t="inlineStr">
        <is>
          <t>GLOBAL_CHECK</t>
        </is>
      </c>
      <c r="E7" s="38" t="n"/>
      <c r="F7" s="26" t="n"/>
      <c r="G7" s="38">
        <f>IFERROR(VLOOKUP($A81&amp;"_"&amp;$B81,Results_Deltas!$A$2:$P$15000,5,FALSE),"")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5.75" customHeight="1" s="67">
      <c r="A8" s="37" t="inlineStr">
        <is>
          <t>FUNDING_GATE_FILTER_TF</t>
        </is>
      </c>
      <c r="B8" s="38" t="inlineStr">
        <is>
          <t>OFF</t>
        </is>
      </c>
      <c r="C8" s="38" t="n"/>
      <c r="D8" s="38" t="inlineStr">
        <is>
          <t>GLOBAL_CHECK</t>
        </is>
      </c>
      <c r="E8" s="38" t="n"/>
      <c r="F8" s="26" t="n"/>
      <c r="G8" s="38">
        <f>IFERROR(VLOOKUP($A79&amp;"_"&amp;$B79,Results_Deltas!$A$2:$P$15000,5,FALSE),"")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5.75" customHeight="1" s="67">
      <c r="A9" s="37" t="inlineStr">
        <is>
          <t>FUNDING_GATE_FILTER_TF</t>
        </is>
      </c>
      <c r="B9" s="38" t="inlineStr">
        <is>
          <t>1h</t>
        </is>
      </c>
      <c r="C9" s="38" t="n"/>
      <c r="D9" s="38" t="inlineStr">
        <is>
          <t>GLOBAL_CHECK</t>
        </is>
      </c>
      <c r="E9" s="38" t="n"/>
      <c r="F9" s="26" t="n"/>
      <c r="G9" s="38">
        <f>IFERROR(VLOOKUP($A82&amp;"_"&amp;$B82,Results_Deltas!$A$2:$P$15000,5,FALSE),"")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5.75" customHeight="1" s="67">
      <c r="A10" s="37" t="inlineStr">
        <is>
          <t>FG_GREED_THRESHOLD</t>
        </is>
      </c>
      <c r="B10" s="38" t="inlineStr">
        <is>
          <t>93.75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OI_CONFIRM_MIN_CHANGE_PCT</t>
        </is>
      </c>
      <c r="B11" s="38" t="inlineStr">
        <is>
          <t>2.0</t>
        </is>
      </c>
      <c r="C11" s="38" t="n"/>
      <c r="D11" s="38" t="inlineStr">
        <is>
          <t>ENTRY, GLOBAL_CHECK, STOCKS_EXIT</t>
        </is>
      </c>
      <c r="E11" s="38" t="n"/>
      <c r="F11" s="26" t="n"/>
      <c r="G11" s="38">
        <f>IFERROR(VLOOKUP($A189&amp;"_"&amp;$B189,Results_Deltas!$A$2:$P$15000,5,FALSE),"")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COOLDOWN_LOCKS_FILTER_TF</t>
        </is>
      </c>
      <c r="B12" s="38" t="inlineStr">
        <is>
          <t>D</t>
        </is>
      </c>
      <c r="C12" s="38" t="n"/>
      <c r="D12" s="38" t="inlineStr">
        <is>
          <t>GLOBAL_CHECK</t>
        </is>
      </c>
      <c r="E12" s="38" t="n"/>
      <c r="F12" s="26" t="n"/>
      <c r="G12" s="38">
        <f>IFERROR(VLOOKUP($A38&amp;"_"&amp;$B38,Results_Deltas!$A$2:$P$15000,5,FALSE),"")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5.75" customHeight="1" s="67">
      <c r="A13" s="37" t="inlineStr">
        <is>
          <t>FG_GREED_THRESHOLD</t>
        </is>
      </c>
      <c r="B13" s="38" t="inlineStr">
        <is>
          <t>56.25</t>
        </is>
      </c>
      <c r="C13" s="38" t="n"/>
      <c r="D13" s="38" t="inlineStr">
        <is>
          <t>GLOBAL_CHECK, STOCKS_EXIT</t>
        </is>
      </c>
      <c r="E13" s="38" t="n"/>
      <c r="F13" s="26" t="n"/>
      <c r="G13" s="38">
        <f>IFERROR(VLOOKUP($A77&amp;"_"&amp;$B77,Results_Deltas!$A$2:$P$15000,5,FALSE),"")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COOLDOWN_LOCKS_FILTER_TF</t>
        </is>
      </c>
      <c r="B14" s="38" t="inlineStr">
        <is>
          <t>4h</t>
        </is>
      </c>
      <c r="C14" s="38" t="n"/>
      <c r="D14" s="38" t="inlineStr">
        <is>
          <t>GLOBAL_CHECK</t>
        </is>
      </c>
      <c r="E14" s="38" t="n"/>
      <c r="F14" s="26" t="n"/>
      <c r="G14" s="38">
        <f>IFERROR(VLOOKUP($A39&amp;"_"&amp;$B39,Results_Deltas!$A$2:$P$15000,5,FALSE),"")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5.75" customHeight="1" s="67">
      <c r="A15" s="39" t="inlineStr">
        <is>
          <t>FG_GREED_THRESHOLD</t>
        </is>
      </c>
      <c r="B15" s="40" t="inlineStr">
        <is>
          <t>75</t>
        </is>
      </c>
      <c r="C15" s="38" t="n"/>
      <c r="D15" s="38" t="inlineStr">
        <is>
          <t>GLOBAL_CHECK, STOCKS_EXIT</t>
        </is>
      </c>
      <c r="E15" s="38" t="n"/>
      <c r="F15" s="26" t="n"/>
      <c r="G15" s="38">
        <f>IFERROR(VLOOKUP($A75&amp;"_"&amp;$B75,Results_Deltas!$A$2:$P$15000,5,FALSE),"")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5.75" customHeight="1" s="67">
      <c r="A16" s="37" t="inlineStr">
        <is>
          <t>FUNDING_GATE_FILTER_TF</t>
        </is>
      </c>
      <c r="B16" s="38" t="inlineStr">
        <is>
          <t>D</t>
        </is>
      </c>
      <c r="C16" s="38" t="n"/>
      <c r="D16" s="38" t="inlineStr">
        <is>
          <t>GLOBAL_CHECK</t>
        </is>
      </c>
      <c r="E16" s="38" t="n"/>
      <c r="F16" s="26" t="n"/>
      <c r="G16" s="38">
        <f>IFERROR(VLOOKUP($A80&amp;"_"&amp;$B80,Results_Deltas!$A$2:$P$15000,5,FALSE),"")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OFF</t>
        </is>
      </c>
      <c r="C17" s="38" t="n"/>
      <c r="D17" s="38" t="inlineStr">
        <is>
          <t>GLOBAL_CHECK</t>
        </is>
      </c>
      <c r="E17" s="38" t="n"/>
      <c r="F17" s="26" t="n"/>
      <c r="G17" s="38">
        <f>IFERROR(VLOOKUP($A37&amp;"_"&amp;$B37,Results_Deltas!$A$2:$P$15000,5,FALSE),"")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5.75" customHeight="1" s="67">
      <c r="A18" s="37" t="inlineStr">
        <is>
          <t>FG_FEAR_THRESHOLD</t>
        </is>
      </c>
      <c r="B18" s="38" t="inlineStr">
        <is>
          <t>18.75</t>
        </is>
      </c>
      <c r="C18" s="38" t="n"/>
      <c r="D18" s="38" t="inlineStr">
        <is>
          <t>GLOBAL_CHECK, STOCKS_EXIT</t>
        </is>
      </c>
      <c r="E18" s="38" t="n"/>
      <c r="F18" s="26" t="n"/>
      <c r="G18" s="38">
        <f>IFERROR(VLOOKUP($A73&amp;"_"&amp;$B73,Results_Deltas!$A$2:$P$15000,5,FALSE),"")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OI_CONFIRM_MIN_PRICE_PCT</t>
        </is>
      </c>
      <c r="B20" s="38" t="inlineStr">
        <is>
          <t>1.0</t>
        </is>
      </c>
      <c r="C20" s="38" t="n"/>
      <c r="D20" s="38" t="inlineStr">
        <is>
          <t>ENTRY, GLOBAL_CHECK, STOCKS_EXIT</t>
        </is>
      </c>
      <c r="E20" s="38" t="n"/>
      <c r="F20" s="26" t="n"/>
      <c r="G20" s="38">
        <f>IFERROR(VLOOKUP($A194&amp;"_"&amp;$B194,Results_Deltas!$A$2:$P$15000,5,FALSE),"")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5.75" customHeight="1" s="67">
      <c r="A21" s="37" t="inlineStr">
        <is>
          <t>DUP_GUARD_FILTER_TF</t>
        </is>
      </c>
      <c r="B21" s="38" t="inlineStr">
        <is>
          <t>OFF</t>
        </is>
      </c>
      <c r="C21" s="38" t="n"/>
      <c r="D21" s="38" t="inlineStr">
        <is>
          <t>GLOBAL_CHECK</t>
        </is>
      </c>
      <c r="E21" s="38" t="n"/>
      <c r="F21" s="26" t="n"/>
      <c r="G21" s="38">
        <f>IFERROR(VLOOKUP($A54&amp;"_"&amp;$B54,Results_Deltas!$A$2:$P$15000,5,FALSE),"")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5.75" customHeight="1" s="67">
      <c r="A22" s="39" t="inlineStr">
        <is>
          <t>HLR_TOP_MIN_TFS</t>
        </is>
      </c>
      <c r="B22" s="40" t="inlineStr">
        <is>
          <t>2</t>
        </is>
      </c>
      <c r="C22" s="38" t="n"/>
      <c r="D22" s="38" t="inlineStr">
        <is>
          <t>GLOBAL_CHECK, REENTRY, STOCKS_EXIT</t>
        </is>
      </c>
      <c r="E22" s="38" t="n"/>
      <c r="F22" s="26" t="n"/>
      <c r="G22" s="38">
        <f>IFERROR(VLOOKUP($A113&amp;"_"&amp;$B113,Results_Deltas!$A$2:$P$15000,5,FALSE),"")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5.75" customHeight="1" s="67">
      <c r="A23" s="37" t="inlineStr">
        <is>
          <t>DUP_GUARD_FILTER_TF</t>
        </is>
      </c>
      <c r="B23" s="38" t="inlineStr">
        <is>
          <t>1h</t>
        </is>
      </c>
      <c r="C23" s="38" t="n"/>
      <c r="D23" s="38" t="inlineStr">
        <is>
          <t>GLOBAL_CHECK</t>
        </is>
      </c>
      <c r="E23" s="38" t="n"/>
      <c r="F23" s="26" t="n"/>
      <c r="G23" s="38">
        <f>IFERROR(VLOOKUP($A57&amp;"_"&amp;$B57,Results_Deltas!$A$2:$P$15000,5,FALSE),"")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9" t="inlineStr">
        <is>
          <t>OI_CONFIRM_ENABLED</t>
        </is>
      </c>
      <c r="B24" s="40" t="inlineStr">
        <is>
          <t>True</t>
        </is>
      </c>
      <c r="C24" s="38" t="n"/>
      <c r="D24" s="38" t="inlineStr">
        <is>
          <t>ENTRY, GLOBAL_CHECK, STOCKS_EXIT</t>
        </is>
      </c>
      <c r="E24" s="38" t="n"/>
      <c r="F24" s="26" t="n"/>
      <c r="G24" s="38">
        <f>IFERROR(VLOOKUP($A187&amp;"_"&amp;$B187,Results_Deltas!$A$2:$P$15000,5,FALSE),"")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OI_CONFIRM_MIN_PRICE_PCT</t>
        </is>
      </c>
      <c r="B25" s="38" t="inlineStr">
        <is>
          <t>0.5</t>
        </is>
      </c>
      <c r="C25" s="38" t="n"/>
      <c r="D25" s="38" t="inlineStr">
        <is>
          <t>ENTRY, GLOBAL_CHECK, STOCKS_EXIT</t>
        </is>
      </c>
      <c r="E25" s="38" t="n"/>
      <c r="F25" s="26" t="n"/>
      <c r="G25" s="38">
        <f>IFERROR(VLOOKUP($A195&amp;"_"&amp;$B195,Results_Deltas!$A$2:$P$15000,5,FALSE),"")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5.75" customHeight="1" s="67">
      <c r="A26" s="37" t="inlineStr">
        <is>
          <t>HLR_SMA_BAND_PCT</t>
        </is>
      </c>
      <c r="B26" s="38" t="inlineStr">
        <is>
          <t>1.0</t>
        </is>
      </c>
      <c r="C26" s="38" t="n"/>
      <c r="D26" s="38" t="inlineStr">
        <is>
          <t>ENTRY, GLOBAL_CHECK, STOCKS_EXIT</t>
        </is>
      </c>
      <c r="E26" s="38" t="n"/>
      <c r="F26" s="26" t="n"/>
      <c r="G26" s="38">
        <f>IFERROR(VLOOKUP($A110&amp;"_"&amp;$B110,Results_Deltas!$A$2:$P$15000,5,FALSE),"")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IFERROR(VLOOKUP($A34&amp;"_"&amp;$B34,Results_Deltas!$A$2:$P$15000,5,FALSE),"")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7" t="inlineStr">
        <is>
          <t>COOLDOWN_LOCKS_FILTER_TF</t>
        </is>
      </c>
      <c r="B28" s="38" t="inlineStr">
        <is>
          <t>1h</t>
        </is>
      </c>
      <c r="C28" s="38" t="n"/>
      <c r="D28" s="38" t="inlineStr">
        <is>
          <t>GLOBAL_CHECK</t>
        </is>
      </c>
      <c r="E28" s="38" t="n"/>
      <c r="F28" s="26" t="n"/>
      <c r="G28" s="38">
        <f>IFERROR(VLOOKUP($A40&amp;"_"&amp;$B40,Results_Deltas!$A$2:$P$15000,5,FALSE),"")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5.75" customHeight="1" s="67">
      <c r="A29" s="37" t="inlineStr">
        <is>
          <t>MTS_BOTTOM_BONUS_THRESHOLD</t>
        </is>
      </c>
      <c r="B29" s="38" t="inlineStr">
        <is>
          <t>31.25</t>
        </is>
      </c>
      <c r="C29" s="38" t="n"/>
      <c r="D29" s="38" t="inlineStr">
        <is>
          <t>ENTRY, GLOBAL_CHECK, STOCKS_EXIT</t>
        </is>
      </c>
      <c r="E29" s="38" t="n"/>
      <c r="F29" s="26" t="n"/>
      <c r="G29" s="38">
        <f>IFERROR(VLOOKUP($A167&amp;"_"&amp;$B167,Results_Deltas!$A$2:$P$15000,5,FALSE),"")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5.75" customHeight="1" s="67">
      <c r="A30" s="39" t="inlineStr">
        <is>
          <t>MTS_BOTTOM_BONUS_THRESHOLD</t>
        </is>
      </c>
      <c r="B30" s="40" t="inlineStr">
        <is>
          <t>25</t>
        </is>
      </c>
      <c r="C30" s="38" t="n"/>
      <c r="D30" s="38" t="inlineStr">
        <is>
          <t>ENTRY, GLOBAL_CHECK, STOCKS_EXIT</t>
        </is>
      </c>
      <c r="E30" s="38" t="n"/>
      <c r="F30" s="26" t="n"/>
      <c r="G30" s="38">
        <f>IFERROR(VLOOKUP($A166&amp;"_"&amp;$B166,Results_Deltas!$A$2:$P$15000,5,FALSE),"")</f>
        <v/>
      </c>
      <c r="H30" s="38" t="inlineStr">
        <is>
          <t>Blanket (page end)</t>
        </is>
      </c>
      <c r="I30" s="26" t="n"/>
      <c r="J30" s="26" t="n"/>
      <c r="K30" s="26" t="n"/>
      <c r="L30" s="26" t="inlineStr">
        <is>
          <t>YES</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5.75" customHeight="1" s="67">
      <c r="A31" s="37" t="inlineStr">
        <is>
          <t>HA_WICK_QUALITY_TF</t>
        </is>
      </c>
      <c r="B31" s="38" t="inlineStr">
        <is>
          <t>D</t>
        </is>
      </c>
      <c r="C31" s="38" t="n"/>
      <c r="D31" s="38" t="inlineStr">
        <is>
          <t>ENTRY, GLOBAL_CHECK, STOCKS_EXIT</t>
        </is>
      </c>
      <c r="E31" s="38" t="n"/>
      <c r="F31" s="26" t="n"/>
      <c r="G31" s="38">
        <f>IFERROR(VLOOKUP($A104&amp;"_"&amp;$B104,Results_Deltas!$A$2:$P$15000,5,FALSE),"")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IFERROR(VLOOKUP($A28&amp;"_"&amp;$B28,Results_Deltas!$A$2:$P$15000,5,FALSE),"")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IFERROR(VLOOKUP($A30&amp;"_"&amp;$B30,Results_Deltas!$A$2:$P$15000,5,FALSE),"")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5.75" customHeight="1" s="67">
      <c r="A35" s="37" t="inlineStr">
        <is>
          <t>MTS_BOTTOM_BONUS_THRESHOLD</t>
        </is>
      </c>
      <c r="B35" s="38" t="inlineStr">
        <is>
          <t>18.75</t>
        </is>
      </c>
      <c r="C35" s="38" t="n"/>
      <c r="D35" s="38" t="inlineStr">
        <is>
          <t>ENTRY, GLOBAL_CHECK, STOCKS_EXIT</t>
        </is>
      </c>
      <c r="E35" s="38" t="n"/>
      <c r="F35" s="26" t="n"/>
      <c r="G35" s="38">
        <f>IFERROR(VLOOKUP($A168&amp;"_"&amp;$B168,Results_Deltas!$A$2:$P$15000,5,FALSE),"")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5.75" customHeight="1" s="67">
      <c r="A36" s="39" t="inlineStr">
        <is>
          <t>FG_FEAR_THRESHOLD</t>
        </is>
      </c>
      <c r="B36" s="40" t="inlineStr">
        <is>
          <t>25</t>
        </is>
      </c>
      <c r="C36" s="38" t="n"/>
      <c r="D36" s="38" t="inlineStr">
        <is>
          <t>GLOBAL_CHECK, STOCKS_EXIT</t>
        </is>
      </c>
      <c r="E36" s="38" t="n"/>
      <c r="F36" s="26" t="n"/>
      <c r="G36" s="38">
        <f>IFERROR(VLOOKUP($A71&amp;"_"&amp;$B71,Results_Deltas!$A$2:$P$15000,5,FALSE),"")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IFERROR(VLOOKUP($A36&amp;"_"&amp;$B36,Results_Deltas!$A$2:$P$15000,5,FALSE),"")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5.75" customHeight="1" s="67">
      <c r="A38" s="37" t="inlineStr">
        <is>
          <t>DUP_GUARD_FILTER_TF</t>
        </is>
      </c>
      <c r="B38" s="38" t="inlineStr">
        <is>
          <t>D</t>
        </is>
      </c>
      <c r="C38" s="38" t="n"/>
      <c r="D38" s="38" t="inlineStr">
        <is>
          <t>GLOBAL_CHECK</t>
        </is>
      </c>
      <c r="E38" s="38" t="n"/>
      <c r="F38" s="26" t="n"/>
      <c r="G38" s="38">
        <f>IFERROR(VLOOKUP($A55&amp;"_"&amp;$B55,Results_Deltas!$A$2:$P$15000,5,FALSE),"")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7" t="inlineStr">
        <is>
          <t>HA_WICK_QUALITY_TF</t>
        </is>
      </c>
      <c r="B39" s="38" t="inlineStr">
        <is>
          <t>4h</t>
        </is>
      </c>
      <c r="C39" s="38" t="n"/>
      <c r="D39" s="38" t="inlineStr">
        <is>
          <t>ENTRY, GLOBAL_CHECK, STOCKS_EXIT</t>
        </is>
      </c>
      <c r="E39" s="38" t="n"/>
      <c r="F39" s="26" t="n"/>
      <c r="G39" s="38">
        <f>IFERROR(VLOOKUP($A105&amp;"_"&amp;$B105,Results_Deltas!$A$2:$P$15000,5,FALSE),"")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5.75" customHeight="1" s="67">
      <c r="A40" s="37" t="inlineStr">
        <is>
          <t>HLR_SMA_BAND_PCT</t>
        </is>
      </c>
      <c r="B40" s="38" t="inlineStr">
        <is>
          <t>0.5</t>
        </is>
      </c>
      <c r="C40" s="38" t="n"/>
      <c r="D40" s="38" t="inlineStr">
        <is>
          <t>ENTRY, GLOBAL_CHECK, STOCKS_EXIT</t>
        </is>
      </c>
      <c r="E40" s="38" t="n"/>
      <c r="F40" s="26" t="n"/>
      <c r="G40" s="38">
        <f>IFERROR(VLOOKUP($A111&amp;"_"&amp;$B111,Results_Deltas!$A$2:$P$15000,5,FALSE),"")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5.75" customHeight="1" s="67">
      <c r="A41" s="37" t="inlineStr">
        <is>
          <t>MTF_GR_MIN_IND</t>
        </is>
      </c>
      <c r="B41" s="38" t="inlineStr">
        <is>
          <t>5</t>
        </is>
      </c>
      <c r="C41" s="38" t="n"/>
      <c r="D41" s="38" t="inlineStr">
        <is>
          <t>GLOBAL_CHECK, STOCKS_EXIT</t>
        </is>
      </c>
      <c r="E41" s="38" t="n"/>
      <c r="F41" s="26" t="n"/>
      <c r="G41" s="38">
        <f>IFERROR(VLOOKUP($A164&amp;"_"&amp;$B164,Results_Deltas!$A$2:$P$15000,5,FALSE),"")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MTF_GR_MIN_IND</t>
        </is>
      </c>
      <c r="B42" s="38" t="inlineStr">
        <is>
          <t>5_ALT</t>
        </is>
      </c>
      <c r="C42" s="38" t="n"/>
      <c r="D42" s="38" t="inlineStr">
        <is>
          <t>GLOBAL_CHECK, STOCKS_EXIT</t>
        </is>
      </c>
      <c r="E42" s="38" t="n"/>
      <c r="F42" s="26" t="n"/>
      <c r="G42" s="38">
        <f>IFERROR(VLOOKUP($A165&amp;"_"&amp;$B165,Results_Deltas!$A$2:$P$15000,5,FALSE),"")</f>
        <v/>
      </c>
      <c r="H42" s="38" t="inlineStr">
        <is>
          <t>Blanket (page end)</t>
        </is>
      </c>
      <c r="I42" s="26" t="n"/>
      <c r="J42" s="26" t="n"/>
      <c r="K42" s="26" t="n"/>
      <c r="L42" s="26" t="inlineStr">
        <is>
          <t>YES</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IFERROR(VLOOKUP($A33&amp;"_"&amp;$B33,Results_Deltas!$A$2:$P$15000,5,FALSE),"")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LH_HL_FILTER_MODE</t>
        </is>
      </c>
      <c r="B44" s="38" t="inlineStr">
        <is>
          <t>STRICT_2BAR_ALT</t>
        </is>
      </c>
      <c r="C44" s="38" t="n"/>
      <c r="D44" s="38" t="inlineStr">
        <is>
          <t>ENTRY, GLOBAL_CHECK, STOCKS_EXIT</t>
        </is>
      </c>
      <c r="E44" s="38" t="n"/>
      <c r="F44" s="26" t="n"/>
      <c r="G44" s="38">
        <f>IFERROR(VLOOKUP($A134&amp;"_"&amp;$B134,Results_Deltas!$A$2:$P$15000,5,FALSE),"")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9" t="inlineStr">
        <is>
          <t>LH_HL_FILTER_MODE</t>
        </is>
      </c>
      <c r="B45" s="40" t="inlineStr">
        <is>
          <t>STRICT_2BAR</t>
        </is>
      </c>
      <c r="C45" s="38" t="n"/>
      <c r="D45" s="38" t="inlineStr">
        <is>
          <t>ENTRY, GLOBAL_CHECK, STOCKS_EXIT</t>
        </is>
      </c>
      <c r="E45" s="38" t="n"/>
      <c r="F45" s="26" t="n"/>
      <c r="G45" s="38">
        <f>IFERROR(VLOOKUP($A133&amp;"_"&amp;$B133,Results_Deltas!$A$2:$P$15000,5,FALSE),"")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HA_WICK_QUALITY_SCORE</t>
        </is>
      </c>
      <c r="B46" s="38" t="inlineStr">
        <is>
          <t>15_ALT</t>
        </is>
      </c>
      <c r="C46" s="38" t="n"/>
      <c r="D46" s="38" t="inlineStr">
        <is>
          <t>ENTRY, GLOBAL_CHECK, STOCKS_EXIT</t>
        </is>
      </c>
      <c r="E46" s="38" t="n"/>
      <c r="F46" s="26" t="n"/>
      <c r="G46" s="38">
        <f>IFERROR(VLOOKUP($A102&amp;"_"&amp;$B102,Results_Deltas!$A$2:$P$15000,5,FALSE),"")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MARKET_QUALITY_SCORE_ENABLED</t>
        </is>
      </c>
      <c r="B47" s="38" t="inlineStr">
        <is>
          <t>True</t>
        </is>
      </c>
      <c r="C47" s="38" t="n"/>
      <c r="D47" s="38" t="inlineStr">
        <is>
          <t>ENTRY, GLOBAL_CHECK, STOCKS_EXIT</t>
        </is>
      </c>
      <c r="E47" s="38" t="n"/>
      <c r="F47" s="26" t="n"/>
      <c r="G47" s="38">
        <f>IFERROR(VLOOKUP($A155&amp;"_"&amp;$B155,Results_Deltas!$A$2:$P$15000,5,FALSE),"")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9" t="inlineStr">
        <is>
          <t>HA_WICK_QUALITY_SCORE</t>
        </is>
      </c>
      <c r="B48" s="40" t="inlineStr">
        <is>
          <t>15</t>
        </is>
      </c>
      <c r="C48" s="38" t="n"/>
      <c r="D48" s="38" t="inlineStr">
        <is>
          <t>ENTRY, 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OI_CONFIRM_MIN_CHANGE_PCT</t>
        </is>
      </c>
      <c r="B49" s="38" t="inlineStr">
        <is>
          <t>0</t>
        </is>
      </c>
      <c r="C49" s="38" t="n"/>
      <c r="D49" s="38" t="inlineStr">
        <is>
          <t>ENTRY, GLOBAL_CHECK, STOCKS_EXIT</t>
        </is>
      </c>
      <c r="E49" s="38" t="n"/>
      <c r="F49" s="26" t="n"/>
      <c r="G49" s="38">
        <f>IFERROR(VLOOKUP($A188&amp;"_"&amp;$B188,Results_Deltas!$A$2:$P$15000,5,FALSE),"")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5.75" customHeight="1" s="67">
      <c r="A50" s="37" t="inlineStr">
        <is>
          <t>EMA_BLANKET_FILTER_MIN_TFS</t>
        </is>
      </c>
      <c r="B50" s="38" t="inlineStr">
        <is>
          <t>2</t>
        </is>
      </c>
      <c r="C50" s="38" t="n"/>
      <c r="D50" s="38" t="inlineStr">
        <is>
          <t>GLOBAL_CHECK</t>
        </is>
      </c>
      <c r="E50" s="38" t="n"/>
      <c r="F50" s="26" t="n"/>
      <c r="G50" s="38">
        <f>IFERROR(VLOOKUP($A65&amp;"_"&amp;$B65,Results_Deltas!$A$2:$P$15000,5,FALSE),"")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MTS_BOTTOM_BONUS_THRESHOLD</t>
        </is>
      </c>
      <c r="B51" s="38" t="inlineStr">
        <is>
          <t>12.5</t>
        </is>
      </c>
      <c r="C51" s="38" t="n"/>
      <c r="D51" s="38" t="inlineStr">
        <is>
          <t>ENTRY, GLOBAL_CHECK, STOCKS_EXIT</t>
        </is>
      </c>
      <c r="E51" s="38" t="n"/>
      <c r="F51" s="26" t="n"/>
      <c r="G51" s="38">
        <f>IFERROR(VLOOKUP($A169&amp;"_"&amp;$B169,Results_Deltas!$A$2:$P$15000,5,FALSE),"")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MTS_BOTTOM_STRONG_THRESHOLD</t>
        </is>
      </c>
      <c r="B52" s="40" t="inlineStr">
        <is>
          <t>40</t>
        </is>
      </c>
      <c r="C52" s="38" t="n"/>
      <c r="D52" s="38" t="inlineStr">
        <is>
          <t>ENTRY, 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0.5" customHeight="1" s="67">
      <c r="A53" s="37" t="inlineStr">
        <is>
          <t>CRYPTO_SPIKE_FADE_THRESHOLD_PCT</t>
        </is>
      </c>
      <c r="B53" s="38" t="inlineStr">
        <is>
          <t>12.5</t>
        </is>
      </c>
      <c r="C53" s="38" t="n"/>
      <c r="D53" s="38" t="inlineStr">
        <is>
          <t>GLOBAL_CHECK, STOCKS_EXIT</t>
        </is>
      </c>
      <c r="E53" s="38" t="n"/>
      <c r="F53" s="26" t="n"/>
      <c r="G53" s="38">
        <f>IFERROR(VLOOKUP($A43&amp;"_"&amp;$B43,Results_Deltas!$A$2:$P$15000,5,FALSE),"")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0.5" customHeight="1" s="67">
      <c r="A54" s="37" t="inlineStr">
        <is>
          <t>CRYPTO_SPIKE_FADE_THRESHOLD_PCT</t>
        </is>
      </c>
      <c r="B54" s="38" t="inlineStr">
        <is>
          <t>7.5</t>
        </is>
      </c>
      <c r="C54" s="38" t="n"/>
      <c r="D54" s="38" t="inlineStr">
        <is>
          <t>GLOBAL_CHECK, STOCKS_EXIT</t>
        </is>
      </c>
      <c r="E54" s="38" t="n"/>
      <c r="F54" s="26" t="n"/>
      <c r="G54" s="38">
        <f>IFERROR(VLOOKUP($A44&amp;"_"&amp;$B44,Results_Deltas!$A$2:$P$15000,5,FALSE),"")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IFERROR(VLOOKUP($A152&amp;"_"&amp;$B152,Results_Deltas!$A$2:$P$15000,5,FALSE),"")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IFERROR(VLOOKUP($A153&amp;"_"&amp;$B153,Results_Deltas!$A$2:$P$15000,5,FALSE),"")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5.75" customHeight="1" s="67">
      <c r="A57" s="37" t="inlineStr">
        <is>
          <t>EMA_9_21_FILTER_MIN_TFS</t>
        </is>
      </c>
      <c r="B57" s="38" t="inlineStr">
        <is>
          <t>0</t>
        </is>
      </c>
      <c r="C57" s="38" t="n"/>
      <c r="D57" s="38" t="inlineStr">
        <is>
          <t>GLOBAL_CHECK</t>
        </is>
      </c>
      <c r="E57" s="38" t="n"/>
      <c r="F57" s="26" t="n"/>
      <c r="G57" s="38">
        <f>IFERROR(VLOOKUP($A59&amp;"_"&amp;$B59,Results_Deltas!$A$2:$P$15000,5,FALSE),"")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7" t="inlineStr">
        <is>
          <t>GR_FILTER_VEC_ENABLED</t>
        </is>
      </c>
      <c r="B58" s="38" t="inlineStr">
        <is>
          <t>True</t>
        </is>
      </c>
      <c r="C58" s="38" t="n"/>
      <c r="D58" s="38" t="inlineStr">
        <is>
          <t>GLOBAL_CHECK</t>
        </is>
      </c>
      <c r="E58" s="38" t="n"/>
      <c r="F58" s="26" t="n"/>
      <c r="G58" s="38">
        <f>IFERROR(VLOOKUP($A95&amp;"_"&amp;$B95,Results_Deltas!$A$2:$P$15000,5,FALSE),"")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5.75" customHeight="1" s="67">
      <c r="A59" s="37" t="inlineStr">
        <is>
          <t>EMA_BLANKET_FILTER_MIN_TFS</t>
        </is>
      </c>
      <c r="B59" s="38" t="inlineStr">
        <is>
          <t>0</t>
        </is>
      </c>
      <c r="C59" s="38" t="n"/>
      <c r="D59" s="38" t="inlineStr">
        <is>
          <t>GLOBAL_CHECK</t>
        </is>
      </c>
      <c r="E59" s="38" t="n"/>
      <c r="F59" s="26" t="n"/>
      <c r="G59" s="38">
        <f>IFERROR(VLOOKUP($A64&amp;"_"&amp;$B64,Results_Deltas!$A$2:$P$15000,5,FALSE),"")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OI_CONFIRM_MIN_CHANGE_PCT</t>
        </is>
      </c>
      <c r="B61" s="38" t="inlineStr">
        <is>
          <t>1.0</t>
        </is>
      </c>
      <c r="C61" s="38" t="n"/>
      <c r="D61" s="38" t="inlineStr">
        <is>
          <t>ENTRY, GLOBAL_CHECK, STOCKS_EXIT</t>
        </is>
      </c>
      <c r="E61" s="38" t="n"/>
      <c r="F61" s="26" t="n"/>
      <c r="G61" s="38">
        <f>IFERROR(VLOOKUP($A190&amp;"_"&amp;$B190,Results_Deltas!$A$2:$P$15000,5,FALSE),"")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MTS_BOTTOM_STRONG_THRESHOLD</t>
        </is>
      </c>
      <c r="B62" s="38" t="inlineStr">
        <is>
          <t>20</t>
        </is>
      </c>
      <c r="C62" s="38" t="n"/>
      <c r="D62" s="38" t="inlineStr">
        <is>
          <t>ENTRY, GLOBAL_CHECK, STOCKS_EXIT</t>
        </is>
      </c>
      <c r="E62" s="38" t="n"/>
      <c r="F62" s="26" t="n"/>
      <c r="G62" s="38">
        <f>IFERROR(VLOOKUP($A173&amp;"_"&amp;$B173,Results_Deltas!$A$2:$P$15000,5,FALSE),"")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5.75" customHeight="1" s="67">
      <c r="A63" s="37" t="inlineStr">
        <is>
          <t>EMA_BLANKET_FILTER_ENABLED</t>
        </is>
      </c>
      <c r="B63" s="38" t="inlineStr">
        <is>
          <t>False</t>
        </is>
      </c>
      <c r="C63" s="38" t="n"/>
      <c r="D63" s="38" t="inlineStr">
        <is>
          <t>GLOBAL_CHECK</t>
        </is>
      </c>
      <c r="E63" s="38" t="n"/>
      <c r="F63" s="26" t="n"/>
      <c r="G63" s="38">
        <f>IFERROR(VLOOKUP($A62&amp;"_"&amp;$B62,Results_Deltas!$A$2:$P$15000,5,FALSE),"")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GR_FILTER_VEC_MIN_TFS</t>
        </is>
      </c>
      <c r="B64" s="38" t="inlineStr">
        <is>
          <t>1</t>
        </is>
      </c>
      <c r="C64" s="38" t="n"/>
      <c r="D64" s="38" t="inlineStr">
        <is>
          <t>GLOBAL_CHECK</t>
        </is>
      </c>
      <c r="E64" s="38" t="n"/>
      <c r="F64" s="26" t="n"/>
      <c r="G64" s="38">
        <f>IFERROR(VLOOKUP($A98&amp;"_"&amp;$B98,Results_Deltas!$A$2:$P$15000,5,FALSE),"")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MOVER_THRESHOLD</t>
        </is>
      </c>
      <c r="B65" s="38" t="inlineStr">
        <is>
          <t>3.75</t>
        </is>
      </c>
      <c r="C65" s="38" t="n"/>
      <c r="D65" s="38" t="inlineStr">
        <is>
          <t>ENTRY, GLOBAL_CHECK, STOCKS_EXIT</t>
        </is>
      </c>
      <c r="E65" s="38" t="n"/>
      <c r="F65" s="26" t="n"/>
      <c r="G65" s="38">
        <f>IFERROR(VLOOKUP($A160&amp;"_"&amp;$B160,Results_Deltas!$A$2:$P$15000,5,FALSE),"")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HTF_DIRECTION_GATE_ENABLED</t>
        </is>
      </c>
      <c r="B66" s="38" t="inlineStr">
        <is>
          <t>True</t>
        </is>
      </c>
      <c r="C66" s="38" t="n"/>
      <c r="D66" s="38" t="inlineStr">
        <is>
          <t>ENTRY, GLOBAL_CHECK, STOCKS_EXIT</t>
        </is>
      </c>
      <c r="E66" s="38" t="n"/>
      <c r="F66" s="26" t="n"/>
      <c r="G66" s="38">
        <f>IFERROR(VLOOKUP($A118&amp;"_"&amp;$B118,Results_Deltas!$A$2:$P$15000,5,FALSE),"")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9" t="inlineStr">
        <is>
          <t>MTS_GATE_ENABLED</t>
        </is>
      </c>
      <c r="B67" s="40" t="inlineStr">
        <is>
          <t>True</t>
        </is>
      </c>
      <c r="C67" s="38" t="n"/>
      <c r="D67" s="38" t="inlineStr">
        <is>
          <t>ENTRY, GLOBAL_CHECK, STOCKS_EXIT</t>
        </is>
      </c>
      <c r="E67" s="38" t="n"/>
      <c r="F67" s="26" t="n"/>
      <c r="G67" s="38">
        <f>IFERROR(VLOOKUP($A175&amp;"_"&amp;$B175,Results_Deltas!$A$2:$P$15000,5,FALSE),"")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MANDATORY_REENTRY_WT_FILTER_MIN_TFS</t>
        </is>
      </c>
      <c r="B68" s="38" t="inlineStr">
        <is>
          <t>2</t>
        </is>
      </c>
      <c r="C68" s="38" t="n"/>
      <c r="D68" s="38" t="inlineStr">
        <is>
          <t>GLOBAL_CHECK, STOCKS_EXIT</t>
        </is>
      </c>
      <c r="E68" s="38" t="n"/>
      <c r="F68" s="26" t="n"/>
      <c r="G68" s="38">
        <f>IFERROR(VLOOKUP($A147&amp;"_"&amp;$B147,Results_Deltas!$A$2:$P$15000,5,FALSE),"")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HA_WICK_QUALITY_ENABLED</t>
        </is>
      </c>
      <c r="B69" s="38" t="inlineStr">
        <is>
          <t>True</t>
        </is>
      </c>
      <c r="C69" s="38" t="n"/>
      <c r="D69" s="38" t="inlineStr">
        <is>
          <t>ENTRY, GLOBAL_CHECK, STOCKS_EXIT</t>
        </is>
      </c>
      <c r="E69" s="38" t="n"/>
      <c r="F69" s="26" t="n"/>
      <c r="G69" s="38">
        <f>IFERROR(VLOOKUP($A100&amp;"_"&amp;$B100,Results_Deltas!$A$2:$P$15000,5,FALSE),"")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IFERROR(VLOOKUP($A183&amp;"_"&amp;$B183,Results_Deltas!$A$2:$P$15000,5,FALSE),"")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LH_HL_FILTER_ENABLED</t>
        </is>
      </c>
      <c r="B71" s="38" t="inlineStr">
        <is>
          <t>True</t>
        </is>
      </c>
      <c r="C71" s="38" t="n"/>
      <c r="D71" s="38" t="inlineStr">
        <is>
          <t>ENTRY, GLOBAL_CHECK, STOCKS_EXIT</t>
        </is>
      </c>
      <c r="E71" s="38" t="n"/>
      <c r="F71" s="26" t="n"/>
      <c r="G71" s="38">
        <f>IFERROR(VLOOKUP($A132&amp;"_"&amp;$B132,Results_Deltas!$A$2:$P$15000,5,FALSE),"")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IFERROR(VLOOKUP($A32&amp;"_"&amp;$B32,Results_Deltas!$A$2:$P$15000,5,FALSE),"")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HLR_TOP_MIN_TFS</t>
        </is>
      </c>
      <c r="B73" s="38" t="inlineStr">
        <is>
          <t>1</t>
        </is>
      </c>
      <c r="C73" s="38" t="n"/>
      <c r="D73" s="38" t="inlineStr">
        <is>
          <t>GLOBAL_CHECK, REENTRY, STOCKS_EXIT</t>
        </is>
      </c>
      <c r="E73" s="38" t="n"/>
      <c r="F73" s="26" t="n"/>
      <c r="G73" s="38">
        <f>IFERROR(VLOOKUP($A114&amp;"_"&amp;$B114,Results_Deltas!$A$2:$P$15000,5,FALSE),"")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5.75" customHeight="1" s="67">
      <c r="A74" s="37" t="inlineStr">
        <is>
          <t>FG_GREED_THRESHOLD</t>
        </is>
      </c>
      <c r="B74" s="38" t="inlineStr">
        <is>
          <t>37.5</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OI_CONFIRM_MIN_PRICE_PCT</t>
        </is>
      </c>
      <c r="B75" s="38" t="inlineStr">
        <is>
          <t>2.0</t>
        </is>
      </c>
      <c r="C75" s="38" t="n"/>
      <c r="D75" s="38" t="inlineStr">
        <is>
          <t>ENTRY, GLOBAL_CHECK, STOCKS_EXIT</t>
        </is>
      </c>
      <c r="E75" s="38" t="n"/>
      <c r="F75" s="26" t="n"/>
      <c r="G75" s="38">
        <f>IFERROR(VLOOKUP($A193&amp;"_"&amp;$B193,Results_Deltas!$A$2:$P$15000,5,FALSE),"")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7" t="inlineStr">
        <is>
          <t>MOVER_THRESHOLD</t>
        </is>
      </c>
      <c r="B76" s="38" t="inlineStr">
        <is>
          <t>2.5</t>
        </is>
      </c>
      <c r="C76" s="38" t="n"/>
      <c r="D76" s="38" t="inlineStr">
        <is>
          <t>ENTRY, GLOBAL_CHECK, STOCKS_EXIT</t>
        </is>
      </c>
      <c r="E76" s="38" t="n"/>
      <c r="F76" s="26" t="n"/>
      <c r="G76" s="38">
        <f>IFERROR(VLOOKUP($A161&amp;"_"&amp;$B161,Results_Deltas!$A$2:$P$15000,5,FALSE),"")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IFERROR(VLOOKUP($A29&amp;"_"&amp;$B29,Results_Deltas!$A$2:$P$15000,5,FALSE),"")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9" t="inlineStr">
        <is>
          <t>HA_WICK_QUALITY_TF</t>
        </is>
      </c>
      <c r="B78" s="40" t="inlineStr">
        <is>
          <t>1h</t>
        </is>
      </c>
      <c r="C78" s="38" t="n"/>
      <c r="D78" s="38" t="inlineStr">
        <is>
          <t>ENTRY, GLOBAL_CHECK, STOCKS_EXIT</t>
        </is>
      </c>
      <c r="E78" s="38" t="n"/>
      <c r="F78" s="26" t="n"/>
      <c r="G78" s="38">
        <f>IFERROR(VLOOKUP($A106&amp;"_"&amp;$B106,Results_Deltas!$A$2:$P$15000,5,FALSE),"")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LR_BAND_LADDER_TF_TOP</t>
        </is>
      </c>
      <c r="B79" s="38" t="inlineStr">
        <is>
          <t>1</t>
        </is>
      </c>
      <c r="C79" s="38" t="n"/>
      <c r="D79" s="38" t="inlineStr">
        <is>
          <t>GLOBAL_CHECK, STOCKS_EXIT</t>
        </is>
      </c>
      <c r="E79" s="38" t="n"/>
      <c r="F79" s="26" t="n"/>
      <c r="G79" s="38">
        <f>IFERROR(VLOOKUP($A144&amp;"_"&amp;$B144,Results_Deltas!$A$2:$P$15000,5,FALSE),"")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5.75" customHeight="1" s="67">
      <c r="A80" s="37" t="inlineStr">
        <is>
          <t>DELTA_HTF_GATE</t>
        </is>
      </c>
      <c r="B80" s="38" t="inlineStr">
        <is>
          <t>4h_ALT</t>
        </is>
      </c>
      <c r="C80" s="38" t="n"/>
      <c r="D80" s="38" t="inlineStr">
        <is>
          <t>ENTRY, GLOBAL_CHECK, STOCKS_EXIT</t>
        </is>
      </c>
      <c r="E80" s="38" t="n"/>
      <c r="F80" s="26" t="n"/>
      <c r="G80" s="38">
        <f>IFERROR(VLOOKUP($A51&amp;"_"&amp;$B51,Results_Deltas!$A$2:$P$15000,5,FALSE),"")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0.5" customHeight="1" s="67">
      <c r="A82" s="37" t="inlineStr">
        <is>
          <t>DELTA_HTF_GATE</t>
        </is>
      </c>
      <c r="B82" s="38" t="inlineStr">
        <is>
          <t>4h</t>
        </is>
      </c>
      <c r="C82" s="38" t="n"/>
      <c r="D82" s="38" t="inlineStr">
        <is>
          <t>ENTRY, GLOBAL_CHECK, STOCKS_EXIT</t>
        </is>
      </c>
      <c r="E82" s="38" t="n"/>
      <c r="F82" s="26" t="n"/>
      <c r="G82" s="38">
        <f>IFERROR(VLOOKUP($A50&amp;"_"&amp;$B50,Results_Deltas!$A$2:$P$15000,5,FALSE),"")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7" t="inlineStr">
        <is>
          <t>LR_BAND_LADDER_TF_BOTTOM</t>
        </is>
      </c>
      <c r="B83" s="38" t="inlineStr">
        <is>
          <t>1</t>
        </is>
      </c>
      <c r="C83" s="38" t="n"/>
      <c r="D83" s="38" t="inlineStr">
        <is>
          <t>GLOBAL_CHECK, STOCKS_EXIT</t>
        </is>
      </c>
      <c r="E83" s="38" t="n"/>
      <c r="F83" s="26" t="n"/>
      <c r="G83" s="38">
        <f>IFERROR(VLOOKUP($A142&amp;"_"&amp;$B142,Results_Deltas!$A$2:$P$15000,5,FALSE),"")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9" t="inlineStr">
        <is>
          <t>MOVER_THRESHOLD</t>
        </is>
      </c>
      <c r="B84" s="40" t="inlineStr">
        <is>
          <t>5</t>
        </is>
      </c>
      <c r="C84" s="38" t="n"/>
      <c r="D84" s="38" t="inlineStr">
        <is>
          <t>ENTRY, GLOBAL_CHECK, STOCKS_EXIT</t>
        </is>
      </c>
      <c r="E84" s="38" t="n"/>
      <c r="F84" s="26" t="n"/>
      <c r="G84" s="38">
        <f>IFERROR(VLOOKUP($A158&amp;"_"&amp;$B158,Results_Deltas!$A$2:$P$15000,5,FALSE),"")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9" t="inlineStr">
        <is>
          <t>DC_MOMENT_STRONG_THRESHOLD</t>
        </is>
      </c>
      <c r="B85" s="40" t="inlineStr">
        <is>
          <t>40</t>
        </is>
      </c>
      <c r="C85" s="38" t="n"/>
      <c r="D85" s="38" t="inlineStr">
        <is>
          <t>ENTRY, GLOBAL_CHECK, STOCKS_EXIT</t>
        </is>
      </c>
      <c r="E85" s="38" t="n"/>
      <c r="F85" s="26" t="n"/>
      <c r="G85" s="38">
        <f>IFERROR(VLOOKUP($A46&amp;"_"&amp;$B46,Results_Deltas!$A$2:$P$15000,5,FALSE),"")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5.75" customHeight="1" s="67">
      <c r="A86" s="37" t="inlineStr">
        <is>
          <t>DELTA_REENTRY_FILTER_ENABLED</t>
        </is>
      </c>
      <c r="B86" s="38" t="inlineStr">
        <is>
          <t>True</t>
        </is>
      </c>
      <c r="C86" s="38" t="n"/>
      <c r="D86" s="38" t="inlineStr">
        <is>
          <t>ENTRY, GLOBAL_CHECK, STOCKS_EXIT</t>
        </is>
      </c>
      <c r="E86" s="38" t="n"/>
      <c r="F86" s="26" t="n"/>
      <c r="G86" s="38">
        <f>IFERROR(VLOOKUP($A53&amp;"_"&amp;$B53,Results_Deltas!$A$2:$P$15000,5,FALSE),"")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MANDATORY_REENTRY_WT_FILTER_MIN_TFS</t>
        </is>
      </c>
      <c r="B88" s="40" t="inlineStr">
        <is>
          <t>1</t>
        </is>
      </c>
      <c r="C88" s="38" t="n"/>
      <c r="D88" s="38" t="inlineStr">
        <is>
          <t>GLOBAL_CHECK, STOCKS_EXIT</t>
        </is>
      </c>
      <c r="E88" s="38" t="n"/>
      <c r="F88" s="26" t="n"/>
      <c r="G88" s="38">
        <f>IFERROR(VLOOKUP($A145&amp;"_"&amp;$B145,Results_Deltas!$A$2:$P$15000,5,FALSE),"")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7" t="inlineStr">
        <is>
          <t>LR_BAND_LADDER_STOCH_EXTREME</t>
        </is>
      </c>
      <c r="B89" s="38" t="inlineStr">
        <is>
          <t>30.0_ALT</t>
        </is>
      </c>
      <c r="C89" s="38" t="n"/>
      <c r="D89" s="38" t="inlineStr">
        <is>
          <t>GLOBAL_CHECK, STOCKS_EXIT</t>
        </is>
      </c>
      <c r="E89" s="38" t="n"/>
      <c r="F89" s="26" t="n"/>
      <c r="G89" s="38">
        <f>IFERROR(VLOOKUP($A140&amp;"_"&amp;$B140,Results_Deltas!$A$2:$P$15000,5,FALSE),"")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9" t="inlineStr">
        <is>
          <t>LR_BAND_LADDER_STOCH_EXTREME</t>
        </is>
      </c>
      <c r="B90" s="40" t="inlineStr">
        <is>
          <t>30.0</t>
        </is>
      </c>
      <c r="C90" s="38" t="n"/>
      <c r="D90" s="38" t="inlineStr">
        <is>
          <t>GLOBAL_CHECK, STOCKS_EXIT</t>
        </is>
      </c>
      <c r="E90" s="38" t="n"/>
      <c r="F90" s="26" t="n"/>
      <c r="G90" s="38">
        <f>IFERROR(VLOOKUP($A139&amp;"_"&amp;$B139,Results_Deltas!$A$2:$P$15000,5,FALSE),"")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MOVER_THRESHOLD</t>
        </is>
      </c>
      <c r="B91" s="38" t="inlineStr">
        <is>
          <t>6.25</t>
        </is>
      </c>
      <c r="C91" s="38" t="n"/>
      <c r="D91" s="38" t="inlineStr">
        <is>
          <t>ENTRY, GLOBAL_CHECK, STOCKS_EXIT</t>
        </is>
      </c>
      <c r="E91" s="38" t="n"/>
      <c r="F91" s="26" t="n"/>
      <c r="G91" s="38">
        <f>IFERROR(VLOOKUP($A159&amp;"_"&amp;$B159,Results_Deltas!$A$2:$P$15000,5,FALSE),"")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IFERROR(VLOOKUP($A178&amp;"_"&amp;$B178,Results_Deltas!$A$2:$P$15000,5,FALSE),"")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5.75" customHeight="1" s="67">
      <c r="A93" s="37" t="inlineStr">
        <is>
          <t>FG_FEAR_THRESHOLD</t>
        </is>
      </c>
      <c r="B93" s="38" t="inlineStr">
        <is>
          <t>12.5</t>
        </is>
      </c>
      <c r="C93" s="38" t="n"/>
      <c r="D93" s="38" t="inlineStr">
        <is>
          <t>GLOBAL_CHECK, STOCKS_EXIT</t>
        </is>
      </c>
      <c r="E93" s="38" t="n"/>
      <c r="F93" s="26" t="n"/>
      <c r="G93" s="38">
        <f>IFERROR(VLOOKUP($A74&amp;"_"&amp;$B74,Results_Deltas!$A$2:$P$15000,5,FALSE),"")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IFERROR(VLOOKUP($A179&amp;"_"&amp;$B179,Results_Deltas!$A$2:$P$15000,5,FALSE),"")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LIVE_VEC_EMERGENCY_BRAKE_ENABLED</t>
        </is>
      </c>
      <c r="B95" s="38" t="inlineStr">
        <is>
          <t>True</t>
        </is>
      </c>
      <c r="C95" s="38" t="n"/>
      <c r="D95" s="38" t="inlineStr">
        <is>
          <t>GLOBAL_CHECK, STOCKS_EXIT</t>
        </is>
      </c>
      <c r="E95" s="38" t="n"/>
      <c r="F95" s="26" t="n"/>
      <c r="G95" s="38">
        <f>IFERROR(VLOOKUP($A138&amp;"_"&amp;$B138,Results_Deltas!$A$2:$P$15000,5,FALSE),"")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0.5" customHeight="1" s="67">
      <c r="A96" s="37" t="inlineStr">
        <is>
          <t>DC_MOMENT_STRONG_THRESHOLD</t>
        </is>
      </c>
      <c r="B96" s="38" t="inlineStr">
        <is>
          <t>20</t>
        </is>
      </c>
      <c r="C96" s="38" t="n"/>
      <c r="D96" s="38" t="inlineStr">
        <is>
          <t>ENTRY, GLOBAL_CHECK, STOCKS_EXIT</t>
        </is>
      </c>
      <c r="E96" s="38" t="n"/>
      <c r="F96" s="26" t="n"/>
      <c r="G96" s="38">
        <f>IFERROR(VLOOKUP($A49&amp;"_"&amp;$B49,Results_Deltas!$A$2:$P$15000,5,FALSE),"")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MANDATORY_REENTRY_WT_FILTER_MIN_TFS</t>
        </is>
      </c>
      <c r="B97" s="38" t="inlineStr">
        <is>
          <t>3</t>
        </is>
      </c>
      <c r="C97" s="38" t="n"/>
      <c r="D97" s="38" t="inlineStr">
        <is>
          <t>GLOBAL_CHECK, STOCKS_EXIT</t>
        </is>
      </c>
      <c r="E97" s="38" t="n"/>
      <c r="F97" s="26" t="n"/>
      <c r="G97" s="38">
        <f>IFERROR(VLOOKUP($A146&amp;"_"&amp;$B146,Results_Deltas!$A$2:$P$15000,5,FALSE),"")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9" t="inlineStr">
        <is>
          <t>GR_FILTER_VEC_MIN_TFS</t>
        </is>
      </c>
      <c r="B98" s="40" t="inlineStr">
        <is>
          <t>2</t>
        </is>
      </c>
      <c r="C98" s="38" t="n"/>
      <c r="D98" s="38" t="inlineStr">
        <is>
          <t>GLOBAL_CHECK</t>
        </is>
      </c>
      <c r="E98" s="38" t="n"/>
      <c r="F98" s="26" t="n"/>
      <c r="G98" s="38">
        <f>IFERROR(VLOOKUP($A97&amp;"_"&amp;$B97,Results_Deltas!$A$2:$P$15000,5,FALSE),"")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IFERROR(VLOOKUP($A184&amp;"_"&amp;$B184,Results_Deltas!$A$2:$P$15000,5,FALSE),"")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5.75" customHeight="1" s="67">
      <c r="A100" s="37" t="inlineStr">
        <is>
          <t>EMA_9_21_FILTER_MIN_TFS</t>
        </is>
      </c>
      <c r="B100" s="38" t="inlineStr">
        <is>
          <t>1</t>
        </is>
      </c>
      <c r="C100" s="38" t="n"/>
      <c r="D100" s="38" t="inlineStr">
        <is>
          <t>GLOBAL_CHECK</t>
        </is>
      </c>
      <c r="E100" s="38" t="n"/>
      <c r="F100" s="26" t="n"/>
      <c r="G100" s="38">
        <f>IFERROR(VLOOKUP($A61&amp;"_"&amp;$B61,Results_Deltas!$A$2:$P$15000,5,FALSE),"")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OI_CONFIRM_MIN_PRICE_PCT</t>
        </is>
      </c>
      <c r="B101" s="38" t="inlineStr">
        <is>
          <t>0</t>
        </is>
      </c>
      <c r="C101" s="38" t="n"/>
      <c r="D101" s="38" t="inlineStr">
        <is>
          <t>ENTRY, GLOBAL_CHECK, STOCKS_EXIT</t>
        </is>
      </c>
      <c r="E101" s="38" t="n"/>
      <c r="F101" s="26" t="n"/>
      <c r="G101" s="38">
        <f>IFERROR(VLOOKUP($A192&amp;"_"&amp;$B192,Results_Deltas!$A$2:$P$15000,5,FALSE),"")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IFERROR(VLOOKUP($A42&amp;"_"&amp;$B42,Results_Deltas!$A$2:$P$15000,5,FALSE),"")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IFERROR(VLOOKUP($A191&amp;"_"&amp;$B191,Results_Deltas!$A$2:$P$15000,5,FALSE),"")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0.5" customHeight="1" s="67">
      <c r="A104" s="37" t="inlineStr">
        <is>
          <t>CRYPTO_SPIKE_FADE_THRESHOLD_PCT</t>
        </is>
      </c>
      <c r="B104" s="38" t="inlineStr">
        <is>
          <t>5</t>
        </is>
      </c>
      <c r="C104" s="38" t="n"/>
      <c r="D104" s="38" t="inlineStr">
        <is>
          <t>GLOBAL_CHECK, STOCKS_EXIT</t>
        </is>
      </c>
      <c r="E104" s="38" t="n"/>
      <c r="F104" s="26" t="n"/>
      <c r="G104" s="38">
        <f>IFERROR(VLOOKUP($A45&amp;"_"&amp;$B45,Results_Deltas!$A$2:$P$15000,5,FALSE),"")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5.75" customHeight="1" s="67">
      <c r="A105" s="37" t="inlineStr">
        <is>
          <t>EMA_BLANKET_FILTER_MIN_TFS</t>
        </is>
      </c>
      <c r="B105" s="38" t="inlineStr">
        <is>
          <t>1</t>
        </is>
      </c>
      <c r="C105" s="38" t="n"/>
      <c r="D105" s="38" t="inlineStr">
        <is>
          <t>GLOBAL_CHECK</t>
        </is>
      </c>
      <c r="E105" s="38" t="n"/>
      <c r="F105" s="26" t="n"/>
      <c r="G105" s="38">
        <f>IFERROR(VLOOKUP($A66&amp;"_"&amp;$B66,Results_Deltas!$A$2:$P$15000,5,FALSE),"")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IFERROR(VLOOKUP($A185&amp;"_"&amp;$B185,Results_Deltas!$A$2:$P$15000,5,FALSE),"")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7" t="inlineStr">
        <is>
          <t>LR_BAND_LADDER_TF_TOP</t>
        </is>
      </c>
      <c r="B107" s="38" t="inlineStr">
        <is>
          <t>0</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IFERROR(VLOOKUP($A177&amp;"_"&amp;$B177,Results_Deltas!$A$2:$P$15000,5,FALSE),"")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IFERROR(VLOOKUP($A126&amp;"_"&amp;$B126,Results_Deltas!$A$2:$P$15000,5,FALSE),"")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LR_BAND_LADDER_TF_BOTTOM</t>
        </is>
      </c>
      <c r="B110" s="38" t="inlineStr">
        <is>
          <t>0</t>
        </is>
      </c>
      <c r="C110" s="38" t="n"/>
      <c r="D110" s="38" t="inlineStr">
        <is>
          <t>GLOBAL_CHECK, STOCKS_EXIT</t>
        </is>
      </c>
      <c r="E110" s="38" t="n"/>
      <c r="F110" s="26" t="n"/>
      <c r="G110" s="38">
        <f>IFERROR(VLOOKUP($A141&amp;"_"&amp;$B141,Results_Deltas!$A$2:$P$15000,5,FALSE),"")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5.75" customHeight="1" s="67">
      <c r="A111" s="37" t="inlineStr">
        <is>
          <t>HTF4_CONF</t>
        </is>
      </c>
      <c r="B111" s="38" t="inlineStr">
        <is>
          <t>False_ALT</t>
        </is>
      </c>
      <c r="C111" s="38" t="n"/>
      <c r="D111" s="38" t="inlineStr">
        <is>
          <t>GLOBAL_CHECK, STOCKS_EXIT</t>
        </is>
      </c>
      <c r="E111" s="38" t="n"/>
      <c r="F111" s="26" t="n"/>
      <c r="G111" s="38">
        <f>IFERROR(VLOOKUP($A116&amp;"_"&amp;$B116,Results_Deltas!$A$2:$P$15000,5,FALSE),"")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7" t="inlineStr">
        <is>
          <t>GR_FILTER_VEC_MIN_TFS</t>
        </is>
      </c>
      <c r="B113" s="38" t="inlineStr">
        <is>
          <t>0</t>
        </is>
      </c>
      <c r="C113" s="38" t="n"/>
      <c r="D113" s="38" t="inlineStr">
        <is>
          <t>GLOBAL_CHECK</t>
        </is>
      </c>
      <c r="E113" s="38" t="n"/>
      <c r="F113" s="26" t="n"/>
      <c r="G113" s="38">
        <f>IFERROR(VLOOKUP($A96&amp;"_"&amp;$B96,Results_Deltas!$A$2:$P$15000,5,FALSE),"")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IFERROR(VLOOKUP($A31&amp;"_"&amp;$B31,Results_Deltas!$A$2:$P$15000,5,FALSE),"")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IFERROR(VLOOKUP($A130&amp;"_"&amp;$B130,Results_Deltas!$A$2:$P$15000,5,FALSE),"")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5.75" customHeight="1" s="67">
      <c r="A116" s="37" t="inlineStr">
        <is>
          <t>FUNDING_GATE_LONG_MAX</t>
        </is>
      </c>
      <c r="B116" s="38" t="inlineStr">
        <is>
          <t>0.0</t>
        </is>
      </c>
      <c r="C116" s="38" t="n"/>
      <c r="D116" s="38" t="inlineStr">
        <is>
          <t>ENTRY, GLOBAL_CHECK, STOCKS_EXIT</t>
        </is>
      </c>
      <c r="E116" s="38" t="n"/>
      <c r="F116" s="26" t="n"/>
      <c r="G116" s="38">
        <f>IFERROR(VLOOKUP($A84&amp;"_"&amp;$B84,Results_Deltas!$A$2:$P$15000,5,FALSE),"")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IFERROR(VLOOKUP($A85&amp;"_"&amp;$B85,Results_Deltas!$A$2:$P$15000,5,FALSE),"")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IFERROR(VLOOKUP($A86&amp;"_"&amp;$B86,Results_Deltas!$A$2:$P$15000,5,FALSE),"")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IFERROR(VLOOKUP($A87&amp;"_"&amp;$B87,Results_Deltas!$A$2:$P$15000,5,FALSE),"")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5.75" customHeight="1" s="67">
      <c r="A120" s="37" t="inlineStr">
        <is>
          <t>FUNDING_GATE_SHORT_MIN</t>
        </is>
      </c>
      <c r="B120" s="38" t="inlineStr">
        <is>
          <t>0.0</t>
        </is>
      </c>
      <c r="C120" s="38" t="n"/>
      <c r="D120" s="38" t="inlineStr">
        <is>
          <t>ENTRY, GLOBAL_CHECK, STOCKS_EXIT</t>
        </is>
      </c>
      <c r="E120" s="38" t="n"/>
      <c r="F120" s="26" t="n"/>
      <c r="G120" s="38">
        <f>IFERROR(VLOOKUP($A88&amp;"_"&amp;$B88,Results_Deltas!$A$2:$P$15000,5,FALSE),"")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IFERROR(VLOOKUP($A89&amp;"_"&amp;$B89,Results_Deltas!$A$2:$P$15000,5,FALSE),"")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0.5" customHeight="1" s="67">
      <c r="A122" s="37" t="inlineStr">
        <is>
          <t>ADX_RANGING_THRESHOLD</t>
        </is>
      </c>
      <c r="B122" s="38" t="inlineStr">
        <is>
          <t>20</t>
        </is>
      </c>
      <c r="C122" s="38" t="n"/>
      <c r="D122" s="38" t="inlineStr">
        <is>
          <t>ENTRY, GLOBAL_CHECK, STOCKS_EXIT</t>
        </is>
      </c>
      <c r="E122" s="38" t="n"/>
      <c r="F122" s="26" t="n"/>
      <c r="G122" s="38">
        <f>IFERROR(VLOOKUP($A27&amp;"_"&amp;$B27,Results_Deltas!$A$2:$P$15000,5,FALSE),"")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9" t="inlineStr">
        <is>
          <t>FUNDING_GATE_FILTER_TF</t>
        </is>
      </c>
      <c r="B123" s="40" t="inlineStr">
        <is>
          <t>15m</t>
        </is>
      </c>
      <c r="C123" s="38" t="n"/>
      <c r="D123" s="38" t="inlineStr">
        <is>
          <t>GLOBAL_CHECK</t>
        </is>
      </c>
      <c r="E123" s="38" t="n"/>
      <c r="F123" s="26" t="n"/>
      <c r="G123" s="38">
        <f>IFERROR(VLOOKUP($A83&amp;"_"&amp;$B83,Results_Deltas!$A$2:$P$15000,5,FALSE),"")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IFERROR(VLOOKUP($A123&amp;"_"&amp;$B123,Results_Deltas!$A$2:$P$15000,5,FALSE),"")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IFERROR(VLOOKUP($A124&amp;"_"&amp;$B124,Results_Deltas!$A$2:$P$15000,5,FALSE),"")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7" t="inlineStr">
        <is>
          <t>GR_FILTER_ALL_ENTRIES</t>
        </is>
      </c>
      <c r="B127" s="38" t="inlineStr">
        <is>
          <t>0.0</t>
        </is>
      </c>
      <c r="C127" s="38" t="n"/>
      <c r="D127" s="38" t="inlineStr">
        <is>
          <t>GLOBAL_CHECK, STOCKS_EXIT</t>
        </is>
      </c>
      <c r="E127" s="38" t="n"/>
      <c r="F127" s="26" t="n"/>
      <c r="G127" s="38">
        <f>IFERROR(VLOOKUP($A92&amp;"_"&amp;$B92,Results_Deltas!$A$2:$P$15000,5,FALSE),"")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5.75" customHeight="1" s="67">
      <c r="A128" s="37" t="inlineStr">
        <is>
          <t>GR_FILTER_ALL_ENTRIES</t>
        </is>
      </c>
      <c r="B128" s="38" t="inlineStr">
        <is>
          <t>0.0_ALT</t>
        </is>
      </c>
      <c r="C128" s="38" t="n"/>
      <c r="D128" s="38" t="inlineStr">
        <is>
          <t>GLOBAL_CHECK, STOCKS_EXIT</t>
        </is>
      </c>
      <c r="E128" s="38" t="n"/>
      <c r="F128" s="26" t="n"/>
      <c r="G128" s="38">
        <f>IFERROR(VLOOKUP($A93&amp;"_"&amp;$B93,Results_Deltas!$A$2:$P$15000,5,FALSE),"")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IFERROR(VLOOKUP($A99&amp;"_"&amp;$B99,Results_Deltas!$A$2:$P$15000,5,FALSE),"")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7" t="inlineStr">
        <is>
          <t>GOLDEN_RULE_BASE_USD</t>
        </is>
      </c>
      <c r="B130" s="38" t="inlineStr">
        <is>
          <t>0.0_ALT</t>
        </is>
      </c>
      <c r="C130" s="38" t="n"/>
      <c r="D130" s="38" t="inlineStr">
        <is>
          <t>GLOBAL_CHECK, STOCKS_EXIT</t>
        </is>
      </c>
      <c r="E130" s="38" t="n"/>
      <c r="F130" s="26" t="n"/>
      <c r="G130" s="38">
        <f>IFERROR(VLOOKUP($A91&amp;"_"&amp;$B91,Results_Deltas!$A$2:$P$15000,5,FALSE),"")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GOLDEN_RULE_BASE_USD</t>
        </is>
      </c>
      <c r="B131" s="38" t="inlineStr">
        <is>
          <t>0.0</t>
        </is>
      </c>
      <c r="C131" s="38" t="n"/>
      <c r="D131" s="38" t="inlineStr">
        <is>
          <t>GLOBAL_CHECK, STOCKS_EXIT</t>
        </is>
      </c>
      <c r="E131" s="38" t="n"/>
      <c r="F131" s="26" t="n"/>
      <c r="G131" s="38">
        <f>IFERROR(VLOOKUP($A90&amp;"_"&amp;$B90,Results_Deltas!$A$2:$P$15000,5,FALSE),"")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IFERROR(VLOOKUP($A129&amp;"_"&amp;$B129,Results_Deltas!$A$2:$P$15000,5,FALSE),"")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7" t="inlineStr">
        <is>
          <t>HTF4_CONF</t>
        </is>
      </c>
      <c r="B133" s="38" t="inlineStr">
        <is>
          <t>False</t>
        </is>
      </c>
      <c r="C133" s="38" t="n"/>
      <c r="D133" s="38" t="inlineStr">
        <is>
          <t>GLOBAL_CHECK, STOCKS_EXIT</t>
        </is>
      </c>
      <c r="E133" s="38" t="n"/>
      <c r="F133" s="26" t="n"/>
      <c r="G133" s="38">
        <f>IFERROR(VLOOKUP($A115&amp;"_"&amp;$B115,Results_Deltas!$A$2:$P$15000,5,FALSE),"")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IFERROR(VLOOKUP($A131&amp;"_"&amp;$B131,Results_Deltas!$A$2:$P$15000,5,FALSE),"")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9" t="inlineStr">
        <is>
          <t>GR_FILTER_VEC_ENABLED</t>
        </is>
      </c>
      <c r="B135" s="40" t="inlineStr">
        <is>
          <t>False</t>
        </is>
      </c>
      <c r="C135" s="38" t="n"/>
      <c r="D135" s="38" t="inlineStr">
        <is>
          <t>GLOBAL_CHECK</t>
        </is>
      </c>
      <c r="E135" s="38" t="n"/>
      <c r="F135" s="26" t="n"/>
      <c r="G135" s="38">
        <f>IFERROR(VLOOKUP($A94&amp;"_"&amp;$B94,Results_Deltas!$A$2:$P$15000,5,FALSE),"")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5.75" customHeight="1" s="67">
      <c r="A136" s="39" t="inlineStr">
        <is>
          <t>DUP_GUARD_FILTER_TF</t>
        </is>
      </c>
      <c r="B136" s="40" t="inlineStr">
        <is>
          <t>15m</t>
        </is>
      </c>
      <c r="C136" s="38" t="n"/>
      <c r="D136" s="38" t="inlineStr">
        <is>
          <t>GLOBAL_CHECK</t>
        </is>
      </c>
      <c r="E136" s="38" t="n"/>
      <c r="F136" s="26" t="n"/>
      <c r="G136" s="38">
        <f>IFERROR(VLOOKUP($A58&amp;"_"&amp;$B58,Results_Deltas!$A$2:$P$15000,5,FALSE),"")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OI_CONFIRM_ENABLED</t>
        </is>
      </c>
      <c r="B137" s="38" t="inlineStr">
        <is>
          <t>False</t>
        </is>
      </c>
      <c r="C137" s="38" t="n"/>
      <c r="D137" s="38" t="inlineStr">
        <is>
          <t>ENTRY, GLOBAL_CHECK, STOCKS_EXIT</t>
        </is>
      </c>
      <c r="E137" s="38" t="n"/>
      <c r="F137" s="26" t="n"/>
      <c r="G137" s="38">
        <f>IFERROR(VLOOKUP($A186&amp;"_"&amp;$B186,Results_Deltas!$A$2:$P$15000,5,FALSE),"")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5.75" customHeight="1" s="67">
      <c r="A138" s="39" t="inlineStr">
        <is>
          <t>EMA_BLANKET_FILTER_ENABLED</t>
        </is>
      </c>
      <c r="B138" s="40" t="inlineStr">
        <is>
          <t>True</t>
        </is>
      </c>
      <c r="C138" s="38" t="n"/>
      <c r="D138" s="38" t="inlineStr">
        <is>
          <t>GLOBAL_CHECK</t>
        </is>
      </c>
      <c r="E138" s="38" t="n"/>
      <c r="F138" s="26" t="n"/>
      <c r="G138" s="38">
        <f>IFERROR(VLOOKUP($A63&amp;"_"&amp;$B63,Results_Deltas!$A$2:$P$15000,5,FALSE),"")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MTS_GATE_ENABLED</t>
        </is>
      </c>
      <c r="B139" s="38" t="inlineStr">
        <is>
          <t>False</t>
        </is>
      </c>
      <c r="C139" s="38" t="n"/>
      <c r="D139" s="38" t="inlineStr">
        <is>
          <t>ENTRY, GLOBAL_CHECK, STOCKS_EXIT</t>
        </is>
      </c>
      <c r="E139" s="38" t="n"/>
      <c r="F139" s="26" t="n"/>
      <c r="G139" s="38">
        <f>IFERROR(VLOOKUP($A174&amp;"_"&amp;$B174,Results_Deltas!$A$2:$P$15000,5,FALSE),"")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7" t="inlineStr">
        <is>
          <t>MI_TF_AGREE_MIN</t>
        </is>
      </c>
      <c r="B140" s="38" t="inlineStr">
        <is>
          <t>0.0</t>
        </is>
      </c>
      <c r="C140" s="38" t="n"/>
      <c r="D140" s="38" t="inlineStr">
        <is>
          <t>ENTRY, GLOBAL_CHECK, STOCKS_EXIT</t>
        </is>
      </c>
      <c r="E140" s="38" t="n"/>
      <c r="F140" s="26" t="n"/>
      <c r="G140" s="38">
        <f>IFERROR(VLOOKUP($A156&amp;"_"&amp;$B156,Results_Deltas!$A$2:$P$15000,5,FALSE),"")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7" t="inlineStr">
        <is>
          <t>MI_TF_AGREE_MIN</t>
        </is>
      </c>
      <c r="B141" s="38" t="inlineStr">
        <is>
          <t>0.0_ALT</t>
        </is>
      </c>
      <c r="C141" s="38" t="n"/>
      <c r="D141" s="38" t="inlineStr">
        <is>
          <t>ENTRY, GLOBAL_CHECK, STOCKS_EXIT</t>
        </is>
      </c>
      <c r="E141" s="38" t="n"/>
      <c r="F141" s="26" t="n"/>
      <c r="G141" s="38">
        <f>IFERROR(VLOOKUP($A157&amp;"_"&amp;$B157,Results_Deltas!$A$2:$P$15000,5,FALSE),"")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7" t="inlineStr">
        <is>
          <t>HLR_SMA_BAND_PCT</t>
        </is>
      </c>
      <c r="B142" s="38" t="inlineStr">
        <is>
          <t>0</t>
        </is>
      </c>
      <c r="C142" s="38" t="n"/>
      <c r="D142" s="38" t="inlineStr">
        <is>
          <t>ENTRY, GLOBAL_CHECK, STOCKS_EXIT</t>
        </is>
      </c>
      <c r="E142" s="38" t="n"/>
      <c r="F142" s="26" t="n"/>
      <c r="G142" s="38">
        <f>IFERROR(VLOOKUP($A108&amp;"_"&amp;$B108,Results_Deltas!$A$2:$P$15000,5,FALSE),"")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5.75" customHeight="1" s="67">
      <c r="A143" s="37" t="inlineStr">
        <is>
          <t>EXECUTE_NOW_SINGLE_GATE_ENFORCE</t>
        </is>
      </c>
      <c r="B143" s="38" t="inlineStr">
        <is>
          <t>0.0_ALT</t>
        </is>
      </c>
      <c r="C143" s="38" t="n"/>
      <c r="D143" s="38" t="inlineStr">
        <is>
          <t>ENTRY, GLOBAL_CHECK, STOCKS_EXIT</t>
        </is>
      </c>
      <c r="E143" s="38" t="n"/>
      <c r="F143" s="26" t="n"/>
      <c r="G143" s="38">
        <f>IFERROR(VLOOKUP($A68&amp;"_"&amp;$B68,Results_Deltas!$A$2:$P$15000,5,FALSE),"")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5.75" customHeight="1" s="67">
      <c r="A144" s="37" t="inlineStr">
        <is>
          <t>EXECUTE_NOW_SINGLE_GATE_ENFORCE</t>
        </is>
      </c>
      <c r="B144" s="38" t="inlineStr">
        <is>
          <t>0.0</t>
        </is>
      </c>
      <c r="C144" s="38" t="n"/>
      <c r="D144" s="38" t="inlineStr">
        <is>
          <t>ENTRY, GLOBAL_CHECK, STOCKS_EXIT</t>
        </is>
      </c>
      <c r="E144" s="38" t="n"/>
      <c r="F144" s="26" t="n"/>
      <c r="G144" s="38">
        <f>IFERROR(VLOOKUP($A67&amp;"_"&amp;$B67,Results_Deltas!$A$2:$P$15000,5,FALSE),"")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HLR_TOP_MIN_TFS</t>
        </is>
      </c>
      <c r="B145" s="38" t="inlineStr">
        <is>
          <t>0</t>
        </is>
      </c>
      <c r="C145" s="38" t="n"/>
      <c r="D145" s="38" t="inlineStr">
        <is>
          <t>GLOBAL_CHECK, REENTRY, STOCKS_EXIT</t>
        </is>
      </c>
      <c r="E145" s="38" t="n"/>
      <c r="F145" s="26" t="n"/>
      <c r="G145" s="38">
        <f>IFERROR(VLOOKUP($A112&amp;"_"&amp;$B112,Results_Deltas!$A$2:$P$15000,5,FALSE),"")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0.5" customHeight="1" s="67">
      <c r="A146" s="39" t="inlineStr">
        <is>
          <t>COOLDOWN_LOCKS_FILTER_TF</t>
        </is>
      </c>
      <c r="B146" s="40" t="inlineStr">
        <is>
          <t>15m</t>
        </is>
      </c>
      <c r="C146" s="38" t="n"/>
      <c r="D146" s="38" t="inlineStr">
        <is>
          <t>GLOBAL_CHECK</t>
        </is>
      </c>
      <c r="E146" s="38" t="n"/>
      <c r="F146" s="26" t="n"/>
      <c r="G146" s="38">
        <f>IFERROR(VLOOKUP($A41&amp;"_"&amp;$B41,Results_Deltas!$A$2:$P$15000,5,FALSE),"")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HA_WICK_QUALITY_TF</t>
        </is>
      </c>
      <c r="B147" s="38" t="inlineStr">
        <is>
          <t>15m</t>
        </is>
      </c>
      <c r="C147" s="38" t="n"/>
      <c r="D147" s="38" t="inlineStr">
        <is>
          <t>ENTRY, GLOBAL_CHECK, STOCKS_EXIT</t>
        </is>
      </c>
      <c r="E147" s="38" t="n"/>
      <c r="F147" s="26" t="n"/>
      <c r="G147" s="38">
        <f>IFERROR(VLOOKUP($A107&amp;"_"&amp;$B107,Results_Deltas!$A$2:$P$15000,5,FALSE),"")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5.75" customHeight="1" s="67">
      <c r="A148" s="37" t="inlineStr">
        <is>
          <t>EZ_MANAGE_THROTTLER_RATE</t>
        </is>
      </c>
      <c r="B148" s="38" t="inlineStr">
        <is>
          <t>0.0</t>
        </is>
      </c>
      <c r="C148" s="38" t="n"/>
      <c r="D148" s="38" t="inlineStr">
        <is>
          <t>GLOBAL_CHECK, STOCKS_EXIT</t>
        </is>
      </c>
      <c r="E148" s="38" t="n"/>
      <c r="F148" s="26" t="n"/>
      <c r="G148" s="38">
        <f>IFERROR(VLOOKUP($A69&amp;"_"&amp;$B69,Results_Deltas!$A$2:$P$15000,5,FALSE),"")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5.75" customHeight="1" s="67">
      <c r="A149" s="37" t="inlineStr">
        <is>
          <t>EZ_MANAGE_THROTTLER_RATE</t>
        </is>
      </c>
      <c r="B149" s="38" t="inlineStr">
        <is>
          <t>0.0_ALT</t>
        </is>
      </c>
      <c r="C149" s="38" t="n"/>
      <c r="D149" s="38" t="inlineStr">
        <is>
          <t>GLOBAL_CHECK, STOCKS_EXIT</t>
        </is>
      </c>
      <c r="E149" s="38" t="n"/>
      <c r="F149" s="26" t="n"/>
      <c r="G149" s="38">
        <f>IFERROR(VLOOKUP($A70&amp;"_"&amp;$B70,Results_Deltas!$A$2:$P$15000,5,FALSE),"")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0.5" customHeight="1" s="67">
      <c r="A150" s="39" t="inlineStr">
        <is>
          <t>BAND_ARROW_ENABLED</t>
        </is>
      </c>
      <c r="B150" s="40" t="inlineStr">
        <is>
          <t>False</t>
        </is>
      </c>
      <c r="C150" s="38" t="n"/>
      <c r="D150" s="38" t="inlineStr">
        <is>
          <t>GLOBAL_CHECK, STOCKS_EXIT</t>
        </is>
      </c>
      <c r="E150" s="38" t="n"/>
      <c r="F150" s="26" t="n"/>
      <c r="G150" s="38">
        <f>IFERROR(VLOOKUP($A35&amp;"_"&amp;$B35,Results_Deltas!$A$2:$P$15000,5,FALSE),"")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IFERROR(VLOOKUP($A182&amp;"_"&amp;$B182,Results_Deltas!$A$2:$P$15000,5,FALSE),"")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IFERROR(VLOOKUP($A122&amp;"_"&amp;$B122,Results_Deltas!$A$2:$P$15000,5,FALSE),"")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5.75" customHeight="1" s="67">
      <c r="A153" s="39" t="inlineStr">
        <is>
          <t>DELTA_REENTRY_FILTER_ENABLED</t>
        </is>
      </c>
      <c r="B153" s="40" t="inlineStr">
        <is>
          <t>False</t>
        </is>
      </c>
      <c r="C153" s="38" t="n"/>
      <c r="D153" s="38" t="inlineStr">
        <is>
          <t>ENTRY, 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HTF_GATE_D_MANDATORY</t>
        </is>
      </c>
      <c r="B154" s="38" t="inlineStr">
        <is>
          <t>0.0</t>
        </is>
      </c>
      <c r="C154" s="38" t="n"/>
      <c r="D154" s="38" t="inlineStr">
        <is>
          <t>ENTRY, GLOBAL_CHECK, STOCKS_EXIT</t>
        </is>
      </c>
      <c r="E154" s="38" t="n"/>
      <c r="F154" s="26" t="n"/>
      <c r="G154" s="38">
        <f>IFERROR(VLOOKUP($A121&amp;"_"&amp;$B121,Results_Deltas!$A$2:$P$15000,5,FALSE),"")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IFERROR(VLOOKUP($A151&amp;"_"&amp;$B151,Results_Deltas!$A$2:$P$15000,5,FALSE),"")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IFERROR(VLOOKUP($A154&amp;"_"&amp;$B154,Results_Deltas!$A$2:$P$15000,5,FALSE),"")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HTF_GATE_BYPASS_RZ</t>
        </is>
      </c>
      <c r="B157" s="38" t="inlineStr">
        <is>
          <t>0.0</t>
        </is>
      </c>
      <c r="C157" s="38" t="n"/>
      <c r="D157" s="38" t="inlineStr">
        <is>
          <t>ENTRY, GLOBAL_CHECK, STOCKS_EXIT</t>
        </is>
      </c>
      <c r="E157" s="38" t="n"/>
      <c r="F157" s="26" t="n"/>
      <c r="G157" s="38">
        <f>IFERROR(VLOOKUP($A119&amp;"_"&amp;$B119,Results_Deltas!$A$2:$P$15000,5,FALSE),"")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HTF_GATE_BYPASS_RZ</t>
        </is>
      </c>
      <c r="B158" s="38" t="inlineStr">
        <is>
          <t>0.0_ALT</t>
        </is>
      </c>
      <c r="C158" s="38" t="n"/>
      <c r="D158" s="38" t="inlineStr">
        <is>
          <t>ENTRY, GLOBAL_CHECK, STOCKS_EXIT</t>
        </is>
      </c>
      <c r="E158" s="38" t="n"/>
      <c r="F158" s="26" t="n"/>
      <c r="G158" s="38">
        <f>IFERROR(VLOOKUP($A120&amp;"_"&amp;$B120,Results_Deltas!$A$2:$P$15000,5,FALSE),"")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IFERROR(VLOOKUP($A117&amp;"_"&amp;$B117,Results_Deltas!$A$2:$P$15000,5,FALSE),"")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IFERROR(VLOOKUP($A162&amp;"_"&amp;$B162,Results_Deltas!$A$2:$P$15000,5,FALSE),"")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IFERROR(VLOOKUP($A163&amp;"_"&amp;$B163,Results_Deltas!$A$2:$P$15000,5,FALSE),"")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IFERROR(VLOOKUP($A180&amp;"_"&amp;$B180,Results_Deltas!$A$2:$P$15000,5,FALSE),"")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IFERROR(VLOOKUP($A181&amp;"_"&amp;$B181,Results_Deltas!$A$2:$P$15000,5,FALSE),"")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IFERROR(VLOOKUP($A148&amp;"_"&amp;$B148,Results_Deltas!$A$2:$P$15000,5,FALSE),"")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IFERROR(VLOOKUP($A149&amp;"_"&amp;$B149,Results_Deltas!$A$2:$P$15000,5,FALSE),"")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IFERROR(VLOOKUP($A127&amp;"_"&amp;$B127,Results_Deltas!$A$2:$P$15000,5,FALSE),"")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IFERROR(VLOOKUP($A128&amp;"_"&amp;$B128,Results_Deltas!$A$2:$P$15000,5,FALSE),"")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IFERROR(VLOOKUP($A150&amp;"_"&amp;$B150,Results_Deltas!$A$2:$P$15000,5,FALSE),"")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IFERROR(VLOOKUP($A125&amp;"_"&amp;$B125,Results_Deltas!$A$2:$P$15000,5,FALSE),"")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IFERROR(VLOOKUP($A137&amp;"_"&amp;$B137,Results_Deltas!$A$2:$P$15000,5,FALSE),"")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HW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IFERROR(VLOOKUP($A104&amp;"_"&amp;$B104,Results_Deltas!$A$2:$P$15000,5,FALSE),"")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0.5" customHeight="1" s="67">
      <c r="A4" s="37" t="inlineStr">
        <is>
          <t>DUP_GUARD_FILTER_TF</t>
        </is>
      </c>
      <c r="B4" s="38" t="inlineStr">
        <is>
          <t>4h</t>
        </is>
      </c>
      <c r="C4" s="38" t="n"/>
      <c r="D4" s="38" t="inlineStr">
        <is>
          <t>GLOBAL_CHECK</t>
        </is>
      </c>
      <c r="E4" s="38" t="n"/>
      <c r="F4" s="26" t="n"/>
      <c r="G4" s="38">
        <f>IFERROR(VLOOKUP($A88&amp;"_"&amp;$B88,Results_Deltas!$A$2:$P$15000,5,FALSE),"")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5.75" customHeight="1" s="67">
      <c r="A5" s="37" t="inlineStr">
        <is>
          <t>MTS_BOTTOM_STRONG_THRESHOLD</t>
        </is>
      </c>
      <c r="B5" s="38" t="inlineStr">
        <is>
          <t>50</t>
        </is>
      </c>
      <c r="C5" s="38" t="n"/>
      <c r="D5" s="38" t="inlineStr">
        <is>
          <t>ENTRY, GLOBAL_CHECK, STOCKS_EXIT</t>
        </is>
      </c>
      <c r="E5" s="38" t="n"/>
      <c r="F5" s="26" t="n"/>
      <c r="G5" s="38">
        <f>IFERROR(VLOOKUP($A203&amp;"_"&amp;$B203,Results_Deltas!$A$2:$P$15000,5,FALSE),"")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5.75" customHeight="1" s="67">
      <c r="A6" s="37" t="inlineStr">
        <is>
          <t>MTS_BOTTOM_STRONG_THRESHOLD</t>
        </is>
      </c>
      <c r="B6" s="38" t="inlineStr">
        <is>
          <t>30</t>
        </is>
      </c>
      <c r="C6" s="38" t="n"/>
      <c r="D6" s="38" t="inlineStr">
        <is>
          <t>ENTRY, GLOBAL_CHECK, STOCKS_EXIT</t>
        </is>
      </c>
      <c r="E6" s="38" t="n"/>
      <c r="F6" s="26" t="n"/>
      <c r="G6" s="38">
        <f>IFERROR(VLOOKUP($A204&amp;"_"&amp;$B204,Results_Deltas!$A$2:$P$15000,5,FALSE),"")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0.5" customHeight="1" s="67">
      <c r="A7" s="37" t="inlineStr">
        <is>
          <t>FUNDING_GATE_FILTER_TF</t>
        </is>
      </c>
      <c r="B7" s="38" t="inlineStr">
        <is>
          <t>4h</t>
        </is>
      </c>
      <c r="C7" s="38" t="n"/>
      <c r="D7" s="38" t="inlineStr">
        <is>
          <t>GLOBAL_CHECK</t>
        </is>
      </c>
      <c r="E7" s="38" t="n"/>
      <c r="F7" s="26" t="n"/>
      <c r="G7" s="38">
        <f>IFERROR(VLOOKUP($A113&amp;"_"&amp;$B113,Results_Deltas!$A$2:$P$15000,5,FALSE),"")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0.5" customHeight="1" s="67">
      <c r="A8" s="37" t="inlineStr">
        <is>
          <t>FUNDING_GATE_FILTER_TF</t>
        </is>
      </c>
      <c r="B8" s="38" t="inlineStr">
        <is>
          <t>OFF</t>
        </is>
      </c>
      <c r="C8" s="38" t="n"/>
      <c r="D8" s="38" t="inlineStr">
        <is>
          <t>GLOBAL_CHECK</t>
        </is>
      </c>
      <c r="E8" s="38" t="n"/>
      <c r="F8" s="26" t="n"/>
      <c r="G8" s="38">
        <f>IFERROR(VLOOKUP($A111&amp;"_"&amp;$B111,Results_Deltas!$A$2:$P$15000,5,FALSE),"")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0.5" customHeight="1" s="67">
      <c r="A9" s="37" t="inlineStr">
        <is>
          <t>FUNDING_GATE_FILTER_TF</t>
        </is>
      </c>
      <c r="B9" s="38" t="inlineStr">
        <is>
          <t>1h</t>
        </is>
      </c>
      <c r="C9" s="38" t="n"/>
      <c r="D9" s="38" t="inlineStr">
        <is>
          <t>GLOBAL_CHECK</t>
        </is>
      </c>
      <c r="E9" s="38" t="n"/>
      <c r="F9" s="26" t="n"/>
      <c r="G9" s="38">
        <f>IFERROR(VLOOKUP($A114&amp;"_"&amp;$B114,Results_Deltas!$A$2:$P$15000,5,FALSE),"")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0.5" customHeight="1" s="67">
      <c r="A10" s="37" t="inlineStr">
        <is>
          <t>FG_GREED_THRESHOLD</t>
        </is>
      </c>
      <c r="B10" s="38" t="inlineStr">
        <is>
          <t>93.75</t>
        </is>
      </c>
      <c r="C10" s="38" t="n"/>
      <c r="D10" s="38" t="inlineStr">
        <is>
          <t>GLOBAL_CHECK, STOCKS_EXIT</t>
        </is>
      </c>
      <c r="E10" s="38" t="n"/>
      <c r="F10" s="26" t="n"/>
      <c r="G10" s="38">
        <f>IFERROR(VLOOKUP($A108&amp;"_"&amp;$B108,Results_Deltas!$A$2:$P$15000,5,FALSE),"")</f>
        <v/>
      </c>
      <c r="H10" s="38" t="inlineStr">
        <is>
          <t>Blanket (page end)</t>
        </is>
      </c>
      <c r="I10" s="26" t="n"/>
      <c r="J10" s="26" t="n"/>
      <c r="K10" s="26" t="n"/>
      <c r="L10" s="26" t="inlineStr">
        <is>
          <t>YES</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OI_CONFIRM_MIN_CHANGE_PCT</t>
        </is>
      </c>
      <c r="B11" s="38" t="inlineStr">
        <is>
          <t>2.0</t>
        </is>
      </c>
      <c r="C11" s="38" t="n"/>
      <c r="D11" s="38" t="inlineStr">
        <is>
          <t>ENTRY, GLOBAL_CHECK, STOCKS_EXIT</t>
        </is>
      </c>
      <c r="E11" s="38" t="n"/>
      <c r="F11" s="26" t="n"/>
      <c r="G11" s="38">
        <f>IFERROR(VLOOKUP($A221&amp;"_"&amp;$B221,Results_Deltas!$A$2:$P$15000,5,FALSE),"")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COOLDOWN_LOCKS_FILTER_TF</t>
        </is>
      </c>
      <c r="B12" s="38" t="inlineStr">
        <is>
          <t>D</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0.5" customHeight="1" s="67">
      <c r="A13" s="37" t="inlineStr">
        <is>
          <t>FG_GREED_THRESHOLD</t>
        </is>
      </c>
      <c r="B13" s="38" t="inlineStr">
        <is>
          <t>56.25</t>
        </is>
      </c>
      <c r="C13" s="38" t="n"/>
      <c r="D13" s="38" t="inlineStr">
        <is>
          <t>GLOBAL_CHECK, STOCKS_EXIT</t>
        </is>
      </c>
      <c r="E13" s="38" t="n"/>
      <c r="F13" s="26" t="n"/>
      <c r="G13" s="38">
        <f>IFERROR(VLOOKUP($A109&amp;"_"&amp;$B109,Results_Deltas!$A$2:$P$15000,5,FALSE),"")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COOLDOWN_LOCKS_FILTER_TF</t>
        </is>
      </c>
      <c r="B14" s="38" t="inlineStr">
        <is>
          <t>4h</t>
        </is>
      </c>
      <c r="C14" s="38" t="n"/>
      <c r="D14" s="38" t="inlineStr">
        <is>
          <t>GLOBAL_CHECK</t>
        </is>
      </c>
      <c r="E14" s="38" t="n"/>
      <c r="F14" s="26" t="n"/>
      <c r="G14" s="38">
        <f>IFERROR(VLOOKUP($A71&amp;"_"&amp;$B71,Results_Deltas!$A$2:$P$15000,5,FALSE),"")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9" t="inlineStr">
        <is>
          <t>FG_GREED_THRESHOLD</t>
        </is>
      </c>
      <c r="B15" s="40" t="inlineStr">
        <is>
          <t>75</t>
        </is>
      </c>
      <c r="C15" s="38" t="n"/>
      <c r="D15" s="38" t="inlineStr">
        <is>
          <t>GLOBAL_CHECK, STOCKS_EXIT</t>
        </is>
      </c>
      <c r="E15" s="38" t="n"/>
      <c r="F15" s="26" t="n"/>
      <c r="G15" s="38">
        <f>IFERROR(VLOOKUP($A107&amp;"_"&amp;$B107,Results_Deltas!$A$2:$P$15000,5,FALSE),"")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0.5" customHeight="1" s="67">
      <c r="A16" s="37" t="inlineStr">
        <is>
          <t>FUNDING_GATE_FILTER_TF</t>
        </is>
      </c>
      <c r="B16" s="38" t="inlineStr">
        <is>
          <t>D</t>
        </is>
      </c>
      <c r="C16" s="38" t="n"/>
      <c r="D16" s="38" t="inlineStr">
        <is>
          <t>GLOBAL_CHECK</t>
        </is>
      </c>
      <c r="E16" s="38" t="n"/>
      <c r="F16" s="26" t="n"/>
      <c r="G16" s="38">
        <f>IFERROR(VLOOKUP($A112&amp;"_"&amp;$B112,Results_Deltas!$A$2:$P$15000,5,FALSE),"")</f>
        <v/>
      </c>
      <c r="H16" s="38" t="inlineStr">
        <is>
          <t>Blanket (page end)</t>
        </is>
      </c>
      <c r="I16" s="26" t="n"/>
      <c r="J16" s="26" t="n"/>
      <c r="K16" s="26" t="n"/>
      <c r="L16" s="26" t="inlineStr">
        <is>
          <t>YES</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OFF</t>
        </is>
      </c>
      <c r="C17" s="38" t="n"/>
      <c r="D17" s="38" t="inlineStr">
        <is>
          <t>GLOBAL_CHECK</t>
        </is>
      </c>
      <c r="E17" s="38" t="n"/>
      <c r="F17" s="26" t="n"/>
      <c r="G17" s="38">
        <f>IFERROR(VLOOKUP($A69&amp;"_"&amp;$B69,Results_Deltas!$A$2:$P$15000,5,FALSE),"")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FG_FEAR_THRESHOLD</t>
        </is>
      </c>
      <c r="B18" s="38" t="inlineStr">
        <is>
          <t>18.75</t>
        </is>
      </c>
      <c r="C18" s="38" t="n"/>
      <c r="D18" s="38" t="inlineStr">
        <is>
          <t>GLOBAL_CHECK, STOCKS_EXIT</t>
        </is>
      </c>
      <c r="E18" s="38" t="n"/>
      <c r="F18" s="26" t="n"/>
      <c r="G18" s="38">
        <f>IFERROR(VLOOKUP($A105&amp;"_"&amp;$B105,Results_Deltas!$A$2:$P$15000,5,FALSE),"")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OI_CONFIRM_MIN_PRICE_PCT</t>
        </is>
      </c>
      <c r="B20" s="38" t="inlineStr">
        <is>
          <t>1.0</t>
        </is>
      </c>
      <c r="C20" s="38" t="n"/>
      <c r="D20" s="38" t="inlineStr">
        <is>
          <t>ENTRY, GLOBAL_CHECK, STOCKS_EXIT</t>
        </is>
      </c>
      <c r="E20" s="38" t="n"/>
      <c r="F20" s="26" t="n"/>
      <c r="G20" s="38">
        <f>IFERROR(VLOOKUP($A226&amp;"_"&amp;$B226,Results_Deltas!$A$2:$P$15000,5,FALSE),"")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DUP_GUARD_FILTER_TF</t>
        </is>
      </c>
      <c r="B21" s="38" t="inlineStr">
        <is>
          <t>OFF</t>
        </is>
      </c>
      <c r="C21" s="38" t="n"/>
      <c r="D21" s="38" t="inlineStr">
        <is>
          <t>GLOBAL_CHECK</t>
        </is>
      </c>
      <c r="E21" s="38" t="n"/>
      <c r="F21" s="26" t="n"/>
      <c r="G21" s="38">
        <f>IFERROR(VLOOKUP($A86&amp;"_"&amp;$B86,Results_Deltas!$A$2:$P$15000,5,FALSE),"")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5.75" customHeight="1" s="67">
      <c r="A22" s="39" t="inlineStr">
        <is>
          <t>HLR_TOP_MIN_TFS</t>
        </is>
      </c>
      <c r="B22" s="40" t="inlineStr">
        <is>
          <t>2</t>
        </is>
      </c>
      <c r="C22" s="38" t="n"/>
      <c r="D22" s="38" t="inlineStr">
        <is>
          <t>GLOBAL_CHECK, REENTRY, STOCKS_EXIT</t>
        </is>
      </c>
      <c r="E22" s="38" t="n"/>
      <c r="F22" s="26" t="n"/>
      <c r="G22" s="38">
        <f>IFERROR(VLOOKUP($A145&amp;"_"&amp;$B145,Results_Deltas!$A$2:$P$15000,5,FALSE),"")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0.5" customHeight="1" s="67">
      <c r="A23" s="37" t="inlineStr">
        <is>
          <t>DUP_GUARD_FILTER_TF</t>
        </is>
      </c>
      <c r="B23" s="38" t="inlineStr">
        <is>
          <t>1h</t>
        </is>
      </c>
      <c r="C23" s="38" t="n"/>
      <c r="D23" s="38" t="inlineStr">
        <is>
          <t>GLOBAL_CHECK</t>
        </is>
      </c>
      <c r="E23" s="38" t="n"/>
      <c r="F23" s="26" t="n"/>
      <c r="G23" s="38">
        <f>IFERROR(VLOOKUP($A89&amp;"_"&amp;$B89,Results_Deltas!$A$2:$P$15000,5,FALSE),"")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9" t="inlineStr">
        <is>
          <t>OI_CONFIRM_ENABLED</t>
        </is>
      </c>
      <c r="B24" s="40" t="inlineStr">
        <is>
          <t>True</t>
        </is>
      </c>
      <c r="C24" s="38" t="n"/>
      <c r="D24" s="38" t="inlineStr">
        <is>
          <t>ENTRY, GLOBAL_CHECK, STOCKS_EXIT</t>
        </is>
      </c>
      <c r="E24" s="38" t="n"/>
      <c r="F24" s="26" t="n"/>
      <c r="G24" s="38">
        <f>IFERROR(VLOOKUP($A219&amp;"_"&amp;$B219,Results_Deltas!$A$2:$P$15000,5,FALSE),"")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OI_CONFIRM_MIN_PRICE_PCT</t>
        </is>
      </c>
      <c r="B25" s="38" t="inlineStr">
        <is>
          <t>0.5</t>
        </is>
      </c>
      <c r="C25" s="38" t="n"/>
      <c r="D25" s="38" t="inlineStr">
        <is>
          <t>ENTRY, GLOBAL_CHECK, STOCKS_EXIT</t>
        </is>
      </c>
      <c r="E25" s="38" t="n"/>
      <c r="F25" s="26" t="n"/>
      <c r="G25" s="38">
        <f>IFERROR(VLOOKUP($A227&amp;"_"&amp;$B227,Results_Deltas!$A$2:$P$15000,5,FALSE),"")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5.75" customHeight="1" s="67">
      <c r="A26" s="37" t="inlineStr">
        <is>
          <t>HLR_SMA_BAND_PCT</t>
        </is>
      </c>
      <c r="B26" s="38" t="inlineStr">
        <is>
          <t>1.0</t>
        </is>
      </c>
      <c r="C26" s="38" t="n"/>
      <c r="D26" s="38" t="inlineStr">
        <is>
          <t>ENTRY, GLOBAL_CHECK, STOCKS_EXIT</t>
        </is>
      </c>
      <c r="E26" s="38" t="n"/>
      <c r="F26" s="26" t="n"/>
      <c r="G26" s="38">
        <f>IFERROR(VLOOKUP($A142&amp;"_"&amp;$B142,Results_Deltas!$A$2:$P$15000,5,FALSE),"")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IFERROR(VLOOKUP($A66&amp;"_"&amp;$B66,Results_Deltas!$A$2:$P$15000,5,FALSE),"")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7" t="inlineStr">
        <is>
          <t>COOLDOWN_LOCKS_FILTER_TF</t>
        </is>
      </c>
      <c r="B28" s="38" t="inlineStr">
        <is>
          <t>1h</t>
        </is>
      </c>
      <c r="C28" s="38" t="n"/>
      <c r="D28" s="38" t="inlineStr">
        <is>
          <t>GLOBAL_CHECK</t>
        </is>
      </c>
      <c r="E28" s="38" t="n"/>
      <c r="F28" s="26" t="n"/>
      <c r="G28" s="38">
        <f>IFERROR(VLOOKUP($A72&amp;"_"&amp;$B72,Results_Deltas!$A$2:$P$15000,5,FALSE),"")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5.75" customHeight="1" s="67">
      <c r="A29" s="37" t="inlineStr">
        <is>
          <t>MTS_BOTTOM_BONUS_THRESHOLD</t>
        </is>
      </c>
      <c r="B29" s="38" t="inlineStr">
        <is>
          <t>31.25</t>
        </is>
      </c>
      <c r="C29" s="38" t="n"/>
      <c r="D29" s="38" t="inlineStr">
        <is>
          <t>ENTRY, GLOBAL_CHECK, STOCKS_EXIT</t>
        </is>
      </c>
      <c r="E29" s="38" t="n"/>
      <c r="F29" s="26" t="n"/>
      <c r="G29" s="38">
        <f>IFERROR(VLOOKUP($A199&amp;"_"&amp;$B199,Results_Deltas!$A$2:$P$15000,5,FALSE),"")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5.75" customHeight="1" s="67">
      <c r="A30" s="39" t="inlineStr">
        <is>
          <t>MTS_BOTTOM_BONUS_THRESHOLD</t>
        </is>
      </c>
      <c r="B30" s="40" t="inlineStr">
        <is>
          <t>25</t>
        </is>
      </c>
      <c r="C30" s="38" t="n"/>
      <c r="D30" s="38" t="inlineStr">
        <is>
          <t>ENTRY, GLOBAL_CHECK, STOCKS_EXIT</t>
        </is>
      </c>
      <c r="E30" s="38" t="n"/>
      <c r="F30" s="26" t="n"/>
      <c r="G30" s="38">
        <f>IFERROR(VLOOKUP($A198&amp;"_"&amp;$B198,Results_Deltas!$A$2:$P$15000,5,FALSE),"")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5.75" customHeight="1" s="67">
      <c r="A31" s="37" t="inlineStr">
        <is>
          <t>HA_WICK_QUALITY_TF</t>
        </is>
      </c>
      <c r="B31" s="38" t="inlineStr">
        <is>
          <t>D</t>
        </is>
      </c>
      <c r="C31" s="38" t="n"/>
      <c r="D31" s="38" t="inlineStr">
        <is>
          <t>ENTRY, GLOBAL_CHECK, STOCKS_EXIT</t>
        </is>
      </c>
      <c r="E31" s="38" t="n"/>
      <c r="F31" s="26" t="n"/>
      <c r="G31" s="38">
        <f>IFERROR(VLOOKUP($A136&amp;"_"&amp;$B136,Results_Deltas!$A$2:$P$15000,5,FALSE),"")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IFERROR(VLOOKUP($A60&amp;"_"&amp;$B60,Results_Deltas!$A$2:$P$15000,5,FALSE),"")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IFERROR(VLOOKUP($A62&amp;"_"&amp;$B62,Results_Deltas!$A$2:$P$15000,5,FALSE),"")</f>
        <v/>
      </c>
      <c r="H34" s="38" t="inlineStr">
        <is>
          <t>Blanket (page end)</t>
        </is>
      </c>
      <c r="I34" s="26" t="n"/>
      <c r="J34" s="26" t="n"/>
      <c r="K34" s="26" t="n"/>
      <c r="L34" s="26" t="inlineStr">
        <is>
          <t>YES</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5.75" customHeight="1" s="67">
      <c r="A35" s="37" t="inlineStr">
        <is>
          <t>MTS_BOTTOM_BONUS_THRESHOLD</t>
        </is>
      </c>
      <c r="B35" s="38" t="inlineStr">
        <is>
          <t>18.75</t>
        </is>
      </c>
      <c r="C35" s="38" t="n"/>
      <c r="D35" s="38" t="inlineStr">
        <is>
          <t>ENTRY, GLOBAL_CHECK, STOCKS_EXIT</t>
        </is>
      </c>
      <c r="E35" s="38" t="n"/>
      <c r="F35" s="26" t="n"/>
      <c r="G35" s="38">
        <f>IFERROR(VLOOKUP($A200&amp;"_"&amp;$B200,Results_Deltas!$A$2:$P$15000,5,FALSE),"")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9" t="inlineStr">
        <is>
          <t>FG_FEAR_THRESHOLD</t>
        </is>
      </c>
      <c r="B36" s="40" t="inlineStr">
        <is>
          <t>25</t>
        </is>
      </c>
      <c r="C36" s="38" t="n"/>
      <c r="D36" s="38" t="inlineStr">
        <is>
          <t>GLOBAL_CHECK, STOCKS_EXIT</t>
        </is>
      </c>
      <c r="E36" s="38" t="n"/>
      <c r="F36" s="26" t="n"/>
      <c r="G36" s="38">
        <f>IFERROR(VLOOKUP($A103&amp;"_"&amp;$B103,Results_Deltas!$A$2:$P$15000,5,FALSE),"")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IFERROR(VLOOKUP($A68&amp;"_"&amp;$B68,Results_Deltas!$A$2:$P$15000,5,FALSE),"")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7" t="inlineStr">
        <is>
          <t>DUP_GUARD_FILTER_TF</t>
        </is>
      </c>
      <c r="B38" s="38" t="inlineStr">
        <is>
          <t>D</t>
        </is>
      </c>
      <c r="C38" s="38" t="n"/>
      <c r="D38" s="38" t="inlineStr">
        <is>
          <t>GLOBAL_CHECK</t>
        </is>
      </c>
      <c r="E38" s="38" t="n"/>
      <c r="F38" s="26" t="n"/>
      <c r="G38" s="38">
        <f>IFERROR(VLOOKUP($A87&amp;"_"&amp;$B87,Results_Deltas!$A$2:$P$15000,5,FALSE),"")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7" t="inlineStr">
        <is>
          <t>HA_WICK_QUALITY_TF</t>
        </is>
      </c>
      <c r="B39" s="38" t="inlineStr">
        <is>
          <t>4h</t>
        </is>
      </c>
      <c r="C39" s="38" t="n"/>
      <c r="D39" s="38" t="inlineStr">
        <is>
          <t>ENTRY, GLOBAL_CHECK, STOCKS_EXIT</t>
        </is>
      </c>
      <c r="E39" s="38" t="n"/>
      <c r="F39" s="26" t="n"/>
      <c r="G39" s="38">
        <f>IFERROR(VLOOKUP($A137&amp;"_"&amp;$B137,Results_Deltas!$A$2:$P$15000,5,FALSE),"")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5.75" customHeight="1" s="67">
      <c r="A40" s="37" t="inlineStr">
        <is>
          <t>HLR_SMA_BAND_PCT</t>
        </is>
      </c>
      <c r="B40" s="38" t="inlineStr">
        <is>
          <t>0.5</t>
        </is>
      </c>
      <c r="C40" s="38" t="n"/>
      <c r="D40" s="38" t="inlineStr">
        <is>
          <t>ENTRY, GLOBAL_CHECK, STOCKS_EXIT</t>
        </is>
      </c>
      <c r="E40" s="38" t="n"/>
      <c r="F40" s="26" t="n"/>
      <c r="G40" s="38">
        <f>IFERROR(VLOOKUP($A143&amp;"_"&amp;$B143,Results_Deltas!$A$2:$P$15000,5,FALSE),"")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5.75" customHeight="1" s="67">
      <c r="A41" s="37" t="inlineStr">
        <is>
          <t>MTF_GR_MIN_IND</t>
        </is>
      </c>
      <c r="B41" s="38" t="inlineStr">
        <is>
          <t>5</t>
        </is>
      </c>
      <c r="C41" s="38" t="n"/>
      <c r="D41" s="38" t="inlineStr">
        <is>
          <t>GLOBAL_CHECK, STOCKS_EXIT</t>
        </is>
      </c>
      <c r="E41" s="38" t="n"/>
      <c r="F41" s="26" t="n"/>
      <c r="G41" s="38">
        <f>IFERROR(VLOOKUP($A196&amp;"_"&amp;$B196,Results_Deltas!$A$2:$P$15000,5,FALSE),"")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MTF_GR_MIN_IND</t>
        </is>
      </c>
      <c r="B42" s="38" t="inlineStr">
        <is>
          <t>5_ALT</t>
        </is>
      </c>
      <c r="C42" s="38" t="n"/>
      <c r="D42" s="38" t="inlineStr">
        <is>
          <t>GLOBAL_CHECK, STOCKS_EXIT</t>
        </is>
      </c>
      <c r="E42" s="38" t="n"/>
      <c r="F42" s="26" t="n"/>
      <c r="G42" s="38">
        <f>IFERROR(VLOOKUP($A197&amp;"_"&amp;$B197,Results_Deltas!$A$2:$P$15000,5,FALSE),"")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IFERROR(VLOOKUP($A65&amp;"_"&amp;$B65,Results_Deltas!$A$2:$P$15000,5,FALSE),"")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LH_HL_FILTER_MODE</t>
        </is>
      </c>
      <c r="B44" s="38" t="inlineStr">
        <is>
          <t>STRICT_2BAR_ALT</t>
        </is>
      </c>
      <c r="C44" s="38" t="n"/>
      <c r="D44" s="38" t="inlineStr">
        <is>
          <t>ENTRY, GLOBAL_CHECK, STOCKS_EXIT</t>
        </is>
      </c>
      <c r="E44" s="38" t="n"/>
      <c r="F44" s="26" t="n"/>
      <c r="G44" s="38">
        <f>IFERROR(VLOOKUP($A166&amp;"_"&amp;$B166,Results_Deltas!$A$2:$P$15000,5,FALSE),"")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9" t="inlineStr">
        <is>
          <t>LH_HL_FILTER_MODE</t>
        </is>
      </c>
      <c r="B45" s="40" t="inlineStr">
        <is>
          <t>STRICT_2BAR</t>
        </is>
      </c>
      <c r="C45" s="38" t="n"/>
      <c r="D45" s="38" t="inlineStr">
        <is>
          <t>ENTRY, GLOBAL_CHECK, STOCKS_EXIT</t>
        </is>
      </c>
      <c r="E45" s="38" t="n"/>
      <c r="F45" s="26" t="n"/>
      <c r="G45" s="38">
        <f>IFERROR(VLOOKUP($A165&amp;"_"&amp;$B165,Results_Deltas!$A$2:$P$15000,5,FALSE),"")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HA_WICK_QUALITY_SCORE</t>
        </is>
      </c>
      <c r="B46" s="38" t="inlineStr">
        <is>
          <t>15_ALT</t>
        </is>
      </c>
      <c r="C46" s="38" t="n"/>
      <c r="D46" s="38" t="inlineStr">
        <is>
          <t>ENTRY, GLOBAL_CHECK, STOCKS_EXIT</t>
        </is>
      </c>
      <c r="E46" s="38" t="n"/>
      <c r="F46" s="26" t="n"/>
      <c r="G46" s="38">
        <f>IFERROR(VLOOKUP($A134&amp;"_"&amp;$B134,Results_Deltas!$A$2:$P$15000,5,FALSE),"")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MARKET_QUALITY_SCORE_ENABLED</t>
        </is>
      </c>
      <c r="B47" s="38" t="inlineStr">
        <is>
          <t>True</t>
        </is>
      </c>
      <c r="C47" s="38" t="n"/>
      <c r="D47" s="38" t="inlineStr">
        <is>
          <t>ENTRY, GLOBAL_CHECK, STOCKS_EXIT</t>
        </is>
      </c>
      <c r="E47" s="38" t="n"/>
      <c r="F47" s="26" t="n"/>
      <c r="G47" s="38">
        <f>IFERROR(VLOOKUP($A187&amp;"_"&amp;$B187,Results_Deltas!$A$2:$P$15000,5,FALSE),"")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9" t="inlineStr">
        <is>
          <t>HA_WICK_QUALITY_SCORE</t>
        </is>
      </c>
      <c r="B48" s="40" t="inlineStr">
        <is>
          <t>15</t>
        </is>
      </c>
      <c r="C48" s="38" t="n"/>
      <c r="D48" s="38" t="inlineStr">
        <is>
          <t>ENTRY, GLOBAL_CHECK, STOCKS_EXIT</t>
        </is>
      </c>
      <c r="E48" s="38" t="n"/>
      <c r="F48" s="26" t="n"/>
      <c r="G48" s="38">
        <f>IFERROR(VLOOKUP($A133&amp;"_"&amp;$B133,Results_Deltas!$A$2:$P$15000,5,FALSE),"")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OI_CONFIRM_MIN_CHANGE_PCT</t>
        </is>
      </c>
      <c r="B49" s="38" t="inlineStr">
        <is>
          <t>0</t>
        </is>
      </c>
      <c r="C49" s="38" t="n"/>
      <c r="D49" s="38" t="inlineStr">
        <is>
          <t>ENTRY, GLOBAL_CHECK, STOCKS_EXIT</t>
        </is>
      </c>
      <c r="E49" s="38" t="n"/>
      <c r="F49" s="26" t="n"/>
      <c r="G49" s="38">
        <f>IFERROR(VLOOKUP($A220&amp;"_"&amp;$B220,Results_Deltas!$A$2:$P$15000,5,FALSE),"")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0.5" customHeight="1" s="67">
      <c r="A50" s="37" t="inlineStr">
        <is>
          <t>EMA_BLANKET_FILTER_MIN_TFS</t>
        </is>
      </c>
      <c r="B50" s="38" t="inlineStr">
        <is>
          <t>2</t>
        </is>
      </c>
      <c r="C50" s="38" t="n"/>
      <c r="D50" s="38" t="inlineStr">
        <is>
          <t>GLOBAL_CHECK</t>
        </is>
      </c>
      <c r="E50" s="38" t="n"/>
      <c r="F50" s="26" t="n"/>
      <c r="G50" s="38">
        <f>IFERROR(VLOOKUP($A97&amp;"_"&amp;$B97,Results_Deltas!$A$2:$P$15000,5,FALSE),"")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MTS_BOTTOM_BONUS_THRESHOLD</t>
        </is>
      </c>
      <c r="B51" s="38" t="inlineStr">
        <is>
          <t>12.5</t>
        </is>
      </c>
      <c r="C51" s="38" t="n"/>
      <c r="D51" s="38" t="inlineStr">
        <is>
          <t>ENTRY, GLOBAL_CHECK, STOCKS_EXIT</t>
        </is>
      </c>
      <c r="E51" s="38" t="n"/>
      <c r="F51" s="26" t="n"/>
      <c r="G51" s="38">
        <f>IFERROR(VLOOKUP($A201&amp;"_"&amp;$B201,Results_Deltas!$A$2:$P$15000,5,FALSE),"")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MTS_BOTTOM_STRONG_THRESHOLD</t>
        </is>
      </c>
      <c r="B52" s="40" t="inlineStr">
        <is>
          <t>40</t>
        </is>
      </c>
      <c r="C52" s="38" t="n"/>
      <c r="D52" s="38" t="inlineStr">
        <is>
          <t>ENTRY, GLOBAL_CHECK, STOCKS_EXIT</t>
        </is>
      </c>
      <c r="E52" s="38" t="n"/>
      <c r="F52" s="26" t="n"/>
      <c r="G52" s="38">
        <f>IFERROR(VLOOKUP($A202&amp;"_"&amp;$B202,Results_Deltas!$A$2:$P$15000,5,FALSE),"")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0.5" customHeight="1" s="67">
      <c r="A53" s="37" t="inlineStr">
        <is>
          <t>CRYPTO_SPIKE_FADE_THRESHOLD_PCT</t>
        </is>
      </c>
      <c r="B53" s="38" t="inlineStr">
        <is>
          <t>12.5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0.5" customHeight="1" s="67">
      <c r="A54" s="37" t="inlineStr">
        <is>
          <t>CRYPTO_SPIKE_FADE_THRESHOLD_PCT</t>
        </is>
      </c>
      <c r="B54" s="38" t="inlineStr">
        <is>
          <t>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IFERROR(VLOOKUP($A184&amp;"_"&amp;$B184,Results_Deltas!$A$2:$P$15000,5,FALSE),"")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IFERROR(VLOOKUP($A185&amp;"_"&amp;$B185,Results_Deltas!$A$2:$P$15000,5,FALSE),"")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0.5" customHeight="1" s="67">
      <c r="A57" s="37" t="inlineStr">
        <is>
          <t>EMA_9_21_FILTER_MIN_TFS</t>
        </is>
      </c>
      <c r="B57" s="38" t="inlineStr">
        <is>
          <t>0</t>
        </is>
      </c>
      <c r="C57" s="38" t="n"/>
      <c r="D57" s="38" t="inlineStr">
        <is>
          <t>GLOBAL_CHECK</t>
        </is>
      </c>
      <c r="E57" s="38" t="n"/>
      <c r="F57" s="26" t="n"/>
      <c r="G57" s="38">
        <f>IFERROR(VLOOKUP($A91&amp;"_"&amp;$B91,Results_Deltas!$A$2:$P$15000,5,FALSE),"")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7" t="inlineStr">
        <is>
          <t>GR_FILTER_VEC_ENABLED</t>
        </is>
      </c>
      <c r="B58" s="38" t="inlineStr">
        <is>
          <t>True</t>
        </is>
      </c>
      <c r="C58" s="38" t="n"/>
      <c r="D58" s="38" t="inlineStr">
        <is>
          <t>GLOBAL_CHECK</t>
        </is>
      </c>
      <c r="E58" s="38" t="n"/>
      <c r="F58" s="26" t="n"/>
      <c r="G58" s="38">
        <f>IFERROR(VLOOKUP($A127&amp;"_"&amp;$B127,Results_Deltas!$A$2:$P$15000,5,FALSE),"")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0.5" customHeight="1" s="67">
      <c r="A59" s="37" t="inlineStr">
        <is>
          <t>EMA_BLANKET_FILTER_MIN_TFS</t>
        </is>
      </c>
      <c r="B59" s="38" t="inlineStr">
        <is>
          <t>0</t>
        </is>
      </c>
      <c r="C59" s="38" t="n"/>
      <c r="D59" s="38" t="inlineStr">
        <is>
          <t>GLOBAL_CHECK</t>
        </is>
      </c>
      <c r="E59" s="38" t="n"/>
      <c r="F59" s="26" t="n"/>
      <c r="G59" s="38">
        <f>IFERROR(VLOOKUP($A96&amp;"_"&amp;$B96,Results_Deltas!$A$2:$P$15000,5,FALSE),"")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0.5" customHeight="1" s="67">
      <c r="A60" s="37" t="inlineStr">
        <is>
          <t>EMA_9_21_FILTER_MIN_TFS</t>
        </is>
      </c>
      <c r="B60" s="38" t="inlineStr">
        <is>
          <t>2</t>
        </is>
      </c>
      <c r="C60" s="38" t="n"/>
      <c r="D60" s="38" t="inlineStr">
        <is>
          <t>GLOBAL_CHECK</t>
        </is>
      </c>
      <c r="E60" s="38" t="n"/>
      <c r="F60" s="26" t="n"/>
      <c r="G60" s="38">
        <f>IFERROR(VLOOKUP($A92&amp;"_"&amp;$B92,Results_Deltas!$A$2:$P$15000,5,FALSE),"")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OI_CONFIRM_MIN_CHANGE_PCT</t>
        </is>
      </c>
      <c r="B61" s="38" t="inlineStr">
        <is>
          <t>1.0</t>
        </is>
      </c>
      <c r="C61" s="38" t="n"/>
      <c r="D61" s="38" t="inlineStr">
        <is>
          <t>ENTRY, GLOBAL_CHECK, STOCKS_EXIT</t>
        </is>
      </c>
      <c r="E61" s="38" t="n"/>
      <c r="F61" s="26" t="n"/>
      <c r="G61" s="38">
        <f>IFERROR(VLOOKUP($A222&amp;"_"&amp;$B222,Results_Deltas!$A$2:$P$15000,5,FALSE),"")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MTS_BOTTOM_STRONG_THRESHOLD</t>
        </is>
      </c>
      <c r="B62" s="38" t="inlineStr">
        <is>
          <t>20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0.5" customHeight="1" s="67">
      <c r="A63" s="37" t="inlineStr">
        <is>
          <t>EMA_BLANKET_FILTER_ENABLED</t>
        </is>
      </c>
      <c r="B63" s="38" t="inlineStr">
        <is>
          <t>False</t>
        </is>
      </c>
      <c r="C63" s="38" t="n"/>
      <c r="D63" s="38" t="inlineStr">
        <is>
          <t>GLOBAL_CHECK</t>
        </is>
      </c>
      <c r="E63" s="38" t="n"/>
      <c r="F63" s="26" t="n"/>
      <c r="G63" s="38">
        <f>IFERROR(VLOOKUP($A94&amp;"_"&amp;$B94,Results_Deltas!$A$2:$P$15000,5,FALSE),"")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GR_FILTER_VEC_MIN_TFS</t>
        </is>
      </c>
      <c r="B64" s="38" t="inlineStr">
        <is>
          <t>1</t>
        </is>
      </c>
      <c r="C64" s="38" t="n"/>
      <c r="D64" s="38" t="inlineStr">
        <is>
          <t>GLOBAL_CHECK</t>
        </is>
      </c>
      <c r="E64" s="38" t="n"/>
      <c r="F64" s="26" t="n"/>
      <c r="G64" s="38">
        <f>IFERROR(VLOOKUP($A130&amp;"_"&amp;$B130,Results_Deltas!$A$2:$P$15000,5,FALSE),"")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MOVER_THRESHOLD</t>
        </is>
      </c>
      <c r="B65" s="38" t="inlineStr">
        <is>
          <t>3.75</t>
        </is>
      </c>
      <c r="C65" s="38" t="n"/>
      <c r="D65" s="38" t="inlineStr">
        <is>
          <t>ENTRY, GLOBAL_CHECK, STOCKS_EXIT</t>
        </is>
      </c>
      <c r="E65" s="38" t="n"/>
      <c r="F65" s="26" t="n"/>
      <c r="G65" s="38">
        <f>IFERROR(VLOOKUP($A192&amp;"_"&amp;$B192,Results_Deltas!$A$2:$P$15000,5,FALSE),"")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HTF_DIRECTION_GATE_ENABLED</t>
        </is>
      </c>
      <c r="B66" s="38" t="inlineStr">
        <is>
          <t>True</t>
        </is>
      </c>
      <c r="C66" s="38" t="n"/>
      <c r="D66" s="38" t="inlineStr">
        <is>
          <t>ENTRY, GLOBAL_CHECK, STOCKS_EXIT</t>
        </is>
      </c>
      <c r="E66" s="38" t="n"/>
      <c r="F66" s="26" t="n"/>
      <c r="G66" s="38">
        <f>IFERROR(VLOOKUP($A150&amp;"_"&amp;$B150,Results_Deltas!$A$2:$P$15000,5,FALSE),"")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9" t="inlineStr">
        <is>
          <t>MTS_GATE_ENABLED</t>
        </is>
      </c>
      <c r="B67" s="40" t="inlineStr">
        <is>
          <t>True</t>
        </is>
      </c>
      <c r="C67" s="38" t="n"/>
      <c r="D67" s="38" t="inlineStr">
        <is>
          <t>ENTRY, GLOBAL_CHECK, STOCKS_EXIT</t>
        </is>
      </c>
      <c r="E67" s="38" t="n"/>
      <c r="F67" s="26" t="n"/>
      <c r="G67" s="38">
        <f>IFERROR(VLOOKUP($A207&amp;"_"&amp;$B207,Results_Deltas!$A$2:$P$15000,5,FALSE),"")</f>
        <v/>
      </c>
      <c r="H67" s="38" t="inlineStr">
        <is>
          <t>Blanket (page end)</t>
        </is>
      </c>
      <c r="I67" s="26" t="n"/>
      <c r="J67" s="26" t="n"/>
      <c r="K67" s="26" t="n"/>
      <c r="L67" s="26" t="inlineStr">
        <is>
          <t>YES</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MANDATORY_REENTRY_WT_FILTER_MIN_TFS</t>
        </is>
      </c>
      <c r="B68" s="38" t="inlineStr">
        <is>
          <t>2</t>
        </is>
      </c>
      <c r="C68" s="38" t="n"/>
      <c r="D68" s="38" t="inlineStr">
        <is>
          <t>GLOBAL_CHECK, STOCKS_EXIT</t>
        </is>
      </c>
      <c r="E68" s="38" t="n"/>
      <c r="F68" s="26" t="n"/>
      <c r="G68" s="38">
        <f>IFERROR(VLOOKUP($A179&amp;"_"&amp;$B179,Results_Deltas!$A$2:$P$15000,5,FALSE),"")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HA_WICK_QUALITY_ENABLED</t>
        </is>
      </c>
      <c r="B69" s="38" t="inlineStr">
        <is>
          <t>True</t>
        </is>
      </c>
      <c r="C69" s="38" t="n"/>
      <c r="D69" s="38" t="inlineStr">
        <is>
          <t>ENTRY, GLOBAL_CHECK, STOCKS_EXIT</t>
        </is>
      </c>
      <c r="E69" s="38" t="n"/>
      <c r="F69" s="26" t="n"/>
      <c r="G69" s="38">
        <f>IFERROR(VLOOKUP($A132&amp;"_"&amp;$B132,Results_Deltas!$A$2:$P$15000,5,FALSE),"")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IFERROR(VLOOKUP($A215&amp;"_"&amp;$B215,Results_Deltas!$A$2:$P$15000,5,FALSE),"")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LH_HL_FILTER_ENABLED</t>
        </is>
      </c>
      <c r="B71" s="38" t="inlineStr">
        <is>
          <t>True</t>
        </is>
      </c>
      <c r="C71" s="38" t="n"/>
      <c r="D71" s="38" t="inlineStr">
        <is>
          <t>ENTRY, GLOBAL_CHECK, STOCKS_EXIT</t>
        </is>
      </c>
      <c r="E71" s="38" t="n"/>
      <c r="F71" s="26" t="n"/>
      <c r="G71" s="38">
        <f>IFERROR(VLOOKUP($A164&amp;"_"&amp;$B164,Results_Deltas!$A$2:$P$15000,5,FALSE),"")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IFERROR(VLOOKUP($A64&amp;"_"&amp;$B64,Results_Deltas!$A$2:$P$15000,5,FALSE),"")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HLR_TOP_MIN_TFS</t>
        </is>
      </c>
      <c r="B73" s="38" t="inlineStr">
        <is>
          <t>1</t>
        </is>
      </c>
      <c r="C73" s="38" t="n"/>
      <c r="D73" s="38" t="inlineStr">
        <is>
          <t>GLOBAL_CHECK, REENTRY, STOCKS_EXIT</t>
        </is>
      </c>
      <c r="E73" s="38" t="n"/>
      <c r="F73" s="26" t="n"/>
      <c r="G73" s="38">
        <f>IFERROR(VLOOKUP($A146&amp;"_"&amp;$B146,Results_Deltas!$A$2:$P$15000,5,FALSE),"")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0.5" customHeight="1" s="67">
      <c r="A74" s="37" t="inlineStr">
        <is>
          <t>FG_GREED_THRESHOLD</t>
        </is>
      </c>
      <c r="B74" s="38" t="inlineStr">
        <is>
          <t>37.5</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OI_CONFIRM_MIN_PRICE_PCT</t>
        </is>
      </c>
      <c r="B75" s="38" t="inlineStr">
        <is>
          <t>2.0</t>
        </is>
      </c>
      <c r="C75" s="38" t="n"/>
      <c r="D75" s="38" t="inlineStr">
        <is>
          <t>ENTRY, GLOBAL_CHECK, STOCKS_EXIT</t>
        </is>
      </c>
      <c r="E75" s="38" t="n"/>
      <c r="F75" s="26" t="n"/>
      <c r="G75" s="38">
        <f>IFERROR(VLOOKUP($A225&amp;"_"&amp;$B225,Results_Deltas!$A$2:$P$15000,5,FALSE),"")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7" t="inlineStr">
        <is>
          <t>MOVER_THRESHOLD</t>
        </is>
      </c>
      <c r="B76" s="38" t="inlineStr">
        <is>
          <t>2.5</t>
        </is>
      </c>
      <c r="C76" s="38" t="n"/>
      <c r="D76" s="38" t="inlineStr">
        <is>
          <t>ENTRY, GLOBAL_CHECK, STOCKS_EXIT</t>
        </is>
      </c>
      <c r="E76" s="38" t="n"/>
      <c r="F76" s="26" t="n"/>
      <c r="G76" s="38">
        <f>IFERROR(VLOOKUP($A193&amp;"_"&amp;$B193,Results_Deltas!$A$2:$P$15000,5,FALSE),"")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IFERROR(VLOOKUP($A61&amp;"_"&amp;$B61,Results_Deltas!$A$2:$P$15000,5,FALSE),"")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9" t="inlineStr">
        <is>
          <t>HA_WICK_QUALITY_TF</t>
        </is>
      </c>
      <c r="B78" s="40" t="inlineStr">
        <is>
          <t>1h</t>
        </is>
      </c>
      <c r="C78" s="38" t="n"/>
      <c r="D78" s="38" t="inlineStr">
        <is>
          <t>ENTRY, GLOBAL_CHECK, STOCKS_EXIT</t>
        </is>
      </c>
      <c r="E78" s="38" t="n"/>
      <c r="F78" s="26" t="n"/>
      <c r="G78" s="38">
        <f>IFERROR(VLOOKUP($A138&amp;"_"&amp;$B138,Results_Deltas!$A$2:$P$15000,5,FALSE),"")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LR_BAND_LADDER_TF_TOP</t>
        </is>
      </c>
      <c r="B79" s="38" t="inlineStr">
        <is>
          <t>1</t>
        </is>
      </c>
      <c r="C79" s="38" t="n"/>
      <c r="D79" s="38" t="inlineStr">
        <is>
          <t>GLOBAL_CHECK, STOCKS_EXIT</t>
        </is>
      </c>
      <c r="E79" s="38" t="n"/>
      <c r="F79" s="26" t="n"/>
      <c r="G79" s="38">
        <f>IFERROR(VLOOKUP($A176&amp;"_"&amp;$B176,Results_Deltas!$A$2:$P$15000,5,FALSE),"")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0.5" customHeight="1" s="67">
      <c r="A80" s="37" t="inlineStr">
        <is>
          <t>DELTA_HTF_GATE</t>
        </is>
      </c>
      <c r="B80" s="38" t="inlineStr">
        <is>
          <t>4h_ALT</t>
        </is>
      </c>
      <c r="C80" s="38" t="n"/>
      <c r="D80" s="38" t="inlineStr">
        <is>
          <t>ENTRY, GLOBAL_CHECK, STOCKS_EXIT</t>
        </is>
      </c>
      <c r="E80" s="38" t="n"/>
      <c r="F80" s="26" t="n"/>
      <c r="G80" s="38">
        <f>IFERROR(VLOOKUP($A83&amp;"_"&amp;$B83,Results_Deltas!$A$2:$P$15000,5,FALSE),"")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0.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7" t="inlineStr">
        <is>
          <t>LR_BAND_LADDER_TF_BOTTOM</t>
        </is>
      </c>
      <c r="B83" s="38" t="inlineStr">
        <is>
          <t>1</t>
        </is>
      </c>
      <c r="C83" s="38" t="n"/>
      <c r="D83" s="38" t="inlineStr">
        <is>
          <t>GLOBAL_CHECK, STOCKS_EXIT</t>
        </is>
      </c>
      <c r="E83" s="38" t="n"/>
      <c r="F83" s="26" t="n"/>
      <c r="G83" s="38">
        <f>IFERROR(VLOOKUP($A174&amp;"_"&amp;$B174,Results_Deltas!$A$2:$P$15000,5,FALSE),"")</f>
        <v/>
      </c>
      <c r="H83" s="38" t="inlineStr">
        <is>
          <t>Blanket (page end)</t>
        </is>
      </c>
      <c r="I83" s="26" t="n"/>
      <c r="J83" s="26" t="n"/>
      <c r="K83" s="26" t="n"/>
      <c r="L83" s="26" t="inlineStr">
        <is>
          <t>YES</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9" t="inlineStr">
        <is>
          <t>MOVER_THRESHOLD</t>
        </is>
      </c>
      <c r="B84" s="40" t="inlineStr">
        <is>
          <t>5</t>
        </is>
      </c>
      <c r="C84" s="38" t="n"/>
      <c r="D84" s="38" t="inlineStr">
        <is>
          <t>ENTRY, GLOBAL_CHECK, STOCKS_EXIT</t>
        </is>
      </c>
      <c r="E84" s="38" t="n"/>
      <c r="F84" s="26" t="n"/>
      <c r="G84" s="38">
        <f>IFERROR(VLOOKUP($A190&amp;"_"&amp;$B190,Results_Deltas!$A$2:$P$15000,5,FALSE),"")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9" t="inlineStr">
        <is>
          <t>DC_MOMENT_STRONG_THRESHOLD</t>
        </is>
      </c>
      <c r="B85" s="40" t="inlineStr">
        <is>
          <t>40</t>
        </is>
      </c>
      <c r="C85" s="38" t="n"/>
      <c r="D85" s="38" t="inlineStr">
        <is>
          <t>ENTRY, GLOBAL_CHECK, STOCKS_EXIT</t>
        </is>
      </c>
      <c r="E85" s="38" t="n"/>
      <c r="F85" s="26" t="n"/>
      <c r="G85" s="38">
        <f>IFERROR(VLOOKUP($A78&amp;"_"&amp;$B78,Results_Deltas!$A$2:$P$15000,5,FALSE),"")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0.5" customHeight="1" s="67">
      <c r="A86" s="37" t="inlineStr">
        <is>
          <t>DELTA_REENTRY_FILTER_ENABLED</t>
        </is>
      </c>
      <c r="B86" s="38" t="inlineStr">
        <is>
          <t>True</t>
        </is>
      </c>
      <c r="C86" s="38" t="n"/>
      <c r="D86" s="38" t="inlineStr">
        <is>
          <t>ENTRY, GLOBAL_CHECK, STOCKS_EXIT</t>
        </is>
      </c>
      <c r="E86" s="38" t="n"/>
      <c r="F86" s="26" t="n"/>
      <c r="G86" s="38">
        <f>IFERROR(VLOOKUP($A85&amp;"_"&amp;$B85,Results_Deltas!$A$2:$P$15000,5,FALSE),"")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MANDATORY_REENTRY_WT_FILTER_MIN_TFS</t>
        </is>
      </c>
      <c r="B88" s="40" t="inlineStr">
        <is>
          <t>1</t>
        </is>
      </c>
      <c r="C88" s="38" t="n"/>
      <c r="D88" s="38" t="inlineStr">
        <is>
          <t>GLOBAL_CHECK, STOCKS_EXIT</t>
        </is>
      </c>
      <c r="E88" s="38" t="n"/>
      <c r="F88" s="26" t="n"/>
      <c r="G88" s="38">
        <f>IFERROR(VLOOKUP($A177&amp;"_"&amp;$B177,Results_Deltas!$A$2:$P$15000,5,FALSE),"")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7" t="inlineStr">
        <is>
          <t>LR_BAND_LADDER_STOCH_EXTREME</t>
        </is>
      </c>
      <c r="B89" s="38" t="inlineStr">
        <is>
          <t>30.0_ALT</t>
        </is>
      </c>
      <c r="C89" s="38" t="n"/>
      <c r="D89" s="38" t="inlineStr">
        <is>
          <t>GLOBAL_CHECK, STOCKS_EXIT</t>
        </is>
      </c>
      <c r="E89" s="38" t="n"/>
      <c r="F89" s="26" t="n"/>
      <c r="G89" s="38">
        <f>IFERROR(VLOOKUP($A172&amp;"_"&amp;$B172,Results_Deltas!$A$2:$P$15000,5,FALSE),"")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9" t="inlineStr">
        <is>
          <t>LR_BAND_LADDER_STOCH_EXTREME</t>
        </is>
      </c>
      <c r="B90" s="40" t="inlineStr">
        <is>
          <t>30.0</t>
        </is>
      </c>
      <c r="C90" s="38" t="n"/>
      <c r="D90" s="38" t="inlineStr">
        <is>
          <t>GLOBAL_CHECK, STOCKS_EXIT</t>
        </is>
      </c>
      <c r="E90" s="38" t="n"/>
      <c r="F90" s="26" t="n"/>
      <c r="G90" s="38">
        <f>IFERROR(VLOOKUP($A171&amp;"_"&amp;$B171,Results_Deltas!$A$2:$P$15000,5,FALSE),"")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MOVER_THRESHOLD</t>
        </is>
      </c>
      <c r="B91" s="38" t="inlineStr">
        <is>
          <t>6.25</t>
        </is>
      </c>
      <c r="C91" s="38" t="n"/>
      <c r="D91" s="38" t="inlineStr">
        <is>
          <t>ENTRY, GLOBAL_CHECK, STOCKS_EXIT</t>
        </is>
      </c>
      <c r="E91" s="38" t="n"/>
      <c r="F91" s="26" t="n"/>
      <c r="G91" s="38">
        <f>IFERROR(VLOOKUP($A191&amp;"_"&amp;$B191,Results_Deltas!$A$2:$P$15000,5,FALSE),"")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IFERROR(VLOOKUP($A210&amp;"_"&amp;$B210,Results_Deltas!$A$2:$P$15000,5,FALSE),"")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0.5" customHeight="1" s="67">
      <c r="A93" s="37" t="inlineStr">
        <is>
          <t>FG_FEAR_THRESHOLD</t>
        </is>
      </c>
      <c r="B93" s="38" t="inlineStr">
        <is>
          <t>12.5</t>
        </is>
      </c>
      <c r="C93" s="38" t="n"/>
      <c r="D93" s="38" t="inlineStr">
        <is>
          <t>GLOBAL_CHECK, STOCKS_EXIT</t>
        </is>
      </c>
      <c r="E93" s="38" t="n"/>
      <c r="F93" s="26" t="n"/>
      <c r="G93" s="38">
        <f>IFERROR(VLOOKUP($A106&amp;"_"&amp;$B106,Results_Deltas!$A$2:$P$15000,5,FALSE),"")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IFERROR(VLOOKUP($A211&amp;"_"&amp;$B211,Results_Deltas!$A$2:$P$15000,5,FALSE),"")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LIVE_VEC_EMERGENCY_BRAKE_ENABLED</t>
        </is>
      </c>
      <c r="B95" s="38" t="inlineStr">
        <is>
          <t>True</t>
        </is>
      </c>
      <c r="C95" s="38" t="n"/>
      <c r="D95" s="38" t="inlineStr">
        <is>
          <t>GLOBAL_CHECK, STOCKS_EXIT</t>
        </is>
      </c>
      <c r="E95" s="38" t="n"/>
      <c r="F95" s="26" t="n"/>
      <c r="G95" s="38">
        <f>IFERROR(VLOOKUP($A170&amp;"_"&amp;$B170,Results_Deltas!$A$2:$P$15000,5,FALSE),"")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0.5" customHeight="1" s="67">
      <c r="A96" s="37" t="inlineStr">
        <is>
          <t>DC_MOMENT_STRONG_THRESHOLD</t>
        </is>
      </c>
      <c r="B96" s="38" t="inlineStr">
        <is>
          <t>20</t>
        </is>
      </c>
      <c r="C96" s="38" t="n"/>
      <c r="D96" s="38" t="inlineStr">
        <is>
          <t>ENTRY, GLOBAL_CHECK, STOCKS_EXIT</t>
        </is>
      </c>
      <c r="E96" s="38" t="n"/>
      <c r="F96" s="26" t="n"/>
      <c r="G96" s="38">
        <f>IFERROR(VLOOKUP($A81&amp;"_"&amp;$B81,Results_Deltas!$A$2:$P$15000,5,FALSE),"")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MANDATORY_REENTRY_WT_FILTER_MIN_TFS</t>
        </is>
      </c>
      <c r="B97" s="38" t="inlineStr">
        <is>
          <t>3</t>
        </is>
      </c>
      <c r="C97" s="38" t="n"/>
      <c r="D97" s="38" t="inlineStr">
        <is>
          <t>GLOBAL_CHECK, STOCKS_EXIT</t>
        </is>
      </c>
      <c r="E97" s="38" t="n"/>
      <c r="F97" s="26" t="n"/>
      <c r="G97" s="38">
        <f>IFERROR(VLOOKUP($A178&amp;"_"&amp;$B178,Results_Deltas!$A$2:$P$15000,5,FALSE),"")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9" t="inlineStr">
        <is>
          <t>GR_FILTER_VEC_MIN_TFS</t>
        </is>
      </c>
      <c r="B98" s="40" t="inlineStr">
        <is>
          <t>2</t>
        </is>
      </c>
      <c r="C98" s="38" t="n"/>
      <c r="D98" s="38" t="inlineStr">
        <is>
          <t>GLOBAL_CHECK</t>
        </is>
      </c>
      <c r="E98" s="38" t="n"/>
      <c r="F98" s="26" t="n"/>
      <c r="G98" s="38">
        <f>IFERROR(VLOOKUP($A129&amp;"_"&amp;$B129,Results_Deltas!$A$2:$P$15000,5,FALSE),"")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IFERROR(VLOOKUP($A216&amp;"_"&amp;$B216,Results_Deltas!$A$2:$P$15000,5,FALSE),"")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0.5" customHeight="1" s="67">
      <c r="A100" s="37" t="inlineStr">
        <is>
          <t>EMA_9_21_FILTER_MIN_TFS</t>
        </is>
      </c>
      <c r="B100" s="38" t="inlineStr">
        <is>
          <t>1</t>
        </is>
      </c>
      <c r="C100" s="38" t="n"/>
      <c r="D100" s="38" t="inlineStr">
        <is>
          <t>GLOBAL_CHECK</t>
        </is>
      </c>
      <c r="E100" s="38" t="n"/>
      <c r="F100" s="26" t="n"/>
      <c r="G100" s="38">
        <f>IFERROR(VLOOKUP($A93&amp;"_"&amp;$B93,Results_Deltas!$A$2:$P$15000,5,FALSE),"")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IFERROR(VLOOKUP($A224&amp;"_"&amp;$B224,Results_Deltas!$A$2:$P$15000,5,FALSE),"")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IFERROR(VLOOKUP($A74&amp;"_"&amp;$B74,Results_Deltas!$A$2:$P$15000,5,FALSE),"")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IFERROR(VLOOKUP($A223&amp;"_"&amp;$B223,Results_Deltas!$A$2:$P$15000,5,FALSE),"")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IFERROR(VLOOKUP($A77&amp;"_"&amp;$B77,Results_Deltas!$A$2:$P$15000,5,FALSE),"")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0.5" customHeight="1" s="67">
      <c r="A105" s="37" t="inlineStr">
        <is>
          <t>EMA_BLANKET_FILTER_MIN_TFS</t>
        </is>
      </c>
      <c r="B105" s="38" t="inlineStr">
        <is>
          <t>1</t>
        </is>
      </c>
      <c r="C105" s="38" t="n"/>
      <c r="D105" s="38" t="inlineStr">
        <is>
          <t>GLOBAL_CHECK</t>
        </is>
      </c>
      <c r="E105" s="38" t="n"/>
      <c r="F105" s="26" t="n"/>
      <c r="G105" s="38">
        <f>IFERROR(VLOOKUP($A98&amp;"_"&amp;$B98,Results_Deltas!$A$2:$P$15000,5,FALSE),"")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IFERROR(VLOOKUP($A217&amp;"_"&amp;$B217,Results_Deltas!$A$2:$P$15000,5,FALSE),"")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7" t="inlineStr">
        <is>
          <t>LR_BAND_LADDER_TF_TOP</t>
        </is>
      </c>
      <c r="B107" s="38" t="inlineStr">
        <is>
          <t>0</t>
        </is>
      </c>
      <c r="C107" s="38" t="n"/>
      <c r="D107" s="38" t="inlineStr">
        <is>
          <t>GLOBAL_CHECK, STOCKS_EXIT</t>
        </is>
      </c>
      <c r="E107" s="38" t="n"/>
      <c r="F107" s="26" t="n"/>
      <c r="G107" s="38">
        <f>IFERROR(VLOOKUP($A175&amp;"_"&amp;$B175,Results_Deltas!$A$2:$P$15000,5,FALSE),"")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IFERROR(VLOOKUP($A209&amp;"_"&amp;$B209,Results_Deltas!$A$2:$P$15000,5,FALSE),"")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IFERROR(VLOOKUP($A158&amp;"_"&amp;$B158,Results_Deltas!$A$2:$P$15000,5,FALSE),"")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LR_BAND_LADDER_TF_BOTTOM</t>
        </is>
      </c>
      <c r="B110" s="38" t="inlineStr">
        <is>
          <t>0</t>
        </is>
      </c>
      <c r="C110" s="38" t="n"/>
      <c r="D110" s="38" t="inlineStr">
        <is>
          <t>GLOBAL_CHECK, STOCKS_EXIT</t>
        </is>
      </c>
      <c r="E110" s="38" t="n"/>
      <c r="F110" s="26" t="n"/>
      <c r="G110" s="38">
        <f>IFERROR(VLOOKUP($A173&amp;"_"&amp;$B173,Results_Deltas!$A$2:$P$15000,5,FALSE),"")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5.75" customHeight="1" s="67">
      <c r="A111" s="37" t="inlineStr">
        <is>
          <t>HTF4_CONF</t>
        </is>
      </c>
      <c r="B111" s="38" t="inlineStr">
        <is>
          <t>False_ALT</t>
        </is>
      </c>
      <c r="C111" s="38" t="n"/>
      <c r="D111" s="38" t="inlineStr">
        <is>
          <t>GLOBAL_CHECK, STOCKS_EXIT</t>
        </is>
      </c>
      <c r="E111" s="38" t="n"/>
      <c r="F111" s="26" t="n"/>
      <c r="G111" s="38">
        <f>IFERROR(VLOOKUP($A148&amp;"_"&amp;$B148,Results_Deltas!$A$2:$P$15000,5,FALSE),"")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7" t="inlineStr">
        <is>
          <t>GR_FILTER_VEC_MIN_TFS</t>
        </is>
      </c>
      <c r="B113" s="38" t="inlineStr">
        <is>
          <t>0</t>
        </is>
      </c>
      <c r="C113" s="38" t="n"/>
      <c r="D113" s="38" t="inlineStr">
        <is>
          <t>GLOBAL_CHECK</t>
        </is>
      </c>
      <c r="E113" s="38" t="n"/>
      <c r="F113" s="26" t="n"/>
      <c r="G113" s="38">
        <f>IFERROR(VLOOKUP($A128&amp;"_"&amp;$B128,Results_Deltas!$A$2:$P$15000,5,FALSE),"")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IFERROR(VLOOKUP($A63&amp;"_"&amp;$B63,Results_Deltas!$A$2:$P$15000,5,FALSE),"")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IFERROR(VLOOKUP($A162&amp;"_"&amp;$B162,Results_Deltas!$A$2:$P$15000,5,FALSE),"")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0.5" customHeight="1" s="67">
      <c r="A122" s="37" t="inlineStr">
        <is>
          <t>ADX_RANGING_THRESHOLD</t>
        </is>
      </c>
      <c r="B122" s="38" t="inlineStr">
        <is>
          <t>20</t>
        </is>
      </c>
      <c r="C122" s="38" t="n"/>
      <c r="D122" s="38" t="inlineStr">
        <is>
          <t>ENTRY, 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9" t="inlineStr">
        <is>
          <t>FUNDING_GATE_FILTER_TF</t>
        </is>
      </c>
      <c r="B123" s="40" t="inlineStr">
        <is>
          <t>15m</t>
        </is>
      </c>
      <c r="C123" s="38" t="n"/>
      <c r="D123" s="38" t="inlineStr">
        <is>
          <t>GLOBAL_CHECK</t>
        </is>
      </c>
      <c r="E123" s="38" t="n"/>
      <c r="F123" s="26" t="n"/>
      <c r="G123" s="38">
        <f>IFERROR(VLOOKUP($A115&amp;"_"&amp;$B115,Results_Deltas!$A$2:$P$15000,5,FALSE),"")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IFERROR(VLOOKUP($A167&amp;"_"&amp;$B167,Results_Deltas!$A$2:$P$15000,5,FALSE),"")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IFERROR(VLOOKUP($A155&amp;"_"&amp;$B155,Results_Deltas!$A$2:$P$15000,5,FALSE),"")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IFERROR(VLOOKUP($A156&amp;"_"&amp;$B156,Results_Deltas!$A$2:$P$15000,5,FALSE),"")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7" t="inlineStr">
        <is>
          <t>GR_FILTER_ALL_ENTRIES</t>
        </is>
      </c>
      <c r="B127" s="38" t="inlineStr">
        <is>
          <t>0.0</t>
        </is>
      </c>
      <c r="C127" s="38" t="n"/>
      <c r="D127" s="38" t="inlineStr">
        <is>
          <t>GLOBAL_CHECK, STOCKS_EXIT</t>
        </is>
      </c>
      <c r="E127" s="38" t="n"/>
      <c r="F127" s="26" t="n"/>
      <c r="G127" s="38">
        <f>IFERROR(VLOOKUP($A124&amp;"_"&amp;$B124,Results_Deltas!$A$2:$P$15000,5,FALSE),"")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5.75" customHeight="1" s="67">
      <c r="A128" s="37" t="inlineStr">
        <is>
          <t>GR_FILTER_ALL_ENTRIES</t>
        </is>
      </c>
      <c r="B128" s="38" t="inlineStr">
        <is>
          <t>0.0_ALT</t>
        </is>
      </c>
      <c r="C128" s="38" t="n"/>
      <c r="D128" s="38" t="inlineStr">
        <is>
          <t>GLOBAL_CHECK, STOCKS_EXIT</t>
        </is>
      </c>
      <c r="E128" s="38" t="n"/>
      <c r="F128" s="26" t="n"/>
      <c r="G128" s="38">
        <f>IFERROR(VLOOKUP($A125&amp;"_"&amp;$B125,Results_Deltas!$A$2:$P$15000,5,FALSE),"")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IFERROR(VLOOKUP($A131&amp;"_"&amp;$B131,Results_Deltas!$A$2:$P$15000,5,FALSE),"")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7" t="inlineStr">
        <is>
          <t>GOLDEN_RULE_BASE_USD</t>
        </is>
      </c>
      <c r="B130" s="38" t="inlineStr">
        <is>
          <t>0.0_ALT</t>
        </is>
      </c>
      <c r="C130" s="38" t="n"/>
      <c r="D130" s="38" t="inlineStr">
        <is>
          <t>GLOBAL_CHECK, STOCKS_EXIT</t>
        </is>
      </c>
      <c r="E130" s="38" t="n"/>
      <c r="F130" s="26" t="n"/>
      <c r="G130" s="38">
        <f>IFERROR(VLOOKUP($A123&amp;"_"&amp;$B123,Results_Deltas!$A$2:$P$15000,5,FALSE),"")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GOLDEN_RULE_BASE_USD</t>
        </is>
      </c>
      <c r="B131" s="38" t="inlineStr">
        <is>
          <t>0.0</t>
        </is>
      </c>
      <c r="C131" s="38" t="n"/>
      <c r="D131" s="38" t="inlineStr">
        <is>
          <t>GLOBAL_CHECK, STOCKS_EXIT</t>
        </is>
      </c>
      <c r="E131" s="38" t="n"/>
      <c r="F131" s="26" t="n"/>
      <c r="G131" s="38">
        <f>IFERROR(VLOOKUP($A122&amp;"_"&amp;$B122,Results_Deltas!$A$2:$P$15000,5,FALSE),"")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IFERROR(VLOOKUP($A161&amp;"_"&amp;$B161,Results_Deltas!$A$2:$P$15000,5,FALSE),"")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IFERROR(VLOOKUP($A163&amp;"_"&amp;$B163,Results_Deltas!$A$2:$P$15000,5,FALSE),"")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9" t="inlineStr">
        <is>
          <t>GR_FILTER_VEC_ENABLED</t>
        </is>
      </c>
      <c r="B135" s="40" t="inlineStr">
        <is>
          <t>False</t>
        </is>
      </c>
      <c r="C135" s="38" t="n"/>
      <c r="D135" s="38" t="inlineStr">
        <is>
          <t>GLOBAL_CHECK</t>
        </is>
      </c>
      <c r="E135" s="38" t="n"/>
      <c r="F135" s="26" t="n"/>
      <c r="G135" s="38">
        <f>IFERROR(VLOOKUP($A126&amp;"_"&amp;$B126,Results_Deltas!$A$2:$P$15000,5,FALSE),"")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0.5" customHeight="1" s="67">
      <c r="A136" s="39" t="inlineStr">
        <is>
          <t>DUP_GUARD_FILTER_TF</t>
        </is>
      </c>
      <c r="B136" s="40" t="inlineStr">
        <is>
          <t>15m</t>
        </is>
      </c>
      <c r="C136" s="38" t="n"/>
      <c r="D136" s="38" t="inlineStr">
        <is>
          <t>GLOBAL_CHECK</t>
        </is>
      </c>
      <c r="E136" s="38" t="n"/>
      <c r="F136" s="26" t="n"/>
      <c r="G136" s="38">
        <f>IFERROR(VLOOKUP($A90&amp;"_"&amp;$B90,Results_Deltas!$A$2:$P$15000,5,FALSE),"")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OI_CONFIRM_ENABLED</t>
        </is>
      </c>
      <c r="B137" s="38" t="inlineStr">
        <is>
          <t>False</t>
        </is>
      </c>
      <c r="C137" s="38" t="n"/>
      <c r="D137" s="38" t="inlineStr">
        <is>
          <t>ENTRY, GLOBAL_CHECK, STOCKS_EXIT</t>
        </is>
      </c>
      <c r="E137" s="38" t="n"/>
      <c r="F137" s="26" t="n"/>
      <c r="G137" s="38">
        <f>IFERROR(VLOOKUP($A218&amp;"_"&amp;$B218,Results_Deltas!$A$2:$P$15000,5,FALSE),"")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0.5" customHeight="1" s="67">
      <c r="A138" s="39" t="inlineStr">
        <is>
          <t>EMA_BLANKET_FILTER_ENABLED</t>
        </is>
      </c>
      <c r="B138" s="40" t="inlineStr">
        <is>
          <t>True</t>
        </is>
      </c>
      <c r="C138" s="38" t="n"/>
      <c r="D138" s="38" t="inlineStr">
        <is>
          <t>GLOBAL_CHECK</t>
        </is>
      </c>
      <c r="E138" s="38" t="n"/>
      <c r="F138" s="26" t="n"/>
      <c r="G138" s="38">
        <f>IFERROR(VLOOKUP($A95&amp;"_"&amp;$B95,Results_Deltas!$A$2:$P$15000,5,FALSE),"")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MTS_GATE_ENABLED</t>
        </is>
      </c>
      <c r="B139" s="38" t="inlineStr">
        <is>
          <t>False</t>
        </is>
      </c>
      <c r="C139" s="38" t="n"/>
      <c r="D139" s="38" t="inlineStr">
        <is>
          <t>ENTRY, GLOBAL_CHECK, STOCKS_EXIT</t>
        </is>
      </c>
      <c r="E139" s="38" t="n"/>
      <c r="F139" s="26" t="n"/>
      <c r="G139" s="38">
        <f>IFERROR(VLOOKUP($A206&amp;"_"&amp;$B206,Results_Deltas!$A$2:$P$15000,5,FALSE),"")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7" t="inlineStr">
        <is>
          <t>MI_TF_AGREE_MIN</t>
        </is>
      </c>
      <c r="B140" s="38" t="inlineStr">
        <is>
          <t>0.0</t>
        </is>
      </c>
      <c r="C140" s="38" t="n"/>
      <c r="D140" s="38" t="inlineStr">
        <is>
          <t>ENTRY, GLOBAL_CHECK, STOCKS_EXIT</t>
        </is>
      </c>
      <c r="E140" s="38" t="n"/>
      <c r="F140" s="26" t="n"/>
      <c r="G140" s="38">
        <f>IFERROR(VLOOKUP($A188&amp;"_"&amp;$B188,Results_Deltas!$A$2:$P$15000,5,FALSE),"")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7" t="inlineStr">
        <is>
          <t>MI_TF_AGREE_MIN</t>
        </is>
      </c>
      <c r="B141" s="38" t="inlineStr">
        <is>
          <t>0.0_ALT</t>
        </is>
      </c>
      <c r="C141" s="38" t="n"/>
      <c r="D141" s="38" t="inlineStr">
        <is>
          <t>ENTRY, GLOBAL_CHECK, STOCKS_EXIT</t>
        </is>
      </c>
      <c r="E141" s="38" t="n"/>
      <c r="F141" s="26" t="n"/>
      <c r="G141" s="38">
        <f>IFERROR(VLOOKUP($A189&amp;"_"&amp;$B189,Results_Deltas!$A$2:$P$15000,5,FALSE),"")</f>
        <v/>
      </c>
      <c r="H141" s="38" t="inlineStr">
        <is>
          <t>Blanket (page end)</t>
        </is>
      </c>
      <c r="I141" s="26" t="n"/>
      <c r="J141" s="26" t="n"/>
      <c r="K141" s="26" t="n"/>
      <c r="L141" s="26" t="inlineStr">
        <is>
          <t>YES</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7" t="inlineStr">
        <is>
          <t>HLR_SMA_BAND_PCT</t>
        </is>
      </c>
      <c r="B142" s="38" t="inlineStr">
        <is>
          <t>0</t>
        </is>
      </c>
      <c r="C142" s="38" t="n"/>
      <c r="D142" s="38" t="inlineStr">
        <is>
          <t>ENTRY, GLOBAL_CHECK, STOCKS_EXIT</t>
        </is>
      </c>
      <c r="E142" s="38" t="n"/>
      <c r="F142" s="26" t="n"/>
      <c r="G142" s="38">
        <f>IFERROR(VLOOKUP($A140&amp;"_"&amp;$B140,Results_Deltas!$A$2:$P$15000,5,FALSE),"")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IFERROR(VLOOKUP($A100&amp;"_"&amp;$B100,Results_Deltas!$A$2:$P$15000,5,FALSE),"")</f>
        <v/>
      </c>
      <c r="H143" s="38" t="inlineStr">
        <is>
          <t>Blanket (page end)</t>
        </is>
      </c>
      <c r="I143" s="26" t="n"/>
      <c r="J143" s="26" t="n"/>
      <c r="K143" s="26" t="n"/>
      <c r="L143" s="26" t="inlineStr">
        <is>
          <t>YES</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IFERROR(VLOOKUP($A99&amp;"_"&amp;$B99,Results_Deltas!$A$2:$P$15000,5,FALSE),"")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HLR_TOP_MIN_TFS</t>
        </is>
      </c>
      <c r="B145" s="38" t="inlineStr">
        <is>
          <t>0</t>
        </is>
      </c>
      <c r="C145" s="38" t="n"/>
      <c r="D145" s="38" t="inlineStr">
        <is>
          <t>GLOBAL_CHECK, REENTRY, STOCKS_EXIT</t>
        </is>
      </c>
      <c r="E145" s="38" t="n"/>
      <c r="F145" s="26" t="n"/>
      <c r="G145" s="38">
        <f>IFERROR(VLOOKUP($A144&amp;"_"&amp;$B144,Results_Deltas!$A$2:$P$15000,5,FALSE),"")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0.5" customHeight="1" s="67">
      <c r="A146" s="39" t="inlineStr">
        <is>
          <t>COOLDOWN_LOCKS_FILTER_TF</t>
        </is>
      </c>
      <c r="B146" s="40" t="inlineStr">
        <is>
          <t>15m</t>
        </is>
      </c>
      <c r="C146" s="38" t="n"/>
      <c r="D146" s="38" t="inlineStr">
        <is>
          <t>GLOBAL_CHECK</t>
        </is>
      </c>
      <c r="E146" s="38" t="n"/>
      <c r="F146" s="26" t="n"/>
      <c r="G146" s="38">
        <f>IFERROR(VLOOKUP($A73&amp;"_"&amp;$B73,Results_Deltas!$A$2:$P$15000,5,FALSE),"")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HA_WICK_QUALITY_TF</t>
        </is>
      </c>
      <c r="B147" s="38" t="inlineStr">
        <is>
          <t>15m</t>
        </is>
      </c>
      <c r="C147" s="38" t="n"/>
      <c r="D147" s="38" t="inlineStr">
        <is>
          <t>ENTRY, GLOBAL_CHECK, STOCKS_EXIT</t>
        </is>
      </c>
      <c r="E147" s="38" t="n"/>
      <c r="F147" s="26" t="n"/>
      <c r="G147" s="38">
        <f>IFERROR(VLOOKUP($A139&amp;"_"&amp;$B139,Results_Deltas!$A$2:$P$15000,5,FALSE),"")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0.5" customHeight="1" s="67">
      <c r="A148" s="37" t="inlineStr">
        <is>
          <t>EZ_MANAGE_THROTTLER_RATE</t>
        </is>
      </c>
      <c r="B148" s="38" t="inlineStr">
        <is>
          <t>0.0</t>
        </is>
      </c>
      <c r="C148" s="38" t="n"/>
      <c r="D148" s="38" t="inlineStr">
        <is>
          <t>GLOBAL_CHECK, STOCKS_EXIT</t>
        </is>
      </c>
      <c r="E148" s="38" t="n"/>
      <c r="F148" s="26" t="n"/>
      <c r="G148" s="38">
        <f>IFERROR(VLOOKUP($A101&amp;"_"&amp;$B101,Results_Deltas!$A$2:$P$15000,5,FALSE),"")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0.5" customHeight="1" s="67">
      <c r="A149" s="37" t="inlineStr">
        <is>
          <t>EZ_MANAGE_THROTTLER_RATE</t>
        </is>
      </c>
      <c r="B149" s="38" t="inlineStr">
        <is>
          <t>0.0_ALT</t>
        </is>
      </c>
      <c r="C149" s="38" t="n"/>
      <c r="D149" s="38" t="inlineStr">
        <is>
          <t>GLOBAL_CHECK, STOCKS_EXIT</t>
        </is>
      </c>
      <c r="E149" s="38" t="n"/>
      <c r="F149" s="26" t="n"/>
      <c r="G149" s="38">
        <f>IFERROR(VLOOKUP($A102&amp;"_"&amp;$B102,Results_Deltas!$A$2:$P$15000,5,FALSE),"")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0.5" customHeight="1" s="67">
      <c r="A150" s="39" t="inlineStr">
        <is>
          <t>BAND_ARROW_ENABLED</t>
        </is>
      </c>
      <c r="B150" s="40" t="inlineStr">
        <is>
          <t>False</t>
        </is>
      </c>
      <c r="C150" s="38" t="n"/>
      <c r="D150" s="38" t="inlineStr">
        <is>
          <t>GLOBAL_CHECK, STOCKS_EXIT</t>
        </is>
      </c>
      <c r="E150" s="38" t="n"/>
      <c r="F150" s="26" t="n"/>
      <c r="G150" s="38">
        <f>IFERROR(VLOOKUP($A67&amp;"_"&amp;$B67,Results_Deltas!$A$2:$P$15000,5,FALSE),"")</f>
        <v/>
      </c>
      <c r="H150" s="38" t="inlineStr">
        <is>
          <t>Blanket (page end)</t>
        </is>
      </c>
      <c r="I150" s="26" t="n"/>
      <c r="J150" s="26" t="n"/>
      <c r="K150" s="26" t="n"/>
      <c r="L150" s="26" t="inlineStr">
        <is>
          <t>YES</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IFERROR(VLOOKUP($A214&amp;"_"&amp;$B214,Results_Deltas!$A$2:$P$15000,5,FALSE),"")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IFERROR(VLOOKUP($A154&amp;"_"&amp;$B154,Results_Deltas!$A$2:$P$15000,5,FALSE),"")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IFERROR(VLOOKUP($A84&amp;"_"&amp;$B84,Results_Deltas!$A$2:$P$15000,5,FALSE),"")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HTF_GATE_D_MANDATORY</t>
        </is>
      </c>
      <c r="B154" s="38" t="inlineStr">
        <is>
          <t>0.0</t>
        </is>
      </c>
      <c r="C154" s="38" t="n"/>
      <c r="D154" s="38" t="inlineStr">
        <is>
          <t>ENTRY, GLOBAL_CHECK, STOCKS_EXIT</t>
        </is>
      </c>
      <c r="E154" s="38" t="n"/>
      <c r="F154" s="26" t="n"/>
      <c r="G154" s="38">
        <f>IFERROR(VLOOKUP($A153&amp;"_"&amp;$B153,Results_Deltas!$A$2:$P$15000,5,FALSE),"")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IFERROR(VLOOKUP($A183&amp;"_"&amp;$B183,Results_Deltas!$A$2:$P$15000,5,FALSE),"")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5.75" customHeight="1" s="67">
      <c r="A156" s="39" t="inlineStr">
        <is>
          <t>MARKET_QUALITY_SCORE_ENABLED</t>
        </is>
      </c>
      <c r="B156" s="40" t="inlineStr">
        <is>
          <t>False</t>
        </is>
      </c>
      <c r="C156" s="38" t="n"/>
      <c r="D156" s="38" t="inlineStr">
        <is>
          <t>ENTRY, GLOBAL_CHECK, STOCKS_EXIT</t>
        </is>
      </c>
      <c r="E156" s="38" t="n"/>
      <c r="F156" s="26" t="n"/>
      <c r="G156" s="38">
        <f>IFERROR(VLOOKUP($A186&amp;"_"&amp;$B186,Results_Deltas!$A$2:$P$15000,5,FALSE),"")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HTF_GATE_BYPASS_RZ</t>
        </is>
      </c>
      <c r="B157" s="38" t="inlineStr">
        <is>
          <t>0.0</t>
        </is>
      </c>
      <c r="C157" s="38" t="n"/>
      <c r="D157" s="38" t="inlineStr">
        <is>
          <t>ENTRY, GLOBAL_CHECK, STOCKS_EXIT</t>
        </is>
      </c>
      <c r="E157" s="38" t="n"/>
      <c r="F157" s="26" t="n"/>
      <c r="G157" s="38">
        <f>IFERROR(VLOOKUP($A151&amp;"_"&amp;$B151,Results_Deltas!$A$2:$P$15000,5,FALSE),"")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HTF_GATE_BYPASS_RZ</t>
        </is>
      </c>
      <c r="B158" s="38" t="inlineStr">
        <is>
          <t>0.0_ALT</t>
        </is>
      </c>
      <c r="C158" s="38" t="n"/>
      <c r="D158" s="38" t="inlineStr">
        <is>
          <t>ENTRY, GLOBAL_CHECK, STOCKS_EXIT</t>
        </is>
      </c>
      <c r="E158" s="38" t="n"/>
      <c r="F158" s="26" t="n"/>
      <c r="G158" s="38">
        <f>IFERROR(VLOOKUP($A152&amp;"_"&amp;$B152,Results_Deltas!$A$2:$P$15000,5,FALSE),"")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9" t="inlineStr">
        <is>
          <t>HTF_DIRECTION_GATE_ENABLED</t>
        </is>
      </c>
      <c r="B159" s="40" t="inlineStr">
        <is>
          <t>False</t>
        </is>
      </c>
      <c r="C159" s="38" t="n"/>
      <c r="D159" s="38" t="inlineStr">
        <is>
          <t>ENTRY, GLOBAL_CHECK, STOCKS_EXIT</t>
        </is>
      </c>
      <c r="E159" s="38" t="n"/>
      <c r="F159" s="26" t="n"/>
      <c r="G159" s="38">
        <f>IFERROR(VLOOKUP($A149&amp;"_"&amp;$B149,Results_Deltas!$A$2:$P$15000,5,FALSE),"")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IFERROR(VLOOKUP($A194&amp;"_"&amp;$B194,Results_Deltas!$A$2:$P$15000,5,FALSE),"")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IFERROR(VLOOKUP($A195&amp;"_"&amp;$B195,Results_Deltas!$A$2:$P$15000,5,FALSE),"")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IFERROR(VLOOKUP($A212&amp;"_"&amp;$B212,Results_Deltas!$A$2:$P$15000,5,FALSE),"")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IFERROR(VLOOKUP($A213&amp;"_"&amp;$B213,Results_Deltas!$A$2:$P$15000,5,FALSE),"")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IFERROR(VLOOKUP($A181&amp;"_"&amp;$B181,Results_Deltas!$A$2:$P$15000,5,FALSE),"")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IFERROR(VLOOKUP($A159&amp;"_"&amp;$B159,Results_Deltas!$A$2:$P$15000,5,FALSE),"")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IFERROR(VLOOKUP($A208&amp;"_"&amp;$B208,Results_Deltas!$A$2:$P$15000,5,FALSE),"")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IFERROR(VLOOKUP($A160&amp;"_"&amp;$B160,Results_Deltas!$A$2:$P$15000,5,FALSE),"")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IFERROR(VLOOKUP($A182&amp;"_"&amp;$B182,Results_Deltas!$A$2:$P$15000,5,FALSE),"")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IFERROR(VLOOKUP($A157&amp;"_"&amp;$B157,Results_Deltas!$A$2:$P$15000,5,FALSE),"")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IFERROR(VLOOKUP($A169&amp;"_"&amp;$B169,Results_Deltas!$A$2:$P$15000,5,FALSE),"")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HW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IFERROR(VLOOKUP($A101&amp;"_"&amp;$B101,Results_Deltas!$A$2:$P$15000,5,FALSE),"")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0.5" customHeight="1" s="67">
      <c r="A4" s="37" t="inlineStr">
        <is>
          <t>DUP_GUARD_FILTER_TF</t>
        </is>
      </c>
      <c r="B4" s="38" t="inlineStr">
        <is>
          <t>4h</t>
        </is>
      </c>
      <c r="C4" s="38" t="n"/>
      <c r="D4" s="38" t="inlineStr">
        <is>
          <t>GLOBAL_CHECK</t>
        </is>
      </c>
      <c r="E4" s="38" t="n"/>
      <c r="F4" s="26" t="n"/>
      <c r="G4" s="38">
        <f>IFERROR(VLOOKUP($A85&amp;"_"&amp;$B85,Results_Deltas!$A$2:$P$15000,5,FALSE),"")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5.75" customHeight="1" s="67">
      <c r="A5" s="37" t="inlineStr">
        <is>
          <t>MTS_BOTTOM_STRONG_THRESHOLD</t>
        </is>
      </c>
      <c r="B5" s="38" t="inlineStr">
        <is>
          <t>50</t>
        </is>
      </c>
      <c r="C5" s="38" t="n"/>
      <c r="D5" s="38" t="inlineStr">
        <is>
          <t>ENTRY, GLOBAL_CHECK, STOCKS_EXIT</t>
        </is>
      </c>
      <c r="E5" s="38" t="n"/>
      <c r="F5" s="26" t="n"/>
      <c r="G5" s="38">
        <f>IFERROR(VLOOKUP($A200&amp;"_"&amp;$B200,Results_Deltas!$A$2:$P$15000,5,FALSE),"")</f>
        <v/>
      </c>
      <c r="H5" s="38" t="inlineStr">
        <is>
          <t>Blanket (page end)</t>
        </is>
      </c>
      <c r="I5" s="26" t="n"/>
      <c r="J5" s="26" t="n"/>
      <c r="K5" s="26" t="n"/>
      <c r="L5" s="26" t="inlineStr">
        <is>
          <t>NO</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5.75" customHeight="1" s="67">
      <c r="A6" s="37" t="inlineStr">
        <is>
          <t>MTS_BOTTOM_STRONG_THRESHOLD</t>
        </is>
      </c>
      <c r="B6" s="38" t="inlineStr">
        <is>
          <t>30</t>
        </is>
      </c>
      <c r="C6" s="38" t="n"/>
      <c r="D6" s="38" t="inlineStr">
        <is>
          <t>ENTRY, GLOBAL_CHECK, STOCKS_EXIT</t>
        </is>
      </c>
      <c r="E6" s="38" t="n"/>
      <c r="F6" s="26" t="n"/>
      <c r="G6" s="38">
        <f>IFERROR(VLOOKUP($A201&amp;"_"&amp;$B201,Results_Deltas!$A$2:$P$15000,5,FALSE),"")</f>
        <v/>
      </c>
      <c r="H6" s="38" t="inlineStr">
        <is>
          <t>Blanket (page end)</t>
        </is>
      </c>
      <c r="I6" s="26" t="n"/>
      <c r="J6" s="26" t="n"/>
      <c r="K6" s="26" t="n"/>
      <c r="L6" s="26" t="inlineStr">
        <is>
          <t>YES</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5.75" customHeight="1" s="67">
      <c r="A7" s="37" t="inlineStr">
        <is>
          <t>FUNDING_GATE_FILTER_TF</t>
        </is>
      </c>
      <c r="B7" s="38" t="inlineStr">
        <is>
          <t>4h</t>
        </is>
      </c>
      <c r="C7" s="38" t="n"/>
      <c r="D7" s="38" t="inlineStr">
        <is>
          <t>GLOBAL_CHECK</t>
        </is>
      </c>
      <c r="E7" s="38" t="n"/>
      <c r="F7" s="26" t="n"/>
      <c r="G7" s="38">
        <f>IFERROR(VLOOKUP($A110&amp;"_"&amp;$B110,Results_Deltas!$A$2:$P$15000,5,FALSE),"")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0.5" customHeight="1" s="67">
      <c r="A8" s="37" t="inlineStr">
        <is>
          <t>FUNDING_GATE_FILTER_TF</t>
        </is>
      </c>
      <c r="B8" s="38" t="inlineStr">
        <is>
          <t>OFF</t>
        </is>
      </c>
      <c r="C8" s="38" t="n"/>
      <c r="D8" s="38" t="inlineStr">
        <is>
          <t>GLOBAL_CHECK</t>
        </is>
      </c>
      <c r="E8" s="38" t="n"/>
      <c r="F8" s="26" t="n"/>
      <c r="G8" s="38">
        <f>IFERROR(VLOOKUP($A108&amp;"_"&amp;$B108,Results_Deltas!$A$2:$P$15000,5,FALSE),"")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5.75" customHeight="1" s="67">
      <c r="A9" s="37" t="inlineStr">
        <is>
          <t>FUNDING_GATE_FILTER_TF</t>
        </is>
      </c>
      <c r="B9" s="38" t="inlineStr">
        <is>
          <t>1h</t>
        </is>
      </c>
      <c r="C9" s="38" t="n"/>
      <c r="D9" s="38" t="inlineStr">
        <is>
          <t>GLOBAL_CHECK</t>
        </is>
      </c>
      <c r="E9" s="38" t="n"/>
      <c r="F9" s="26" t="n"/>
      <c r="G9" s="38">
        <f>IFERROR(VLOOKUP($A111&amp;"_"&amp;$B111,Results_Deltas!$A$2:$P$15000,5,FALSE),"")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0.5" customHeight="1" s="67">
      <c r="A10" s="37" t="inlineStr">
        <is>
          <t>FG_GREED_THRESHOLD</t>
        </is>
      </c>
      <c r="B10" s="38" t="inlineStr">
        <is>
          <t>93.75</t>
        </is>
      </c>
      <c r="C10" s="38" t="n"/>
      <c r="D10" s="38" t="inlineStr">
        <is>
          <t>GLOBAL_CHECK, STOCKS_EXIT</t>
        </is>
      </c>
      <c r="E10" s="38" t="n"/>
      <c r="F10" s="26" t="n"/>
      <c r="G10" s="38">
        <f>IFERROR(VLOOKUP($A105&amp;"_"&amp;$B105,Results_Deltas!$A$2:$P$15000,5,FALSE),"")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OI_CONFIRM_MIN_CHANGE_PCT</t>
        </is>
      </c>
      <c r="B11" s="38" t="inlineStr">
        <is>
          <t>2.0</t>
        </is>
      </c>
      <c r="C11" s="38" t="n"/>
      <c r="D11" s="38" t="inlineStr">
        <is>
          <t>ENTRY, GLOBAL_CHECK, STOCKS_EXIT</t>
        </is>
      </c>
      <c r="E11" s="38" t="n"/>
      <c r="F11" s="26" t="n"/>
      <c r="G11" s="38">
        <f>IFERROR(VLOOKUP($A218&amp;"_"&amp;$B218,Results_Deltas!$A$2:$P$15000,5,FALSE),"")</f>
        <v/>
      </c>
      <c r="H11" s="38" t="inlineStr">
        <is>
          <t>Blanket (page end)</t>
        </is>
      </c>
      <c r="I11" s="26" t="n"/>
      <c r="J11" s="26" t="n"/>
      <c r="K11" s="26" t="n"/>
      <c r="L11" s="26" t="inlineStr">
        <is>
          <t>YES</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COOLDOWN_LOCKS_FILTER_TF</t>
        </is>
      </c>
      <c r="B12" s="38" t="inlineStr">
        <is>
          <t>D</t>
        </is>
      </c>
      <c r="C12" s="38" t="n"/>
      <c r="D12" s="38" t="inlineStr">
        <is>
          <t>GLOBAL_CHECK</t>
        </is>
      </c>
      <c r="E12" s="38" t="n"/>
      <c r="F12" s="26" t="n"/>
      <c r="G12" s="38">
        <f>IFERROR(VLOOKUP($A67&amp;"_"&amp;$B67,Results_Deltas!$A$2:$P$15000,5,FALSE),"")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0.5" customHeight="1" s="67">
      <c r="A13" s="37" t="inlineStr">
        <is>
          <t>FG_GREED_THRESHOLD</t>
        </is>
      </c>
      <c r="B13" s="38" t="inlineStr">
        <is>
          <t>56.25</t>
        </is>
      </c>
      <c r="C13" s="38" t="n"/>
      <c r="D13" s="38" t="inlineStr">
        <is>
          <t>GLOBAL_CHECK, STOCKS_EXIT</t>
        </is>
      </c>
      <c r="E13" s="38" t="n"/>
      <c r="F13" s="26" t="n"/>
      <c r="G13" s="38">
        <f>IFERROR(VLOOKUP($A106&amp;"_"&amp;$B106,Results_Deltas!$A$2:$P$15000,5,FALSE),"")</f>
        <v/>
      </c>
      <c r="H13" s="38" t="inlineStr">
        <is>
          <t>Blanket (page end)</t>
        </is>
      </c>
      <c r="I13" s="26" t="n"/>
      <c r="J13" s="26" t="n"/>
      <c r="K13" s="26" t="n"/>
      <c r="L13" s="26" t="inlineStr">
        <is>
          <t>YES</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COOLDOWN_LOCKS_FILTER_TF</t>
        </is>
      </c>
      <c r="B14" s="38" t="inlineStr">
        <is>
          <t>4h</t>
        </is>
      </c>
      <c r="C14" s="38" t="n"/>
      <c r="D14" s="38" t="inlineStr">
        <is>
          <t>GLOBAL_CHECK</t>
        </is>
      </c>
      <c r="E14" s="38" t="n"/>
      <c r="F14" s="26" t="n"/>
      <c r="G14" s="38">
        <f>IFERROR(VLOOKUP($A68&amp;"_"&amp;$B68,Results_Deltas!$A$2:$P$15000,5,FALSE),"")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9" t="inlineStr">
        <is>
          <t>FG_GREED_THRESHOLD</t>
        </is>
      </c>
      <c r="B15" s="40" t="inlineStr">
        <is>
          <t>75</t>
        </is>
      </c>
      <c r="C15" s="38" t="n"/>
      <c r="D15" s="38" t="inlineStr">
        <is>
          <t>GLOBAL_CHECK, STOCKS_EXIT</t>
        </is>
      </c>
      <c r="E15" s="38" t="n"/>
      <c r="F15" s="26" t="n"/>
      <c r="G15" s="38">
        <f>IFERROR(VLOOKUP($A104&amp;"_"&amp;$B104,Results_Deltas!$A$2:$P$15000,5,FALSE),"")</f>
        <v/>
      </c>
      <c r="H15" s="38" t="inlineStr">
        <is>
          <t>Blanket (page end)</t>
        </is>
      </c>
      <c r="I15" s="26" t="n"/>
      <c r="J15" s="26" t="n"/>
      <c r="K15" s="26" t="n"/>
      <c r="L15" s="26" t="inlineStr">
        <is>
          <t>NO</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5.75" customHeight="1" s="67">
      <c r="A16" s="37" t="inlineStr">
        <is>
          <t>FUNDING_GATE_FILTER_TF</t>
        </is>
      </c>
      <c r="B16" s="38" t="inlineStr">
        <is>
          <t>D</t>
        </is>
      </c>
      <c r="C16" s="38" t="n"/>
      <c r="D16" s="38" t="inlineStr">
        <is>
          <t>GLOBAL_CHECK</t>
        </is>
      </c>
      <c r="E16" s="38" t="n"/>
      <c r="F16" s="26" t="n"/>
      <c r="G16" s="38">
        <f>IFERROR(VLOOKUP($A109&amp;"_"&amp;$B109,Results_Deltas!$A$2:$P$15000,5,FALSE),"")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OFF</t>
        </is>
      </c>
      <c r="C17" s="38" t="n"/>
      <c r="D17" s="38" t="inlineStr">
        <is>
          <t>GLOBAL_CHECK</t>
        </is>
      </c>
      <c r="E17" s="38" t="n"/>
      <c r="F17" s="26" t="n"/>
      <c r="G17" s="38">
        <f>IFERROR(VLOOKUP($A66&amp;"_"&amp;$B66,Results_Deltas!$A$2:$P$15000,5,FALSE),"")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FG_FEAR_THRESHOLD</t>
        </is>
      </c>
      <c r="B18" s="38" t="inlineStr">
        <is>
          <t>18.75</t>
        </is>
      </c>
      <c r="C18" s="38" t="n"/>
      <c r="D18" s="38" t="inlineStr">
        <is>
          <t>GLOBAL_CHECK, STOCKS_EXIT</t>
        </is>
      </c>
      <c r="E18" s="38" t="n"/>
      <c r="F18" s="26" t="n"/>
      <c r="G18" s="38">
        <f>IFERROR(VLOOKUP($A102&amp;"_"&amp;$B102,Results_Deltas!$A$2:$P$15000,5,FALSE),"")</f>
        <v/>
      </c>
      <c r="H18" s="38" t="inlineStr">
        <is>
          <t>Blanket (page end)</t>
        </is>
      </c>
      <c r="I18" s="26" t="n"/>
      <c r="J18" s="26" t="n"/>
      <c r="K18" s="26" t="n"/>
      <c r="L18" s="26" t="inlineStr">
        <is>
          <t>YES</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DC_MOMENT_STRONG_THRESHOLD</t>
        </is>
      </c>
      <c r="B19" s="38" t="inlineStr">
        <is>
          <t>50</t>
        </is>
      </c>
      <c r="C19" s="38" t="n"/>
      <c r="D19" s="38" t="inlineStr">
        <is>
          <t>ENTRY, GLOBAL_CHECK, STOCKS_EXIT</t>
        </is>
      </c>
      <c r="E19" s="38" t="n"/>
      <c r="F19" s="26" t="n"/>
      <c r="G19" s="38">
        <f>IFERROR(VLOOKUP($A76&amp;"_"&amp;$B76,Results_Deltas!$A$2:$P$15000,5,FALSE),"")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OI_CONFIRM_MIN_PRICE_PCT</t>
        </is>
      </c>
      <c r="B20" s="38" t="inlineStr">
        <is>
          <t>1.0</t>
        </is>
      </c>
      <c r="C20" s="38" t="n"/>
      <c r="D20" s="38" t="inlineStr">
        <is>
          <t>ENTRY, GLOBAL_CHECK, STOCKS_EXIT</t>
        </is>
      </c>
      <c r="E20" s="38" t="n"/>
      <c r="F20" s="26" t="n"/>
      <c r="G20" s="38">
        <f>IFERROR(VLOOKUP($A223&amp;"_"&amp;$B223,Results_Deltas!$A$2:$P$15000,5,FALSE),"")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DUP_GUARD_FILTER_TF</t>
        </is>
      </c>
      <c r="B21" s="38" t="inlineStr">
        <is>
          <t>OFF</t>
        </is>
      </c>
      <c r="C21" s="38" t="n"/>
      <c r="D21" s="38" t="inlineStr">
        <is>
          <t>GLOBAL_CHECK</t>
        </is>
      </c>
      <c r="E21" s="38" t="n"/>
      <c r="F21" s="26" t="n"/>
      <c r="G21" s="38">
        <f>IFERROR(VLOOKUP($A83&amp;"_"&amp;$B83,Results_Deltas!$A$2:$P$15000,5,FALSE),"")</f>
        <v/>
      </c>
      <c r="H21" s="38" t="inlineStr">
        <is>
          <t>Blanket (page end)</t>
        </is>
      </c>
      <c r="I21" s="26" t="n"/>
      <c r="J21" s="26" t="n"/>
      <c r="K21" s="26" t="n"/>
      <c r="L21" s="26" t="inlineStr">
        <is>
          <t>YES</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5.75" customHeight="1" s="67">
      <c r="A22" s="39" t="inlineStr">
        <is>
          <t>HLR_TOP_MIN_TFS</t>
        </is>
      </c>
      <c r="B22" s="40" t="inlineStr">
        <is>
          <t>2</t>
        </is>
      </c>
      <c r="C22" s="38" t="n"/>
      <c r="D22" s="38" t="inlineStr">
        <is>
          <t>GLOBAL_CHECK, REENTRY, STOCKS_EXIT</t>
        </is>
      </c>
      <c r="E22" s="38" t="n"/>
      <c r="F22" s="26" t="n"/>
      <c r="G22" s="38">
        <f>IFERROR(VLOOKUP($A142&amp;"_"&amp;$B142,Results_Deltas!$A$2:$P$15000,5,FALSE),"")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0.5" customHeight="1" s="67">
      <c r="A23" s="37" t="inlineStr">
        <is>
          <t>DUP_GUARD_FILTER_TF</t>
        </is>
      </c>
      <c r="B23" s="38" t="inlineStr">
        <is>
          <t>1h</t>
        </is>
      </c>
      <c r="C23" s="38" t="n"/>
      <c r="D23" s="38" t="inlineStr">
        <is>
          <t>GLOBAL_CHECK</t>
        </is>
      </c>
      <c r="E23" s="38" t="n"/>
      <c r="F23" s="26" t="n"/>
      <c r="G23" s="38">
        <f>IFERROR(VLOOKUP($A86&amp;"_"&amp;$B86,Results_Deltas!$A$2:$P$15000,5,FALSE),"")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9" t="inlineStr">
        <is>
          <t>OI_CONFIRM_ENABLED</t>
        </is>
      </c>
      <c r="B24" s="40" t="inlineStr">
        <is>
          <t>True</t>
        </is>
      </c>
      <c r="C24" s="38" t="n"/>
      <c r="D24" s="38" t="inlineStr">
        <is>
          <t>ENTRY, GLOBAL_CHECK, STOCKS_EXIT</t>
        </is>
      </c>
      <c r="E24" s="38" t="n"/>
      <c r="F24" s="26" t="n"/>
      <c r="G24" s="38">
        <f>IFERROR(VLOOKUP($A216&amp;"_"&amp;$B216,Results_Deltas!$A$2:$P$15000,5,FALSE),"")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OI_CONFIRM_MIN_PRICE_PCT</t>
        </is>
      </c>
      <c r="B25" s="38" t="inlineStr">
        <is>
          <t>0.5</t>
        </is>
      </c>
      <c r="C25" s="38" t="n"/>
      <c r="D25" s="38" t="inlineStr">
        <is>
          <t>ENTRY, GLOBAL_CHECK, STOCKS_EXIT</t>
        </is>
      </c>
      <c r="E25" s="38" t="n"/>
      <c r="F25" s="26" t="n"/>
      <c r="G25" s="38">
        <f>IFERROR(VLOOKUP($A224&amp;"_"&amp;$B224,Results_Deltas!$A$2:$P$15000,5,FALSE),"")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5.75" customHeight="1" s="67">
      <c r="A26" s="37" t="inlineStr">
        <is>
          <t>HLR_SMA_BAND_PCT</t>
        </is>
      </c>
      <c r="B26" s="38" t="inlineStr">
        <is>
          <t>1.0</t>
        </is>
      </c>
      <c r="C26" s="38" t="n"/>
      <c r="D26" s="38" t="inlineStr">
        <is>
          <t>ENTRY, GLOBAL_CHECK, STOCKS_EXIT</t>
        </is>
      </c>
      <c r="E26" s="38" t="n"/>
      <c r="F26" s="26" t="n"/>
      <c r="G26" s="38">
        <f>IFERROR(VLOOKUP($A139&amp;"_"&amp;$B139,Results_Deltas!$A$2:$P$15000,5,FALSE),"")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IFERROR(VLOOKUP($A63&amp;"_"&amp;$B63,Results_Deltas!$A$2:$P$15000,5,FALSE),"")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7" t="inlineStr">
        <is>
          <t>COOLDOWN_LOCKS_FILTER_TF</t>
        </is>
      </c>
      <c r="B28" s="38" t="inlineStr">
        <is>
          <t>1h</t>
        </is>
      </c>
      <c r="C28" s="38" t="n"/>
      <c r="D28" s="38" t="inlineStr">
        <is>
          <t>GLOBAL_CHECK</t>
        </is>
      </c>
      <c r="E28" s="38" t="n"/>
      <c r="F28" s="26" t="n"/>
      <c r="G28" s="38">
        <f>IFERROR(VLOOKUP($A69&amp;"_"&amp;$B69,Results_Deltas!$A$2:$P$15000,5,FALSE),"")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5.75" customHeight="1" s="67">
      <c r="A29" s="37" t="inlineStr">
        <is>
          <t>MTS_BOTTOM_BONUS_THRESHOLD</t>
        </is>
      </c>
      <c r="B29" s="38" t="inlineStr">
        <is>
          <t>31.25</t>
        </is>
      </c>
      <c r="C29" s="38" t="n"/>
      <c r="D29" s="38" t="inlineStr">
        <is>
          <t>ENTRY, GLOBAL_CHECK, STOCKS_EXIT</t>
        </is>
      </c>
      <c r="E29" s="38" t="n"/>
      <c r="F29" s="26" t="n"/>
      <c r="G29" s="38">
        <f>IFERROR(VLOOKUP($A196&amp;"_"&amp;$B196,Results_Deltas!$A$2:$P$15000,5,FALSE),"")</f>
        <v/>
      </c>
      <c r="H29" s="38" t="inlineStr">
        <is>
          <t>Blanket (page end)</t>
        </is>
      </c>
      <c r="I29" s="26" t="n"/>
      <c r="J29" s="26" t="n"/>
      <c r="K29" s="26" t="n"/>
      <c r="L29" s="26" t="inlineStr">
        <is>
          <t>NO</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5.75" customHeight="1" s="67">
      <c r="A30" s="39" t="inlineStr">
        <is>
          <t>MTS_BOTTOM_BONUS_THRESHOLD</t>
        </is>
      </c>
      <c r="B30" s="40" t="inlineStr">
        <is>
          <t>25</t>
        </is>
      </c>
      <c r="C30" s="38" t="n"/>
      <c r="D30" s="38" t="inlineStr">
        <is>
          <t>ENTRY, GLOBAL_CHECK, STOCKS_EXIT</t>
        </is>
      </c>
      <c r="E30" s="38" t="n"/>
      <c r="F30" s="26" t="n"/>
      <c r="G30" s="38">
        <f>IFERROR(VLOOKUP($A195&amp;"_"&amp;$B195,Results_Deltas!$A$2:$P$15000,5,FALSE),"")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5.75" customHeight="1" s="67">
      <c r="A31" s="37" t="inlineStr">
        <is>
          <t>HA_WICK_QUALITY_TF</t>
        </is>
      </c>
      <c r="B31" s="38" t="inlineStr">
        <is>
          <t>D</t>
        </is>
      </c>
      <c r="C31" s="38" t="n"/>
      <c r="D31" s="38" t="inlineStr">
        <is>
          <t>ENTRY, GLOBAL_CHECK, STOCKS_EXIT</t>
        </is>
      </c>
      <c r="E31" s="38" t="n"/>
      <c r="F31" s="26" t="n"/>
      <c r="G31" s="38">
        <f>IFERROR(VLOOKUP($A133&amp;"_"&amp;$B133,Results_Deltas!$A$2:$P$15000,5,FALSE),"")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DC_MOMENT_STRONG_THRESHOLD</t>
        </is>
      </c>
      <c r="B32" s="38" t="inlineStr">
        <is>
          <t>30</t>
        </is>
      </c>
      <c r="C32" s="38" t="n"/>
      <c r="D32" s="38" t="inlineStr">
        <is>
          <t>ENTRY, GLOBAL_CHECK, STOCKS_EXIT</t>
        </is>
      </c>
      <c r="E32" s="38" t="n"/>
      <c r="F32" s="26" t="n"/>
      <c r="G32" s="38">
        <f>IFERROR(VLOOKUP($A77&amp;"_"&amp;$B77,Results_Deltas!$A$2:$P$15000,5,FALSE),"")</f>
        <v/>
      </c>
      <c r="H32" s="38" t="inlineStr">
        <is>
          <t>Blanket (page end)</t>
        </is>
      </c>
      <c r="I32" s="26" t="n"/>
      <c r="J32" s="26" t="n"/>
      <c r="K32" s="26" t="n"/>
      <c r="L32" s="26" t="inlineStr">
        <is>
          <t>YES</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IFERROR(VLOOKUP($A57&amp;"_"&amp;$B57,Results_Deltas!$A$2:$P$15000,5,FALSE),"")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IFERROR(VLOOKUP($A59&amp;"_"&amp;$B59,Results_Deltas!$A$2:$P$15000,5,FALSE),"")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5.75" customHeight="1" s="67">
      <c r="A35" s="37" t="inlineStr">
        <is>
          <t>MTS_BOTTOM_BONUS_THRESHOLD</t>
        </is>
      </c>
      <c r="B35" s="38" t="inlineStr">
        <is>
          <t>18.75</t>
        </is>
      </c>
      <c r="C35" s="38" t="n"/>
      <c r="D35" s="38" t="inlineStr">
        <is>
          <t>ENTRY, GLOBAL_CHECK, STOCKS_EXIT</t>
        </is>
      </c>
      <c r="E35" s="38" t="n"/>
      <c r="F35" s="26" t="n"/>
      <c r="G35" s="38">
        <f>IFERROR(VLOOKUP($A197&amp;"_"&amp;$B197,Results_Deltas!$A$2:$P$15000,5,FALSE),"")</f>
        <v/>
      </c>
      <c r="H35" s="38" t="inlineStr">
        <is>
          <t>Blanket (page end)</t>
        </is>
      </c>
      <c r="I35" s="26" t="n"/>
      <c r="J35" s="26" t="n"/>
      <c r="K35" s="26" t="n"/>
      <c r="L35" s="26" t="inlineStr">
        <is>
          <t>YES</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9" t="inlineStr">
        <is>
          <t>FG_FEAR_THRESHOLD</t>
        </is>
      </c>
      <c r="B36" s="40" t="inlineStr">
        <is>
          <t>25</t>
        </is>
      </c>
      <c r="C36" s="38" t="n"/>
      <c r="D36" s="38" t="inlineStr">
        <is>
          <t>GLOBAL_CHECK, STOCKS_EXIT</t>
        </is>
      </c>
      <c r="E36" s="38" t="n"/>
      <c r="F36" s="26" t="n"/>
      <c r="G36" s="38">
        <f>IFERROR(VLOOKUP($A100&amp;"_"&amp;$B100,Results_Deltas!$A$2:$P$15000,5,FALSE),"")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IFERROR(VLOOKUP($A65&amp;"_"&amp;$B65,Results_Deltas!$A$2:$P$15000,5,FALSE),"")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7" t="inlineStr">
        <is>
          <t>HA_WICK_QUALITY_TF</t>
        </is>
      </c>
      <c r="B39" s="38" t="inlineStr">
        <is>
          <t>4h</t>
        </is>
      </c>
      <c r="C39" s="38" t="n"/>
      <c r="D39" s="38" t="inlineStr">
        <is>
          <t>ENTRY, GLOBAL_CHECK, STOCKS_EXIT</t>
        </is>
      </c>
      <c r="E39" s="38" t="n"/>
      <c r="F39" s="26" t="n"/>
      <c r="G39" s="38">
        <f>IFERROR(VLOOKUP($A134&amp;"_"&amp;$B134,Results_Deltas!$A$2:$P$15000,5,FALSE),"")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5.75" customHeight="1" s="67">
      <c r="A40" s="37" t="inlineStr">
        <is>
          <t>HLR_SMA_BAND_PCT</t>
        </is>
      </c>
      <c r="B40" s="38" t="inlineStr">
        <is>
          <t>0.5</t>
        </is>
      </c>
      <c r="C40" s="38" t="n"/>
      <c r="D40" s="38" t="inlineStr">
        <is>
          <t>ENTRY, GLOBAL_CHECK, STOCKS_EXIT</t>
        </is>
      </c>
      <c r="E40" s="38" t="n"/>
      <c r="F40" s="26" t="n"/>
      <c r="G40" s="38">
        <f>IFERROR(VLOOKUP($A140&amp;"_"&amp;$B140,Results_Deltas!$A$2:$P$15000,5,FALSE),"")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5.75" customHeight="1" s="67">
      <c r="A41" s="37" t="inlineStr">
        <is>
          <t>MTF_GR_MIN_IND</t>
        </is>
      </c>
      <c r="B41" s="38" t="inlineStr">
        <is>
          <t>5</t>
        </is>
      </c>
      <c r="C41" s="38" t="n"/>
      <c r="D41" s="38" t="inlineStr">
        <is>
          <t>GLOBAL_CHECK, STOCKS_EXIT</t>
        </is>
      </c>
      <c r="E41" s="38" t="n"/>
      <c r="F41" s="26" t="n"/>
      <c r="G41" s="38">
        <f>IFERROR(VLOOKUP($A193&amp;"_"&amp;$B193,Results_Deltas!$A$2:$P$15000,5,FALSE),"")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MTF_GR_MIN_IND</t>
        </is>
      </c>
      <c r="B42" s="38" t="inlineStr">
        <is>
          <t>5_ALT</t>
        </is>
      </c>
      <c r="C42" s="38" t="n"/>
      <c r="D42" s="38" t="inlineStr">
        <is>
          <t>GLOBAL_CHECK, STOCKS_EXIT</t>
        </is>
      </c>
      <c r="E42" s="38" t="n"/>
      <c r="F42" s="26" t="n"/>
      <c r="G42" s="38">
        <f>IFERROR(VLOOKUP($A194&amp;"_"&amp;$B194,Results_Deltas!$A$2:$P$15000,5,FALSE),"")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IFERROR(VLOOKUP($A62&amp;"_"&amp;$B62,Results_Deltas!$A$2:$P$15000,5,FALSE),"")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LH_HL_FILTER_MODE</t>
        </is>
      </c>
      <c r="B44" s="38" t="inlineStr">
        <is>
          <t>STRICT_2BAR_ALT</t>
        </is>
      </c>
      <c r="C44" s="38" t="n"/>
      <c r="D44" s="38" t="inlineStr">
        <is>
          <t>ENTRY, GLOBAL_CHECK, STOCKS_EXIT</t>
        </is>
      </c>
      <c r="E44" s="38" t="n"/>
      <c r="F44" s="26" t="n"/>
      <c r="G44" s="38">
        <f>IFERROR(VLOOKUP($A163&amp;"_"&amp;$B163,Results_Deltas!$A$2:$P$15000,5,FALSE),"")</f>
        <v/>
      </c>
      <c r="H44" s="38" t="inlineStr">
        <is>
          <t>Blanket (page end)</t>
        </is>
      </c>
      <c r="I44" s="26" t="n"/>
      <c r="J44" s="26" t="n"/>
      <c r="K44" s="26" t="n"/>
      <c r="L44" s="26" t="inlineStr">
        <is>
          <t>NO</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9" t="inlineStr">
        <is>
          <t>LH_HL_FILTER_MODE</t>
        </is>
      </c>
      <c r="B45" s="40" t="inlineStr">
        <is>
          <t>STRICT_2BAR</t>
        </is>
      </c>
      <c r="C45" s="38" t="n"/>
      <c r="D45" s="38" t="inlineStr">
        <is>
          <t>ENTRY, GLOBAL_CHECK, STOCKS_EXIT</t>
        </is>
      </c>
      <c r="E45" s="38" t="n"/>
      <c r="F45" s="26" t="n"/>
      <c r="G45" s="38">
        <f>IFERROR(VLOOKUP($A162&amp;"_"&amp;$B162,Results_Deltas!$A$2:$P$15000,5,FALSE),"")</f>
        <v/>
      </c>
      <c r="H45" s="38" t="inlineStr">
        <is>
          <t>Blanket (page end)</t>
        </is>
      </c>
      <c r="I45" s="26" t="n"/>
      <c r="J45" s="26" t="n"/>
      <c r="K45" s="26" t="n"/>
      <c r="L45" s="26" t="inlineStr">
        <is>
          <t>YES</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5.75" customHeight="1" s="67">
      <c r="A46" s="37" t="inlineStr">
        <is>
          <t>HA_WICK_QUALITY_SCORE</t>
        </is>
      </c>
      <c r="B46" s="38" t="inlineStr">
        <is>
          <t>15_ALT</t>
        </is>
      </c>
      <c r="C46" s="38" t="n"/>
      <c r="D46" s="38" t="inlineStr">
        <is>
          <t>ENTRY, GLOBAL_CHECK, STOCKS_EXIT</t>
        </is>
      </c>
      <c r="E46" s="38" t="n"/>
      <c r="F46" s="26" t="n"/>
      <c r="G46" s="38">
        <f>IFERROR(VLOOKUP($A131&amp;"_"&amp;$B131,Results_Deltas!$A$2:$P$15000,5,FALSE),"")</f>
        <v/>
      </c>
      <c r="H46" s="38" t="inlineStr">
        <is>
          <t>Blanket (page end)</t>
        </is>
      </c>
      <c r="I46" s="26" t="n"/>
      <c r="J46" s="26" t="n"/>
      <c r="K46" s="26" t="n"/>
      <c r="L46" s="26" t="inlineStr">
        <is>
          <t>NO</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MARKET_QUALITY_SCORE_ENABLED</t>
        </is>
      </c>
      <c r="B47" s="38" t="inlineStr">
        <is>
          <t>True</t>
        </is>
      </c>
      <c r="C47" s="38" t="n"/>
      <c r="D47" s="38" t="inlineStr">
        <is>
          <t>ENTRY, GLOBAL_CHECK, STOCKS_EXIT</t>
        </is>
      </c>
      <c r="E47" s="38" t="n"/>
      <c r="F47" s="26" t="n"/>
      <c r="G47" s="38">
        <f>IFERROR(VLOOKUP($A184&amp;"_"&amp;$B184,Results_Deltas!$A$2:$P$15000,5,FALSE),"")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9" t="inlineStr">
        <is>
          <t>HA_WICK_QUALITY_SCORE</t>
        </is>
      </c>
      <c r="B48" s="40" t="inlineStr">
        <is>
          <t>15</t>
        </is>
      </c>
      <c r="C48" s="38" t="n"/>
      <c r="D48" s="38" t="inlineStr">
        <is>
          <t>ENTRY, GLOBAL_CHECK, STOCKS_EXIT</t>
        </is>
      </c>
      <c r="E48" s="38" t="n"/>
      <c r="F48" s="26" t="n"/>
      <c r="G48" s="38">
        <f>IFERROR(VLOOKUP($A130&amp;"_"&amp;$B130,Results_Deltas!$A$2:$P$15000,5,FALSE),"")</f>
        <v/>
      </c>
      <c r="H48" s="38" t="inlineStr">
        <is>
          <t>Blanket (page end)</t>
        </is>
      </c>
      <c r="I48" s="26" t="n"/>
      <c r="J48" s="26" t="n"/>
      <c r="K48" s="26" t="n"/>
      <c r="L48" s="26" t="inlineStr">
        <is>
          <t>YES</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OI_CONFIRM_MIN_CHANGE_PCT</t>
        </is>
      </c>
      <c r="B49" s="38" t="inlineStr">
        <is>
          <t>0</t>
        </is>
      </c>
      <c r="C49" s="38" t="n"/>
      <c r="D49" s="38" t="inlineStr">
        <is>
          <t>ENTRY, GLOBAL_CHECK, STOCKS_EXIT</t>
        </is>
      </c>
      <c r="E49" s="38" t="n"/>
      <c r="F49" s="26" t="n"/>
      <c r="G49" s="38">
        <f>IFERROR(VLOOKUP($A217&amp;"_"&amp;$B217,Results_Deltas!$A$2:$P$15000,5,FALSE),"")</f>
        <v/>
      </c>
      <c r="H49" s="38" t="inlineStr">
        <is>
          <t>Blanket (page end)</t>
        </is>
      </c>
      <c r="I49" s="26" t="n"/>
      <c r="J49" s="26" t="n"/>
      <c r="K49" s="26" t="n"/>
      <c r="L49" s="26" t="inlineStr">
        <is>
          <t>NO</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0.5" customHeight="1" s="67">
      <c r="A50" s="37" t="inlineStr">
        <is>
          <t>EMA_BLANKET_FILTER_MIN_TFS</t>
        </is>
      </c>
      <c r="B50" s="38" t="inlineStr">
        <is>
          <t>2</t>
        </is>
      </c>
      <c r="C50" s="38" t="n"/>
      <c r="D50" s="38" t="inlineStr">
        <is>
          <t>GLOBAL_CHECK</t>
        </is>
      </c>
      <c r="E50" s="38" t="n"/>
      <c r="F50" s="26" t="n"/>
      <c r="G50" s="38">
        <f>IFERROR(VLOOKUP($A94&amp;"_"&amp;$B94,Results_Deltas!$A$2:$P$15000,5,FALSE),"")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7" t="inlineStr">
        <is>
          <t>MTS_BOTTOM_BONUS_THRESHOLD</t>
        </is>
      </c>
      <c r="B51" s="38" t="inlineStr">
        <is>
          <t>12.5</t>
        </is>
      </c>
      <c r="C51" s="38" t="n"/>
      <c r="D51" s="38" t="inlineStr">
        <is>
          <t>ENTRY, GLOBAL_CHECK, STOCKS_EXIT</t>
        </is>
      </c>
      <c r="E51" s="38" t="n"/>
      <c r="F51" s="26" t="n"/>
      <c r="G51" s="38">
        <f>IFERROR(VLOOKUP($A198&amp;"_"&amp;$B198,Results_Deltas!$A$2:$P$15000,5,FALSE),"")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MTS_BOTTOM_STRONG_THRESHOLD</t>
        </is>
      </c>
      <c r="B52" s="40" t="inlineStr">
        <is>
          <t>40</t>
        </is>
      </c>
      <c r="C52" s="38" t="n"/>
      <c r="D52" s="38" t="inlineStr">
        <is>
          <t>ENTRY, GLOBAL_CHECK, STOCKS_EXIT</t>
        </is>
      </c>
      <c r="E52" s="38" t="n"/>
      <c r="F52" s="26" t="n"/>
      <c r="G52" s="38">
        <f>IFERROR(VLOOKUP($A199&amp;"_"&amp;$B199,Results_Deltas!$A$2:$P$15000,5,FALSE),"")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0.5" customHeight="1" s="67">
      <c r="A53" s="37" t="inlineStr">
        <is>
          <t>CRYPTO_SPIKE_FADE_THRESHOLD_PCT</t>
        </is>
      </c>
      <c r="B53" s="38" t="inlineStr">
        <is>
          <t>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0.5" customHeight="1" s="67">
      <c r="A54" s="37" t="inlineStr">
        <is>
          <t>CRYPTO_SPIKE_FADE_THRESHOLD_PCT</t>
        </is>
      </c>
      <c r="B54" s="38" t="inlineStr">
        <is>
          <t>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YES</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9" t="inlineStr">
        <is>
          <t>MANDATORY_REENTRY_WT_FILTER_VELOCITY_RATIO</t>
        </is>
      </c>
      <c r="B55" s="40" t="inlineStr">
        <is>
          <t>0.90</t>
        </is>
      </c>
      <c r="C55" s="38" t="n"/>
      <c r="D55" s="38" t="inlineStr">
        <is>
          <t>GLOBAL_CHECK, STOCKS_EXIT</t>
        </is>
      </c>
      <c r="E55" s="38" t="n"/>
      <c r="F55" s="26" t="n"/>
      <c r="G55" s="38">
        <f>IFERROR(VLOOKUP($A181&amp;"_"&amp;$B181,Results_Deltas!$A$2:$P$15000,5,FALSE),"")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5.75" customHeight="1" s="67">
      <c r="A56" s="37" t="inlineStr">
        <is>
          <t>MANDATORY_REENTRY_WT_FILTER_VELOCITY_RATIO</t>
        </is>
      </c>
      <c r="B56" s="38" t="inlineStr">
        <is>
          <t>0.90_ALT</t>
        </is>
      </c>
      <c r="C56" s="38" t="n"/>
      <c r="D56" s="38" t="inlineStr">
        <is>
          <t>GLOBAL_CHECK, STOCKS_EXIT</t>
        </is>
      </c>
      <c r="E56" s="38" t="n"/>
      <c r="F56" s="26" t="n"/>
      <c r="G56" s="38">
        <f>IFERROR(VLOOKUP($A182&amp;"_"&amp;$B182,Results_Deltas!$A$2:$P$15000,5,FALSE),"")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0.5" customHeight="1" s="67">
      <c r="A57" s="37" t="inlineStr">
        <is>
          <t>EMA_9_21_FILTER_MIN_TFS</t>
        </is>
      </c>
      <c r="B57" s="38" t="inlineStr">
        <is>
          <t>0</t>
        </is>
      </c>
      <c r="C57" s="38" t="n"/>
      <c r="D57" s="38" t="inlineStr">
        <is>
          <t>GLOBAL_CHECK</t>
        </is>
      </c>
      <c r="E57" s="38" t="n"/>
      <c r="F57" s="26" t="n"/>
      <c r="G57" s="38">
        <f>IFERROR(VLOOKUP($A88&amp;"_"&amp;$B88,Results_Deltas!$A$2:$P$15000,5,FALSE),"")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7" t="inlineStr">
        <is>
          <t>GR_FILTER_VEC_ENABLED</t>
        </is>
      </c>
      <c r="B58" s="38" t="inlineStr">
        <is>
          <t>True</t>
        </is>
      </c>
      <c r="C58" s="38" t="n"/>
      <c r="D58" s="38" t="inlineStr">
        <is>
          <t>GLOBAL_CHECK</t>
        </is>
      </c>
      <c r="E58" s="38" t="n"/>
      <c r="F58" s="26" t="n"/>
      <c r="G58" s="38">
        <f>IFERROR(VLOOKUP($A124&amp;"_"&amp;$B124,Results_Deltas!$A$2:$P$15000,5,FALSE),"")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0.5" customHeight="1" s="67">
      <c r="A59" s="37" t="inlineStr">
        <is>
          <t>EMA_BLANKET_FILTER_MIN_TFS</t>
        </is>
      </c>
      <c r="B59" s="38" t="inlineStr">
        <is>
          <t>0</t>
        </is>
      </c>
      <c r="C59" s="38" t="n"/>
      <c r="D59" s="38" t="inlineStr">
        <is>
          <t>GLOBAL_CHECK</t>
        </is>
      </c>
      <c r="E59" s="38" t="n"/>
      <c r="F59" s="26" t="n"/>
      <c r="G59" s="38">
        <f>IFERROR(VLOOKUP($A93&amp;"_"&amp;$B93,Results_Deltas!$A$2:$P$15000,5,FALSE),"")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0.5" customHeight="1" s="67">
      <c r="A60" s="37" t="inlineStr">
        <is>
          <t>EMA_9_21_FILTER_MIN_TFS</t>
        </is>
      </c>
      <c r="B60" s="38" t="inlineStr">
        <is>
          <t>2</t>
        </is>
      </c>
      <c r="C60" s="38" t="n"/>
      <c r="D60" s="38" t="inlineStr">
        <is>
          <t>GLOBAL_CHECK</t>
        </is>
      </c>
      <c r="E60" s="38" t="n"/>
      <c r="F60" s="26" t="n"/>
      <c r="G60" s="38">
        <f>IFERROR(VLOOKUP($A89&amp;"_"&amp;$B89,Results_Deltas!$A$2:$P$15000,5,FALSE),"")</f>
        <v/>
      </c>
      <c r="H60" s="38" t="inlineStr">
        <is>
          <t>Blanket (page end)</t>
        </is>
      </c>
      <c r="I60" s="26" t="n"/>
      <c r="J60" s="26" t="n"/>
      <c r="K60" s="26" t="n"/>
      <c r="L60" s="26" t="inlineStr">
        <is>
          <t>YES</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OI_CONFIRM_MIN_CHANGE_PCT</t>
        </is>
      </c>
      <c r="B61" s="38" t="inlineStr">
        <is>
          <t>1.0</t>
        </is>
      </c>
      <c r="C61" s="38" t="n"/>
      <c r="D61" s="38" t="inlineStr">
        <is>
          <t>ENTRY, GLOBAL_CHECK, STOCKS_EXIT</t>
        </is>
      </c>
      <c r="E61" s="38" t="n"/>
      <c r="F61" s="26" t="n"/>
      <c r="G61" s="38">
        <f>IFERROR(VLOOKUP($A219&amp;"_"&amp;$B219,Results_Deltas!$A$2:$P$15000,5,FALSE),"")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MTS_BOTTOM_STRONG_THRESHOLD</t>
        </is>
      </c>
      <c r="B62" s="38" t="inlineStr">
        <is>
          <t>20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0.5" customHeight="1" s="67">
      <c r="A63" s="37" t="inlineStr">
        <is>
          <t>EMA_BLANKET_FILTER_ENABLED</t>
        </is>
      </c>
      <c r="B63" s="38" t="inlineStr">
        <is>
          <t>False</t>
        </is>
      </c>
      <c r="C63" s="38" t="n"/>
      <c r="D63" s="38" t="inlineStr">
        <is>
          <t>GLOBAL_CHECK</t>
        </is>
      </c>
      <c r="E63" s="38" t="n"/>
      <c r="F63" s="26" t="n"/>
      <c r="G63" s="38">
        <f>IFERROR(VLOOKUP($A91&amp;"_"&amp;$B91,Results_Deltas!$A$2:$P$15000,5,FALSE),"")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GR_FILTER_VEC_MIN_TFS</t>
        </is>
      </c>
      <c r="B64" s="38" t="inlineStr">
        <is>
          <t>1</t>
        </is>
      </c>
      <c r="C64" s="38" t="n"/>
      <c r="D64" s="38" t="inlineStr">
        <is>
          <t>GLOBAL_CHECK</t>
        </is>
      </c>
      <c r="E64" s="38" t="n"/>
      <c r="F64" s="26" t="n"/>
      <c r="G64" s="38">
        <f>IFERROR(VLOOKUP($A127&amp;"_"&amp;$B127,Results_Deltas!$A$2:$P$15000,5,FALSE),"")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MOVER_THRESHOLD</t>
        </is>
      </c>
      <c r="B65" s="38" t="inlineStr">
        <is>
          <t>3.75</t>
        </is>
      </c>
      <c r="C65" s="38" t="n"/>
      <c r="D65" s="38" t="inlineStr">
        <is>
          <t>ENTRY, GLOBAL_CHECK, STOCKS_EXIT</t>
        </is>
      </c>
      <c r="E65" s="38" t="n"/>
      <c r="F65" s="26" t="n"/>
      <c r="G65" s="38">
        <f>IFERROR(VLOOKUP($A189&amp;"_"&amp;$B189,Results_Deltas!$A$2:$P$15000,5,FALSE),"")</f>
        <v/>
      </c>
      <c r="H65" s="38" t="inlineStr">
        <is>
          <t>Blanket (page end)</t>
        </is>
      </c>
      <c r="I65" s="26" t="n"/>
      <c r="J65" s="26" t="n"/>
      <c r="K65" s="26" t="n"/>
      <c r="L65" s="26" t="inlineStr">
        <is>
          <t>YES</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5.75" customHeight="1" s="67">
      <c r="A66" s="37" t="inlineStr">
        <is>
          <t>HTF_DIRECTION_GATE_ENABLED</t>
        </is>
      </c>
      <c r="B66" s="38" t="inlineStr">
        <is>
          <t>True</t>
        </is>
      </c>
      <c r="C66" s="38" t="n"/>
      <c r="D66" s="38" t="inlineStr">
        <is>
          <t>ENTRY, GLOBAL_CHECK, STOCKS_EXIT</t>
        </is>
      </c>
      <c r="E66" s="38" t="n"/>
      <c r="F66" s="26" t="n"/>
      <c r="G66" s="38">
        <f>IFERROR(VLOOKUP($A147&amp;"_"&amp;$B147,Results_Deltas!$A$2:$P$15000,5,FALSE),"")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9" t="inlineStr">
        <is>
          <t>MTS_GATE_ENABLED</t>
        </is>
      </c>
      <c r="B67" s="40" t="inlineStr">
        <is>
          <t>True</t>
        </is>
      </c>
      <c r="C67" s="38" t="n"/>
      <c r="D67" s="38" t="inlineStr">
        <is>
          <t>ENTRY, GLOBAL_CHECK, STOCKS_EXIT</t>
        </is>
      </c>
      <c r="E67" s="38" t="n"/>
      <c r="F67" s="26" t="n"/>
      <c r="G67" s="38">
        <f>IFERROR(VLOOKUP($A204&amp;"_"&amp;$B204,Results_Deltas!$A$2:$P$15000,5,FALSE),"")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MANDATORY_REENTRY_WT_FILTER_MIN_TFS</t>
        </is>
      </c>
      <c r="B68" s="38" t="inlineStr">
        <is>
          <t>2</t>
        </is>
      </c>
      <c r="C68" s="38" t="n"/>
      <c r="D68" s="38" t="inlineStr">
        <is>
          <t>GLOBAL_CHECK, STOCKS_EXIT</t>
        </is>
      </c>
      <c r="E68" s="38" t="n"/>
      <c r="F68" s="26" t="n"/>
      <c r="G68" s="38">
        <f>IFERROR(VLOOKUP($A176&amp;"_"&amp;$B176,Results_Deltas!$A$2:$P$15000,5,FALSE),"")</f>
        <v/>
      </c>
      <c r="H68" s="38" t="inlineStr">
        <is>
          <t>Blanket (page end)</t>
        </is>
      </c>
      <c r="I68" s="26" t="n"/>
      <c r="J68" s="26" t="n"/>
      <c r="K68" s="26" t="n"/>
      <c r="L68" s="26" t="inlineStr">
        <is>
          <t>YES</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HA_WICK_QUALITY_ENABLED</t>
        </is>
      </c>
      <c r="B69" s="38" t="inlineStr">
        <is>
          <t>True</t>
        </is>
      </c>
      <c r="C69" s="38" t="n"/>
      <c r="D69" s="38" t="inlineStr">
        <is>
          <t>ENTRY, GLOBAL_CHECK, STOCKS_EXIT</t>
        </is>
      </c>
      <c r="E69" s="38" t="n"/>
      <c r="F69" s="26" t="n"/>
      <c r="G69" s="38">
        <f>IFERROR(VLOOKUP($A129&amp;"_"&amp;$B129,Results_Deltas!$A$2:$P$15000,5,FALSE),"")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IFERROR(VLOOKUP($A212&amp;"_"&amp;$B212,Results_Deltas!$A$2:$P$15000,5,FALSE),"")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LH_HL_FILTER_ENABLED</t>
        </is>
      </c>
      <c r="B71" s="38" t="inlineStr">
        <is>
          <t>True</t>
        </is>
      </c>
      <c r="C71" s="38" t="n"/>
      <c r="D71" s="38" t="inlineStr">
        <is>
          <t>ENTRY, GLOBAL_CHECK, STOCKS_EXIT</t>
        </is>
      </c>
      <c r="E71" s="38" t="n"/>
      <c r="F71" s="26" t="n"/>
      <c r="G71" s="38">
        <f>IFERROR(VLOOKUP($A161&amp;"_"&amp;$B161,Results_Deltas!$A$2:$P$15000,5,FALSE),"")</f>
        <v/>
      </c>
      <c r="H71" s="38" t="inlineStr">
        <is>
          <t>Blanket (page end)</t>
        </is>
      </c>
      <c r="I71" s="26" t="n"/>
      <c r="J71" s="26" t="n"/>
      <c r="K71" s="26" t="n"/>
      <c r="L71" s="26" t="inlineStr">
        <is>
          <t>NO</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IFERROR(VLOOKUP($A61&amp;"_"&amp;$B61,Results_Deltas!$A$2:$P$15000,5,FALSE),"")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HLR_TOP_MIN_TFS</t>
        </is>
      </c>
      <c r="B73" s="38" t="inlineStr">
        <is>
          <t>1</t>
        </is>
      </c>
      <c r="C73" s="38" t="n"/>
      <c r="D73" s="38" t="inlineStr">
        <is>
          <t>GLOBAL_CHECK, REENTRY, STOCKS_EXIT</t>
        </is>
      </c>
      <c r="E73" s="38" t="n"/>
      <c r="F73" s="26" t="n"/>
      <c r="G73" s="38">
        <f>IFERROR(VLOOKUP($A143&amp;"_"&amp;$B143,Results_Deltas!$A$2:$P$15000,5,FALSE),"")</f>
        <v/>
      </c>
      <c r="H73" s="38" t="inlineStr">
        <is>
          <t>Blanket (page end)</t>
        </is>
      </c>
      <c r="I73" s="26" t="n"/>
      <c r="J73" s="26" t="n"/>
      <c r="K73" s="26" t="n"/>
      <c r="L73" s="26" t="inlineStr">
        <is>
          <t>NO</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0.5" customHeight="1" s="67">
      <c r="A74" s="37" t="inlineStr">
        <is>
          <t>FG_GREED_THRESHOLD</t>
        </is>
      </c>
      <c r="B74" s="38" t="inlineStr">
        <is>
          <t>37.5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OI_CONFIRM_MIN_PRICE_PCT</t>
        </is>
      </c>
      <c r="B75" s="38" t="inlineStr">
        <is>
          <t>2.0</t>
        </is>
      </c>
      <c r="C75" s="38" t="n"/>
      <c r="D75" s="38" t="inlineStr">
        <is>
          <t>ENTRY, GLOBAL_CHECK, STOCKS_EXIT</t>
        </is>
      </c>
      <c r="E75" s="38" t="n"/>
      <c r="F75" s="26" t="n"/>
      <c r="G75" s="38">
        <f>IFERROR(VLOOKUP($A222&amp;"_"&amp;$B222,Results_Deltas!$A$2:$P$15000,5,FALSE),"")</f>
        <v/>
      </c>
      <c r="H75" s="38" t="inlineStr">
        <is>
          <t>Blanket (page end)</t>
        </is>
      </c>
      <c r="I75" s="26" t="n"/>
      <c r="J75" s="26" t="n"/>
      <c r="K75" s="26" t="n"/>
      <c r="L75" s="26" t="inlineStr">
        <is>
          <t>YES</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7" t="inlineStr">
        <is>
          <t>MOVER_THRESHOLD</t>
        </is>
      </c>
      <c r="B76" s="38" t="inlineStr">
        <is>
          <t>2.5</t>
        </is>
      </c>
      <c r="C76" s="38" t="n"/>
      <c r="D76" s="38" t="inlineStr">
        <is>
          <t>ENTRY, GLOBAL_CHECK, STOCKS_EXIT</t>
        </is>
      </c>
      <c r="E76" s="38" t="n"/>
      <c r="F76" s="26" t="n"/>
      <c r="G76" s="38">
        <f>IFERROR(VLOOKUP($A190&amp;"_"&amp;$B190,Results_Deltas!$A$2:$P$15000,5,FALSE),"")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IFERROR(VLOOKUP($A58&amp;"_"&amp;$B58,Results_Deltas!$A$2:$P$15000,5,FALSE),"")</f>
        <v/>
      </c>
      <c r="H77" s="38" t="inlineStr">
        <is>
          <t>Blanket (page end)</t>
        </is>
      </c>
      <c r="I77" s="26" t="n"/>
      <c r="J77" s="26" t="n"/>
      <c r="K77" s="26" t="n"/>
      <c r="L77" s="26" t="inlineStr">
        <is>
          <t>NO</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9" t="inlineStr">
        <is>
          <t>HA_WICK_QUALITY_TF</t>
        </is>
      </c>
      <c r="B78" s="40" t="inlineStr">
        <is>
          <t>1h</t>
        </is>
      </c>
      <c r="C78" s="38" t="n"/>
      <c r="D78" s="38" t="inlineStr">
        <is>
          <t>ENTRY, GLOBAL_CHECK, STOCKS_EXIT</t>
        </is>
      </c>
      <c r="E78" s="38" t="n"/>
      <c r="F78" s="26" t="n"/>
      <c r="G78" s="38">
        <f>IFERROR(VLOOKUP($A135&amp;"_"&amp;$B135,Results_Deltas!$A$2:$P$15000,5,FALSE),"")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LR_BAND_LADDER_TF_TOP</t>
        </is>
      </c>
      <c r="B79" s="38" t="inlineStr">
        <is>
          <t>1</t>
        </is>
      </c>
      <c r="C79" s="38" t="n"/>
      <c r="D79" s="38" t="inlineStr">
        <is>
          <t>GLOBAL_CHECK, STOCKS_EXIT</t>
        </is>
      </c>
      <c r="E79" s="38" t="n"/>
      <c r="F79" s="26" t="n"/>
      <c r="G79" s="38">
        <f>IFERROR(VLOOKUP($A173&amp;"_"&amp;$B173,Results_Deltas!$A$2:$P$15000,5,FALSE),"")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0.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0.5" customHeight="1" s="67">
      <c r="A82" s="37" t="inlineStr">
        <is>
          <t>DELTA_HTF_GATE</t>
        </is>
      </c>
      <c r="B82" s="38" t="inlineStr">
        <is>
          <t>4h</t>
        </is>
      </c>
      <c r="C82" s="38" t="n"/>
      <c r="D82" s="38" t="inlineStr">
        <is>
          <t>ENTRY, GLOBAL_CHECK, STOCKS_EXIT</t>
        </is>
      </c>
      <c r="E82" s="38" t="n"/>
      <c r="F82" s="26" t="n"/>
      <c r="G82" s="38">
        <f>IFERROR(VLOOKUP($A79&amp;"_"&amp;$B79,Results_Deltas!$A$2:$P$15000,5,FALSE),"")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5.75" customHeight="1" s="67">
      <c r="A83" s="37" t="inlineStr">
        <is>
          <t>LR_BAND_LADDER_TF_BOTTOM</t>
        </is>
      </c>
      <c r="B83" s="38" t="inlineStr">
        <is>
          <t>1</t>
        </is>
      </c>
      <c r="C83" s="38" t="n"/>
      <c r="D83" s="38" t="inlineStr">
        <is>
          <t>GLOBAL_CHECK, STOCKS_EXIT</t>
        </is>
      </c>
      <c r="E83" s="38" t="n"/>
      <c r="F83" s="26" t="n"/>
      <c r="G83" s="38">
        <f>IFERROR(VLOOKUP($A171&amp;"_"&amp;$B171,Results_Deltas!$A$2:$P$15000,5,FALSE),"")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9" t="inlineStr">
        <is>
          <t>MOVER_THRESHOLD</t>
        </is>
      </c>
      <c r="B84" s="40" t="inlineStr">
        <is>
          <t>5</t>
        </is>
      </c>
      <c r="C84" s="38" t="n"/>
      <c r="D84" s="38" t="inlineStr">
        <is>
          <t>ENTRY, GLOBAL_CHECK, STOCKS_EXIT</t>
        </is>
      </c>
      <c r="E84" s="38" t="n"/>
      <c r="F84" s="26" t="n"/>
      <c r="G84" s="38">
        <f>IFERROR(VLOOKUP($A187&amp;"_"&amp;$B187,Results_Deltas!$A$2:$P$15000,5,FALSE),"")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9" t="inlineStr">
        <is>
          <t>DC_MOMENT_STRONG_THRESHOLD</t>
        </is>
      </c>
      <c r="B85" s="40" t="inlineStr">
        <is>
          <t>40</t>
        </is>
      </c>
      <c r="C85" s="38" t="n"/>
      <c r="D85" s="38" t="inlineStr">
        <is>
          <t>ENTRY, GLOBAL_CHECK, STOCKS_EXIT</t>
        </is>
      </c>
      <c r="E85" s="38" t="n"/>
      <c r="F85" s="26" t="n"/>
      <c r="G85" s="38">
        <f>IFERROR(VLOOKUP($A75&amp;"_"&amp;$B75,Results_Deltas!$A$2:$P$15000,5,FALSE),"")</f>
        <v/>
      </c>
      <c r="H85" s="38" t="inlineStr">
        <is>
          <t>Blanket (page end)</t>
        </is>
      </c>
      <c r="I85" s="26" t="n"/>
      <c r="J85" s="26" t="n"/>
      <c r="K85" s="26" t="n"/>
      <c r="L85" s="26" t="inlineStr">
        <is>
          <t>NO</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0.5" customHeight="1" s="67">
      <c r="A86" s="37" t="inlineStr">
        <is>
          <t>DELTA_REENTRY_FILTER_ENABLED</t>
        </is>
      </c>
      <c r="B86" s="38" t="inlineStr">
        <is>
          <t>True</t>
        </is>
      </c>
      <c r="C86" s="38" t="n"/>
      <c r="D86" s="38" t="inlineStr">
        <is>
          <t>ENTRY, GLOBAL_CHECK, STOCKS_EXIT</t>
        </is>
      </c>
      <c r="E86" s="38" t="n"/>
      <c r="F86" s="26" t="n"/>
      <c r="G86" s="38">
        <f>IFERROR(VLOOKUP($A82&amp;"_"&amp;$B82,Results_Deltas!$A$2:$P$15000,5,FALSE),"")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5.75" customHeight="1" s="67">
      <c r="A88" s="39" t="inlineStr">
        <is>
          <t>MANDATORY_REENTRY_WT_FILTER_MIN_TFS</t>
        </is>
      </c>
      <c r="B88" s="40" t="inlineStr">
        <is>
          <t>1</t>
        </is>
      </c>
      <c r="C88" s="38" t="n"/>
      <c r="D88" s="38" t="inlineStr">
        <is>
          <t>GLOBAL_CHECK, STOCKS_EXIT</t>
        </is>
      </c>
      <c r="E88" s="38" t="n"/>
      <c r="F88" s="26" t="n"/>
      <c r="G88" s="38">
        <f>IFERROR(VLOOKUP($A174&amp;"_"&amp;$B174,Results_Deltas!$A$2:$P$15000,5,FALSE),"")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5.75" customHeight="1" s="67">
      <c r="A89" s="37" t="inlineStr">
        <is>
          <t>LR_BAND_LADDER_STOCH_EXTREME</t>
        </is>
      </c>
      <c r="B89" s="38" t="inlineStr">
        <is>
          <t>30.0_ALT</t>
        </is>
      </c>
      <c r="C89" s="38" t="n"/>
      <c r="D89" s="38" t="inlineStr">
        <is>
          <t>GLOBAL_CHECK, STOCKS_EXIT</t>
        </is>
      </c>
      <c r="E89" s="38" t="n"/>
      <c r="F89" s="26" t="n"/>
      <c r="G89" s="38">
        <f>IFERROR(VLOOKUP($A169&amp;"_"&amp;$B169,Results_Deltas!$A$2:$P$15000,5,FALSE),"")</f>
        <v/>
      </c>
      <c r="H89" s="38" t="inlineStr">
        <is>
          <t>Blanket (page end)</t>
        </is>
      </c>
      <c r="I89" s="26" t="n"/>
      <c r="J89" s="26" t="n"/>
      <c r="K89" s="26" t="n"/>
      <c r="L89" s="26" t="inlineStr">
        <is>
          <t>NO</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9" t="inlineStr">
        <is>
          <t>LR_BAND_LADDER_STOCH_EXTREME</t>
        </is>
      </c>
      <c r="B90" s="40" t="inlineStr">
        <is>
          <t>30.0</t>
        </is>
      </c>
      <c r="C90" s="38" t="n"/>
      <c r="D90" s="38" t="inlineStr">
        <is>
          <t>GLOBAL_CHECK, STOCKS_EXIT</t>
        </is>
      </c>
      <c r="E90" s="38" t="n"/>
      <c r="F90" s="26" t="n"/>
      <c r="G90" s="38">
        <f>IFERROR(VLOOKUP($A168&amp;"_"&amp;$B168,Results_Deltas!$A$2:$P$15000,5,FALSE),"")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7" t="inlineStr">
        <is>
          <t>MOVER_THRESHOLD</t>
        </is>
      </c>
      <c r="B91" s="38" t="inlineStr">
        <is>
          <t>6.25</t>
        </is>
      </c>
      <c r="C91" s="38" t="n"/>
      <c r="D91" s="38" t="inlineStr">
        <is>
          <t>ENTRY, GLOBAL_CHECK, STOCKS_EXIT</t>
        </is>
      </c>
      <c r="E91" s="38" t="n"/>
      <c r="F91" s="26" t="n"/>
      <c r="G91" s="38">
        <f>IFERROR(VLOOKUP($A188&amp;"_"&amp;$B188,Results_Deltas!$A$2:$P$15000,5,FALSE),"")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IFERROR(VLOOKUP($A207&amp;"_"&amp;$B207,Results_Deltas!$A$2:$P$15000,5,FALSE),"")</f>
        <v/>
      </c>
      <c r="H92" s="38" t="inlineStr">
        <is>
          <t>Blanket (page end)</t>
        </is>
      </c>
      <c r="I92" s="26" t="n"/>
      <c r="J92" s="26" t="n"/>
      <c r="K92" s="26" t="n"/>
      <c r="L92" s="26" t="inlineStr">
        <is>
          <t>YES</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0.5" customHeight="1" s="67">
      <c r="A93" s="37" t="inlineStr">
        <is>
          <t>FG_FEAR_THRESHOLD</t>
        </is>
      </c>
      <c r="B93" s="38" t="inlineStr">
        <is>
          <t>12.5</t>
        </is>
      </c>
      <c r="C93" s="38" t="n"/>
      <c r="D93" s="38" t="inlineStr">
        <is>
          <t>GLOBAL_CHECK, STOCKS_EXIT</t>
        </is>
      </c>
      <c r="E93" s="38" t="n"/>
      <c r="F93" s="26" t="n"/>
      <c r="G93" s="38">
        <f>IFERROR(VLOOKUP($A103&amp;"_"&amp;$B103,Results_Deltas!$A$2:$P$15000,5,FALSE),"")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IFERROR(VLOOKUP($A208&amp;"_"&amp;$B208,Results_Deltas!$A$2:$P$15000,5,FALSE),"")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LIVE_VEC_EMERGENCY_BRAKE_ENABLED</t>
        </is>
      </c>
      <c r="B95" s="38" t="inlineStr">
        <is>
          <t>True</t>
        </is>
      </c>
      <c r="C95" s="38" t="n"/>
      <c r="D95" s="38" t="inlineStr">
        <is>
          <t>GLOBAL_CHECK, STOCKS_EXIT</t>
        </is>
      </c>
      <c r="E95" s="38" t="n"/>
      <c r="F95" s="26" t="n"/>
      <c r="G95" s="38">
        <f>IFERROR(VLOOKUP($A167&amp;"_"&amp;$B167,Results_Deltas!$A$2:$P$15000,5,FALSE),"")</f>
        <v/>
      </c>
      <c r="H95" s="38" t="inlineStr">
        <is>
          <t>Blanket (page end)</t>
        </is>
      </c>
      <c r="I95" s="26" t="n"/>
      <c r="J95" s="26" t="n"/>
      <c r="K95" s="26" t="n"/>
      <c r="L95" s="26" t="inlineStr">
        <is>
          <t>NO</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0.5" customHeight="1" s="67">
      <c r="A96" s="37" t="inlineStr">
        <is>
          <t>DC_MOMENT_STRONG_THRESHOLD</t>
        </is>
      </c>
      <c r="B96" s="38" t="inlineStr">
        <is>
          <t>20</t>
        </is>
      </c>
      <c r="C96" s="38" t="n"/>
      <c r="D96" s="38" t="inlineStr">
        <is>
          <t>ENTRY, GLOBAL_CHECK, STOCKS_EXIT</t>
        </is>
      </c>
      <c r="E96" s="38" t="n"/>
      <c r="F96" s="26" t="n"/>
      <c r="G96" s="38">
        <f>IFERROR(VLOOKUP($A78&amp;"_"&amp;$B78,Results_Deltas!$A$2:$P$15000,5,FALSE),"")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MANDATORY_REENTRY_WT_FILTER_MIN_TFS</t>
        </is>
      </c>
      <c r="B97" s="38" t="inlineStr">
        <is>
          <t>3</t>
        </is>
      </c>
      <c r="C97" s="38" t="n"/>
      <c r="D97" s="38" t="inlineStr">
        <is>
          <t>GLOBAL_CHECK, STOCKS_EXIT</t>
        </is>
      </c>
      <c r="E97" s="38" t="n"/>
      <c r="F97" s="26" t="n"/>
      <c r="G97" s="38">
        <f>IFERROR(VLOOKUP($A175&amp;"_"&amp;$B175,Results_Deltas!$A$2:$P$15000,5,FALSE),"")</f>
        <v/>
      </c>
      <c r="H97" s="38" t="inlineStr">
        <is>
          <t>Blanket (page end)</t>
        </is>
      </c>
      <c r="I97" s="26" t="n"/>
      <c r="J97" s="26" t="n"/>
      <c r="K97" s="26" t="n"/>
      <c r="L97" s="26" t="inlineStr">
        <is>
          <t>NO</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9" t="inlineStr">
        <is>
          <t>GR_FILTER_VEC_MIN_TFS</t>
        </is>
      </c>
      <c r="B98" s="40" t="inlineStr">
        <is>
          <t>2</t>
        </is>
      </c>
      <c r="C98" s="38" t="n"/>
      <c r="D98" s="38" t="inlineStr">
        <is>
          <t>GLOBAL_CHECK</t>
        </is>
      </c>
      <c r="E98" s="38" t="n"/>
      <c r="F98" s="26" t="n"/>
      <c r="G98" s="38">
        <f>IFERROR(VLOOKUP($A126&amp;"_"&amp;$B126,Results_Deltas!$A$2:$P$15000,5,FALSE),"")</f>
        <v/>
      </c>
      <c r="H98" s="38" t="inlineStr">
        <is>
          <t>Blanket (page end)</t>
        </is>
      </c>
      <c r="I98" s="26" t="n"/>
      <c r="J98" s="26" t="n"/>
      <c r="K98" s="26" t="n"/>
      <c r="L98" s="26" t="inlineStr">
        <is>
          <t>NO</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IFERROR(VLOOKUP($A213&amp;"_"&amp;$B213,Results_Deltas!$A$2:$P$15000,5,FALSE),"")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0.5" customHeight="1" s="67">
      <c r="A100" s="37" t="inlineStr">
        <is>
          <t>EMA_9_21_FILTER_MIN_TFS</t>
        </is>
      </c>
      <c r="B100" s="38" t="inlineStr">
        <is>
          <t>1</t>
        </is>
      </c>
      <c r="C100" s="38" t="n"/>
      <c r="D100" s="38" t="inlineStr">
        <is>
          <t>GLOBAL_CHECK</t>
        </is>
      </c>
      <c r="E100" s="38" t="n"/>
      <c r="F100" s="26" t="n"/>
      <c r="G100" s="38">
        <f>IFERROR(VLOOKUP($A90&amp;"_"&amp;$B90,Results_Deltas!$A$2:$P$15000,5,FALSE),"")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OI_CONFIRM_MIN_PRICE_PCT</t>
        </is>
      </c>
      <c r="B101" s="38" t="inlineStr">
        <is>
          <t>0</t>
        </is>
      </c>
      <c r="C101" s="38" t="n"/>
      <c r="D101" s="38" t="inlineStr">
        <is>
          <t>ENTRY, GLOBAL_CHECK, STOCKS_EXIT</t>
        </is>
      </c>
      <c r="E101" s="38" t="n"/>
      <c r="F101" s="26" t="n"/>
      <c r="G101" s="38">
        <f>IFERROR(VLOOKUP($A221&amp;"_"&amp;$B221,Results_Deltas!$A$2:$P$15000,5,FALSE),"")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IFERROR(VLOOKUP($A71&amp;"_"&amp;$B71,Results_Deltas!$A$2:$P$15000,5,FALSE),"")</f>
        <v/>
      </c>
      <c r="H102" s="38" t="inlineStr">
        <is>
          <t>Blanket (page end)</t>
        </is>
      </c>
      <c r="I102" s="26" t="n"/>
      <c r="J102" s="26" t="n"/>
      <c r="K102" s="26" t="n"/>
      <c r="L102" s="26" t="inlineStr">
        <is>
          <t>NO</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IFERROR(VLOOKUP($A220&amp;"_"&amp;$B220,Results_Deltas!$A$2:$P$15000,5,FALSE),"")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0.5" customHeight="1" s="67">
      <c r="A104" s="37" t="inlineStr">
        <is>
          <t>CRYPTO_SPIKE_FADE_THRESHOLD_PCT</t>
        </is>
      </c>
      <c r="B104" s="38" t="inlineStr">
        <is>
          <t>5</t>
        </is>
      </c>
      <c r="C104" s="38" t="n"/>
      <c r="D104" s="38" t="inlineStr">
        <is>
          <t>GLOBAL_CHECK, STOCKS_EXIT</t>
        </is>
      </c>
      <c r="E104" s="38" t="n"/>
      <c r="F104" s="26" t="n"/>
      <c r="G104" s="38">
        <f>IFERROR(VLOOKUP($A74&amp;"_"&amp;$B74,Results_Deltas!$A$2:$P$15000,5,FALSE),"")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0.5" customHeight="1" s="67">
      <c r="A105" s="37" t="inlineStr">
        <is>
          <t>EMA_BLANKET_FILTER_MIN_TFS</t>
        </is>
      </c>
      <c r="B105" s="38" t="inlineStr">
        <is>
          <t>1</t>
        </is>
      </c>
      <c r="C105" s="38" t="n"/>
      <c r="D105" s="38" t="inlineStr">
        <is>
          <t>GLOBAL_CHECK</t>
        </is>
      </c>
      <c r="E105" s="38" t="n"/>
      <c r="F105" s="26" t="n"/>
      <c r="G105" s="38">
        <f>IFERROR(VLOOKUP($A95&amp;"_"&amp;$B95,Results_Deltas!$A$2:$P$15000,5,FALSE),"")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IFERROR(VLOOKUP($A214&amp;"_"&amp;$B214,Results_Deltas!$A$2:$P$15000,5,FALSE),"")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5.75" customHeight="1" s="67">
      <c r="A107" s="37" t="inlineStr">
        <is>
          <t>LR_BAND_LADDER_TF_TOP</t>
        </is>
      </c>
      <c r="B107" s="38" t="inlineStr">
        <is>
          <t>0</t>
        </is>
      </c>
      <c r="C107" s="38" t="n"/>
      <c r="D107" s="38" t="inlineStr">
        <is>
          <t>GLOBAL_CHECK, STOCKS_EXIT</t>
        </is>
      </c>
      <c r="E107" s="38" t="n"/>
      <c r="F107" s="26" t="n"/>
      <c r="G107" s="38">
        <f>IFERROR(VLOOKUP($A172&amp;"_"&amp;$B172,Results_Deltas!$A$2:$P$15000,5,FALSE),"")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IFERROR(VLOOKUP($A206&amp;"_"&amp;$B206,Results_Deltas!$A$2:$P$15000,5,FALSE),"")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LR_BAND_LADDER_TF_BOTTOM</t>
        </is>
      </c>
      <c r="B110" s="38" t="inlineStr">
        <is>
          <t>0</t>
        </is>
      </c>
      <c r="C110" s="38" t="n"/>
      <c r="D110" s="38" t="inlineStr">
        <is>
          <t>GLOBAL_CHECK, STOCKS_EXIT</t>
        </is>
      </c>
      <c r="E110" s="38" t="n"/>
      <c r="F110" s="26" t="n"/>
      <c r="G110" s="38">
        <f>IFERROR(VLOOKUP($A170&amp;"_"&amp;$B170,Results_Deltas!$A$2:$P$15000,5,FALSE),"")</f>
        <v/>
      </c>
      <c r="H110" s="38" t="inlineStr">
        <is>
          <t>Blanket (page end)</t>
        </is>
      </c>
      <c r="I110" s="26" t="n"/>
      <c r="J110" s="26" t="n"/>
      <c r="K110" s="26" t="n"/>
      <c r="L110" s="26" t="inlineStr">
        <is>
          <t>YES</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5.75" customHeight="1" s="67">
      <c r="A111" s="37" t="inlineStr">
        <is>
          <t>HTF4_CONF</t>
        </is>
      </c>
      <c r="B111" s="38" t="inlineStr">
        <is>
          <t>False_ALT</t>
        </is>
      </c>
      <c r="C111" s="38" t="n"/>
      <c r="D111" s="38" t="inlineStr">
        <is>
          <t>GLOBAL_CHECK, STOCKS_EXIT</t>
        </is>
      </c>
      <c r="E111" s="38" t="n"/>
      <c r="F111" s="26" t="n"/>
      <c r="G111" s="38">
        <f>IFERROR(VLOOKUP($A145&amp;"_"&amp;$B145,Results_Deltas!$A$2:$P$15000,5,FALSE),"")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7" t="inlineStr">
        <is>
          <t>GR_FILTER_VEC_MIN_TFS</t>
        </is>
      </c>
      <c r="B113" s="38" t="inlineStr">
        <is>
          <t>0</t>
        </is>
      </c>
      <c r="C113" s="38" t="n"/>
      <c r="D113" s="38" t="inlineStr">
        <is>
          <t>GLOBAL_CHECK</t>
        </is>
      </c>
      <c r="E113" s="38" t="n"/>
      <c r="F113" s="26" t="n"/>
      <c r="G113" s="38">
        <f>IFERROR(VLOOKUP($A125&amp;"_"&amp;$B125,Results_Deltas!$A$2:$P$15000,5,FALSE),"")</f>
        <v/>
      </c>
      <c r="H113" s="38" t="inlineStr">
        <is>
          <t>Blanket (page end)</t>
        </is>
      </c>
      <c r="I113" s="26" t="n"/>
      <c r="J113" s="26" t="n"/>
      <c r="K113" s="26" t="n"/>
      <c r="L113" s="26" t="inlineStr">
        <is>
          <t>YES</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IFERROR(VLOOKUP($A60&amp;"_"&amp;$B60,Results_Deltas!$A$2:$P$15000,5,FALSE),"")</f>
        <v/>
      </c>
      <c r="H114" s="38" t="inlineStr">
        <is>
          <t>Blanket (page end)</t>
        </is>
      </c>
      <c r="I114" s="26" t="n"/>
      <c r="J114" s="26" t="n"/>
      <c r="K114" s="26" t="n"/>
      <c r="L114" s="26" t="inlineStr">
        <is>
          <t>YES</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IFERROR(VLOOKUP($A159&amp;"_"&amp;$B159,Results_Deltas!$A$2:$P$15000,5,FALSE),"")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5.75" customHeight="1" s="67">
      <c r="A116" s="37" t="inlineStr">
        <is>
          <t>FUNDING_GATE_LONG_MAX</t>
        </is>
      </c>
      <c r="B116" s="38" t="inlineStr">
        <is>
          <t>0.0</t>
        </is>
      </c>
      <c r="C116" s="38" t="n"/>
      <c r="D116" s="38" t="inlineStr">
        <is>
          <t>ENTRY, GLOBAL_CHECK, STOCKS_EXIT</t>
        </is>
      </c>
      <c r="E116" s="38" t="n"/>
      <c r="F116" s="26" t="n"/>
      <c r="G116" s="38">
        <f>IFERROR(VLOOKUP($A113&amp;"_"&amp;$B113,Results_Deltas!$A$2:$P$15000,5,FALSE),"")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IFERROR(VLOOKUP($A114&amp;"_"&amp;$B114,Results_Deltas!$A$2:$P$15000,5,FALSE),"")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IFERROR(VLOOKUP($A115&amp;"_"&amp;$B115,Results_Deltas!$A$2:$P$15000,5,FALSE),"")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IFERROR(VLOOKUP($A116&amp;"_"&amp;$B116,Results_Deltas!$A$2:$P$15000,5,FALSE),"")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5.75" customHeight="1" s="67">
      <c r="A120" s="37" t="inlineStr">
        <is>
          <t>FUNDING_GATE_SHORT_MIN</t>
        </is>
      </c>
      <c r="B120" s="38" t="inlineStr">
        <is>
          <t>0.0</t>
        </is>
      </c>
      <c r="C120" s="38" t="n"/>
      <c r="D120" s="38" t="inlineStr">
        <is>
          <t>ENTRY, GLOBAL_CHECK, STOCKS_EXIT</t>
        </is>
      </c>
      <c r="E120" s="38" t="n"/>
      <c r="F120" s="26" t="n"/>
      <c r="G120" s="38">
        <f>IFERROR(VLOOKUP($A117&amp;"_"&amp;$B117,Results_Deltas!$A$2:$P$15000,5,FALSE),"")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IFERROR(VLOOKUP($A118&amp;"_"&amp;$B118,Results_Deltas!$A$2:$P$15000,5,FALSE),"")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0.5" customHeight="1" s="67">
      <c r="A122" s="37" t="inlineStr">
        <is>
          <t>ADX_RANGING_THRESHOLD</t>
        </is>
      </c>
      <c r="B122" s="38" t="inlineStr">
        <is>
          <t>20</t>
        </is>
      </c>
      <c r="C122" s="38" t="n"/>
      <c r="D122" s="38" t="inlineStr">
        <is>
          <t>ENTRY, GLOBAL_CHECK, STOCKS_EXIT</t>
        </is>
      </c>
      <c r="E122" s="38" t="n"/>
      <c r="F122" s="26" t="n"/>
      <c r="G122" s="38">
        <f>IFERROR(VLOOKUP($A56&amp;"_"&amp;$B56,Results_Deltas!$A$2:$P$15000,5,FALSE),"")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9" t="inlineStr">
        <is>
          <t>FUNDING_GATE_FILTER_TF</t>
        </is>
      </c>
      <c r="B123" s="40" t="inlineStr">
        <is>
          <t>15m</t>
        </is>
      </c>
      <c r="C123" s="38" t="n"/>
      <c r="D123" s="38" t="inlineStr">
        <is>
          <t>GLOBAL_CHECK</t>
        </is>
      </c>
      <c r="E123" s="38" t="n"/>
      <c r="F123" s="26" t="n"/>
      <c r="G123" s="38">
        <f>IFERROR(VLOOKUP($A112&amp;"_"&amp;$B112,Results_Deltas!$A$2:$P$15000,5,FALSE),"")</f>
        <v/>
      </c>
      <c r="H123" s="38" t="inlineStr">
        <is>
          <t>Blanket (page end)</t>
        </is>
      </c>
      <c r="I123" s="26" t="n"/>
      <c r="J123" s="26" t="n"/>
      <c r="K123" s="26" t="n"/>
      <c r="L123" s="26" t="inlineStr">
        <is>
          <t>NO</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5.75" customHeight="1" s="67">
      <c r="A124" s="39" t="inlineStr">
        <is>
          <t>LH_HL_FILTER_REQUIRE_BOTH</t>
        </is>
      </c>
      <c r="B124" s="40" t="inlineStr">
        <is>
          <t>False</t>
        </is>
      </c>
      <c r="C124" s="38" t="n"/>
      <c r="D124" s="38" t="inlineStr">
        <is>
          <t>ENTRY, GLOBAL_CHECK, STOCKS_EXIT</t>
        </is>
      </c>
      <c r="E124" s="38" t="n"/>
      <c r="F124" s="26" t="n"/>
      <c r="G124" s="38">
        <f>IFERROR(VLOOKUP($A164&amp;"_"&amp;$B164,Results_Deltas!$A$2:$P$15000,5,FALSE),"")</f>
        <v/>
      </c>
      <c r="H124" s="38" t="inlineStr">
        <is>
          <t>Blanket (page end)</t>
        </is>
      </c>
      <c r="I124" s="26" t="n"/>
      <c r="J124" s="26" t="n"/>
      <c r="K124" s="26" t="n"/>
      <c r="L124" s="26" t="inlineStr">
        <is>
          <t>YES</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5.75" customHeight="1" s="67">
      <c r="A125" s="37" t="inlineStr">
        <is>
          <t>HTF_GATE_MIN_CONFIRMATIONS</t>
        </is>
      </c>
      <c r="B125" s="38" t="inlineStr">
        <is>
          <t>0.0</t>
        </is>
      </c>
      <c r="C125" s="38" t="n"/>
      <c r="D125" s="38" t="inlineStr">
        <is>
          <t>ENTRY, GLOBAL_CHECK, STOCKS_EXIT</t>
        </is>
      </c>
      <c r="E125" s="38" t="n"/>
      <c r="F125" s="26" t="n"/>
      <c r="G125" s="38">
        <f>IFERROR(VLOOKUP($A152&amp;"_"&amp;$B152,Results_Deltas!$A$2:$P$15000,5,FALSE),"")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7" t="inlineStr">
        <is>
          <t>HTF_GATE_MIN_CONFIRMATIONS</t>
        </is>
      </c>
      <c r="B126" s="38" t="inlineStr">
        <is>
          <t>0.0_ALT</t>
        </is>
      </c>
      <c r="C126" s="38" t="n"/>
      <c r="D126" s="38" t="inlineStr">
        <is>
          <t>ENTRY, GLOBAL_CHECK, STOCKS_EXIT</t>
        </is>
      </c>
      <c r="E126" s="38" t="n"/>
      <c r="F126" s="26" t="n"/>
      <c r="G126" s="38">
        <f>IFERROR(VLOOKUP($A153&amp;"_"&amp;$B153,Results_Deltas!$A$2:$P$15000,5,FALSE),"")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7" t="inlineStr">
        <is>
          <t>GR_FILTER_ALL_ENTRIES</t>
        </is>
      </c>
      <c r="B127" s="38" t="inlineStr">
        <is>
          <t>0.0</t>
        </is>
      </c>
      <c r="C127" s="38" t="n"/>
      <c r="D127" s="38" t="inlineStr">
        <is>
          <t>GLOBAL_CHECK, STOCKS_EXIT</t>
        </is>
      </c>
      <c r="E127" s="38" t="n"/>
      <c r="F127" s="26" t="n"/>
      <c r="G127" s="38">
        <f>IFERROR(VLOOKUP($A121&amp;"_"&amp;$B121,Results_Deltas!$A$2:$P$15000,5,FALSE),"")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5.75" customHeight="1" s="67">
      <c r="A128" s="37" t="inlineStr">
        <is>
          <t>GR_FILTER_ALL_ENTRIES</t>
        </is>
      </c>
      <c r="B128" s="38" t="inlineStr">
        <is>
          <t>0.0_ALT</t>
        </is>
      </c>
      <c r="C128" s="38" t="n"/>
      <c r="D128" s="38" t="inlineStr">
        <is>
          <t>GLOBAL_CHECK, STOCKS_EXIT</t>
        </is>
      </c>
      <c r="E128" s="38" t="n"/>
      <c r="F128" s="26" t="n"/>
      <c r="G128" s="38">
        <f>IFERROR(VLOOKUP($A122&amp;"_"&amp;$B122,Results_Deltas!$A$2:$P$15000,5,FALSE),"")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9" t="inlineStr">
        <is>
          <t>HA_WICK_QUALITY_ENABLED</t>
        </is>
      </c>
      <c r="B129" s="40" t="inlineStr">
        <is>
          <t>False</t>
        </is>
      </c>
      <c r="C129" s="38" t="n"/>
      <c r="D129" s="38" t="inlineStr">
        <is>
          <t>ENTRY, GLOBAL_CHECK, STOCKS_EXIT</t>
        </is>
      </c>
      <c r="E129" s="38" t="n"/>
      <c r="F129" s="26" t="n"/>
      <c r="G129" s="38">
        <f>IFERROR(VLOOKUP($A128&amp;"_"&amp;$B128,Results_Deltas!$A$2:$P$15000,5,FALSE),"")</f>
        <v/>
      </c>
      <c r="H129" s="38" t="inlineStr">
        <is>
          <t>Blanket (page end)</t>
        </is>
      </c>
      <c r="I129" s="26" t="n"/>
      <c r="J129" s="26" t="n"/>
      <c r="K129" s="26" t="n"/>
      <c r="L129" s="26" t="inlineStr">
        <is>
          <t>YES</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7" t="inlineStr">
        <is>
          <t>GOLDEN_RULE_BASE_USD</t>
        </is>
      </c>
      <c r="B130" s="38" t="inlineStr">
        <is>
          <t>0.0_ALT</t>
        </is>
      </c>
      <c r="C130" s="38" t="n"/>
      <c r="D130" s="38" t="inlineStr">
        <is>
          <t>GLOBAL_CHECK, STOCKS_EXIT</t>
        </is>
      </c>
      <c r="E130" s="38" t="n"/>
      <c r="F130" s="26" t="n"/>
      <c r="G130" s="38">
        <f>IFERROR(VLOOKUP($A120&amp;"_"&amp;$B120,Results_Deltas!$A$2:$P$15000,5,FALSE),"")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GOLDEN_RULE_BASE_USD</t>
        </is>
      </c>
      <c r="B131" s="38" t="inlineStr">
        <is>
          <t>0.0</t>
        </is>
      </c>
      <c r="C131" s="38" t="n"/>
      <c r="D131" s="38" t="inlineStr">
        <is>
          <t>GLOBAL_CHECK, STOCKS_EXIT</t>
        </is>
      </c>
      <c r="E131" s="38" t="n"/>
      <c r="F131" s="26" t="n"/>
      <c r="G131" s="38">
        <f>IFERROR(VLOOKUP($A119&amp;"_"&amp;$B119,Results_Deltas!$A$2:$P$15000,5,FALSE),"")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7" t="inlineStr">
        <is>
          <t>LEADERBOARD_FILTER</t>
        </is>
      </c>
      <c r="B132" s="38" t="inlineStr">
        <is>
          <t>False</t>
        </is>
      </c>
      <c r="C132" s="38" t="n"/>
      <c r="D132" s="38" t="inlineStr">
        <is>
          <t>AUGMENT, ENTRY, EXIT, GLOBAL_CHECK, REDUCE, STOCKS_EXIT</t>
        </is>
      </c>
      <c r="E132" s="38" t="n"/>
      <c r="F132" s="26" t="n"/>
      <c r="G132" s="38">
        <f>IFERROR(VLOOKUP($A158&amp;"_"&amp;$B158,Results_Deltas!$A$2:$P$15000,5,FALSE),"")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9" t="inlineStr">
        <is>
          <t>LH_HL_FILTER_ENABLED</t>
        </is>
      </c>
      <c r="B134" s="40" t="inlineStr">
        <is>
          <t>False</t>
        </is>
      </c>
      <c r="C134" s="38" t="n"/>
      <c r="D134" s="38" t="inlineStr">
        <is>
          <t>ENTRY, GLOBAL_CHECK, STOCKS_EXIT</t>
        </is>
      </c>
      <c r="E134" s="38" t="n"/>
      <c r="F134" s="26" t="n"/>
      <c r="G134" s="38">
        <f>IFERROR(VLOOKUP($A160&amp;"_"&amp;$B160,Results_Deltas!$A$2:$P$15000,5,FALSE),"")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9" t="inlineStr">
        <is>
          <t>GR_FILTER_VEC_ENABLED</t>
        </is>
      </c>
      <c r="B135" s="40" t="inlineStr">
        <is>
          <t>False</t>
        </is>
      </c>
      <c r="C135" s="38" t="n"/>
      <c r="D135" s="38" t="inlineStr">
        <is>
          <t>GLOBAL_CHECK</t>
        </is>
      </c>
      <c r="E135" s="38" t="n"/>
      <c r="F135" s="26" t="n"/>
      <c r="G135" s="38">
        <f>IFERROR(VLOOKUP($A123&amp;"_"&amp;$B123,Results_Deltas!$A$2:$P$15000,5,FALSE),"")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0.5" customHeight="1" s="67">
      <c r="A136" s="39" t="inlineStr">
        <is>
          <t>DUP_GUARD_FILTER_TF</t>
        </is>
      </c>
      <c r="B136" s="40" t="inlineStr">
        <is>
          <t>15m</t>
        </is>
      </c>
      <c r="C136" s="38" t="n"/>
      <c r="D136" s="38" t="inlineStr">
        <is>
          <t>GLOBAL_CHECK</t>
        </is>
      </c>
      <c r="E136" s="38" t="n"/>
      <c r="F136" s="26" t="n"/>
      <c r="G136" s="38">
        <f>IFERROR(VLOOKUP($A87&amp;"_"&amp;$B87,Results_Deltas!$A$2:$P$15000,5,FALSE),"")</f>
        <v/>
      </c>
      <c r="H136" s="38" t="inlineStr">
        <is>
          <t>Blanket (page end)</t>
        </is>
      </c>
      <c r="I136" s="26" t="n"/>
      <c r="J136" s="26" t="n"/>
      <c r="K136" s="26" t="n"/>
      <c r="L136" s="26" t="inlineStr">
        <is>
          <t>NO</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OI_CONFIRM_ENABLED</t>
        </is>
      </c>
      <c r="B137" s="38" t="inlineStr">
        <is>
          <t>False</t>
        </is>
      </c>
      <c r="C137" s="38" t="n"/>
      <c r="D137" s="38" t="inlineStr">
        <is>
          <t>ENTRY, GLOBAL_CHECK, STOCKS_EXIT</t>
        </is>
      </c>
      <c r="E137" s="38" t="n"/>
      <c r="F137" s="26" t="n"/>
      <c r="G137" s="38">
        <f>IFERROR(VLOOKUP($A215&amp;"_"&amp;$B215,Results_Deltas!$A$2:$P$15000,5,FALSE),"")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0.5" customHeight="1" s="67">
      <c r="A138" s="39" t="inlineStr">
        <is>
          <t>EMA_BLANKET_FILTER_ENABLED</t>
        </is>
      </c>
      <c r="B138" s="40" t="inlineStr">
        <is>
          <t>True</t>
        </is>
      </c>
      <c r="C138" s="38" t="n"/>
      <c r="D138" s="38" t="inlineStr">
        <is>
          <t>GLOBAL_CHECK</t>
        </is>
      </c>
      <c r="E138" s="38" t="n"/>
      <c r="F138" s="26" t="n"/>
      <c r="G138" s="38">
        <f>IFERROR(VLOOKUP($A92&amp;"_"&amp;$B92,Results_Deltas!$A$2:$P$15000,5,FALSE),"")</f>
        <v/>
      </c>
      <c r="H138" s="38" t="inlineStr">
        <is>
          <t>Blanket (page end)</t>
        </is>
      </c>
      <c r="I138" s="26" t="n"/>
      <c r="J138" s="26" t="n"/>
      <c r="K138" s="26" t="n"/>
      <c r="L138" s="26" t="inlineStr">
        <is>
          <t>NO</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MTS_GATE_ENABLED</t>
        </is>
      </c>
      <c r="B139" s="38" t="inlineStr">
        <is>
          <t>False</t>
        </is>
      </c>
      <c r="C139" s="38" t="n"/>
      <c r="D139" s="38" t="inlineStr">
        <is>
          <t>ENTRY, GLOBAL_CHECK, STOCKS_EXIT</t>
        </is>
      </c>
      <c r="E139" s="38" t="n"/>
      <c r="F139" s="26" t="n"/>
      <c r="G139" s="38">
        <f>IFERROR(VLOOKUP($A203&amp;"_"&amp;$B203,Results_Deltas!$A$2:$P$15000,5,FALSE),"")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7" t="inlineStr">
        <is>
          <t>MI_TF_AGREE_MIN</t>
        </is>
      </c>
      <c r="B140" s="38" t="inlineStr">
        <is>
          <t>0.0</t>
        </is>
      </c>
      <c r="C140" s="38" t="n"/>
      <c r="D140" s="38" t="inlineStr">
        <is>
          <t>ENTRY, GLOBAL_CHECK, STOCKS_EXIT</t>
        </is>
      </c>
      <c r="E140" s="38" t="n"/>
      <c r="F140" s="26" t="n"/>
      <c r="G140" s="38">
        <f>IFERROR(VLOOKUP($A185&amp;"_"&amp;$B185,Results_Deltas!$A$2:$P$15000,5,FALSE),"")</f>
        <v/>
      </c>
      <c r="H140" s="38" t="inlineStr">
        <is>
          <t>Blanket (page end)</t>
        </is>
      </c>
      <c r="I140" s="26" t="n"/>
      <c r="J140" s="26" t="n"/>
      <c r="K140" s="26" t="n"/>
      <c r="L140" s="26" t="inlineStr">
        <is>
          <t>YES</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7" t="inlineStr">
        <is>
          <t>MI_TF_AGREE_MIN</t>
        </is>
      </c>
      <c r="B141" s="38" t="inlineStr">
        <is>
          <t>0.0_ALT</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7" t="inlineStr">
        <is>
          <t>HLR_SMA_BAND_PCT</t>
        </is>
      </c>
      <c r="B142" s="38" t="inlineStr">
        <is>
          <t>0</t>
        </is>
      </c>
      <c r="C142" s="38" t="n"/>
      <c r="D142" s="38" t="inlineStr">
        <is>
          <t>ENTRY, GLOBAL_CHECK, STOCKS_EXIT</t>
        </is>
      </c>
      <c r="E142" s="38" t="n"/>
      <c r="F142" s="26" t="n"/>
      <c r="G142" s="38">
        <f>IFERROR(VLOOKUP($A137&amp;"_"&amp;$B137,Results_Deltas!$A$2:$P$15000,5,FALSE),"")</f>
        <v/>
      </c>
      <c r="H142" s="38" t="inlineStr">
        <is>
          <t>Blanket (page end)</t>
        </is>
      </c>
      <c r="I142" s="26" t="n"/>
      <c r="J142" s="26" t="n"/>
      <c r="K142" s="26" t="n"/>
      <c r="L142" s="26" t="inlineStr">
        <is>
          <t>YES</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IFERROR(VLOOKUP($A97&amp;"_"&amp;$B97,Results_Deltas!$A$2:$P$15000,5,FALSE),"")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IFERROR(VLOOKUP($A96&amp;"_"&amp;$B96,Results_Deltas!$A$2:$P$15000,5,FALSE),"")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HLR_TOP_MIN_TFS</t>
        </is>
      </c>
      <c r="B145" s="38" t="inlineStr">
        <is>
          <t>0</t>
        </is>
      </c>
      <c r="C145" s="38" t="n"/>
      <c r="D145" s="38" t="inlineStr">
        <is>
          <t>GLOBAL_CHECK, REENTRY, STOCKS_EXIT</t>
        </is>
      </c>
      <c r="E145" s="38" t="n"/>
      <c r="F145" s="26" t="n"/>
      <c r="G145" s="38">
        <f>IFERROR(VLOOKUP($A141&amp;"_"&amp;$B141,Results_Deltas!$A$2:$P$15000,5,FALSE),"")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0.5" customHeight="1" s="67">
      <c r="A146" s="39" t="inlineStr">
        <is>
          <t>COOLDOWN_LOCKS_FILTER_TF</t>
        </is>
      </c>
      <c r="B146" s="40" t="inlineStr">
        <is>
          <t>15m</t>
        </is>
      </c>
      <c r="C146" s="38" t="n"/>
      <c r="D146" s="38" t="inlineStr">
        <is>
          <t>GLOBAL_CHECK</t>
        </is>
      </c>
      <c r="E146" s="38" t="n"/>
      <c r="F146" s="26" t="n"/>
      <c r="G146" s="38">
        <f>IFERROR(VLOOKUP($A70&amp;"_"&amp;$B70,Results_Deltas!$A$2:$P$15000,5,FALSE),"")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HA_WICK_QUALITY_TF</t>
        </is>
      </c>
      <c r="B147" s="38" t="inlineStr">
        <is>
          <t>15m</t>
        </is>
      </c>
      <c r="C147" s="38" t="n"/>
      <c r="D147" s="38" t="inlineStr">
        <is>
          <t>ENTRY, GLOBAL_CHECK, STOCKS_EXIT</t>
        </is>
      </c>
      <c r="E147" s="38" t="n"/>
      <c r="F147" s="26" t="n"/>
      <c r="G147" s="38">
        <f>IFERROR(VLOOKUP($A136&amp;"_"&amp;$B136,Results_Deltas!$A$2:$P$15000,5,FALSE),"")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0.5" customHeight="1" s="67">
      <c r="A148" s="37" t="inlineStr">
        <is>
          <t>EZ_MANAGE_THROTTLER_RATE</t>
        </is>
      </c>
      <c r="B148" s="38" t="inlineStr">
        <is>
          <t>0.0</t>
        </is>
      </c>
      <c r="C148" s="38" t="n"/>
      <c r="D148" s="38" t="inlineStr">
        <is>
          <t>GLOBAL_CHECK, STOCKS_EXIT</t>
        </is>
      </c>
      <c r="E148" s="38" t="n"/>
      <c r="F148" s="26" t="n"/>
      <c r="G148" s="38">
        <f>IFERROR(VLOOKUP($A98&amp;"_"&amp;$B98,Results_Deltas!$A$2:$P$15000,5,FALSE),"")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0.5" customHeight="1" s="67">
      <c r="A149" s="37" t="inlineStr">
        <is>
          <t>EZ_MANAGE_THROTTLER_RATE</t>
        </is>
      </c>
      <c r="B149" s="38" t="inlineStr">
        <is>
          <t>0.0_ALT</t>
        </is>
      </c>
      <c r="C149" s="38" t="n"/>
      <c r="D149" s="38" t="inlineStr">
        <is>
          <t>GLOBAL_CHECK, STOCKS_EXIT</t>
        </is>
      </c>
      <c r="E149" s="38" t="n"/>
      <c r="F149" s="26" t="n"/>
      <c r="G149" s="38">
        <f>IFERROR(VLOOKUP($A99&amp;"_"&amp;$B99,Results_Deltas!$A$2:$P$15000,5,FALSE),"")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0.5" customHeight="1" s="67">
      <c r="A150" s="39" t="inlineStr">
        <is>
          <t>BAND_ARROW_ENABLED</t>
        </is>
      </c>
      <c r="B150" s="40" t="inlineStr">
        <is>
          <t>False</t>
        </is>
      </c>
      <c r="C150" s="38" t="n"/>
      <c r="D150" s="38" t="inlineStr">
        <is>
          <t>GLOBAL_CHECK, STOCKS_EXIT</t>
        </is>
      </c>
      <c r="E150" s="38" t="n"/>
      <c r="F150" s="26" t="n"/>
      <c r="G150" s="38">
        <f>IFERROR(VLOOKUP($A64&amp;"_"&amp;$B64,Results_Deltas!$A$2:$P$15000,5,FALSE),"")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IFERROR(VLOOKUP($A211&amp;"_"&amp;$B211,Results_Deltas!$A$2:$P$15000,5,FALSE),"")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7" t="inlineStr">
        <is>
          <t>HTF_GATE_D_MANDATORY</t>
        </is>
      </c>
      <c r="B152" s="38" t="inlineStr">
        <is>
          <t>0.0_ALT</t>
        </is>
      </c>
      <c r="C152" s="38" t="n"/>
      <c r="D152" s="38" t="inlineStr">
        <is>
          <t>ENTRY, GLOBAL_CHECK, STOCKS_EXIT</t>
        </is>
      </c>
      <c r="E152" s="38" t="n"/>
      <c r="F152" s="26" t="n"/>
      <c r="G152" s="38">
        <f>IFERROR(VLOOKUP($A151&amp;"_"&amp;$B151,Results_Deltas!$A$2:$P$15000,5,FALSE),"")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IFERROR(VLOOKUP($A81&amp;"_"&amp;$B81,Results_Deltas!$A$2:$P$15000,5,FALSE),"")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HTF_GATE_D_MANDATORY</t>
        </is>
      </c>
      <c r="B154" s="38" t="inlineStr">
        <is>
          <t>0.0</t>
        </is>
      </c>
      <c r="C154" s="38" t="n"/>
      <c r="D154" s="38" t="inlineStr">
        <is>
          <t>ENTRY, GLOBAL_CHECK, STOCKS_EXIT</t>
        </is>
      </c>
      <c r="E154" s="38" t="n"/>
      <c r="F154" s="26" t="n"/>
      <c r="G154" s="38">
        <f>IFERROR(VLOOKUP($A150&amp;"_"&amp;$B150,Results_Deltas!$A$2:$P$15000,5,FALSE),"")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MANDATORY_REENTRY_WT_FILTER_REQUIRE_FLIP</t>
        </is>
      </c>
      <c r="B155" s="38" t="inlineStr">
        <is>
          <t>False_ALT</t>
        </is>
      </c>
      <c r="C155" s="38" t="n"/>
      <c r="D155" s="38" t="inlineStr">
        <is>
          <t>GLOBAL_CHECK, STOCKS_EXIT</t>
        </is>
      </c>
      <c r="E155" s="38" t="n"/>
      <c r="F155" s="26" t="n"/>
      <c r="G155" s="38">
        <f>IFERROR(VLOOKUP($A180&amp;"_"&amp;$B180,Results_Deltas!$A$2:$P$15000,5,FALSE),"")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5.75" customHeight="1" s="67">
      <c r="A156" s="37" t="inlineStr">
        <is>
          <t>MARKET_QUALITY_SCORE_ENABLED</t>
        </is>
      </c>
      <c r="B156" s="38" t="inlineStr">
        <is>
          <t>False</t>
        </is>
      </c>
      <c r="C156" s="38" t="n"/>
      <c r="D156" s="38" t="inlineStr">
        <is>
          <t>ENTRY, GLOBAL_CHECK, STOCKS_EXIT</t>
        </is>
      </c>
      <c r="E156" s="38" t="n"/>
      <c r="F156" s="26" t="n"/>
      <c r="G156" s="38">
        <f>IFERROR(VLOOKUP($A183&amp;"_"&amp;$B183,Results_Deltas!$A$2:$P$15000,5,FALSE),"")</f>
        <v/>
      </c>
      <c r="H156" s="38" t="inlineStr">
        <is>
          <t>Blanket (page end)</t>
        </is>
      </c>
      <c r="I156" s="26" t="n"/>
      <c r="J156" s="26" t="n"/>
      <c r="K156" s="26" t="n"/>
      <c r="L156" s="26" t="inlineStr">
        <is>
          <t>YES</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HTF_GATE_BYPASS_RZ</t>
        </is>
      </c>
      <c r="B157" s="38" t="inlineStr">
        <is>
          <t>0.0</t>
        </is>
      </c>
      <c r="C157" s="38" t="n"/>
      <c r="D157" s="38" t="inlineStr">
        <is>
          <t>ENTRY, GLOBAL_CHECK, STOCKS_EXIT</t>
        </is>
      </c>
      <c r="E157" s="38" t="n"/>
      <c r="F157" s="26" t="n"/>
      <c r="G157" s="38">
        <f>IFERROR(VLOOKUP($A148&amp;"_"&amp;$B148,Results_Deltas!$A$2:$P$15000,5,FALSE),"")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HTF_GATE_BYPASS_RZ</t>
        </is>
      </c>
      <c r="B158" s="38" t="inlineStr">
        <is>
          <t>0.0_ALT</t>
        </is>
      </c>
      <c r="C158" s="38" t="n"/>
      <c r="D158" s="38" t="inlineStr">
        <is>
          <t>ENTRY, GLOBAL_CHECK, STOCKS_EXIT</t>
        </is>
      </c>
      <c r="E158" s="38" t="n"/>
      <c r="F158" s="26" t="n"/>
      <c r="G158" s="38">
        <f>IFERROR(VLOOKUP($A149&amp;"_"&amp;$B149,Results_Deltas!$A$2:$P$15000,5,FALSE),"")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7" t="inlineStr">
        <is>
          <t>HTF_DIRECTION_GATE_ENABLED</t>
        </is>
      </c>
      <c r="B159" s="38" t="inlineStr">
        <is>
          <t>False</t>
        </is>
      </c>
      <c r="C159" s="38" t="n"/>
      <c r="D159" s="38" t="inlineStr">
        <is>
          <t>ENTRY, GLOBAL_CHECK, STOCKS_EXIT</t>
        </is>
      </c>
      <c r="E159" s="38" t="n"/>
      <c r="F159" s="26" t="n"/>
      <c r="G159" s="38">
        <f>IFERROR(VLOOKUP($A146&amp;"_"&amp;$B146,Results_Deltas!$A$2:$P$15000,5,FALSE),"")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MTF_FILTER_STRONG_BUY_QUICK_BYPASS</t>
        </is>
      </c>
      <c r="B160" s="38" t="inlineStr">
        <is>
          <t>0.0</t>
        </is>
      </c>
      <c r="C160" s="38" t="n"/>
      <c r="D160" s="38" t="inlineStr">
        <is>
          <t>GLOBAL_CHECK, STOCKS_EXIT</t>
        </is>
      </c>
      <c r="E160" s="38" t="n"/>
      <c r="F160" s="26" t="n"/>
      <c r="G160" s="38">
        <f>IFERROR(VLOOKUP($A191&amp;"_"&amp;$B191,Results_Deltas!$A$2:$P$15000,5,FALSE),"")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MTF_FILTER_STRONG_BUY_QUICK_BYPASS</t>
        </is>
      </c>
      <c r="B161" s="38" t="inlineStr">
        <is>
          <t>0.0_ALT</t>
        </is>
      </c>
      <c r="C161" s="38" t="n"/>
      <c r="D161" s="38" t="inlineStr">
        <is>
          <t>GLOBAL_CHECK, STOCKS_EXIT</t>
        </is>
      </c>
      <c r="E161" s="38" t="n"/>
      <c r="F161" s="26" t="n"/>
      <c r="G161" s="38">
        <f>IFERROR(VLOOKUP($A192&amp;"_"&amp;$B192,Results_Deltas!$A$2:$P$15000,5,FALSE),"")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IFERROR(VLOOKUP($A209&amp;"_"&amp;$B209,Results_Deltas!$A$2:$P$15000,5,FALSE),"")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IFERROR(VLOOKUP($A210&amp;"_"&amp;$B210,Results_Deltas!$A$2:$P$15000,5,FALSE),"")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9" t="inlineStr">
        <is>
          <t>MANDATORY_REENTRY_WT_FILTER_MIN_VELOCITY</t>
        </is>
      </c>
      <c r="B164" s="40" t="inlineStr">
        <is>
          <t>0.0</t>
        </is>
      </c>
      <c r="C164" s="38" t="n"/>
      <c r="D164" s="38" t="inlineStr">
        <is>
          <t>GLOBAL_CHECK, STOCKS_EXIT</t>
        </is>
      </c>
      <c r="E164" s="38" t="n"/>
      <c r="F164" s="26" t="n"/>
      <c r="G164" s="38">
        <f>IFERROR(VLOOKUP($A177&amp;"_"&amp;$B177,Results_Deltas!$A$2:$P$15000,5,FALSE),"")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7" t="inlineStr">
        <is>
          <t>MANDATORY_REENTRY_WT_FILTER_MIN_VELOCITY</t>
        </is>
      </c>
      <c r="B165" s="38" t="inlineStr">
        <is>
          <t>0.0_ALT</t>
        </is>
      </c>
      <c r="C165" s="38" t="n"/>
      <c r="D165" s="38" t="inlineStr">
        <is>
          <t>GLOBAL_CHECK, STOCKS_EXIT</t>
        </is>
      </c>
      <c r="E165" s="38" t="n"/>
      <c r="F165" s="26" t="n"/>
      <c r="G165" s="38">
        <f>IFERROR(VLOOKUP($A178&amp;"_"&amp;$B178,Results_Deltas!$A$2:$P$15000,5,FALSE),"")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HTF_TREND_VETO_BYPASS_REASONS</t>
        </is>
      </c>
      <c r="B166" s="38" t="inlineStr">
        <is>
          <t>0.0</t>
        </is>
      </c>
      <c r="C166" s="38" t="n"/>
      <c r="D166" s="38" t="inlineStr">
        <is>
          <t>GLOBAL_CHECK, STOCKS_EXIT</t>
        </is>
      </c>
      <c r="E166" s="38" t="n"/>
      <c r="F166" s="26" t="n"/>
      <c r="G166" s="38">
        <f>IFERROR(VLOOKUP($A156&amp;"_"&amp;$B156,Results_Deltas!$A$2:$P$15000,5,FALSE),"")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HTF_TREND_VETO_BYPASS_REASONS</t>
        </is>
      </c>
      <c r="B168" s="38" t="inlineStr">
        <is>
          <t>0.0_ALT</t>
        </is>
      </c>
      <c r="C168" s="38" t="n"/>
      <c r="D168" s="38" t="inlineStr">
        <is>
          <t>GLOBAL_CHECK, STOCKS_EXIT</t>
        </is>
      </c>
      <c r="E168" s="38" t="n"/>
      <c r="F168" s="26" t="n"/>
      <c r="G168" s="38">
        <f>IFERROR(VLOOKUP($A157&amp;"_"&amp;$B157,Results_Deltas!$A$2:$P$15000,5,FALSE),"")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9" t="inlineStr">
        <is>
          <t>MANDATORY_REENTRY_WT_FILTER_REQUIRE_FLIP</t>
        </is>
      </c>
      <c r="B169" s="40" t="inlineStr">
        <is>
          <t>False</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7" t="inlineStr">
        <is>
          <t>HTF_TREND_VETO_BYPASS_ENABLED</t>
        </is>
      </c>
      <c r="B170" s="38" t="inlineStr">
        <is>
          <t>False</t>
        </is>
      </c>
      <c r="C170" s="38" t="n"/>
      <c r="D170" s="38" t="inlineStr">
        <is>
          <t>GLOBAL_CHECK, STOCKS_EXIT</t>
        </is>
      </c>
      <c r="E170" s="38" t="n"/>
      <c r="F170" s="26" t="n"/>
      <c r="G170" s="38">
        <f>IFERROR(VLOOKUP($A154&amp;"_"&amp;$B154,Results_Deltas!$A$2:$P$15000,5,FALSE),"")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9" t="inlineStr">
        <is>
          <t>LIVE_VEC_EMERGENCY_BRAKE_ENABLED</t>
        </is>
      </c>
      <c r="B171" s="40" t="inlineStr">
        <is>
          <t>False</t>
        </is>
      </c>
      <c r="C171" s="38" t="n"/>
      <c r="D171" s="38" t="inlineStr">
        <is>
          <t>GLOBAL_CHECK, STOCKS_EXIT</t>
        </is>
      </c>
      <c r="E171" s="38" t="n"/>
      <c r="F171" s="26" t="n"/>
      <c r="G171" s="38">
        <f>IFERROR(VLOOKUP($A166&amp;"_"&amp;$B166,Results_Deltas!$A$2:$P$15000,5,FALSE),"")</f>
        <v/>
      </c>
      <c r="H171" s="38" t="inlineStr">
        <is>
          <t>Blanket (page end)</t>
        </is>
      </c>
      <c r="I171" s="26" t="n"/>
      <c r="J171" s="26" t="n"/>
      <c r="K171" s="26" t="n"/>
      <c r="L171" s="26" t="inlineStr">
        <is>
          <t>YES</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HW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37" t="inlineStr">
        <is>
          <t>FG_FEAR_THRESHOLD</t>
        </is>
      </c>
      <c r="B3" s="38" t="inlineStr">
        <is>
          <t>31.25</t>
        </is>
      </c>
      <c r="C3" s="38" t="n"/>
      <c r="D3" s="38" t="inlineStr">
        <is>
          <t>GLOBAL_CHECK, STOCKS_EXIT</t>
        </is>
      </c>
      <c r="E3" s="38" t="n"/>
      <c r="F3" s="26" t="n"/>
      <c r="G3" s="38">
        <f>IFERROR(VLOOKUP($A191&amp;"_"&amp;$B191,Results_Deltas!$A$2:$P$15000,5,FALSE),"")</f>
        <v/>
      </c>
      <c r="H3" s="38" t="inlineStr">
        <is>
          <t>Blanket (page end)</t>
        </is>
      </c>
      <c r="I3" s="26" t="n"/>
      <c r="J3" s="26" t="n"/>
      <c r="K3" s="26" t="n"/>
      <c r="L3" s="26" t="inlineStr">
        <is>
          <t>NO</t>
        </is>
      </c>
      <c r="M3" s="0"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row>
    <row r="4" ht="10.5" customHeight="1" s="67">
      <c r="A4" s="37" t="inlineStr">
        <is>
          <t>DUP_GUARD_FILTER_TF</t>
        </is>
      </c>
      <c r="B4" s="38" t="inlineStr">
        <is>
          <t>4h</t>
        </is>
      </c>
      <c r="C4" s="38" t="n"/>
      <c r="D4" s="38" t="inlineStr">
        <is>
          <t>GLOBAL_CHECK</t>
        </is>
      </c>
      <c r="E4" s="38" t="n"/>
      <c r="F4" s="26" t="n"/>
      <c r="G4" s="38">
        <f>IFERROR(VLOOKUP($A175&amp;"_"&amp;$B175,Results_Deltas!$A$2:$P$15000,5,FALSE),"")</f>
        <v/>
      </c>
      <c r="H4" s="38" t="inlineStr">
        <is>
          <t>Blanket (page end)</t>
        </is>
      </c>
      <c r="I4" s="26" t="n"/>
      <c r="J4" s="26" t="n"/>
      <c r="K4" s="26" t="n"/>
      <c r="L4" s="26" t="inlineStr">
        <is>
          <t>NO</t>
        </is>
      </c>
      <c r="M4" s="74" t="n">
        <v>6</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row>
    <row r="5" ht="15.75" customHeight="1" s="67">
      <c r="A5" s="37" t="inlineStr">
        <is>
          <t>MTS_BOTTOM_STRONG_THRESHOLD</t>
        </is>
      </c>
      <c r="B5" s="38" t="inlineStr">
        <is>
          <t>50</t>
        </is>
      </c>
      <c r="C5" s="38" t="n"/>
      <c r="D5" s="38" t="inlineStr">
        <is>
          <t>ENTRY, GLOBAL_CHECK, STOCKS_EXIT</t>
        </is>
      </c>
      <c r="E5" s="38" t="n"/>
      <c r="F5" s="26" t="n"/>
      <c r="G5" s="38">
        <f>IFERROR(VLOOKUP($A290&amp;"_"&amp;$B290,Results_Deltas!$A$2:$P$15000,5,FALSE),"")</f>
        <v/>
      </c>
      <c r="H5" s="38" t="inlineStr">
        <is>
          <t>Blanket (page end)</t>
        </is>
      </c>
      <c r="I5" s="26" t="n"/>
      <c r="J5" s="26" t="n"/>
      <c r="K5" s="26" t="n"/>
      <c r="L5" s="26" t="inlineStr">
        <is>
          <t>YES</t>
        </is>
      </c>
      <c r="M5" s="0" t="n">
        <v>26</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row>
    <row r="6" ht="15.75" customHeight="1" s="67">
      <c r="A6" s="37" t="inlineStr">
        <is>
          <t>MTS_BOTTOM_STRONG_THRESHOLD</t>
        </is>
      </c>
      <c r="B6" s="38" t="inlineStr">
        <is>
          <t>30</t>
        </is>
      </c>
      <c r="C6" s="38" t="n"/>
      <c r="D6" s="38" t="inlineStr">
        <is>
          <t>ENTRY, GLOBAL_CHECK, STOCKS_EXIT</t>
        </is>
      </c>
      <c r="E6" s="38" t="n"/>
      <c r="F6" s="26" t="n"/>
      <c r="G6" s="38">
        <f>IFERROR(VLOOKUP($A291&amp;"_"&amp;$B291,Results_Deltas!$A$2:$P$15000,5,FALSE),"")</f>
        <v/>
      </c>
      <c r="H6" s="38" t="inlineStr">
        <is>
          <t>Blanket (page end)</t>
        </is>
      </c>
      <c r="I6" s="26" t="n"/>
      <c r="J6" s="26" t="n"/>
      <c r="K6" s="26" t="n"/>
      <c r="L6" s="26" t="inlineStr">
        <is>
          <t>NO</t>
        </is>
      </c>
      <c r="M6" s="0" t="n">
        <v>26</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0.5" customHeight="1" s="67">
      <c r="A7" s="37" t="inlineStr">
        <is>
          <t>FUNDING_GATE_FILTER_TF</t>
        </is>
      </c>
      <c r="B7" s="38" t="inlineStr">
        <is>
          <t>4h</t>
        </is>
      </c>
      <c r="C7" s="38" t="n"/>
      <c r="D7" s="38" t="inlineStr">
        <is>
          <t>GLOBAL_CHECK</t>
        </is>
      </c>
      <c r="E7" s="38" t="n"/>
      <c r="F7" s="26" t="n"/>
      <c r="G7" s="38">
        <f>IFERROR(VLOOKUP($A200&amp;"_"&amp;$B200,Results_Deltas!$A$2:$P$15000,5,FALSE),"")</f>
        <v/>
      </c>
      <c r="H7" s="38" t="inlineStr">
        <is>
          <t>Blanket (page end)</t>
        </is>
      </c>
      <c r="I7" s="26" t="n"/>
      <c r="J7" s="26" t="n"/>
      <c r="K7" s="26" t="n"/>
      <c r="L7" s="26" t="inlineStr">
        <is>
          <t>NO</t>
        </is>
      </c>
      <c r="M7" s="0" t="n">
        <v>3</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0.5" customHeight="1" s="67">
      <c r="A8" s="37" t="inlineStr">
        <is>
          <t>FUNDING_GATE_FILTER_TF</t>
        </is>
      </c>
      <c r="B8" s="38" t="inlineStr">
        <is>
          <t>OFF</t>
        </is>
      </c>
      <c r="C8" s="38" t="n"/>
      <c r="D8" s="38" t="inlineStr">
        <is>
          <t>GLOBAL_CHECK</t>
        </is>
      </c>
      <c r="E8" s="38" t="n"/>
      <c r="F8" s="26" t="n"/>
      <c r="G8" s="38">
        <f>IFERROR(VLOOKUP($A198&amp;"_"&amp;$B198,Results_Deltas!$A$2:$P$15000,5,FALSE),"")</f>
        <v/>
      </c>
      <c r="H8" s="38" t="inlineStr">
        <is>
          <t>Blanket (page end)</t>
        </is>
      </c>
      <c r="I8" s="26" t="n"/>
      <c r="J8" s="26" t="n"/>
      <c r="K8" s="26" t="n"/>
      <c r="L8" s="26" t="inlineStr">
        <is>
          <t>NO</t>
        </is>
      </c>
      <c r="M8" s="0" t="n">
        <v>3</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0.5" customHeight="1" s="67">
      <c r="A9" s="37" t="inlineStr">
        <is>
          <t>FUNDING_GATE_FILTER_TF</t>
        </is>
      </c>
      <c r="B9" s="38" t="inlineStr">
        <is>
          <t>1h</t>
        </is>
      </c>
      <c r="C9" s="38" t="n"/>
      <c r="D9" s="38" t="inlineStr">
        <is>
          <t>GLOBAL_CHECK</t>
        </is>
      </c>
      <c r="E9" s="38" t="n"/>
      <c r="F9" s="26" t="n"/>
      <c r="G9" s="38">
        <f>IFERROR(VLOOKUP($A201&amp;"_"&amp;$B201,Results_Deltas!$A$2:$P$15000,5,FALSE),"")</f>
        <v/>
      </c>
      <c r="H9" s="38" t="inlineStr">
        <is>
          <t>Blanket (page end)</t>
        </is>
      </c>
      <c r="I9" s="26" t="n"/>
      <c r="J9" s="26" t="n"/>
      <c r="K9" s="26" t="n"/>
      <c r="L9" s="26" t="inlineStr">
        <is>
          <t>NO</t>
        </is>
      </c>
      <c r="M9" s="0" t="n">
        <v>3</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0.5" customHeight="1" s="67">
      <c r="A10" s="37" t="inlineStr">
        <is>
          <t>FG_GREED_THRESHOLD</t>
        </is>
      </c>
      <c r="B10" s="38" t="inlineStr">
        <is>
          <t>93.75</t>
        </is>
      </c>
      <c r="C10" s="38" t="n"/>
      <c r="D10" s="38" t="inlineStr">
        <is>
          <t>GLOBAL_CHECK, STOCKS_EXIT</t>
        </is>
      </c>
      <c r="E10" s="38" t="n"/>
      <c r="F10" s="26" t="n"/>
      <c r="G10" s="38">
        <f>IFERROR(VLOOKUP($A195&amp;"_"&amp;$B195,Results_Deltas!$A$2:$P$15000,5,FALSE),"")</f>
        <v/>
      </c>
      <c r="H10" s="38" t="inlineStr">
        <is>
          <t>Blanket (page end)</t>
        </is>
      </c>
      <c r="I10" s="26" t="n"/>
      <c r="J10" s="26" t="n"/>
      <c r="K10" s="26" t="n"/>
      <c r="L10" s="26" t="inlineStr">
        <is>
          <t>NO</t>
        </is>
      </c>
      <c r="M10" s="0"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OI_CONFIRM_MIN_CHANGE_PCT</t>
        </is>
      </c>
      <c r="B11" s="38" t="inlineStr">
        <is>
          <t>2.0</t>
        </is>
      </c>
      <c r="C11" s="38" t="n"/>
      <c r="D11" s="38" t="inlineStr">
        <is>
          <t>ENTRY, GLOBAL_CHECK, STOCKS_EXIT</t>
        </is>
      </c>
      <c r="E11" s="38" t="n"/>
      <c r="F11" s="26" t="n"/>
      <c r="G11" s="38">
        <f>IFERROR(VLOOKUP($A308&amp;"_"&amp;$B308,Results_Deltas!$A$2:$P$15000,5,FALSE),"")</f>
        <v/>
      </c>
      <c r="H11" s="38" t="inlineStr">
        <is>
          <t>Blanket (page end)</t>
        </is>
      </c>
      <c r="I11" s="26" t="n"/>
      <c r="J11" s="26" t="n"/>
      <c r="K11" s="26" t="n"/>
      <c r="L11" s="26" t="inlineStr">
        <is>
          <t>NO</t>
        </is>
      </c>
      <c r="M11" s="0" t="n">
        <v>22</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0.5" customHeight="1" s="67">
      <c r="A12" s="37" t="inlineStr">
        <is>
          <t>COOLDOWN_LOCKS_FILTER_TF</t>
        </is>
      </c>
      <c r="B12" s="38" t="inlineStr">
        <is>
          <t>D</t>
        </is>
      </c>
      <c r="C12" s="38" t="n"/>
      <c r="D12" s="38" t="inlineStr">
        <is>
          <t>GLOBAL_CHECK</t>
        </is>
      </c>
      <c r="E12" s="38" t="n"/>
      <c r="F12" s="26" t="n"/>
      <c r="G12" s="38">
        <f>IFERROR(VLOOKUP($A157&amp;"_"&amp;$B157,Results_Deltas!$A$2:$P$15000,5,FALSE),"")</f>
        <v/>
      </c>
      <c r="H12" s="38" t="inlineStr">
        <is>
          <t>Blanket (page end)</t>
        </is>
      </c>
      <c r="I12" s="26" t="n"/>
      <c r="J12" s="26" t="n"/>
      <c r="K12" s="26" t="n"/>
      <c r="L12" s="26" t="inlineStr">
        <is>
          <t>NO</t>
        </is>
      </c>
      <c r="M12" s="74" t="n">
        <v>6</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0.5" customHeight="1" s="67">
      <c r="A13" s="37" t="inlineStr">
        <is>
          <t>FG_GREED_THRESHOLD</t>
        </is>
      </c>
      <c r="B13" s="38" t="inlineStr">
        <is>
          <t>56.25</t>
        </is>
      </c>
      <c r="C13" s="38" t="n"/>
      <c r="D13" s="38" t="inlineStr">
        <is>
          <t>GLOBAL_CHECK, STOCKS_EXIT</t>
        </is>
      </c>
      <c r="E13" s="38" t="n"/>
      <c r="F13" s="26" t="n"/>
      <c r="G13" s="38">
        <f>IFERROR(VLOOKUP($A196&amp;"_"&amp;$B196,Results_Deltas!$A$2:$P$15000,5,FALSE),"")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0.5" customHeight="1" s="67">
      <c r="A14" s="37" t="inlineStr">
        <is>
          <t>COOLDOWN_LOCKS_FILTER_TF</t>
        </is>
      </c>
      <c r="B14" s="38" t="inlineStr">
        <is>
          <t>4h</t>
        </is>
      </c>
      <c r="C14" s="38" t="n"/>
      <c r="D14" s="38" t="inlineStr">
        <is>
          <t>GLOBAL_CHECK</t>
        </is>
      </c>
      <c r="E14" s="38" t="n"/>
      <c r="F14" s="26" t="n"/>
      <c r="G14" s="38">
        <f>IFERROR(VLOOKUP($A158&amp;"_"&amp;$B158,Results_Deltas!$A$2:$P$15000,5,FALSE),"")</f>
        <v/>
      </c>
      <c r="H14" s="38" t="inlineStr">
        <is>
          <t>Blanket (page end)</t>
        </is>
      </c>
      <c r="I14" s="26" t="n"/>
      <c r="J14" s="26" t="n"/>
      <c r="K14" s="26" t="n"/>
      <c r="L14" s="26" t="inlineStr">
        <is>
          <t>NO</t>
        </is>
      </c>
      <c r="M14" s="74" t="n">
        <v>3</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9" t="inlineStr">
        <is>
          <t>FG_GREED_THRESHOLD</t>
        </is>
      </c>
      <c r="B15" s="40" t="inlineStr">
        <is>
          <t>75</t>
        </is>
      </c>
      <c r="C15" s="38" t="n"/>
      <c r="D15" s="38" t="inlineStr">
        <is>
          <t>GLOBAL_CHECK, STOCKS_EXIT</t>
        </is>
      </c>
      <c r="E15" s="38" t="n"/>
      <c r="F15" s="26" t="n"/>
      <c r="G15" s="38">
        <f>IFERROR(VLOOKUP($A194&amp;"_"&amp;$B194,Results_Deltas!$A$2:$P$15000,5,FALSE),"")</f>
        <v/>
      </c>
      <c r="H15" s="38" t="inlineStr">
        <is>
          <t>Blanket (page end)</t>
        </is>
      </c>
      <c r="I15" s="26" t="n"/>
      <c r="J15" s="26" t="n"/>
      <c r="K15" s="26" t="n"/>
      <c r="L15" s="26" t="inlineStr">
        <is>
          <t>YES</t>
        </is>
      </c>
      <c r="M15" s="0" t="n">
        <v>25</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0.5" customHeight="1" s="67">
      <c r="A16" s="37" t="inlineStr">
        <is>
          <t>FUNDING_GATE_FILTER_TF</t>
        </is>
      </c>
      <c r="B16" s="38" t="inlineStr">
        <is>
          <t>D</t>
        </is>
      </c>
      <c r="C16" s="38" t="n"/>
      <c r="D16" s="38" t="inlineStr">
        <is>
          <t>GLOBAL_CHECK</t>
        </is>
      </c>
      <c r="E16" s="38" t="n"/>
      <c r="F16" s="26" t="n"/>
      <c r="G16" s="38">
        <f>IFERROR(VLOOKUP($A199&amp;"_"&amp;$B199,Results_Deltas!$A$2:$P$15000,5,FALSE),"")</f>
        <v/>
      </c>
      <c r="H16" s="38" t="inlineStr">
        <is>
          <t>Blanket (page end)</t>
        </is>
      </c>
      <c r="I16" s="26" t="n"/>
      <c r="J16" s="26" t="n"/>
      <c r="K16" s="26" t="n"/>
      <c r="L16" s="26" t="inlineStr">
        <is>
          <t>NO</t>
        </is>
      </c>
      <c r="M16" s="0"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OFF</t>
        </is>
      </c>
      <c r="C17" s="38" t="n"/>
      <c r="D17" s="38" t="inlineStr">
        <is>
          <t>GLOBAL_CHECK</t>
        </is>
      </c>
      <c r="E17" s="38" t="n"/>
      <c r="F17" s="26" t="n"/>
      <c r="G17" s="38">
        <f>IFERROR(VLOOKUP($A156&amp;"_"&amp;$B156,Results_Deltas!$A$2:$P$15000,5,FALSE),"")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0.5" customHeight="1" s="67">
      <c r="A18" s="37" t="inlineStr">
        <is>
          <t>FG_FEAR_THRESHOLD</t>
        </is>
      </c>
      <c r="B18" s="38" t="inlineStr">
        <is>
          <t>18.75</t>
        </is>
      </c>
      <c r="C18" s="38" t="n"/>
      <c r="D18" s="38" t="inlineStr">
        <is>
          <t>GLOBAL_CHECK, STOCKS_EXIT</t>
        </is>
      </c>
      <c r="E18" s="38" t="n"/>
      <c r="F18" s="26" t="n"/>
      <c r="G18" s="38">
        <f>IFERROR(VLOOKUP($A192&amp;"_"&amp;$B192,Results_Deltas!$A$2:$P$15000,5,FALSE),"")</f>
        <v/>
      </c>
      <c r="H18" s="38" t="inlineStr">
        <is>
          <t>Blanket (page end)</t>
        </is>
      </c>
      <c r="I18" s="26" t="n"/>
      <c r="J18" s="26" t="n"/>
      <c r="K18" s="26" t="n"/>
      <c r="L18" s="26" t="inlineStr">
        <is>
          <t>NO</t>
        </is>
      </c>
      <c r="M18" s="0"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5.75" customHeight="1" s="67">
      <c r="A20" s="37" t="inlineStr">
        <is>
          <t>OI_CONFIRM_MIN_PRICE_PCT</t>
        </is>
      </c>
      <c r="B20" s="38" t="inlineStr">
        <is>
          <t>1.0</t>
        </is>
      </c>
      <c r="C20" s="38" t="n"/>
      <c r="D20" s="38" t="inlineStr">
        <is>
          <t>ENTRY, GLOBAL_CHECK, STOCKS_EXIT</t>
        </is>
      </c>
      <c r="E20" s="38" t="n"/>
      <c r="F20" s="26" t="n"/>
      <c r="G20" s="38">
        <f>IFERROR(VLOOKUP($A313&amp;"_"&amp;$B313,Results_Deltas!$A$2:$P$15000,5,FALSE),"")</f>
        <v/>
      </c>
      <c r="H20" s="38" t="inlineStr">
        <is>
          <t>Blanket (page end)</t>
        </is>
      </c>
      <c r="I20" s="26" t="n"/>
      <c r="J20" s="26" t="n"/>
      <c r="K20" s="26" t="n"/>
      <c r="L20" s="26" t="inlineStr">
        <is>
          <t>NO</t>
        </is>
      </c>
      <c r="M20" s="0" t="n">
        <v>22</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0.5" customHeight="1" s="67">
      <c r="A21" s="37" t="inlineStr">
        <is>
          <t>DUP_GUARD_FILTER_TF</t>
        </is>
      </c>
      <c r="B21" s="38" t="inlineStr">
        <is>
          <t>OFF</t>
        </is>
      </c>
      <c r="C21" s="38" t="n"/>
      <c r="D21" s="38" t="inlineStr">
        <is>
          <t>GLOBAL_CHECK</t>
        </is>
      </c>
      <c r="E21" s="38" t="n"/>
      <c r="F21" s="26" t="n"/>
      <c r="G21" s="38">
        <f>IFERROR(VLOOKUP($A173&amp;"_"&amp;$B173,Results_Deltas!$A$2:$P$15000,5,FALSE),"")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0.5" customHeight="1" s="67">
      <c r="A22" s="39" t="inlineStr">
        <is>
          <t>HLR_TOP_MIN_TFS</t>
        </is>
      </c>
      <c r="B22" s="40" t="inlineStr">
        <is>
          <t>2</t>
        </is>
      </c>
      <c r="C22" s="38" t="n"/>
      <c r="D22" s="38" t="inlineStr">
        <is>
          <t>GLOBAL_CHECK, REENTRY, STOCKS_EXIT</t>
        </is>
      </c>
      <c r="E22" s="38" t="n"/>
      <c r="F22" s="26" t="n"/>
      <c r="G22" s="38">
        <f>IFERROR(VLOOKUP($A232&amp;"_"&amp;$B232,Results_Deltas!$A$2:$P$15000,5,FALSE),"")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0.5" customHeight="1" s="67">
      <c r="A23" s="37" t="inlineStr">
        <is>
          <t>DUP_GUARD_FILTER_TF</t>
        </is>
      </c>
      <c r="B23" s="38" t="inlineStr">
        <is>
          <t>1h</t>
        </is>
      </c>
      <c r="C23" s="38" t="n"/>
      <c r="D23" s="38" t="inlineStr">
        <is>
          <t>GLOBAL_CHECK</t>
        </is>
      </c>
      <c r="E23" s="38" t="n"/>
      <c r="F23" s="26" t="n"/>
      <c r="G23" s="38">
        <f>IFERROR(VLOOKUP($A176&amp;"_"&amp;$B176,Results_Deltas!$A$2:$P$15000,5,FALSE),"")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5.75" customHeight="1" s="67">
      <c r="A24" s="39" t="inlineStr">
        <is>
          <t>OI_CONFIRM_ENABLED</t>
        </is>
      </c>
      <c r="B24" s="40" t="inlineStr">
        <is>
          <t>True</t>
        </is>
      </c>
      <c r="C24" s="38" t="n"/>
      <c r="D24" s="38" t="inlineStr">
        <is>
          <t>ENTRY, GLOBAL_CHECK, STOCKS_EXIT</t>
        </is>
      </c>
      <c r="E24" s="38" t="n"/>
      <c r="F24" s="26" t="n"/>
      <c r="G24" s="38">
        <f>IFERROR(VLOOKUP($A306&amp;"_"&amp;$B306,Results_Deltas!$A$2:$P$15000,5,FALSE),"")</f>
        <v/>
      </c>
      <c r="H24" s="38" t="inlineStr">
        <is>
          <t>Blanket (page end)</t>
        </is>
      </c>
      <c r="I24" s="26" t="n"/>
      <c r="J24" s="26" t="n"/>
      <c r="K24" s="26" t="n"/>
      <c r="L24" s="26" t="inlineStr">
        <is>
          <t>NO</t>
        </is>
      </c>
      <c r="M24" s="0" t="n">
        <v>26</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7" t="inlineStr">
        <is>
          <t>OI_CONFIRM_MIN_PRICE_PCT</t>
        </is>
      </c>
      <c r="B25" s="38" t="inlineStr">
        <is>
          <t>0.5</t>
        </is>
      </c>
      <c r="C25" s="38" t="n"/>
      <c r="D25" s="38" t="inlineStr">
        <is>
          <t>ENTRY, GLOBAL_CHECK, STOCKS_EXIT</t>
        </is>
      </c>
      <c r="E25" s="38" t="n"/>
      <c r="F25" s="26" t="n"/>
      <c r="G25" s="38">
        <f>IFERROR(VLOOKUP($A314&amp;"_"&amp;$B314,Results_Deltas!$A$2:$P$15000,5,FALSE),"")</f>
        <v/>
      </c>
      <c r="H25" s="38" t="inlineStr">
        <is>
          <t>Blanket (page end)</t>
        </is>
      </c>
      <c r="I25" s="26" t="n"/>
      <c r="J25" s="26" t="n"/>
      <c r="K25" s="26" t="n"/>
      <c r="L25" s="26" t="inlineStr">
        <is>
          <t>NO</t>
        </is>
      </c>
      <c r="M25" s="0" t="n">
        <v>26</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0.5" customHeight="1" s="67">
      <c r="A26" s="37" t="inlineStr">
        <is>
          <t>HLR_SMA_BAND_PCT</t>
        </is>
      </c>
      <c r="B26" s="38" t="inlineStr">
        <is>
          <t>1.0</t>
        </is>
      </c>
      <c r="C26" s="38" t="n"/>
      <c r="D26" s="38" t="inlineStr">
        <is>
          <t>ENTRY, GLOBAL_CHECK, STOCKS_EXIT</t>
        </is>
      </c>
      <c r="E26" s="38" t="n"/>
      <c r="F26" s="26" t="n"/>
      <c r="G26" s="38">
        <f>IFERROR(VLOOKUP($A229&amp;"_"&amp;$B229,Results_Deltas!$A$2:$P$15000,5,FALSE),"")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0.5" customHeight="1" s="67">
      <c r="A27" s="37" t="inlineStr">
        <is>
          <t>BANDAID_OFF_LOSER_RECOVER_PCT</t>
        </is>
      </c>
      <c r="B27" s="38" t="inlineStr">
        <is>
          <t>0.5</t>
        </is>
      </c>
      <c r="C27" s="38" t="n"/>
      <c r="D27" s="38" t="inlineStr">
        <is>
          <t>AUGMENT, ENTRY, EXIT, GLOBAL_CHECK, REDUCE, STOCKS_EXIT</t>
        </is>
      </c>
      <c r="E27" s="38" t="n"/>
      <c r="F27" s="26" t="n"/>
      <c r="G27" s="38">
        <f>IFERROR(VLOOKUP($A153&amp;"_"&amp;$B153,Results_Deltas!$A$2:$P$15000,5,FALSE),"")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0.5" customHeight="1" s="67">
      <c r="A28" s="37" t="inlineStr">
        <is>
          <t>COOLDOWN_LOCKS_FILTER_TF</t>
        </is>
      </c>
      <c r="B28" s="38" t="inlineStr">
        <is>
          <t>1h</t>
        </is>
      </c>
      <c r="C28" s="38" t="n"/>
      <c r="D28" s="38" t="inlineStr">
        <is>
          <t>GLOBAL_CHECK</t>
        </is>
      </c>
      <c r="E28" s="38" t="n"/>
      <c r="F28" s="26" t="n"/>
      <c r="G28" s="38">
        <f>IFERROR(VLOOKUP($A159&amp;"_"&amp;$B159,Results_Deltas!$A$2:$P$15000,5,FALSE),"")</f>
        <v/>
      </c>
      <c r="H28" s="38" t="inlineStr">
        <is>
          <t>Blanket (page end)</t>
        </is>
      </c>
      <c r="I28" s="26" t="n"/>
      <c r="J28" s="26" t="n"/>
      <c r="K28" s="26" t="n"/>
      <c r="L28" s="26" t="inlineStr">
        <is>
          <t>NO</t>
        </is>
      </c>
      <c r="M28" s="74" t="n">
        <v>3</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row>
    <row r="29" ht="10.5" customHeight="1" s="67">
      <c r="A29" s="37" t="inlineStr">
        <is>
          <t>MTS_BOTTOM_BONUS_THRESHOLD</t>
        </is>
      </c>
      <c r="B29" s="38" t="inlineStr">
        <is>
          <t>31.25</t>
        </is>
      </c>
      <c r="C29" s="38" t="n"/>
      <c r="D29" s="38" t="inlineStr">
        <is>
          <t>ENTRY, GLOBAL_CHECK, STOCKS_EXIT</t>
        </is>
      </c>
      <c r="E29" s="38" t="n"/>
      <c r="F29" s="26" t="n"/>
      <c r="G29" s="38">
        <f>IFERROR(VLOOKUP($A286&amp;"_"&amp;$B286,Results_Deltas!$A$2:$P$15000,5,FALSE),"")</f>
        <v/>
      </c>
      <c r="H29" s="38" t="inlineStr">
        <is>
          <t>Blanket (page end)</t>
        </is>
      </c>
      <c r="I29" s="26" t="n"/>
      <c r="J29" s="26" t="n"/>
      <c r="K29" s="26" t="n"/>
      <c r="L29" s="26" t="inlineStr">
        <is>
          <t>YES</t>
        </is>
      </c>
      <c r="M29" s="0" t="n">
        <v>26</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0.5" customHeight="1" s="67">
      <c r="A30" s="39" t="inlineStr">
        <is>
          <t>MTS_BOTTOM_BONUS_THRESHOLD</t>
        </is>
      </c>
      <c r="B30" s="40" t="inlineStr">
        <is>
          <t>25</t>
        </is>
      </c>
      <c r="C30" s="38" t="n"/>
      <c r="D30" s="38" t="inlineStr">
        <is>
          <t>ENTRY, GLOBAL_CHECK, STOCKS_EXIT</t>
        </is>
      </c>
      <c r="E30" s="38" t="n"/>
      <c r="F30" s="26" t="n"/>
      <c r="G30" s="38">
        <f>IFERROR(VLOOKUP($A285&amp;"_"&amp;$B285,Results_Deltas!$A$2:$P$15000,5,FALSE),"")</f>
        <v/>
      </c>
      <c r="H30" s="38" t="inlineStr">
        <is>
          <t>Blanket (page end)</t>
        </is>
      </c>
      <c r="I30" s="26" t="n"/>
      <c r="J30" s="26" t="n"/>
      <c r="K30" s="26" t="n"/>
      <c r="L30" s="26" t="inlineStr">
        <is>
          <t>NO</t>
        </is>
      </c>
      <c r="M30" s="0" t="n">
        <v>26</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0.5" customHeight="1" s="67">
      <c r="A31" s="37" t="inlineStr">
        <is>
          <t>HA_WICK_QUALITY_TF</t>
        </is>
      </c>
      <c r="B31" s="38" t="inlineStr">
        <is>
          <t>D</t>
        </is>
      </c>
      <c r="C31" s="38" t="n"/>
      <c r="D31" s="38" t="inlineStr">
        <is>
          <t>ENTRY, GLOBAL_CHECK, STOCKS_EXIT</t>
        </is>
      </c>
      <c r="E31" s="38" t="n"/>
      <c r="F31" s="26" t="n"/>
      <c r="G31" s="38">
        <f>IFERROR(VLOOKUP($A223&amp;"_"&amp;$B223,Results_Deltas!$A$2:$P$15000,5,FALSE),"")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0.5" customHeight="1" s="67">
      <c r="A33" s="37" t="inlineStr">
        <is>
          <t>ADX_RANGING_THRESHOLD</t>
        </is>
      </c>
      <c r="B33" s="38" t="inlineStr">
        <is>
          <t>25</t>
        </is>
      </c>
      <c r="C33" s="38" t="n"/>
      <c r="D33" s="38" t="inlineStr">
        <is>
          <t>ENTRY, GLOBAL_CHECK, STOCKS_EXIT</t>
        </is>
      </c>
      <c r="E33" s="38" t="n"/>
      <c r="F33" s="26" t="n"/>
      <c r="G33" s="38">
        <f>IFERROR(VLOOKUP($A147&amp;"_"&amp;$B147,Results_Deltas!$A$2:$P$15000,5,FALSE),"")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0.5" customHeight="1" s="67">
      <c r="A34" s="39" t="inlineStr">
        <is>
          <t>ADX_RANGING_THRESHOLD</t>
        </is>
      </c>
      <c r="B34" s="40" t="inlineStr">
        <is>
          <t>10</t>
        </is>
      </c>
      <c r="C34" s="38" t="n"/>
      <c r="D34" s="38" t="inlineStr">
        <is>
          <t>ENTRY, GLOBAL_CHECK, STOCKS_EXIT</t>
        </is>
      </c>
      <c r="E34" s="38" t="n"/>
      <c r="F34" s="26" t="n"/>
      <c r="G34" s="38">
        <f>IFERROR(VLOOKUP($A149&amp;"_"&amp;$B149,Results_Deltas!$A$2:$P$15000,5,FALSE),"")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0.5" customHeight="1" s="67">
      <c r="A35" s="37" t="inlineStr">
        <is>
          <t>MTS_BOTTOM_BONUS_THRESHOLD</t>
        </is>
      </c>
      <c r="B35" s="38" t="inlineStr">
        <is>
          <t>18.75</t>
        </is>
      </c>
      <c r="C35" s="38" t="n"/>
      <c r="D35" s="38" t="inlineStr">
        <is>
          <t>ENTRY, GLOBAL_CHECK, STOCKS_EXIT</t>
        </is>
      </c>
      <c r="E35" s="38" t="n"/>
      <c r="F35" s="26" t="n"/>
      <c r="G35" s="38">
        <f>IFERROR(VLOOKUP($A287&amp;"_"&amp;$B287,Results_Deltas!$A$2:$P$15000,5,FALSE),"")</f>
        <v/>
      </c>
      <c r="H35" s="38" t="inlineStr">
        <is>
          <t>Blanket (page end)</t>
        </is>
      </c>
      <c r="I35" s="26" t="n"/>
      <c r="J35" s="26" t="n"/>
      <c r="K35" s="26" t="n"/>
      <c r="L35" s="26" t="inlineStr">
        <is>
          <t>NO</t>
        </is>
      </c>
      <c r="M35" s="0" t="n">
        <v>26</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9" t="inlineStr">
        <is>
          <t>FG_FEAR_THRESHOLD</t>
        </is>
      </c>
      <c r="B36" s="40" t="inlineStr">
        <is>
          <t>25</t>
        </is>
      </c>
      <c r="C36" s="38" t="n"/>
      <c r="D36" s="38" t="inlineStr">
        <is>
          <t>GLOBAL_CHECK, STOCKS_EXIT</t>
        </is>
      </c>
      <c r="E36" s="38" t="n"/>
      <c r="F36" s="26" t="n"/>
      <c r="G36" s="38">
        <f>IFERROR(VLOOKUP($A190&amp;"_"&amp;$B190,Results_Deltas!$A$2:$P$15000,5,FALSE),"")</f>
        <v/>
      </c>
      <c r="H36" s="38" t="inlineStr">
        <is>
          <t>Blanket (page end)</t>
        </is>
      </c>
      <c r="I36" s="26" t="n"/>
      <c r="J36" s="26" t="n"/>
      <c r="K36" s="26" t="n"/>
      <c r="L36" s="26" t="inlineStr">
        <is>
          <t>YES</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7" t="inlineStr">
        <is>
          <t>BAND_ARROW_ENABLED</t>
        </is>
      </c>
      <c r="B37" s="38" t="inlineStr">
        <is>
          <t>True</t>
        </is>
      </c>
      <c r="C37" s="38" t="n"/>
      <c r="D37" s="38" t="inlineStr">
        <is>
          <t>GLOBAL_CHECK, STOCKS_EXIT</t>
        </is>
      </c>
      <c r="E37" s="38" t="n"/>
      <c r="F37" s="26" t="n"/>
      <c r="G37" s="38">
        <f>IFERROR(VLOOKUP($A155&amp;"_"&amp;$B155,Results_Deltas!$A$2:$P$15000,5,FALSE),"")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0.5" customHeight="1" s="67">
      <c r="A38" s="37" t="inlineStr">
        <is>
          <t>DUP_GUARD_FILTER_TF</t>
        </is>
      </c>
      <c r="B38" s="38" t="inlineStr">
        <is>
          <t>D</t>
        </is>
      </c>
      <c r="C38" s="38" t="n"/>
      <c r="D38" s="38" t="inlineStr">
        <is>
          <t>GLOBAL_CHECK</t>
        </is>
      </c>
      <c r="E38" s="38" t="n"/>
      <c r="F38" s="26" t="n"/>
      <c r="G38" s="38">
        <f>IFERROR(VLOOKUP($A174&amp;"_"&amp;$B174,Results_Deltas!$A$2:$P$15000,5,FALSE),"")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0.5" customHeight="1" s="67">
      <c r="A39" s="37" t="inlineStr">
        <is>
          <t>HA_WICK_QUALITY_TF</t>
        </is>
      </c>
      <c r="B39" s="38" t="inlineStr">
        <is>
          <t>4h</t>
        </is>
      </c>
      <c r="C39" s="38" t="n"/>
      <c r="D39" s="38" t="inlineStr">
        <is>
          <t>ENTRY, GLOBAL_CHECK, STOCKS_EXIT</t>
        </is>
      </c>
      <c r="E39" s="38" t="n"/>
      <c r="F39" s="26" t="n"/>
      <c r="G39" s="38">
        <f>IFERROR(VLOOKUP($A224&amp;"_"&amp;$B224,Results_Deltas!$A$2:$P$15000,5,FALSE),"")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0.5" customHeight="1" s="67">
      <c r="A40" s="37" t="inlineStr">
        <is>
          <t>HLR_SMA_BAND_PCT</t>
        </is>
      </c>
      <c r="B40" s="38" t="inlineStr">
        <is>
          <t>0.5</t>
        </is>
      </c>
      <c r="C40" s="38" t="n"/>
      <c r="D40" s="38" t="inlineStr">
        <is>
          <t>ENTRY, GLOBAL_CHECK, STOCKS_EXIT</t>
        </is>
      </c>
      <c r="E40" s="38" t="n"/>
      <c r="F40" s="26" t="n"/>
      <c r="G40" s="38">
        <f>IFERROR(VLOOKUP($A230&amp;"_"&amp;$B230,Results_Deltas!$A$2:$P$15000,5,FALSE),"")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0.5" customHeight="1" s="67">
      <c r="A41" s="37" t="inlineStr">
        <is>
          <t>MTF_GR_MIN_IND</t>
        </is>
      </c>
      <c r="B41" s="38" t="inlineStr">
        <is>
          <t>5</t>
        </is>
      </c>
      <c r="C41" s="38" t="n"/>
      <c r="D41" s="38" t="inlineStr">
        <is>
          <t>GLOBAL_CHECK, STOCKS_EXIT</t>
        </is>
      </c>
      <c r="E41" s="38" t="n"/>
      <c r="F41" s="26" t="n"/>
      <c r="G41" s="38">
        <f>IFERROR(VLOOKUP($A283&amp;"_"&amp;$B283,Results_Deltas!$A$2:$P$15000,5,FALSE),"")</f>
        <v/>
      </c>
      <c r="H41" s="38" t="inlineStr">
        <is>
          <t>Blanket (page end)</t>
        </is>
      </c>
      <c r="I41" s="26" t="n"/>
      <c r="J41" s="26" t="n"/>
      <c r="K41" s="26" t="n"/>
      <c r="L41" s="26" t="inlineStr">
        <is>
          <t>NO</t>
        </is>
      </c>
      <c r="M41" s="0" t="n">
        <v>26</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0.5" customHeight="1" s="67">
      <c r="A42" s="37" t="inlineStr">
        <is>
          <t>MTF_GR_MIN_IND</t>
        </is>
      </c>
      <c r="B42" s="38" t="inlineStr">
        <is>
          <t>5_ALT</t>
        </is>
      </c>
      <c r="C42" s="38" t="n"/>
      <c r="D42" s="38" t="inlineStr">
        <is>
          <t>GLOBAL_CHECK, STOCKS_EXIT</t>
        </is>
      </c>
      <c r="E42" s="38" t="n"/>
      <c r="F42" s="26" t="n"/>
      <c r="G42" s="38">
        <f>IFERROR(VLOOKUP($A284&amp;"_"&amp;$B284,Results_Deltas!$A$2:$P$15000,5,FALSE),"")</f>
        <v/>
      </c>
      <c r="H42" s="38" t="inlineStr">
        <is>
          <t>Blanket (page end)</t>
        </is>
      </c>
      <c r="I42" s="26" t="n"/>
      <c r="J42" s="26" t="n"/>
      <c r="K42" s="26" t="n"/>
      <c r="L42" s="26" t="inlineStr">
        <is>
          <t>NO</t>
        </is>
      </c>
      <c r="M42" s="0" t="n">
        <v>26</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0.5" customHeight="1" s="67">
      <c r="A43" s="37" t="inlineStr">
        <is>
          <t>BANDAID_OFF_LOSER_RECOVER_PCT</t>
        </is>
      </c>
      <c r="B43" s="38" t="inlineStr">
        <is>
          <t>1.0</t>
        </is>
      </c>
      <c r="C43" s="38" t="n"/>
      <c r="D43" s="38" t="inlineStr">
        <is>
          <t>AUGMENT, ENTRY, EXIT, GLOBAL_CHECK, REDUCE, STOCKS_EXIT</t>
        </is>
      </c>
      <c r="E43" s="38" t="n"/>
      <c r="F43" s="26" t="n"/>
      <c r="G43" s="38">
        <f>IFERROR(VLOOKUP($A152&amp;"_"&amp;$B152,Results_Deltas!$A$2:$P$15000,5,FALSE),"")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0.5" customHeight="1" s="67">
      <c r="A44" s="37" t="inlineStr">
        <is>
          <t>LH_HL_FILTER_MODE</t>
        </is>
      </c>
      <c r="B44" s="38" t="inlineStr">
        <is>
          <t>STRICT_2BAR_ALT</t>
        </is>
      </c>
      <c r="C44" s="38" t="n"/>
      <c r="D44" s="38" t="inlineStr">
        <is>
          <t>ENTRY, GLOBAL_CHECK, STOCKS_EXIT</t>
        </is>
      </c>
      <c r="E44" s="38" t="n"/>
      <c r="F44" s="26" t="n"/>
      <c r="G44" s="38">
        <f>IFERROR(VLOOKUP($A253&amp;"_"&amp;$B253,Results_Deltas!$A$2:$P$15000,5,FALSE),"")</f>
        <v/>
      </c>
      <c r="H44" s="38" t="inlineStr">
        <is>
          <t>Blanket (page end)</t>
        </is>
      </c>
      <c r="I44" s="26" t="n"/>
      <c r="J44" s="26" t="n"/>
      <c r="K44" s="26" t="n"/>
      <c r="L44" s="26" t="inlineStr">
        <is>
          <t>YES</t>
        </is>
      </c>
      <c r="M44" s="0"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0.5" customHeight="1" s="67">
      <c r="A45" s="39" t="inlineStr">
        <is>
          <t>LH_HL_FILTER_MODE</t>
        </is>
      </c>
      <c r="B45" s="40" t="inlineStr">
        <is>
          <t>STRICT_2BAR</t>
        </is>
      </c>
      <c r="C45" s="38" t="n"/>
      <c r="D45" s="38" t="inlineStr">
        <is>
          <t>ENTRY, GLOBAL_CHECK, STOCKS_EXIT</t>
        </is>
      </c>
      <c r="E45" s="38" t="n"/>
      <c r="F45" s="26" t="n"/>
      <c r="G45" s="38">
        <f>IFERROR(VLOOKUP($A252&amp;"_"&amp;$B252,Results_Deltas!$A$2:$P$15000,5,FALSE),"")</f>
        <v/>
      </c>
      <c r="H45" s="38" t="inlineStr">
        <is>
          <t>Blanket (page end)</t>
        </is>
      </c>
      <c r="I45" s="26" t="n"/>
      <c r="J45" s="26" t="n"/>
      <c r="K45" s="26" t="n"/>
      <c r="L45" s="26" t="inlineStr">
        <is>
          <t>NO</t>
        </is>
      </c>
      <c r="M45" s="0"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0.5" customHeight="1" s="67">
      <c r="A46" s="37" t="inlineStr">
        <is>
          <t>HA_WICK_QUALITY_SCORE</t>
        </is>
      </c>
      <c r="B46" s="38" t="inlineStr">
        <is>
          <t>15_ALT</t>
        </is>
      </c>
      <c r="C46" s="38" t="n"/>
      <c r="D46" s="38" t="inlineStr">
        <is>
          <t>ENTRY, GLOBAL_CHECK, STOCKS_EXIT</t>
        </is>
      </c>
      <c r="E46" s="38" t="n"/>
      <c r="F46" s="26" t="n"/>
      <c r="G46" s="38">
        <f>IFERROR(VLOOKUP($A221&amp;"_"&amp;$B221,Results_Deltas!$A$2:$P$15000,5,FALSE),"")</f>
        <v/>
      </c>
      <c r="H46" s="38" t="inlineStr">
        <is>
          <t>Blanket (page end)</t>
        </is>
      </c>
      <c r="I46" s="26" t="n"/>
      <c r="J46" s="26" t="n"/>
      <c r="K46" s="26" t="n"/>
      <c r="L46" s="26" t="inlineStr">
        <is>
          <t>YES</t>
        </is>
      </c>
      <c r="M46" s="0"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0.5" customHeight="1" s="67">
      <c r="A47" s="37" t="inlineStr">
        <is>
          <t>MARKET_QUALITY_SCORE_ENABLED</t>
        </is>
      </c>
      <c r="B47" s="38" t="inlineStr">
        <is>
          <t>True</t>
        </is>
      </c>
      <c r="C47" s="38" t="n"/>
      <c r="D47" s="38" t="inlineStr">
        <is>
          <t>ENTRY, GLOBAL_CHECK, STOCKS_EXIT</t>
        </is>
      </c>
      <c r="E47" s="38" t="n"/>
      <c r="F47" s="26" t="n"/>
      <c r="G47" s="38">
        <f>IFERROR(VLOOKUP($A274&amp;"_"&amp;$B274,Results_Deltas!$A$2:$P$15000,5,FALSE),"")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0.5" customHeight="1" s="67">
      <c r="A48" s="39" t="inlineStr">
        <is>
          <t>HA_WICK_QUALITY_SCORE</t>
        </is>
      </c>
      <c r="B48" s="40" t="inlineStr">
        <is>
          <t>15</t>
        </is>
      </c>
      <c r="C48" s="38" t="n"/>
      <c r="D48" s="38" t="inlineStr">
        <is>
          <t>ENTRY, GLOBAL_CHECK, STOCKS_EXIT</t>
        </is>
      </c>
      <c r="E48" s="38" t="n"/>
      <c r="F48" s="26" t="n"/>
      <c r="G48" s="38">
        <f>IFERROR(VLOOKUP($A220&amp;"_"&amp;$B220,Results_Deltas!$A$2:$P$15000,5,FALSE),"")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OI_CONFIRM_MIN_CHANGE_PCT</t>
        </is>
      </c>
      <c r="B49" s="38" t="inlineStr">
        <is>
          <t>0</t>
        </is>
      </c>
      <c r="C49" s="38" t="n"/>
      <c r="D49" s="38" t="inlineStr">
        <is>
          <t>ENTRY, GLOBAL_CHECK, STOCKS_EXIT</t>
        </is>
      </c>
      <c r="E49" s="38" t="n"/>
      <c r="F49" s="26" t="n"/>
      <c r="G49" s="38">
        <f>IFERROR(VLOOKUP($A307&amp;"_"&amp;$B307,Results_Deltas!$A$2:$P$15000,5,FALSE),"")</f>
        <v/>
      </c>
      <c r="H49" s="38" t="inlineStr">
        <is>
          <t>Blanket (page end)</t>
        </is>
      </c>
      <c r="I49" s="26" t="n"/>
      <c r="J49" s="26" t="n"/>
      <c r="K49" s="26" t="n"/>
      <c r="L49" s="26" t="inlineStr">
        <is>
          <t>YES</t>
        </is>
      </c>
      <c r="M49" s="0"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0.5" customHeight="1" s="67">
      <c r="A50" s="37" t="inlineStr">
        <is>
          <t>EMA_BLANKET_FILTER_MIN_TFS</t>
        </is>
      </c>
      <c r="B50" s="38" t="inlineStr">
        <is>
          <t>2</t>
        </is>
      </c>
      <c r="C50" s="38" t="n"/>
      <c r="D50" s="38" t="inlineStr">
        <is>
          <t>GLOBAL_CHECK</t>
        </is>
      </c>
      <c r="E50" s="38" t="n"/>
      <c r="F50" s="26" t="n"/>
      <c r="G50" s="38">
        <f>IFERROR(VLOOKUP($A184&amp;"_"&amp;$B184,Results_Deltas!$A$2:$P$15000,5,FALSE),"")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0.5" customHeight="1" s="67">
      <c r="A51" s="37" t="inlineStr">
        <is>
          <t>MTS_BOTTOM_BONUS_THRESHOLD</t>
        </is>
      </c>
      <c r="B51" s="38" t="inlineStr">
        <is>
          <t>12.5</t>
        </is>
      </c>
      <c r="C51" s="38" t="n"/>
      <c r="D51" s="38" t="inlineStr">
        <is>
          <t>ENTRY, GLOBAL_CHECK, STOCKS_EXIT</t>
        </is>
      </c>
      <c r="E51" s="38" t="n"/>
      <c r="F51" s="26" t="n"/>
      <c r="G51" s="38">
        <f>IFERROR(VLOOKUP($A288&amp;"_"&amp;$B288,Results_Deltas!$A$2:$P$15000,5,FALSE),"")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9" t="inlineStr">
        <is>
          <t>MTS_BOTTOM_STRONG_THRESHOLD</t>
        </is>
      </c>
      <c r="B52" s="40" t="inlineStr">
        <is>
          <t>40</t>
        </is>
      </c>
      <c r="C52" s="38" t="n"/>
      <c r="D52" s="38" t="inlineStr">
        <is>
          <t>ENTRY, GLOBAL_CHECK, STOCKS_EXIT</t>
        </is>
      </c>
      <c r="E52" s="38" t="n"/>
      <c r="F52" s="26" t="n"/>
      <c r="G52" s="38">
        <f>IFERROR(VLOOKUP($A289&amp;"_"&amp;$B289,Results_Deltas!$A$2:$P$15000,5,FALSE),"")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0.5" customHeight="1" s="67">
      <c r="A53" s="37" t="inlineStr">
        <is>
          <t>CRYPTO_SPIKE_FADE_THRESHOLD_PCT</t>
        </is>
      </c>
      <c r="B53" s="38" t="inlineStr">
        <is>
          <t>12.5</t>
        </is>
      </c>
      <c r="C53" s="38" t="n"/>
      <c r="D53" s="38" t="inlineStr">
        <is>
          <t>GLOBAL_CHECK, STOCKS_EXIT</t>
        </is>
      </c>
      <c r="E53" s="38" t="n"/>
      <c r="F53" s="26" t="n"/>
      <c r="G53" s="38">
        <f>IFERROR(VLOOKUP($A162&amp;"_"&amp;$B162,Results_Deltas!$A$2:$P$15000,5,FALSE),"")</f>
        <v/>
      </c>
      <c r="H53" s="38" t="inlineStr">
        <is>
          <t>Blanket (page end)</t>
        </is>
      </c>
      <c r="I53" s="26" t="n"/>
      <c r="J53" s="26" t="n"/>
      <c r="K53" s="26" t="n"/>
      <c r="L53" s="26" t="inlineStr">
        <is>
          <t>NO</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0.5" customHeight="1" s="67">
      <c r="A54" s="37" t="inlineStr">
        <is>
          <t>CRYPTO_SPIKE_FADE_THRESHOLD_PCT</t>
        </is>
      </c>
      <c r="B54" s="38" t="inlineStr">
        <is>
          <t>7.5</t>
        </is>
      </c>
      <c r="C54" s="38" t="n"/>
      <c r="D54" s="38" t="inlineStr">
        <is>
          <t>GLOBAL_CHECK, STOCKS_EXIT</t>
        </is>
      </c>
      <c r="E54" s="38" t="n"/>
      <c r="F54" s="26" t="n"/>
      <c r="G54" s="38">
        <f>IFERROR(VLOOKUP($A163&amp;"_"&amp;$B163,Results_Deltas!$A$2:$P$15000,5,FALSE),"")</f>
        <v/>
      </c>
      <c r="H54" s="38" t="inlineStr">
        <is>
          <t>Blanket (page end)</t>
        </is>
      </c>
      <c r="I54" s="26" t="n"/>
      <c r="J54" s="26" t="n"/>
      <c r="K54" s="26" t="n"/>
      <c r="L54" s="26" t="inlineStr">
        <is>
          <t>NO</t>
        </is>
      </c>
      <c r="M54" s="74"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0.5" customHeight="1" s="67">
      <c r="A55" s="39" t="inlineStr">
        <is>
          <t>MANDATORY_REENTRY_WT_FILTER_VELOCITY_RATIO</t>
        </is>
      </c>
      <c r="B55" s="40" t="inlineStr">
        <is>
          <t>0.90</t>
        </is>
      </c>
      <c r="C55" s="38" t="n"/>
      <c r="D55" s="38" t="inlineStr">
        <is>
          <t>GLOBAL_CHECK, STOCKS_EXIT</t>
        </is>
      </c>
      <c r="E55" s="38" t="n"/>
      <c r="F55" s="26" t="n"/>
      <c r="G55" s="38">
        <f>IFERROR(VLOOKUP($A271&amp;"_"&amp;$B271,Results_Deltas!$A$2:$P$15000,5,FALSE),"")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0.5" customHeight="1" s="67">
      <c r="A56" s="37" t="inlineStr">
        <is>
          <t>MANDATORY_REENTRY_WT_FILTER_VELOCITY_RATIO</t>
        </is>
      </c>
      <c r="B56" s="38" t="inlineStr">
        <is>
          <t>0.90_ALT</t>
        </is>
      </c>
      <c r="C56" s="38" t="n"/>
      <c r="D56" s="38" t="inlineStr">
        <is>
          <t>GLOBAL_CHECK, STOCKS_EXIT</t>
        </is>
      </c>
      <c r="E56" s="38" t="n"/>
      <c r="F56" s="26" t="n"/>
      <c r="G56" s="38">
        <f>IFERROR(VLOOKUP($A272&amp;"_"&amp;$B272,Results_Deltas!$A$2:$P$15000,5,FALSE),"")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0.5" customHeight="1" s="67">
      <c r="A57" s="37" t="inlineStr">
        <is>
          <t>EMA_9_21_FILTER_MIN_TFS</t>
        </is>
      </c>
      <c r="B57" s="38" t="inlineStr">
        <is>
          <t>0</t>
        </is>
      </c>
      <c r="C57" s="38" t="n"/>
      <c r="D57" s="38" t="inlineStr">
        <is>
          <t>GLOBAL_CHECK</t>
        </is>
      </c>
      <c r="E57" s="38" t="n"/>
      <c r="F57" s="26" t="n"/>
      <c r="G57" s="38">
        <f>IFERROR(VLOOKUP($A178&amp;"_"&amp;$B178,Results_Deltas!$A$2:$P$15000,5,FALSE),"")</f>
        <v/>
      </c>
      <c r="H57" s="38" t="inlineStr">
        <is>
          <t>Blanket (page end)</t>
        </is>
      </c>
      <c r="I57" s="26" t="n"/>
      <c r="J57" s="26" t="n"/>
      <c r="K57" s="26" t="n"/>
      <c r="L57" s="26" t="inlineStr">
        <is>
          <t>NO</t>
        </is>
      </c>
      <c r="M57" s="74"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0.5" customHeight="1" s="67">
      <c r="A58" s="37" t="inlineStr">
        <is>
          <t>GR_FILTER_VEC_ENABLED</t>
        </is>
      </c>
      <c r="B58" s="38" t="inlineStr">
        <is>
          <t>True</t>
        </is>
      </c>
      <c r="C58" s="38" t="n"/>
      <c r="D58" s="38" t="inlineStr">
        <is>
          <t>GLOBAL_CHECK</t>
        </is>
      </c>
      <c r="E58" s="38" t="n"/>
      <c r="F58" s="26" t="n"/>
      <c r="G58" s="38">
        <f>IFERROR(VLOOKUP($A214&amp;"_"&amp;$B214,Results_Deltas!$A$2:$P$15000,5,FALSE),"")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0.5" customHeight="1" s="67">
      <c r="A59" s="37" t="inlineStr">
        <is>
          <t>EMA_BLANKET_FILTER_MIN_TFS</t>
        </is>
      </c>
      <c r="B59" s="38" t="inlineStr">
        <is>
          <t>0</t>
        </is>
      </c>
      <c r="C59" s="38" t="n"/>
      <c r="D59" s="38" t="inlineStr">
        <is>
          <t>GLOBAL_CHECK</t>
        </is>
      </c>
      <c r="E59" s="38" t="n"/>
      <c r="F59" s="26" t="n"/>
      <c r="G59" s="38">
        <f>IFERROR(VLOOKUP($A183&amp;"_"&amp;$B183,Results_Deltas!$A$2:$P$15000,5,FALSE),"")</f>
        <v/>
      </c>
      <c r="H59" s="38" t="inlineStr">
        <is>
          <t>Blanket (page end)</t>
        </is>
      </c>
      <c r="I59" s="26" t="n"/>
      <c r="J59" s="26" t="n"/>
      <c r="K59" s="26" t="n"/>
      <c r="L59" s="26" t="inlineStr">
        <is>
          <t>NO</t>
        </is>
      </c>
      <c r="M59" s="74"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0.5" customHeight="1" s="67">
      <c r="A60" s="37" t="inlineStr">
        <is>
          <t>EMA_9_21_FILTER_MIN_TFS</t>
        </is>
      </c>
      <c r="B60" s="38" t="inlineStr">
        <is>
          <t>2</t>
        </is>
      </c>
      <c r="C60" s="38" t="n"/>
      <c r="D60" s="38" t="inlineStr">
        <is>
          <t>GLOBAL_CHECK</t>
        </is>
      </c>
      <c r="E60" s="38" t="n"/>
      <c r="F60" s="26" t="n"/>
      <c r="G60" s="38">
        <f>IFERROR(VLOOKUP($A179&amp;"_"&amp;$B179,Results_Deltas!$A$2:$P$15000,5,FALSE),"")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OI_CONFIRM_MIN_CHANGE_PCT</t>
        </is>
      </c>
      <c r="B61" s="38" t="inlineStr">
        <is>
          <t>1.0</t>
        </is>
      </c>
      <c r="C61" s="38" t="n"/>
      <c r="D61" s="38" t="inlineStr">
        <is>
          <t>ENTRY, GLOBAL_CHECK, STOCKS_EXIT</t>
        </is>
      </c>
      <c r="E61" s="38" t="n"/>
      <c r="F61" s="26" t="n"/>
      <c r="G61" s="38">
        <f>IFERROR(VLOOKUP($A309&amp;"_"&amp;$B309,Results_Deltas!$A$2:$P$15000,5,FALSE),"")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MTS_BOTTOM_STRONG_THRESHOLD</t>
        </is>
      </c>
      <c r="B62" s="38" t="inlineStr">
        <is>
          <t>20</t>
        </is>
      </c>
      <c r="C62" s="38" t="n"/>
      <c r="D62" s="38" t="inlineStr">
        <is>
          <t>ENTRY, GLOBAL_CHECK, STOCKS_EXIT</t>
        </is>
      </c>
      <c r="E62" s="38" t="n"/>
      <c r="F62" s="26" t="n"/>
      <c r="G62" s="38">
        <f>IFERROR(VLOOKUP($A292&amp;"_"&amp;$B292,Results_Deltas!$A$2:$P$15000,5,FALSE),"")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0.5" customHeight="1" s="67">
      <c r="A63" s="37" t="inlineStr">
        <is>
          <t>EMA_BLANKET_FILTER_ENABLED</t>
        </is>
      </c>
      <c r="B63" s="38" t="inlineStr">
        <is>
          <t>False</t>
        </is>
      </c>
      <c r="C63" s="38" t="n"/>
      <c r="D63" s="38" t="inlineStr">
        <is>
          <t>GLOBAL_CHECK</t>
        </is>
      </c>
      <c r="E63" s="38" t="n"/>
      <c r="F63" s="26" t="n"/>
      <c r="G63" s="38">
        <f>IFERROR(VLOOKUP($A181&amp;"_"&amp;$B181,Results_Deltas!$A$2:$P$15000,5,FALSE),"")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0.5" customHeight="1" s="67">
      <c r="A64" s="37" t="inlineStr">
        <is>
          <t>GR_FILTER_VEC_MIN_TFS</t>
        </is>
      </c>
      <c r="B64" s="38" t="inlineStr">
        <is>
          <t>1</t>
        </is>
      </c>
      <c r="C64" s="38" t="n"/>
      <c r="D64" s="38" t="inlineStr">
        <is>
          <t>GLOBAL_CHECK</t>
        </is>
      </c>
      <c r="E64" s="38" t="n"/>
      <c r="F64" s="26" t="n"/>
      <c r="G64" s="38">
        <f>IFERROR(VLOOKUP($A217&amp;"_"&amp;$B217,Results_Deltas!$A$2:$P$15000,5,FALSE),"")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0.5" customHeight="1" s="67">
      <c r="A65" s="37" t="inlineStr">
        <is>
          <t>MOVER_THRESHOLD</t>
        </is>
      </c>
      <c r="B65" s="38" t="inlineStr">
        <is>
          <t>3.75</t>
        </is>
      </c>
      <c r="C65" s="38" t="n"/>
      <c r="D65" s="38" t="inlineStr">
        <is>
          <t>ENTRY, GLOBAL_CHECK, STOCKS_EXIT</t>
        </is>
      </c>
      <c r="E65" s="38" t="n"/>
      <c r="F65" s="26" t="n"/>
      <c r="G65" s="38">
        <f>IFERROR(VLOOKUP($A279&amp;"_"&amp;$B279,Results_Deltas!$A$2:$P$15000,5,FALSE),"")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0.5" customHeight="1" s="67">
      <c r="A66" s="37" t="inlineStr">
        <is>
          <t>HTF_DIRECTION_GATE_ENABLED</t>
        </is>
      </c>
      <c r="B66" s="38"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YES</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9" t="inlineStr">
        <is>
          <t>MTS_GATE_ENABLED</t>
        </is>
      </c>
      <c r="B67" s="40" t="inlineStr">
        <is>
          <t>True</t>
        </is>
      </c>
      <c r="C67" s="38" t="n"/>
      <c r="D67" s="38" t="inlineStr">
        <is>
          <t>ENTRY, GLOBAL_CHECK, STOCKS_EXIT</t>
        </is>
      </c>
      <c r="E67" s="38" t="n"/>
      <c r="F67" s="26" t="n"/>
      <c r="G67" s="38">
        <f>IFERROR(VLOOKUP($A294&amp;"_"&amp;$B294,Results_Deltas!$A$2:$P$15000,5,FALSE),"")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0.5" customHeight="1" s="67">
      <c r="A68" s="37" t="inlineStr">
        <is>
          <t>MANDATORY_REENTRY_WT_FILTER_MIN_TFS</t>
        </is>
      </c>
      <c r="B68" s="38" t="inlineStr">
        <is>
          <t>2</t>
        </is>
      </c>
      <c r="C68" s="38" t="n"/>
      <c r="D68" s="38" t="inlineStr">
        <is>
          <t>GLOBAL_CHECK, STOCKS_EXIT</t>
        </is>
      </c>
      <c r="E68" s="38" t="n"/>
      <c r="F68" s="26" t="n"/>
      <c r="G68" s="38">
        <f>IFERROR(VLOOKUP($A266&amp;"_"&amp;$B266,Results_Deltas!$A$2:$P$15000,5,FALSE),"")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0.5" customHeight="1" s="67">
      <c r="A69" s="37" t="inlineStr">
        <is>
          <t>HA_WICK_QUALITY_ENABLED</t>
        </is>
      </c>
      <c r="B69" s="38"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YES</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7" t="inlineStr">
        <is>
          <t>NEW_POSITION_MAX_LOSS_THRESHOLD</t>
        </is>
      </c>
      <c r="B70" s="38" t="inlineStr">
        <is>
          <t>2.0</t>
        </is>
      </c>
      <c r="C70" s="38" t="n"/>
      <c r="D70" s="38" t="inlineStr">
        <is>
          <t>AUGMENT, EXIT, GLOBAL_CHECK, REDUCE, STOCKS_EXIT</t>
        </is>
      </c>
      <c r="E70" s="38" t="n"/>
      <c r="F70" s="26" t="n"/>
      <c r="G70" s="38">
        <f>IFERROR(VLOOKUP($A302&amp;"_"&amp;$B302,Results_Deltas!$A$2:$P$15000,5,FALSE),"")</f>
        <v/>
      </c>
      <c r="H70" s="38" t="inlineStr">
        <is>
          <t>Blanket (page end)</t>
        </is>
      </c>
      <c r="I70" s="26" t="n"/>
      <c r="J70" s="26" t="n"/>
      <c r="K70" s="26" t="n"/>
      <c r="L70" s="26" t="inlineStr">
        <is>
          <t>NO</t>
        </is>
      </c>
      <c r="M70" s="0" t="n">
        <v>22</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0.5" customHeight="1" s="67">
      <c r="A71" s="37" t="inlineStr">
        <is>
          <t>LH_HL_FILTER_ENABLED</t>
        </is>
      </c>
      <c r="B71" s="38" t="inlineStr">
        <is>
          <t>True</t>
        </is>
      </c>
      <c r="C71" s="38" t="n"/>
      <c r="D71" s="38" t="inlineStr">
        <is>
          <t>ENTRY, GLOBAL_CHECK, STOCKS_EXIT</t>
        </is>
      </c>
      <c r="E71" s="38" t="n"/>
      <c r="F71" s="26" t="n"/>
      <c r="G71" s="38">
        <f>IFERROR(VLOOKUP($A251&amp;"_"&amp;$B251,Results_Deltas!$A$2:$P$15000,5,FALSE),"")</f>
        <v/>
      </c>
      <c r="H71" s="38" t="inlineStr">
        <is>
          <t>Blanket (page end)</t>
        </is>
      </c>
      <c r="I71" s="26" t="n"/>
      <c r="J71" s="26" t="n"/>
      <c r="K71" s="26" t="n"/>
      <c r="L71" s="26" t="inlineStr">
        <is>
          <t>YES</t>
        </is>
      </c>
      <c r="M71" s="0" t="n">
        <v>27</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0.5" customHeight="1" s="67">
      <c r="A72" s="37" t="inlineStr">
        <is>
          <t>BANDAID_OFF_LOSER_RECOVER_PCT</t>
        </is>
      </c>
      <c r="B72" s="38" t="inlineStr">
        <is>
          <t>2.0</t>
        </is>
      </c>
      <c r="C72" s="38" t="n"/>
      <c r="D72" s="38" t="inlineStr">
        <is>
          <t>AUGMENT, ENTRY, EXIT, GLOBAL_CHECK, REDUCE, STOCKS_EXIT</t>
        </is>
      </c>
      <c r="E72" s="38" t="n"/>
      <c r="F72" s="26" t="n"/>
      <c r="G72" s="38">
        <f>IFERROR(VLOOKUP($A151&amp;"_"&amp;$B151,Results_Deltas!$A$2:$P$15000,5,FALSE),"")</f>
        <v/>
      </c>
      <c r="H72" s="38" t="inlineStr">
        <is>
          <t>Blanket (page end)</t>
        </is>
      </c>
      <c r="I72" s="26" t="n"/>
      <c r="J72" s="26" t="n"/>
      <c r="K72" s="26" t="n"/>
      <c r="L72" s="26" t="inlineStr">
        <is>
          <t>NO</t>
        </is>
      </c>
      <c r="M72" s="74"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0.5" customHeight="1" s="67">
      <c r="A73" s="37" t="inlineStr">
        <is>
          <t>HLR_TOP_MIN_TFS</t>
        </is>
      </c>
      <c r="B73" s="38" t="inlineStr">
        <is>
          <t>1</t>
        </is>
      </c>
      <c r="C73" s="38" t="n"/>
      <c r="D73" s="38" t="inlineStr">
        <is>
          <t>GLOBAL_CHECK, REENTRY, STOCKS_EXIT</t>
        </is>
      </c>
      <c r="E73" s="38" t="n"/>
      <c r="F73" s="26" t="n"/>
      <c r="G73" s="38">
        <f>IFERROR(VLOOKUP($A233&amp;"_"&amp;$B233,Results_Deltas!$A$2:$P$15000,5,FALSE),"")</f>
        <v/>
      </c>
      <c r="H73" s="38" t="inlineStr">
        <is>
          <t>Blanket (page end)</t>
        </is>
      </c>
      <c r="I73" s="26" t="n"/>
      <c r="J73" s="26" t="n"/>
      <c r="K73" s="26" t="n"/>
      <c r="L73" s="26" t="inlineStr">
        <is>
          <t>YES</t>
        </is>
      </c>
      <c r="M73" s="0" t="n">
        <v>27</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0.5" customHeight="1" s="67">
      <c r="A74" s="37" t="inlineStr">
        <is>
          <t>FG_GREED_THRESHOLD</t>
        </is>
      </c>
      <c r="B74" s="38" t="inlineStr">
        <is>
          <t>37.5</t>
        </is>
      </c>
      <c r="C74" s="38" t="n"/>
      <c r="D74" s="38" t="inlineStr">
        <is>
          <t>GLOBAL_CHECK, STOCKS_EXIT</t>
        </is>
      </c>
      <c r="E74" s="38" t="n"/>
      <c r="F74" s="26" t="n"/>
      <c r="G74" s="38">
        <f>IFERROR(VLOOKUP($A197&amp;"_"&amp;$B197,Results_Deltas!$A$2:$P$15000,5,FALSE),"")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5.75" customHeight="1" s="67">
      <c r="A75" s="37" t="inlineStr">
        <is>
          <t>OI_CONFIRM_MIN_PRICE_PCT</t>
        </is>
      </c>
      <c r="B75" s="38" t="inlineStr">
        <is>
          <t>2.0</t>
        </is>
      </c>
      <c r="C75" s="38" t="n"/>
      <c r="D75" s="38" t="inlineStr">
        <is>
          <t>ENTRY, GLOBAL_CHECK, STOCKS_EXIT</t>
        </is>
      </c>
      <c r="E75" s="38" t="n"/>
      <c r="F75" s="26" t="n"/>
      <c r="G75" s="38">
        <f>IFERROR(VLOOKUP($A312&amp;"_"&amp;$B312,Results_Deltas!$A$2:$P$15000,5,FALSE),"")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0.5" customHeight="1" s="67">
      <c r="A76" s="37" t="inlineStr">
        <is>
          <t>MOVER_THRESHOLD</t>
        </is>
      </c>
      <c r="B76" s="38" t="inlineStr">
        <is>
          <t>2.5</t>
        </is>
      </c>
      <c r="C76" s="38" t="n"/>
      <c r="D76" s="38" t="inlineStr">
        <is>
          <t>ENTRY, GLOBAL_CHECK, STOCKS_EXIT</t>
        </is>
      </c>
      <c r="E76" s="38" t="n"/>
      <c r="F76" s="26" t="n"/>
      <c r="G76" s="38">
        <f>IFERROR(VLOOKUP($A280&amp;"_"&amp;$B280,Results_Deltas!$A$2:$P$15000,5,FALSE),"")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0.5" customHeight="1" s="67">
      <c r="A77" s="37" t="inlineStr">
        <is>
          <t>ADX_RANGING_THRESHOLD</t>
        </is>
      </c>
      <c r="B77" s="38" t="inlineStr">
        <is>
          <t>15</t>
        </is>
      </c>
      <c r="C77" s="38" t="n"/>
      <c r="D77" s="38" t="inlineStr">
        <is>
          <t>ENTRY, GLOBAL_CHECK, STOCKS_EXIT</t>
        </is>
      </c>
      <c r="E77" s="38" t="n"/>
      <c r="F77" s="26" t="n"/>
      <c r="G77" s="38">
        <f>IFERROR(VLOOKUP($A148&amp;"_"&amp;$B148,Results_Deltas!$A$2:$P$15000,5,FALSE),"")</f>
        <v/>
      </c>
      <c r="H77" s="38" t="inlineStr">
        <is>
          <t>Blanket (page end)</t>
        </is>
      </c>
      <c r="I77" s="26" t="n"/>
      <c r="J77" s="26" t="n"/>
      <c r="K77" s="26" t="n"/>
      <c r="L77" s="26" t="inlineStr">
        <is>
          <t>YES</t>
        </is>
      </c>
      <c r="M77" s="74"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0.5" customHeight="1" s="67">
      <c r="A78" s="39" t="inlineStr">
        <is>
          <t>HA_WICK_QUALITY_TF</t>
        </is>
      </c>
      <c r="B78" s="40" t="inlineStr">
        <is>
          <t>1h</t>
        </is>
      </c>
      <c r="C78" s="38" t="n"/>
      <c r="D78" s="38" t="inlineStr">
        <is>
          <t>ENTRY, GLOBAL_CHECK, STOCKS_EXIT</t>
        </is>
      </c>
      <c r="E78" s="38" t="n"/>
      <c r="F78" s="26" t="n"/>
      <c r="G78" s="38">
        <f>IFERROR(VLOOKUP($A225&amp;"_"&amp;$B225,Results_Deltas!$A$2:$P$15000,5,FALSE),"")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0.5" customHeight="1" s="67">
      <c r="A79" s="37" t="inlineStr">
        <is>
          <t>LR_BAND_LADDER_TF_TOP</t>
        </is>
      </c>
      <c r="B79" s="38" t="inlineStr">
        <is>
          <t>1</t>
        </is>
      </c>
      <c r="C79" s="38" t="n"/>
      <c r="D79" s="38" t="inlineStr">
        <is>
          <t>GLOBAL_CHECK, STOCKS_EXIT</t>
        </is>
      </c>
      <c r="E79" s="38" t="n"/>
      <c r="F79" s="26" t="n"/>
      <c r="G79" s="38">
        <f>IFERROR(VLOOKUP($A263&amp;"_"&amp;$B263,Results_Deltas!$A$2:$P$15000,5,FALSE),"")</f>
        <v/>
      </c>
      <c r="H79" s="38" t="inlineStr">
        <is>
          <t>Blanket (page end)</t>
        </is>
      </c>
      <c r="I79" s="26" t="n"/>
      <c r="J79" s="26" t="n"/>
      <c r="K79" s="26" t="n"/>
      <c r="L79" s="26" t="inlineStr">
        <is>
          <t>NO</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0.5" customHeight="1" s="67">
      <c r="A80" s="37" t="inlineStr">
        <is>
          <t>DELTA_HTF_GATE</t>
        </is>
      </c>
      <c r="B80" s="38" t="inlineStr">
        <is>
          <t>4h_ALT</t>
        </is>
      </c>
      <c r="C80" s="38" t="n"/>
      <c r="D80" s="38" t="inlineStr">
        <is>
          <t>ENTRY, GLOBAL_CHECK, STOCKS_EXIT</t>
        </is>
      </c>
      <c r="E80" s="38" t="n"/>
      <c r="F80" s="26" t="n"/>
      <c r="G80" s="38">
        <f>IFERROR(VLOOKUP($A170&amp;"_"&amp;$B170,Results_Deltas!$A$2:$P$15000,5,FALSE),"")</f>
        <v/>
      </c>
      <c r="H80" s="38" t="inlineStr">
        <is>
          <t>Blanket (page end)</t>
        </is>
      </c>
      <c r="I80" s="26" t="n"/>
      <c r="J80" s="26" t="n"/>
      <c r="K80" s="26" t="n"/>
      <c r="L80" s="26" t="inlineStr">
        <is>
          <t>NO</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0.5" customHeight="1" s="67">
      <c r="A82" s="37" t="inlineStr">
        <is>
          <t>DELTA_HTF_GATE</t>
        </is>
      </c>
      <c r="B82" s="38" t="inlineStr">
        <is>
          <t>4h</t>
        </is>
      </c>
      <c r="C82" s="38" t="n"/>
      <c r="D82" s="38" t="inlineStr">
        <is>
          <t>ENTRY, GLOBAL_CHECK, STOCKS_EXIT</t>
        </is>
      </c>
      <c r="E82" s="38" t="n"/>
      <c r="F82" s="26" t="n"/>
      <c r="G82" s="38">
        <f>IFERROR(VLOOKUP($A169&amp;"_"&amp;$B169,Results_Deltas!$A$2:$P$15000,5,FALSE),"")</f>
        <v/>
      </c>
      <c r="H82" s="38" t="inlineStr">
        <is>
          <t>Blanket (page end)</t>
        </is>
      </c>
      <c r="I82" s="26" t="n"/>
      <c r="J82" s="26" t="n"/>
      <c r="K82" s="26" t="n"/>
      <c r="L82" s="26" t="inlineStr">
        <is>
          <t>NO</t>
        </is>
      </c>
      <c r="M82" s="74"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0.5" customHeight="1" s="67">
      <c r="A83" s="37" t="inlineStr">
        <is>
          <t>LR_BAND_LADDER_TF_BOTTOM</t>
        </is>
      </c>
      <c r="B83" s="38" t="inlineStr">
        <is>
          <t>1</t>
        </is>
      </c>
      <c r="C83" s="38" t="n"/>
      <c r="D83" s="38" t="inlineStr">
        <is>
          <t>GLOBAL_CHECK, STOCKS_EXIT</t>
        </is>
      </c>
      <c r="E83" s="38" t="n"/>
      <c r="F83" s="26" t="n"/>
      <c r="G83" s="38">
        <f>IFERROR(VLOOKUP($A261&amp;"_"&amp;$B261,Results_Deltas!$A$2:$P$15000,5,FALSE),"")</f>
        <v/>
      </c>
      <c r="H83" s="38" t="inlineStr">
        <is>
          <t>Blanket (page end)</t>
        </is>
      </c>
      <c r="I83" s="26" t="n"/>
      <c r="J83" s="26" t="n"/>
      <c r="K83" s="26" t="n"/>
      <c r="L83" s="26" t="inlineStr">
        <is>
          <t>NO</t>
        </is>
      </c>
      <c r="M83" s="0"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0.5" customHeight="1" s="67">
      <c r="A84" s="39" t="inlineStr">
        <is>
          <t>MOVER_THRESHOLD</t>
        </is>
      </c>
      <c r="B84" s="40" t="inlineStr">
        <is>
          <t>5</t>
        </is>
      </c>
      <c r="C84" s="38" t="n"/>
      <c r="D84" s="38" t="inlineStr">
        <is>
          <t>ENTRY, GLOBAL_CHECK, STOCKS_EXIT</t>
        </is>
      </c>
      <c r="E84" s="38" t="n"/>
      <c r="F84" s="26" t="n"/>
      <c r="G84" s="38">
        <f>IFERROR(VLOOKUP($A277&amp;"_"&amp;$B277,Results_Deltas!$A$2:$P$15000,5,FALSE),"")</f>
        <v/>
      </c>
      <c r="H84" s="38" t="inlineStr">
        <is>
          <t>Blanket (page end)</t>
        </is>
      </c>
      <c r="I84" s="26" t="n"/>
      <c r="J84" s="26" t="n"/>
      <c r="K84" s="26" t="n"/>
      <c r="L84" s="26" t="inlineStr">
        <is>
          <t>NO</t>
        </is>
      </c>
      <c r="M84" s="0"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9" t="inlineStr">
        <is>
          <t>DC_MOMENT_STRONG_THRESHOLD</t>
        </is>
      </c>
      <c r="B85" s="40" t="inlineStr">
        <is>
          <t>40</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0.5" customHeight="1" s="67">
      <c r="A86" s="37" t="inlineStr">
        <is>
          <t>DELTA_REENTRY_FILTER_ENABLED</t>
        </is>
      </c>
      <c r="B86" s="38" t="inlineStr">
        <is>
          <t>True</t>
        </is>
      </c>
      <c r="C86" s="38" t="n"/>
      <c r="D86" s="38" t="inlineStr">
        <is>
          <t>ENTRY, GLOBAL_CHECK, STOCKS_EXIT</t>
        </is>
      </c>
      <c r="E86" s="38" t="n"/>
      <c r="F86" s="26" t="n"/>
      <c r="G86" s="38">
        <f>IFERROR(VLOOKUP($A172&amp;"_"&amp;$B172,Results_Deltas!$A$2:$P$15000,5,FALSE),"")</f>
        <v/>
      </c>
      <c r="H86" s="38" t="inlineStr">
        <is>
          <t>Blanket (page end)</t>
        </is>
      </c>
      <c r="I86" s="26" t="n"/>
      <c r="J86" s="26" t="n"/>
      <c r="K86" s="26" t="n"/>
      <c r="L86" s="26" t="inlineStr">
        <is>
          <t>NO</t>
        </is>
      </c>
      <c r="M86" s="74"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0.5" customHeight="1" s="67">
      <c r="A88" s="39" t="inlineStr">
        <is>
          <t>MANDATORY_REENTRY_WT_FILTER_MIN_TFS</t>
        </is>
      </c>
      <c r="B88" s="40" t="inlineStr">
        <is>
          <t>1</t>
        </is>
      </c>
      <c r="C88" s="38" t="n"/>
      <c r="D88" s="38" t="inlineStr">
        <is>
          <t>GLOBAL_CHECK, STOCKS_EXIT</t>
        </is>
      </c>
      <c r="E88" s="38" t="n"/>
      <c r="F88" s="26" t="n"/>
      <c r="G88" s="38">
        <f>IFERROR(VLOOKUP($A264&amp;"_"&amp;$B264,Results_Deltas!$A$2:$P$15000,5,FALSE),"")</f>
        <v/>
      </c>
      <c r="H88" s="38" t="inlineStr">
        <is>
          <t>Blanket (page end)</t>
        </is>
      </c>
      <c r="I88" s="26" t="n"/>
      <c r="J88" s="26" t="n"/>
      <c r="K88" s="26" t="n"/>
      <c r="L88" s="26" t="inlineStr">
        <is>
          <t>NO</t>
        </is>
      </c>
      <c r="M88" s="0" t="n">
        <v>26</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0.5" customHeight="1" s="67">
      <c r="A89" s="37" t="inlineStr">
        <is>
          <t>LR_BAND_LADDER_STOCH_EXTREME</t>
        </is>
      </c>
      <c r="B89" s="38" t="inlineStr">
        <is>
          <t>30.0_ALT</t>
        </is>
      </c>
      <c r="C89" s="38" t="n"/>
      <c r="D89" s="38" t="inlineStr">
        <is>
          <t>GLOBAL_CHECK, STOCKS_EXIT</t>
        </is>
      </c>
      <c r="E89" s="38" t="n"/>
      <c r="F89" s="26" t="n"/>
      <c r="G89" s="38">
        <f>IFERROR(VLOOKUP($A259&amp;"_"&amp;$B259,Results_Deltas!$A$2:$P$15000,5,FALSE),"")</f>
        <v/>
      </c>
      <c r="H89" s="38" t="inlineStr">
        <is>
          <t>Blanket (page end)</t>
        </is>
      </c>
      <c r="I89" s="26" t="n"/>
      <c r="J89" s="26" t="n"/>
      <c r="K89" s="26" t="n"/>
      <c r="L89" s="26" t="inlineStr">
        <is>
          <t>YES</t>
        </is>
      </c>
      <c r="M89" s="0" t="n">
        <v>26</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0.5" customHeight="1" s="67">
      <c r="A90" s="39" t="inlineStr">
        <is>
          <t>LR_BAND_LADDER_STOCH_EXTREME</t>
        </is>
      </c>
      <c r="B90" s="40" t="inlineStr">
        <is>
          <t>30.0</t>
        </is>
      </c>
      <c r="C90" s="38" t="n"/>
      <c r="D90" s="38" t="inlineStr">
        <is>
          <t>GLOBAL_CHECK, STOCKS_EXIT</t>
        </is>
      </c>
      <c r="E90" s="38" t="n"/>
      <c r="F90" s="26" t="n"/>
      <c r="G90" s="38">
        <f>IFERROR(VLOOKUP($A258&amp;"_"&amp;$B258,Results_Deltas!$A$2:$P$15000,5,FALSE),"")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0.5" customHeight="1" s="67">
      <c r="A91" s="37" t="inlineStr">
        <is>
          <t>MOVER_THRESHOLD</t>
        </is>
      </c>
      <c r="B91" s="38" t="inlineStr">
        <is>
          <t>6.25</t>
        </is>
      </c>
      <c r="C91" s="38" t="n"/>
      <c r="D91" s="38" t="inlineStr">
        <is>
          <t>ENTRY, GLOBAL_CHECK, STOCKS_EXIT</t>
        </is>
      </c>
      <c r="E91" s="38" t="n"/>
      <c r="F91" s="26" t="n"/>
      <c r="G91" s="38">
        <f>IFERROR(VLOOKUP($A278&amp;"_"&amp;$B278,Results_Deltas!$A$2:$P$15000,5,FALSE),"")</f>
        <v/>
      </c>
      <c r="H91" s="38" t="inlineStr">
        <is>
          <t>Blanket (page end)</t>
        </is>
      </c>
      <c r="I91" s="26" t="n"/>
      <c r="J91" s="26" t="n"/>
      <c r="K91" s="26" t="n"/>
      <c r="L91" s="26" t="inlineStr">
        <is>
          <t>YES</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NEWBORN_LOSS_KILL_GAIN_THRESHOLD_PCT</t>
        </is>
      </c>
      <c r="B92" s="38" t="inlineStr">
        <is>
          <t>1.0</t>
        </is>
      </c>
      <c r="C92" s="38" t="n"/>
      <c r="D92" s="38" t="inlineStr">
        <is>
          <t>AUGMENT, EXIT, GLOBAL_CHECK, REDUCE, STOCKS_EXIT</t>
        </is>
      </c>
      <c r="E92" s="38" t="n"/>
      <c r="F92" s="26" t="n"/>
      <c r="G92" s="38">
        <f>IFERROR(VLOOKUP($A297&amp;"_"&amp;$B297,Results_Deltas!$A$2:$P$15000,5,FALSE),"")</f>
        <v/>
      </c>
      <c r="H92" s="38" t="inlineStr">
        <is>
          <t>Blanket (page end)</t>
        </is>
      </c>
      <c r="I92" s="26" t="n"/>
      <c r="J92" s="26" t="n"/>
      <c r="K92" s="26" t="n"/>
      <c r="L92" s="26" t="inlineStr">
        <is>
          <t>NO</t>
        </is>
      </c>
      <c r="M92" s="0" t="n">
        <v>22</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0.5" customHeight="1" s="67">
      <c r="A93" s="37" t="inlineStr">
        <is>
          <t>FG_FEAR_THRESHOLD</t>
        </is>
      </c>
      <c r="B93" s="38" t="inlineStr">
        <is>
          <t>12.5</t>
        </is>
      </c>
      <c r="C93" s="38" t="n"/>
      <c r="D93" s="38" t="inlineStr">
        <is>
          <t>GLOBAL_CHECK, STOCKS_EXIT</t>
        </is>
      </c>
      <c r="E93" s="38" t="n"/>
      <c r="F93" s="26" t="n"/>
      <c r="G93" s="38">
        <f>IFERROR(VLOOKUP($A193&amp;"_"&amp;$B193,Results_Deltas!$A$2:$P$15000,5,FALSE),"")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NEWBORN_LOSS_KILL_GAIN_THRESHOLD_PCT</t>
        </is>
      </c>
      <c r="B94" s="38" t="inlineStr">
        <is>
          <t>0.5</t>
        </is>
      </c>
      <c r="C94" s="38" t="n"/>
      <c r="D94" s="38" t="inlineStr">
        <is>
          <t>AUGMENT, EXIT, GLOBAL_CHECK, REDUCE, STOCKS_EXIT</t>
        </is>
      </c>
      <c r="E94" s="38" t="n"/>
      <c r="F94" s="26" t="n"/>
      <c r="G94" s="38">
        <f>IFERROR(VLOOKUP($A298&amp;"_"&amp;$B298,Results_Deltas!$A$2:$P$15000,5,FALSE),"")</f>
        <v/>
      </c>
      <c r="H94" s="38" t="inlineStr">
        <is>
          <t>Blanket (page end)</t>
        </is>
      </c>
      <c r="I94" s="26" t="n"/>
      <c r="J94" s="26" t="n"/>
      <c r="K94" s="26" t="n"/>
      <c r="L94" s="26" t="inlineStr">
        <is>
          <t>NO</t>
        </is>
      </c>
      <c r="M94" s="0" t="n">
        <v>22</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0.5" customHeight="1" s="67">
      <c r="A95" s="37" t="inlineStr">
        <is>
          <t>LIVE_VEC_EMERGENCY_BRAKE_ENABLED</t>
        </is>
      </c>
      <c r="B95" s="38" t="inlineStr">
        <is>
          <t>True</t>
        </is>
      </c>
      <c r="C95" s="38" t="n"/>
      <c r="D95" s="38" t="inlineStr">
        <is>
          <t>GLOBAL_CHECK, STOCKS_EXIT</t>
        </is>
      </c>
      <c r="E95" s="38" t="n"/>
      <c r="F95" s="26" t="n"/>
      <c r="G95" s="38">
        <f>IFERROR(VLOOKUP($A257&amp;"_"&amp;$B257,Results_Deltas!$A$2:$P$15000,5,FALSE),"")</f>
        <v/>
      </c>
      <c r="H95" s="38" t="inlineStr">
        <is>
          <t>Blanket (page end)</t>
        </is>
      </c>
      <c r="I95" s="26" t="n"/>
      <c r="J95" s="26" t="n"/>
      <c r="K95" s="26" t="n"/>
      <c r="L95" s="26" t="inlineStr">
        <is>
          <t>YES</t>
        </is>
      </c>
      <c r="M95" s="0" t="n">
        <v>23</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0.5" customHeight="1" s="67">
      <c r="A96" s="37" t="inlineStr">
        <is>
          <t>DC_MOMENT_STRONG_THRESHOLD</t>
        </is>
      </c>
      <c r="B96" s="38" t="inlineStr">
        <is>
          <t>20</t>
        </is>
      </c>
      <c r="C96" s="38" t="n"/>
      <c r="D96" s="38" t="inlineStr">
        <is>
          <t>ENTRY, GLOBAL_CHECK, STOCKS_EXIT</t>
        </is>
      </c>
      <c r="E96" s="38" t="n"/>
      <c r="F96" s="26" t="n"/>
      <c r="G96" s="38">
        <f>IFERROR(VLOOKUP($A168&amp;"_"&amp;$B168,Results_Deltas!$A$2:$P$15000,5,FALSE),"")</f>
        <v/>
      </c>
      <c r="H96" s="38" t="inlineStr">
        <is>
          <t>Blanket (page end)</t>
        </is>
      </c>
      <c r="I96" s="26" t="n"/>
      <c r="J96" s="26" t="n"/>
      <c r="K96" s="26" t="n"/>
      <c r="L96" s="26" t="inlineStr">
        <is>
          <t>NO</t>
        </is>
      </c>
      <c r="M96" s="74"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0.5" customHeight="1" s="67">
      <c r="A97" s="37" t="inlineStr">
        <is>
          <t>MANDATORY_REENTRY_WT_FILTER_MIN_TFS</t>
        </is>
      </c>
      <c r="B97" s="38" t="inlineStr">
        <is>
          <t>3</t>
        </is>
      </c>
      <c r="C97" s="38" t="n"/>
      <c r="D97" s="38" t="inlineStr">
        <is>
          <t>GLOBAL_CHECK, STOCKS_EXIT</t>
        </is>
      </c>
      <c r="E97" s="38" t="n"/>
      <c r="F97" s="26" t="n"/>
      <c r="G97" s="38">
        <f>IFERROR(VLOOKUP($A265&amp;"_"&amp;$B265,Results_Deltas!$A$2:$P$15000,5,FALSE),"")</f>
        <v/>
      </c>
      <c r="H97" s="38" t="inlineStr">
        <is>
          <t>Blanket (page end)</t>
        </is>
      </c>
      <c r="I97" s="26" t="n"/>
      <c r="J97" s="26" t="n"/>
      <c r="K97" s="26" t="n"/>
      <c r="L97" s="26" t="inlineStr">
        <is>
          <t>YES</t>
        </is>
      </c>
      <c r="M97" s="0" t="n">
        <v>26</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0.5" customHeight="1" s="67">
      <c r="A98" s="39" t="inlineStr">
        <is>
          <t>GR_FILTER_VEC_MIN_TFS</t>
        </is>
      </c>
      <c r="B98" s="40" t="inlineStr">
        <is>
          <t>2</t>
        </is>
      </c>
      <c r="C98" s="38" t="n"/>
      <c r="D98" s="38" t="inlineStr">
        <is>
          <t>GLOBAL_CHECK</t>
        </is>
      </c>
      <c r="E98" s="38" t="n"/>
      <c r="F98" s="26" t="n"/>
      <c r="G98" s="38">
        <f>IFERROR(VLOOKUP($A216&amp;"_"&amp;$B216,Results_Deltas!$A$2:$P$15000,5,FALSE),"")</f>
        <v/>
      </c>
      <c r="H98" s="38" t="inlineStr">
        <is>
          <t>Blanket (page end)</t>
        </is>
      </c>
      <c r="I98" s="26" t="n"/>
      <c r="J98" s="26" t="n"/>
      <c r="K98" s="26" t="n"/>
      <c r="L98" s="26" t="inlineStr">
        <is>
          <t>YES</t>
        </is>
      </c>
      <c r="M98" s="0" t="n">
        <v>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5.75" customHeight="1" s="67">
      <c r="A99" s="37" t="inlineStr">
        <is>
          <t>NEW_POSITION_MAX_LOSS_THRESHOLD</t>
        </is>
      </c>
      <c r="B99" s="38" t="inlineStr">
        <is>
          <t>1.0</t>
        </is>
      </c>
      <c r="C99" s="38" t="n"/>
      <c r="D99" s="38" t="inlineStr">
        <is>
          <t>AUGMENT, EXIT, GLOBAL_CHECK, REDUCE, STOCKS_EXIT</t>
        </is>
      </c>
      <c r="E99" s="38" t="n"/>
      <c r="F99" s="26" t="n"/>
      <c r="G99" s="38">
        <f>IFERROR(VLOOKUP($A303&amp;"_"&amp;$B303,Results_Deltas!$A$2:$P$15000,5,FALSE),"")</f>
        <v/>
      </c>
      <c r="H99" s="38" t="inlineStr">
        <is>
          <t>Blanket (page end)</t>
        </is>
      </c>
      <c r="I99" s="26" t="n"/>
      <c r="J99" s="26" t="n"/>
      <c r="K99" s="26" t="n"/>
      <c r="L99" s="26" t="inlineStr">
        <is>
          <t>NO</t>
        </is>
      </c>
      <c r="M99" s="0" t="n">
        <v>26</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0.5" customHeight="1" s="67">
      <c r="A100" s="37" t="inlineStr">
        <is>
          <t>EMA_9_21_FILTER_MIN_TFS</t>
        </is>
      </c>
      <c r="B100" s="38" t="inlineStr">
        <is>
          <t>1</t>
        </is>
      </c>
      <c r="C100" s="38" t="n"/>
      <c r="D100" s="38" t="inlineStr">
        <is>
          <t>GLOBAL_CHECK</t>
        </is>
      </c>
      <c r="E100" s="38" t="n"/>
      <c r="F100" s="26" t="n"/>
      <c r="G100" s="38">
        <f>IFERROR(VLOOKUP($A180&amp;"_"&amp;$B180,Results_Deltas!$A$2:$P$15000,5,FALSE),"")</f>
        <v/>
      </c>
      <c r="H100" s="38" t="inlineStr">
        <is>
          <t>Blanket (page end)</t>
        </is>
      </c>
      <c r="I100" s="26" t="n"/>
      <c r="J100" s="26" t="n"/>
      <c r="K100" s="26" t="n"/>
      <c r="L100" s="26" t="inlineStr">
        <is>
          <t>NO</t>
        </is>
      </c>
      <c r="M100" s="74" t="n">
        <v>3</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7" t="inlineStr">
        <is>
          <t>OI_CONFIRM_MIN_PRICE_PCT</t>
        </is>
      </c>
      <c r="B101" s="38" t="inlineStr">
        <is>
          <t>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0.5" customHeight="1" s="67">
      <c r="A102" s="39" t="inlineStr">
        <is>
          <t>CRYPTO_SPIKE_FADE_THRESHOLD_PCT</t>
        </is>
      </c>
      <c r="B102" s="40" t="inlineStr">
        <is>
          <t>10</t>
        </is>
      </c>
      <c r="C102" s="38" t="n"/>
      <c r="D102" s="38" t="inlineStr">
        <is>
          <t>GLOBAL_CHECK, STOCKS_EXIT</t>
        </is>
      </c>
      <c r="E102" s="38" t="n"/>
      <c r="F102" s="26" t="n"/>
      <c r="G102" s="38">
        <f>IFERROR(VLOOKUP($A161&amp;"_"&amp;$B161,Results_Deltas!$A$2:$P$15000,5,FALSE),"")</f>
        <v/>
      </c>
      <c r="H102" s="38" t="inlineStr">
        <is>
          <t>Blanket (page end)</t>
        </is>
      </c>
      <c r="I102" s="26" t="n"/>
      <c r="J102" s="26" t="n"/>
      <c r="K102" s="26" t="n"/>
      <c r="L102" s="26" t="inlineStr">
        <is>
          <t>YES</t>
        </is>
      </c>
      <c r="M102" s="74" t="n">
        <v>23</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5.75" customHeight="1" s="67">
      <c r="A103" s="39" t="inlineStr">
        <is>
          <t>OI_CONFIRM_MIN_CHANGE_PCT</t>
        </is>
      </c>
      <c r="B103" s="40" t="inlineStr">
        <is>
          <t>0.5</t>
        </is>
      </c>
      <c r="C103" s="38" t="n"/>
      <c r="D103" s="38" t="inlineStr">
        <is>
          <t>ENTRY, GLOBAL_CHECK, STOCKS_EXIT</t>
        </is>
      </c>
      <c r="E103" s="38" t="n"/>
      <c r="F103" s="26" t="n"/>
      <c r="G103" s="38">
        <f>IFERROR(VLOOKUP($A310&amp;"_"&amp;$B310,Results_Deltas!$A$2:$P$15000,5,FALSE),"")</f>
        <v/>
      </c>
      <c r="H103" s="38" t="inlineStr">
        <is>
          <t>Blanket (page end)</t>
        </is>
      </c>
      <c r="I103" s="26" t="n"/>
      <c r="J103" s="26" t="n"/>
      <c r="K103" s="26" t="n"/>
      <c r="L103" s="26" t="inlineStr">
        <is>
          <t>NO</t>
        </is>
      </c>
      <c r="M103" s="0" t="n">
        <v>26</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0.5" customHeight="1" s="67">
      <c r="A104" s="37" t="inlineStr">
        <is>
          <t>CRYPTO_SPIKE_FADE_THRESHOLD_PCT</t>
        </is>
      </c>
      <c r="B104" s="38" t="inlineStr">
        <is>
          <t>5</t>
        </is>
      </c>
      <c r="C104" s="38" t="n"/>
      <c r="D104" s="38" t="inlineStr">
        <is>
          <t>GLOBAL_CHECK, STOCKS_EXIT</t>
        </is>
      </c>
      <c r="E104" s="38" t="n"/>
      <c r="F104" s="26" t="n"/>
      <c r="G104" s="38">
        <f>IFERROR(VLOOKUP($A164&amp;"_"&amp;$B164,Results_Deltas!$A$2:$P$15000,5,FALSE),"")</f>
        <v/>
      </c>
      <c r="H104" s="38" t="inlineStr">
        <is>
          <t>Blanket (page end)</t>
        </is>
      </c>
      <c r="I104" s="26" t="n"/>
      <c r="J104" s="26" t="n"/>
      <c r="K104" s="26" t="n"/>
      <c r="L104" s="26" t="inlineStr">
        <is>
          <t>NO</t>
        </is>
      </c>
      <c r="M104" s="74"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0.5" customHeight="1" s="67">
      <c r="A105" s="37" t="inlineStr">
        <is>
          <t>EMA_BLANKET_FILTER_MIN_TFS</t>
        </is>
      </c>
      <c r="B105" s="38" t="inlineStr">
        <is>
          <t>1</t>
        </is>
      </c>
      <c r="C105" s="38" t="n"/>
      <c r="D105" s="38" t="inlineStr">
        <is>
          <t>GLOBAL_CHECK</t>
        </is>
      </c>
      <c r="E105" s="38" t="n"/>
      <c r="F105" s="26" t="n"/>
      <c r="G105" s="38">
        <f>IFERROR(VLOOKUP($A185&amp;"_"&amp;$B185,Results_Deltas!$A$2:$P$15000,5,FALSE),"")</f>
        <v/>
      </c>
      <c r="H105" s="38" t="inlineStr">
        <is>
          <t>Blanket (page end)</t>
        </is>
      </c>
      <c r="I105" s="26" t="n"/>
      <c r="J105" s="26" t="n"/>
      <c r="K105" s="26" t="n"/>
      <c r="L105" s="26" t="inlineStr">
        <is>
          <t>NO</t>
        </is>
      </c>
      <c r="M105" s="74" t="n">
        <v>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7" t="inlineStr">
        <is>
          <t>NEW_POSITION_MAX_LOSS_THRESHOLD</t>
        </is>
      </c>
      <c r="B106" s="38" t="inlineStr">
        <is>
          <t>0.5</t>
        </is>
      </c>
      <c r="C106" s="38" t="n"/>
      <c r="D106" s="38" t="inlineStr">
        <is>
          <t>AUGMENT, EXIT, GLOBAL_CHECK, REDUCE, STOCKS_EXIT</t>
        </is>
      </c>
      <c r="E106" s="38" t="n"/>
      <c r="F106" s="26" t="n"/>
      <c r="G106" s="38">
        <f>IFERROR(VLOOKUP($A304&amp;"_"&amp;$B304,Results_Deltas!$A$2:$P$15000,5,FALSE),"")</f>
        <v/>
      </c>
      <c r="H106" s="38" t="inlineStr">
        <is>
          <t>Blanket (page end)</t>
        </is>
      </c>
      <c r="I106" s="26" t="n"/>
      <c r="J106" s="26" t="n"/>
      <c r="K106" s="26" t="n"/>
      <c r="L106" s="26" t="inlineStr">
        <is>
          <t>NO</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0.5" customHeight="1" s="67">
      <c r="A107" s="37" t="inlineStr">
        <is>
          <t>LR_BAND_LADDER_TF_TOP</t>
        </is>
      </c>
      <c r="B107" s="38" t="inlineStr">
        <is>
          <t>0</t>
        </is>
      </c>
      <c r="C107" s="38" t="n"/>
      <c r="D107" s="38" t="inlineStr">
        <is>
          <t>GLOBAL_CHECK, STOCKS_EXIT</t>
        </is>
      </c>
      <c r="E107" s="38" t="n"/>
      <c r="F107" s="26" t="n"/>
      <c r="G107" s="38">
        <f>IFERROR(VLOOKUP($A262&amp;"_"&amp;$B262,Results_Deltas!$A$2:$P$15000,5,FALSE),"")</f>
        <v/>
      </c>
      <c r="H107" s="38" t="inlineStr">
        <is>
          <t>Blanket (page end)</t>
        </is>
      </c>
      <c r="I107" s="26" t="n"/>
      <c r="J107" s="26" t="n"/>
      <c r="K107" s="26" t="n"/>
      <c r="L107" s="26" t="inlineStr">
        <is>
          <t>NO</t>
        </is>
      </c>
      <c r="M107" s="0" t="n">
        <v>23</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NEWBORN_LOSS_KILL_GAIN_THRESHOLD_PCT</t>
        </is>
      </c>
      <c r="B108" s="38" t="inlineStr">
        <is>
          <t>2.0</t>
        </is>
      </c>
      <c r="C108" s="38" t="n"/>
      <c r="D108" s="38" t="inlineStr">
        <is>
          <t>AUGMENT, EXIT, GLOBAL_CHECK, REDUCE, STOCKS_EXIT</t>
        </is>
      </c>
      <c r="E108" s="38" t="n"/>
      <c r="F108" s="26" t="n"/>
      <c r="G108" s="38">
        <f>IFERROR(VLOOKUP($A296&amp;"_"&amp;$B296,Results_Deltas!$A$2:$P$15000,5,FALSE),"")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0.5" customHeight="1" s="67">
      <c r="A109" s="39" t="inlineStr">
        <is>
          <t>HTF_TREND_VETO_BYPASS_ENABLED</t>
        </is>
      </c>
      <c r="B109" s="40" t="inlineStr">
        <is>
          <t>True</t>
        </is>
      </c>
      <c r="C109" s="38" t="n"/>
      <c r="D109" s="38" t="inlineStr">
        <is>
          <t>GLOBAL_CHECK, STOCKS_EXIT</t>
        </is>
      </c>
      <c r="E109" s="38" t="n"/>
      <c r="F109" s="26" t="n"/>
      <c r="G109" s="38">
        <f>IFERROR(VLOOKUP($A245&amp;"_"&amp;$B245,Results_Deltas!$A$2:$P$15000,5,FALSE),"")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0.5" customHeight="1" s="67">
      <c r="A110" s="37" t="inlineStr">
        <is>
          <t>LR_BAND_LADDER_TF_BOTTOM</t>
        </is>
      </c>
      <c r="B110" s="38" t="inlineStr">
        <is>
          <t>0</t>
        </is>
      </c>
      <c r="C110" s="38" t="n"/>
      <c r="D110" s="38" t="inlineStr">
        <is>
          <t>GLOBAL_CHECK, STOCKS_EXIT</t>
        </is>
      </c>
      <c r="E110" s="38" t="n"/>
      <c r="F110" s="26" t="n"/>
      <c r="G110" s="38">
        <f>IFERROR(VLOOKUP($A260&amp;"_"&amp;$B260,Results_Deltas!$A$2:$P$15000,5,FALSE),"")</f>
        <v/>
      </c>
      <c r="H110" s="38" t="inlineStr">
        <is>
          <t>Blanket (page end)</t>
        </is>
      </c>
      <c r="I110" s="26" t="n"/>
      <c r="J110" s="26" t="n"/>
      <c r="K110" s="26" t="n"/>
      <c r="L110" s="26" t="inlineStr">
        <is>
          <t>NO</t>
        </is>
      </c>
      <c r="M110" s="0" t="n">
        <v>26</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0.5" customHeight="1" s="67">
      <c r="A111" s="37" t="inlineStr">
        <is>
          <t>HTF4_CONF</t>
        </is>
      </c>
      <c r="B111" s="38" t="inlineStr">
        <is>
          <t>False_ALT</t>
        </is>
      </c>
      <c r="C111" s="38" t="n"/>
      <c r="D111" s="38" t="inlineStr">
        <is>
          <t>GLOBAL_CHECK, STOCKS_EXIT</t>
        </is>
      </c>
      <c r="E111" s="38" t="n"/>
      <c r="F111" s="26" t="n"/>
      <c r="G111" s="38">
        <f>IFERROR(VLOOKUP($A235&amp;"_"&amp;$B235,Results_Deltas!$A$2:$P$15000,5,FALSE),"")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0.5" customHeight="1" s="67">
      <c r="A113" s="37" t="inlineStr">
        <is>
          <t>GR_FILTER_VEC_MIN_TFS</t>
        </is>
      </c>
      <c r="B113" s="38" t="inlineStr">
        <is>
          <t>0</t>
        </is>
      </c>
      <c r="C113" s="38" t="n"/>
      <c r="D113" s="38" t="inlineStr">
        <is>
          <t>GLOBAL_CHECK</t>
        </is>
      </c>
      <c r="E113" s="38" t="n"/>
      <c r="F113" s="26" t="n"/>
      <c r="G113" s="38">
        <f>IFERROR(VLOOKUP($A215&amp;"_"&amp;$B215,Results_Deltas!$A$2:$P$15000,5,FALSE),"")</f>
        <v/>
      </c>
      <c r="H113" s="38" t="inlineStr">
        <is>
          <t>Blanket (page end)</t>
        </is>
      </c>
      <c r="I113" s="26" t="n"/>
      <c r="J113" s="26" t="n"/>
      <c r="K113" s="26" t="n"/>
      <c r="L113" s="26" t="inlineStr">
        <is>
          <t>NO</t>
        </is>
      </c>
      <c r="M113" s="0" t="n">
        <v>3</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0.5" customHeight="1" s="67">
      <c r="A114" s="37" t="inlineStr">
        <is>
          <t>BANDAID_OFF_LOSER_RECOVER_PCT</t>
        </is>
      </c>
      <c r="B114" s="38" t="inlineStr">
        <is>
          <t>0</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M114" s="74"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0.5" customHeight="1" s="67">
      <c r="A115" s="37" t="inlineStr">
        <is>
          <t>LEADERBOARD_FILTER</t>
        </is>
      </c>
      <c r="B115" s="38" t="inlineStr">
        <is>
          <t>False_ALT</t>
        </is>
      </c>
      <c r="C115" s="38" t="n"/>
      <c r="D115" s="38" t="inlineStr">
        <is>
          <t>AUGMENT, ENTRY, EXIT, GLOBAL_CHECK, REDUCE, STOCKS_EXIT</t>
        </is>
      </c>
      <c r="E115" s="38" t="n"/>
      <c r="F115" s="26" t="n"/>
      <c r="G115" s="38">
        <f>IFERROR(VLOOKUP($A249&amp;"_"&amp;$B249,Results_Deltas!$A$2:$P$15000,5,FALSE),"")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0.5" customHeight="1" s="67">
      <c r="A116" s="37" t="inlineStr">
        <is>
          <t>FUNDING_GATE_LONG_MAX</t>
        </is>
      </c>
      <c r="B116" s="38" t="inlineStr">
        <is>
          <t>0.0</t>
        </is>
      </c>
      <c r="C116" s="38" t="n"/>
      <c r="D116" s="38" t="inlineStr">
        <is>
          <t>ENTRY, GLOBAL_CHECK, STOCKS_EXIT</t>
        </is>
      </c>
      <c r="E116" s="38" t="n"/>
      <c r="F116" s="26" t="n"/>
      <c r="G116" s="38">
        <f>IFERROR(VLOOKUP($A203&amp;"_"&amp;$B203,Results_Deltas!$A$2:$P$15000,5,FALSE),"")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0.5" customHeight="1" s="67">
      <c r="A117" s="37" t="inlineStr">
        <is>
          <t>FUNDING_GATE_LONG_MAX</t>
        </is>
      </c>
      <c r="B117" s="38" t="inlineStr">
        <is>
          <t>0.0_ALT</t>
        </is>
      </c>
      <c r="C117" s="38" t="n"/>
      <c r="D117" s="38" t="inlineStr">
        <is>
          <t>ENTRY, GLOBAL_CHECK, STOCKS_EXIT</t>
        </is>
      </c>
      <c r="E117" s="38" t="n"/>
      <c r="F117" s="26" t="n"/>
      <c r="G117" s="38">
        <f>IFERROR(VLOOKUP($A204&amp;"_"&amp;$B204,Results_Deltas!$A$2:$P$15000,5,FALSE),"")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0.5" customHeight="1" s="67">
      <c r="A118" s="37" t="inlineStr">
        <is>
          <t>FUNDING_GATE_MTF_REQUIRED</t>
        </is>
      </c>
      <c r="B118" s="38" t="inlineStr">
        <is>
          <t>0.0</t>
        </is>
      </c>
      <c r="C118" s="38" t="n"/>
      <c r="D118" s="38" t="inlineStr">
        <is>
          <t>ENTRY, GLOBAL_CHECK, STOCKS_EXIT</t>
        </is>
      </c>
      <c r="E118" s="38" t="n"/>
      <c r="F118" s="26" t="n"/>
      <c r="G118" s="38">
        <f>IFERROR(VLOOKUP($A205&amp;"_"&amp;$B205,Results_Deltas!$A$2:$P$15000,5,FALSE),"")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0.5" customHeight="1" s="67">
      <c r="A119" s="37" t="inlineStr">
        <is>
          <t>FUNDING_GATE_MTF_REQUIRED</t>
        </is>
      </c>
      <c r="B119" s="38" t="inlineStr">
        <is>
          <t>0.0_ALT</t>
        </is>
      </c>
      <c r="C119" s="38" t="n"/>
      <c r="D119" s="38" t="inlineStr">
        <is>
          <t>ENTRY, GLOBAL_CHECK, STOCKS_EXIT</t>
        </is>
      </c>
      <c r="E119" s="38" t="n"/>
      <c r="F119" s="26" t="n"/>
      <c r="G119" s="38">
        <f>IFERROR(VLOOKUP($A206&amp;"_"&amp;$B206,Results_Deltas!$A$2:$P$15000,5,FALSE),"")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0.5" customHeight="1" s="67">
      <c r="A120" s="37" t="inlineStr">
        <is>
          <t>FUNDING_GATE_SHORT_MIN</t>
        </is>
      </c>
      <c r="B120" s="38" t="inlineStr">
        <is>
          <t>0.0</t>
        </is>
      </c>
      <c r="C120" s="38" t="n"/>
      <c r="D120" s="38" t="inlineStr">
        <is>
          <t>ENTRY, GLOBAL_CHECK, STOCKS_EXIT</t>
        </is>
      </c>
      <c r="E120" s="38" t="n"/>
      <c r="F120" s="26" t="n"/>
      <c r="G120" s="38">
        <f>IFERROR(VLOOKUP($A207&amp;"_"&amp;$B207,Results_Deltas!$A$2:$P$15000,5,FALSE),"")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0.5" customHeight="1" s="67">
      <c r="A121" s="37" t="inlineStr">
        <is>
          <t>FUNDING_GATE_SHORT_MIN</t>
        </is>
      </c>
      <c r="B121" s="38" t="inlineStr">
        <is>
          <t>0.0_ALT</t>
        </is>
      </c>
      <c r="C121" s="38" t="n"/>
      <c r="D121" s="38" t="inlineStr">
        <is>
          <t>ENTRY, GLOBAL_CHECK, STOCKS_EXIT</t>
        </is>
      </c>
      <c r="E121" s="38" t="n"/>
      <c r="F121" s="26" t="n"/>
      <c r="G121" s="38">
        <f>IFERROR(VLOOKUP($A208&amp;"_"&amp;$B208,Results_Deltas!$A$2:$P$15000,5,FALSE),"")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0.5" customHeight="1" s="67">
      <c r="A122" s="37" t="inlineStr">
        <is>
          <t>ADX_RANGING_THRESHOLD</t>
        </is>
      </c>
      <c r="B122" s="38" t="inlineStr">
        <is>
          <t>20</t>
        </is>
      </c>
      <c r="C122" s="38" t="n"/>
      <c r="D122" s="38" t="inlineStr">
        <is>
          <t>ENTRY, GLOBAL_CHECK, STOCKS_EXIT</t>
        </is>
      </c>
      <c r="E122" s="38" t="n"/>
      <c r="F122" s="26" t="n"/>
      <c r="G122" s="38">
        <f>IFERROR(VLOOKUP($A146&amp;"_"&amp;$B146,Results_Deltas!$A$2:$P$15000,5,FALSE),"")</f>
        <v/>
      </c>
      <c r="H122" s="38" t="inlineStr">
        <is>
          <t>Blanket (page end)</t>
        </is>
      </c>
      <c r="I122" s="26" t="n"/>
      <c r="J122" s="26" t="n"/>
      <c r="K122" s="26" t="n"/>
      <c r="L122" s="26" t="inlineStr">
        <is>
          <t>NO</t>
        </is>
      </c>
      <c r="M122" s="74"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0.5" customHeight="1" s="67">
      <c r="A123" s="39" t="inlineStr">
        <is>
          <t>FUNDING_GATE_FILTER_TF</t>
        </is>
      </c>
      <c r="B123" s="40" t="inlineStr">
        <is>
          <t>15m</t>
        </is>
      </c>
      <c r="C123" s="38" t="n"/>
      <c r="D123" s="38" t="inlineStr">
        <is>
          <t>GLOBAL_CHECK</t>
        </is>
      </c>
      <c r="E123" s="38" t="n"/>
      <c r="F123" s="26" t="n"/>
      <c r="G123" s="38">
        <f>IFERROR(VLOOKUP($A202&amp;"_"&amp;$B202,Results_Deltas!$A$2:$P$15000,5,FALSE),"")</f>
        <v/>
      </c>
      <c r="H123" s="38" t="inlineStr">
        <is>
          <t>Blanket (page end)</t>
        </is>
      </c>
      <c r="I123" s="26" t="n"/>
      <c r="J123" s="26" t="n"/>
      <c r="K123" s="26" t="n"/>
      <c r="L123" s="26" t="inlineStr">
        <is>
          <t>YES</t>
        </is>
      </c>
      <c r="M123" s="0" t="n">
        <v>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IFERROR(VLOOKUP($A254&amp;"_"&amp;$B254,Results_Deltas!$A$2:$P$15000,5,FALSE),"")</f>
        <v/>
      </c>
      <c r="H124" s="38" t="inlineStr">
        <is>
          <t>Blanket (page end)</t>
        </is>
      </c>
      <c r="I124" s="26" t="n"/>
      <c r="J124" s="26" t="n"/>
      <c r="K124" s="26" t="n"/>
      <c r="L124" s="26" t="inlineStr">
        <is>
          <t>NO</t>
        </is>
      </c>
      <c r="M124" s="0" t="n">
        <v>9</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0.5" customHeight="1" s="67">
      <c r="A125" s="37" t="inlineStr">
        <is>
          <t>HTF_GATE_MIN_CONFIRMATIONS</t>
        </is>
      </c>
      <c r="B125" s="38" t="inlineStr">
        <is>
          <t>0.0</t>
        </is>
      </c>
      <c r="C125" s="38" t="n"/>
      <c r="D125" s="38" t="inlineStr">
        <is>
          <t>ENTRY, GLOBAL_CHECK, STOCKS_EXIT</t>
        </is>
      </c>
      <c r="E125" s="38" t="n"/>
      <c r="F125" s="26" t="n"/>
      <c r="G125" s="38">
        <f>IFERROR(VLOOKUP($A242&amp;"_"&amp;$B242,Results_Deltas!$A$2:$P$15000,5,FALSE),"")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0.5" customHeight="1" s="67">
      <c r="A126" s="37" t="inlineStr">
        <is>
          <t>HTF_GATE_MIN_CONFIRMATIONS</t>
        </is>
      </c>
      <c r="B126" s="38" t="inlineStr">
        <is>
          <t>0.0_ALT</t>
        </is>
      </c>
      <c r="C126" s="38" t="n"/>
      <c r="D126" s="38" t="inlineStr">
        <is>
          <t>ENTRY, GLOBAL_CHECK, STOCKS_EXIT</t>
        </is>
      </c>
      <c r="E126" s="38" t="n"/>
      <c r="F126" s="26" t="n"/>
      <c r="G126" s="38">
        <f>IFERROR(VLOOKUP($A243&amp;"_"&amp;$B243,Results_Deltas!$A$2:$P$15000,5,FALSE),"")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0.5" customHeight="1" s="67">
      <c r="A127" s="37" t="inlineStr">
        <is>
          <t>GR_FILTER_ALL_ENTRIES</t>
        </is>
      </c>
      <c r="B127" s="38" t="inlineStr">
        <is>
          <t>0.0</t>
        </is>
      </c>
      <c r="C127" s="38" t="n"/>
      <c r="D127" s="38" t="inlineStr">
        <is>
          <t>GLOBAL_CHECK, STOCKS_EXIT</t>
        </is>
      </c>
      <c r="E127" s="38" t="n"/>
      <c r="F127" s="26" t="n"/>
      <c r="G127" s="38">
        <f>IFERROR(VLOOKUP($A211&amp;"_"&amp;$B211,Results_Deltas!$A$2:$P$15000,5,FALSE),"")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0.5" customHeight="1" s="67">
      <c r="A128" s="37" t="inlineStr">
        <is>
          <t>GR_FILTER_ALL_ENTRIES</t>
        </is>
      </c>
      <c r="B128" s="38" t="inlineStr">
        <is>
          <t>0.0_ALT</t>
        </is>
      </c>
      <c r="C128" s="38" t="n"/>
      <c r="D128" s="38" t="inlineStr">
        <is>
          <t>GLOBAL_CHECK, STOCKS_EXIT</t>
        </is>
      </c>
      <c r="E128" s="38" t="n"/>
      <c r="F128" s="26" t="n"/>
      <c r="G128" s="38">
        <f>IFERROR(VLOOKUP($A212&amp;"_"&amp;$B212,Results_Deltas!$A$2:$P$15000,5,FALSE),"")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0.5" customHeight="1" s="67">
      <c r="A129" s="39" t="inlineStr">
        <is>
          <t>HA_WICK_QUALITY_ENABLED</t>
        </is>
      </c>
      <c r="B129" s="40" t="inlineStr">
        <is>
          <t>False</t>
        </is>
      </c>
      <c r="C129" s="38" t="n"/>
      <c r="D129" s="38" t="inlineStr">
        <is>
          <t>ENTRY, GLOBAL_CHECK, STOCKS_EXIT</t>
        </is>
      </c>
      <c r="E129" s="38" t="n"/>
      <c r="F129" s="26" t="n"/>
      <c r="G129" s="38">
        <f>IFERROR(VLOOKUP($A218&amp;"_"&amp;$B218,Results_Deltas!$A$2:$P$15000,5,FALSE),"")</f>
        <v/>
      </c>
      <c r="H129" s="38" t="inlineStr">
        <is>
          <t>Blanket (page end)</t>
        </is>
      </c>
      <c r="I129" s="26" t="n"/>
      <c r="J129" s="26" t="n"/>
      <c r="K129" s="26" t="n"/>
      <c r="L129" s="26" t="inlineStr">
        <is>
          <t>NO</t>
        </is>
      </c>
      <c r="M129" s="0"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0.5" customHeight="1" s="67">
      <c r="A130" s="37" t="inlineStr">
        <is>
          <t>GOLDEN_RULE_BASE_USD</t>
        </is>
      </c>
      <c r="B130" s="38" t="inlineStr">
        <is>
          <t>0.0_ALT</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0.5" customHeight="1" s="67">
      <c r="A131" s="37" t="inlineStr">
        <is>
          <t>GOLDEN_RULE_BASE_USD</t>
        </is>
      </c>
      <c r="B131" s="38" t="inlineStr">
        <is>
          <t>0.0</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0.5" customHeight="1" s="67">
      <c r="A132" s="37" t="inlineStr">
        <is>
          <t>LEADERBOARD_FILTER</t>
        </is>
      </c>
      <c r="B132" s="38" t="inlineStr">
        <is>
          <t>False</t>
        </is>
      </c>
      <c r="C132" s="38" t="n"/>
      <c r="D132" s="38" t="inlineStr">
        <is>
          <t>AUGMENT, ENTRY, EXIT, GLOBAL_CHECK, REDUCE, STOCKS_EXIT</t>
        </is>
      </c>
      <c r="E132" s="38" t="n"/>
      <c r="F132" s="26" t="n"/>
      <c r="G132" s="38">
        <f>IFERROR(VLOOKUP($A248&amp;"_"&amp;$B248,Results_Deltas!$A$2:$P$15000,5,FALSE),"")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0.5" customHeight="1" s="67">
      <c r="A134" s="39" t="inlineStr">
        <is>
          <t>LH_HL_FILTER_ENABLED</t>
        </is>
      </c>
      <c r="B134" s="40" t="inlineStr">
        <is>
          <t>False</t>
        </is>
      </c>
      <c r="C134" s="38" t="n"/>
      <c r="D134" s="38" t="inlineStr">
        <is>
          <t>ENTRY, GLOBAL_CHECK, STOCKS_EXIT</t>
        </is>
      </c>
      <c r="E134" s="38" t="n"/>
      <c r="F134" s="26" t="n"/>
      <c r="G134" s="38">
        <f>IFERROR(VLOOKUP($A250&amp;"_"&amp;$B250,Results_Deltas!$A$2:$P$15000,5,FALSE),"")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0.5" customHeight="1" s="67">
      <c r="A135" s="39" t="inlineStr">
        <is>
          <t>GR_FILTER_VEC_ENABLED</t>
        </is>
      </c>
      <c r="B135" s="40" t="inlineStr">
        <is>
          <t>False</t>
        </is>
      </c>
      <c r="C135" s="38" t="n"/>
      <c r="D135" s="38" t="inlineStr">
        <is>
          <t>GLOBAL_CHECK</t>
        </is>
      </c>
      <c r="E135" s="38" t="n"/>
      <c r="F135" s="26" t="n"/>
      <c r="G135" s="38">
        <f>IFERROR(VLOOKUP($A213&amp;"_"&amp;$B213,Results_Deltas!$A$2:$P$15000,5,FALSE),"")</f>
        <v/>
      </c>
      <c r="H135" s="38" t="inlineStr">
        <is>
          <t>Blanket (page end)</t>
        </is>
      </c>
      <c r="I135" s="26" t="n"/>
      <c r="J135" s="26" t="n"/>
      <c r="K135" s="26" t="n"/>
      <c r="L135" s="26" t="inlineStr">
        <is>
          <t>NO</t>
        </is>
      </c>
      <c r="M135" s="0" t="n">
        <v>3</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0.5" customHeight="1" s="67">
      <c r="A136" s="39" t="inlineStr">
        <is>
          <t>DUP_GUARD_FILTER_TF</t>
        </is>
      </c>
      <c r="B136" s="40" t="inlineStr">
        <is>
          <t>15m</t>
        </is>
      </c>
      <c r="C136" s="38" t="n"/>
      <c r="D136" s="38" t="inlineStr">
        <is>
          <t>GLOBAL_CHECK</t>
        </is>
      </c>
      <c r="E136" s="38" t="n"/>
      <c r="F136" s="26" t="n"/>
      <c r="G136" s="38">
        <f>IFERROR(VLOOKUP($A177&amp;"_"&amp;$B177,Results_Deltas!$A$2:$P$15000,5,FALSE),"")</f>
        <v/>
      </c>
      <c r="H136" s="38" t="inlineStr">
        <is>
          <t>Blanket (page end)</t>
        </is>
      </c>
      <c r="I136" s="26" t="n"/>
      <c r="J136" s="26" t="n"/>
      <c r="K136" s="26" t="n"/>
      <c r="L136" s="26" t="inlineStr">
        <is>
          <t>YES</t>
        </is>
      </c>
      <c r="M136" s="74" t="n">
        <v>3</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7" t="inlineStr">
        <is>
          <t>OI_CONFIRM_ENABLED</t>
        </is>
      </c>
      <c r="B137" s="38" t="inlineStr">
        <is>
          <t>False</t>
        </is>
      </c>
      <c r="C137" s="38" t="n"/>
      <c r="D137" s="38" t="inlineStr">
        <is>
          <t>ENTRY, GLOBAL_CHECK, STOCKS_EXIT</t>
        </is>
      </c>
      <c r="E137" s="38" t="n"/>
      <c r="F137" s="26" t="n"/>
      <c r="G137" s="38">
        <f>IFERROR(VLOOKUP($A305&amp;"_"&amp;$B305,Results_Deltas!$A$2:$P$15000,5,FALSE),"")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0.5" customHeight="1" s="67">
      <c r="A138" s="39" t="inlineStr">
        <is>
          <t>EMA_BLANKET_FILTER_ENABLED</t>
        </is>
      </c>
      <c r="B138" s="40" t="inlineStr">
        <is>
          <t>True</t>
        </is>
      </c>
      <c r="C138" s="38" t="n"/>
      <c r="D138" s="38" t="inlineStr">
        <is>
          <t>GLOBAL_CHECK</t>
        </is>
      </c>
      <c r="E138" s="38" t="n"/>
      <c r="F138" s="26" t="n"/>
      <c r="G138" s="38">
        <f>IFERROR(VLOOKUP($A182&amp;"_"&amp;$B182,Results_Deltas!$A$2:$P$15000,5,FALSE),"")</f>
        <v/>
      </c>
      <c r="H138" s="38" t="inlineStr">
        <is>
          <t>Blanket (page end)</t>
        </is>
      </c>
      <c r="I138" s="26" t="n"/>
      <c r="J138" s="26" t="n"/>
      <c r="K138" s="26" t="n"/>
      <c r="L138" s="26" t="inlineStr">
        <is>
          <t>YES</t>
        </is>
      </c>
      <c r="M138" s="74"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5.75" customHeight="1" s="67">
      <c r="A139" s="37" t="inlineStr">
        <is>
          <t>MTS_GATE_ENABLED</t>
        </is>
      </c>
      <c r="B139" s="38" t="inlineStr">
        <is>
          <t>False</t>
        </is>
      </c>
      <c r="C139" s="38" t="n"/>
      <c r="D139" s="38" t="inlineStr">
        <is>
          <t>ENTRY, GLOBAL_CHECK, STOCKS_EXIT</t>
        </is>
      </c>
      <c r="E139" s="38" t="n"/>
      <c r="F139" s="26" t="n"/>
      <c r="G139" s="38">
        <f>IFERROR(VLOOKUP($A293&amp;"_"&amp;$B293,Results_Deltas!$A$2:$P$15000,5,FALSE),"")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0.5" customHeight="1" s="67">
      <c r="A142" s="37" t="inlineStr">
        <is>
          <t>HLR_SMA_BAND_PCT</t>
        </is>
      </c>
      <c r="B142" s="38" t="inlineStr">
        <is>
          <t>0</t>
        </is>
      </c>
      <c r="C142" s="38" t="n"/>
      <c r="D142" s="38" t="inlineStr">
        <is>
          <t>ENTRY, GLOBAL_CHECK, STOCKS_EXIT</t>
        </is>
      </c>
      <c r="E142" s="38" t="n"/>
      <c r="F142" s="26" t="n"/>
      <c r="G142" s="38">
        <f>IFERROR(VLOOKUP($A227&amp;"_"&amp;$B227,Results_Deltas!$A$2:$P$15000,5,FALSE),"")</f>
        <v/>
      </c>
      <c r="H142" s="38" t="inlineStr">
        <is>
          <t>Blanket (page end)</t>
        </is>
      </c>
      <c r="I142" s="26" t="n"/>
      <c r="J142" s="26" t="n"/>
      <c r="K142" s="26" t="n"/>
      <c r="L142" s="26" t="inlineStr">
        <is>
          <t>NO</t>
        </is>
      </c>
      <c r="M142" s="0" t="n">
        <v>24</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0.5" customHeight="1" s="67">
      <c r="A143" s="37" t="inlineStr">
        <is>
          <t>EXECUTE_NOW_SINGLE_GATE_ENFORCE</t>
        </is>
      </c>
      <c r="B143" s="38" t="inlineStr">
        <is>
          <t>0.0_ALT</t>
        </is>
      </c>
      <c r="C143" s="38" t="n"/>
      <c r="D143" s="38" t="inlineStr">
        <is>
          <t>ENTRY, GLOBAL_CHECK, STOCKS_EXIT</t>
        </is>
      </c>
      <c r="E143" s="38" t="n"/>
      <c r="F143" s="26" t="n"/>
      <c r="G143" s="38">
        <f>IFERROR(VLOOKUP($A187&amp;"_"&amp;$B187,Results_Deltas!$A$2:$P$15000,5,FALSE),"")</f>
        <v/>
      </c>
      <c r="H143" s="38" t="inlineStr">
        <is>
          <t>Blanket (page end)</t>
        </is>
      </c>
      <c r="I143" s="26" t="n"/>
      <c r="J143" s="26" t="n"/>
      <c r="K143" s="26" t="n"/>
      <c r="L143" s="26" t="inlineStr">
        <is>
          <t>NO</t>
        </is>
      </c>
      <c r="M143" s="74"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0.5" customHeight="1" s="67">
      <c r="A144" s="37" t="inlineStr">
        <is>
          <t>EXECUTE_NOW_SINGLE_GATE_ENFORCE</t>
        </is>
      </c>
      <c r="B144" s="38" t="inlineStr">
        <is>
          <t>0.0</t>
        </is>
      </c>
      <c r="C144" s="38" t="n"/>
      <c r="D144" s="38" t="inlineStr">
        <is>
          <t>ENTRY, GLOBAL_CHECK, STOCKS_EXIT</t>
        </is>
      </c>
      <c r="E144" s="38" t="n"/>
      <c r="F144" s="26" t="n"/>
      <c r="G144" s="38">
        <f>IFERROR(VLOOKUP($A186&amp;"_"&amp;$B186,Results_Deltas!$A$2:$P$15000,5,FALSE),"")</f>
        <v/>
      </c>
      <c r="H144" s="38" t="inlineStr">
        <is>
          <t>Blanket (page end)</t>
        </is>
      </c>
      <c r="I144" s="26" t="n"/>
      <c r="J144" s="26" t="n"/>
      <c r="K144" s="26" t="n"/>
      <c r="L144" s="26" t="inlineStr">
        <is>
          <t>NO</t>
        </is>
      </c>
      <c r="M144" s="74"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0.5" customHeight="1" s="67">
      <c r="A145" s="37" t="inlineStr">
        <is>
          <t>HLR_TOP_MIN_TFS</t>
        </is>
      </c>
      <c r="B145" s="38" t="inlineStr">
        <is>
          <t>0</t>
        </is>
      </c>
      <c r="C145" s="38" t="n"/>
      <c r="D145" s="38" t="inlineStr">
        <is>
          <t>GLOBAL_CHECK, REENTRY, STOCKS_EXIT</t>
        </is>
      </c>
      <c r="E145" s="38" t="n"/>
      <c r="F145" s="26" t="n"/>
      <c r="G145" s="38">
        <f>IFERROR(VLOOKUP($A231&amp;"_"&amp;$B231,Results_Deltas!$A$2:$P$15000,5,FALSE),"")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0.5" customHeight="1" s="67">
      <c r="A146" s="39" t="inlineStr">
        <is>
          <t>COOLDOWN_LOCKS_FILTER_TF</t>
        </is>
      </c>
      <c r="B146" s="40" t="inlineStr">
        <is>
          <t>15m</t>
        </is>
      </c>
      <c r="C146" s="38" t="n"/>
      <c r="D146" s="38" t="inlineStr">
        <is>
          <t>GLOBAL_CHECK</t>
        </is>
      </c>
      <c r="E146" s="38" t="n"/>
      <c r="F146" s="26" t="n"/>
      <c r="G146" s="38">
        <f>IFERROR(VLOOKUP($A160&amp;"_"&amp;$B160,Results_Deltas!$A$2:$P$15000,5,FALSE),"")</f>
        <v/>
      </c>
      <c r="H146" s="38" t="inlineStr">
        <is>
          <t>Blanket (page end)</t>
        </is>
      </c>
      <c r="I146" s="26" t="n"/>
      <c r="J146" s="26" t="n"/>
      <c r="K146" s="26" t="n"/>
      <c r="L146" s="26" t="inlineStr">
        <is>
          <t>YES</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0.5" customHeight="1" s="67">
      <c r="A147" s="37" t="inlineStr">
        <is>
          <t>HA_WICK_QUALITY_TF</t>
        </is>
      </c>
      <c r="B147" s="38" t="inlineStr">
        <is>
          <t>15m</t>
        </is>
      </c>
      <c r="C147" s="38" t="n"/>
      <c r="D147" s="38" t="inlineStr">
        <is>
          <t>ENTRY, GLOBAL_CHECK, STOCKS_EXIT</t>
        </is>
      </c>
      <c r="E147" s="38" t="n"/>
      <c r="F147" s="26" t="n"/>
      <c r="G147" s="38">
        <f>IFERROR(VLOOKUP($A226&amp;"_"&amp;$B226,Results_Deltas!$A$2:$P$15000,5,FALSE),"")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0.5" customHeight="1" s="67">
      <c r="A148" s="37" t="inlineStr">
        <is>
          <t>EZ_MANAGE_THROTTLER_RATE</t>
        </is>
      </c>
      <c r="B148" s="38" t="inlineStr">
        <is>
          <t>0.0</t>
        </is>
      </c>
      <c r="C148" s="38" t="n"/>
      <c r="D148" s="38" t="inlineStr">
        <is>
          <t>GLOBAL_CHECK, STOCKS_EXIT</t>
        </is>
      </c>
      <c r="E148" s="38" t="n"/>
      <c r="F148" s="26" t="n"/>
      <c r="G148" s="38">
        <f>IFERROR(VLOOKUP($A188&amp;"_"&amp;$B188,Results_Deltas!$A$2:$P$15000,5,FALSE),"")</f>
        <v/>
      </c>
      <c r="H148" s="38" t="inlineStr">
        <is>
          <t>Blanket (page end)</t>
        </is>
      </c>
      <c r="I148" s="26" t="n"/>
      <c r="J148" s="26" t="n"/>
      <c r="K148" s="26" t="n"/>
      <c r="L148" s="26" t="inlineStr">
        <is>
          <t>NO</t>
        </is>
      </c>
      <c r="M148" s="74"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0.5" customHeight="1" s="67">
      <c r="A149" s="37" t="inlineStr">
        <is>
          <t>EZ_MANAGE_THROTTLER_RATE</t>
        </is>
      </c>
      <c r="B149" s="38" t="inlineStr">
        <is>
          <t>0.0_ALT</t>
        </is>
      </c>
      <c r="C149" s="38" t="n"/>
      <c r="D149" s="38" t="inlineStr">
        <is>
          <t>GLOBAL_CHECK, STOCKS_EXIT</t>
        </is>
      </c>
      <c r="E149" s="38" t="n"/>
      <c r="F149" s="26" t="n"/>
      <c r="G149" s="38">
        <f>IFERROR(VLOOKUP($A189&amp;"_"&amp;$B189,Results_Deltas!$A$2:$P$15000,5,FALSE),"")</f>
        <v/>
      </c>
      <c r="H149" s="38" t="inlineStr">
        <is>
          <t>Blanket (page end)</t>
        </is>
      </c>
      <c r="I149" s="26" t="n"/>
      <c r="J149" s="26" t="n"/>
      <c r="K149" s="26" t="n"/>
      <c r="L149" s="26" t="inlineStr">
        <is>
          <t>NO</t>
        </is>
      </c>
      <c r="M149" s="74" t="n">
        <v>24</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0.5" customHeight="1" s="67">
      <c r="A150" s="39" t="inlineStr">
        <is>
          <t>BAND_ARROW_ENABLED</t>
        </is>
      </c>
      <c r="B150" s="40" t="inlineStr">
        <is>
          <t>False</t>
        </is>
      </c>
      <c r="C150" s="38" t="n"/>
      <c r="D150" s="38" t="inlineStr">
        <is>
          <t>GLOBAL_CHECK, STOCKS_EXIT</t>
        </is>
      </c>
      <c r="E150" s="38" t="n"/>
      <c r="F150" s="26" t="n"/>
      <c r="G150" s="38">
        <f>IFERROR(VLOOKUP($A154&amp;"_"&amp;$B154,Results_Deltas!$A$2:$P$15000,5,FALSE),"")</f>
        <v/>
      </c>
      <c r="H150" s="38" t="inlineStr">
        <is>
          <t>Blanket (page end)</t>
        </is>
      </c>
      <c r="I150" s="26" t="n"/>
      <c r="J150" s="26" t="n"/>
      <c r="K150" s="26" t="n"/>
      <c r="L150" s="26" t="inlineStr">
        <is>
          <t>NO</t>
        </is>
      </c>
      <c r="M150" s="74"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NEW_POSITION_MAX_LOSS_THRESHOLD</t>
        </is>
      </c>
      <c r="B151" s="38" t="inlineStr">
        <is>
          <t>0</t>
        </is>
      </c>
      <c r="C151" s="38" t="n"/>
      <c r="D151" s="38" t="inlineStr">
        <is>
          <t>AUGMENT, EXIT, GLOBAL_CHECK, REDUCE, STOCKS_EXIT</t>
        </is>
      </c>
      <c r="E151" s="38" t="n"/>
      <c r="F151" s="26" t="n"/>
      <c r="G151" s="38">
        <f>IFERROR(VLOOKUP($A301&amp;"_"&amp;$B301,Results_Deltas!$A$2:$P$15000,5,FALSE),"")</f>
        <v/>
      </c>
      <c r="H151" s="38" t="inlineStr">
        <is>
          <t>Blanket (page end)</t>
        </is>
      </c>
      <c r="I151" s="26" t="n"/>
      <c r="J151" s="26" t="n"/>
      <c r="K151" s="26" t="n"/>
      <c r="L151" s="26" t="inlineStr">
        <is>
          <t>NO</t>
        </is>
      </c>
      <c r="M151" s="0"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0.5" customHeight="1" s="67">
      <c r="A152" s="37" t="inlineStr">
        <is>
          <t>HTF_GATE_D_MANDATORY</t>
        </is>
      </c>
      <c r="B152" s="38" t="inlineStr">
        <is>
          <t>0.0_ALT</t>
        </is>
      </c>
      <c r="C152" s="38" t="n"/>
      <c r="D152" s="38" t="inlineStr">
        <is>
          <t>ENTRY, GLOBAL_CHECK, STOCKS_EXIT</t>
        </is>
      </c>
      <c r="E152" s="38" t="n"/>
      <c r="F152" s="26" t="n"/>
      <c r="G152" s="38">
        <f>IFERROR(VLOOKUP($A241&amp;"_"&amp;$B241,Results_Deltas!$A$2:$P$15000,5,FALSE),"")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IFERROR(VLOOKUP($A171&amp;"_"&amp;$B171,Results_Deltas!$A$2:$P$15000,5,FALSE),"")</f>
        <v/>
      </c>
      <c r="H153" s="38" t="inlineStr">
        <is>
          <t>Blanket (page end)</t>
        </is>
      </c>
      <c r="I153" s="26" t="n"/>
      <c r="J153" s="26" t="n"/>
      <c r="K153" s="26" t="n"/>
      <c r="L153" s="26" t="inlineStr">
        <is>
          <t>YES</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0.5" customHeight="1" s="67">
      <c r="A154" s="37" t="inlineStr">
        <is>
          <t>HTF_GATE_D_MANDATORY</t>
        </is>
      </c>
      <c r="B154" s="38" t="inlineStr">
        <is>
          <t>0.0</t>
        </is>
      </c>
      <c r="C154" s="38" t="n"/>
      <c r="D154" s="38" t="inlineStr">
        <is>
          <t>ENTRY, GLOBAL_CHECK, STOCKS_EXIT</t>
        </is>
      </c>
      <c r="E154" s="38" t="n"/>
      <c r="F154" s="26" t="n"/>
      <c r="G154" s="38">
        <f>IFERROR(VLOOKUP($A240&amp;"_"&amp;$B240,Results_Deltas!$A$2:$P$15000,5,FALSE),"")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0.5" customHeight="1" s="67">
      <c r="A155" s="37" t="inlineStr">
        <is>
          <t>MANDATORY_REENTRY_WT_FILTER_REQUIRE_FLIP</t>
        </is>
      </c>
      <c r="B155" s="38" t="inlineStr">
        <is>
          <t>False_ALT</t>
        </is>
      </c>
      <c r="C155" s="38" t="n"/>
      <c r="D155" s="38" t="inlineStr">
        <is>
          <t>GLOBAL_CHECK, STOCKS_EXIT</t>
        </is>
      </c>
      <c r="E155" s="38" t="n"/>
      <c r="F155" s="26" t="n"/>
      <c r="G155" s="38">
        <f>IFERROR(VLOOKUP($A270&amp;"_"&amp;$B270,Results_Deltas!$A$2:$P$15000,5,FALSE),"")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0.5" customHeight="1" s="67">
      <c r="A156" s="39" t="inlineStr">
        <is>
          <t>MARKET_QUALITY_SCORE_ENABLED</t>
        </is>
      </c>
      <c r="B156" s="40" t="inlineStr">
        <is>
          <t>False</t>
        </is>
      </c>
      <c r="C156" s="38" t="n"/>
      <c r="D156" s="38" t="inlineStr">
        <is>
          <t>ENTRY, GLOBAL_CHECK, STOCKS_EXIT</t>
        </is>
      </c>
      <c r="E156" s="38" t="n"/>
      <c r="F156" s="26" t="n"/>
      <c r="G156" s="38">
        <f>IFERROR(VLOOKUP($A273&amp;"_"&amp;$B273,Results_Deltas!$A$2:$P$15000,5,FALSE),"")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0.5" customHeight="1" s="67">
      <c r="A157" s="37" t="inlineStr">
        <is>
          <t>HTF_GATE_BYPASS_RZ</t>
        </is>
      </c>
      <c r="B157" s="38" t="inlineStr">
        <is>
          <t>0.0</t>
        </is>
      </c>
      <c r="C157" s="38" t="n"/>
      <c r="D157" s="38" t="inlineStr">
        <is>
          <t>ENTRY, GLOBAL_CHECK, STOCKS_EXIT</t>
        </is>
      </c>
      <c r="E157" s="38" t="n"/>
      <c r="F157" s="26" t="n"/>
      <c r="G157" s="38">
        <f>IFERROR(VLOOKUP($A238&amp;"_"&amp;$B238,Results_Deltas!$A$2:$P$15000,5,FALSE),"")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0.5" customHeight="1" s="67">
      <c r="A158" s="37" t="inlineStr">
        <is>
          <t>HTF_GATE_BYPASS_RZ</t>
        </is>
      </c>
      <c r="B158" s="38" t="inlineStr">
        <is>
          <t>0.0_ALT</t>
        </is>
      </c>
      <c r="C158" s="38" t="n"/>
      <c r="D158" s="38" t="inlineStr">
        <is>
          <t>ENTRY, GLOBAL_CHECK, STOCKS_EXIT</t>
        </is>
      </c>
      <c r="E158" s="38" t="n"/>
      <c r="F158" s="26" t="n"/>
      <c r="G158" s="38">
        <f>IFERROR(VLOOKUP($A239&amp;"_"&amp;$B239,Results_Deltas!$A$2:$P$15000,5,FALSE),"")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0.5" customHeight="1" s="67">
      <c r="A159" s="39" t="inlineStr">
        <is>
          <t>HTF_DIRECTION_GATE_ENABLED</t>
        </is>
      </c>
      <c r="B159" s="40" t="inlineStr">
        <is>
          <t>False</t>
        </is>
      </c>
      <c r="C159" s="38" t="n"/>
      <c r="D159" s="38" t="inlineStr">
        <is>
          <t>ENTRY, GLOBAL_CHECK, STOCKS_EXIT</t>
        </is>
      </c>
      <c r="E159" s="38" t="n"/>
      <c r="F159" s="26" t="n"/>
      <c r="G159" s="38">
        <f>IFERROR(VLOOKUP($A236&amp;"_"&amp;$B236,Results_Deltas!$A$2:$P$15000,5,FALSE),"")</f>
        <v/>
      </c>
      <c r="H159" s="38" t="inlineStr">
        <is>
          <t>Blanket (page end)</t>
        </is>
      </c>
      <c r="I159" s="26" t="n"/>
      <c r="J159" s="26" t="n"/>
      <c r="K159" s="26" t="n"/>
      <c r="L159" s="26" t="inlineStr">
        <is>
          <t>NO</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0.5" customHeight="1" s="67">
      <c r="A160" s="37" t="inlineStr">
        <is>
          <t>MTF_FILTER_STRONG_BUY_QUICK_BYPASS</t>
        </is>
      </c>
      <c r="B160" s="38" t="inlineStr">
        <is>
          <t>0.0</t>
        </is>
      </c>
      <c r="C160" s="38" t="n"/>
      <c r="D160" s="38" t="inlineStr">
        <is>
          <t>GLOBAL_CHECK, STOCKS_EXIT</t>
        </is>
      </c>
      <c r="E160" s="38" t="n"/>
      <c r="F160" s="26" t="n"/>
      <c r="G160" s="38">
        <f>IFERROR(VLOOKUP($A281&amp;"_"&amp;$B281,Results_Deltas!$A$2:$P$15000,5,FALSE),"")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0.5" customHeight="1" s="67">
      <c r="A161" s="37" t="inlineStr">
        <is>
          <t>MTF_FILTER_STRONG_BUY_QUICK_BYPASS</t>
        </is>
      </c>
      <c r="B161" s="38" t="inlineStr">
        <is>
          <t>0.0_ALT</t>
        </is>
      </c>
      <c r="C161" s="38" t="n"/>
      <c r="D161" s="38" t="inlineStr">
        <is>
          <t>GLOBAL_CHECK, STOCKS_EXIT</t>
        </is>
      </c>
      <c r="E161" s="38" t="n"/>
      <c r="F161" s="26" t="n"/>
      <c r="G161" s="38">
        <f>IFERROR(VLOOKUP($A282&amp;"_"&amp;$B282,Results_Deltas!$A$2:$P$15000,5,FALSE),"")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IFERROR(VLOOKUP($A299&amp;"_"&amp;$B299,Results_Deltas!$A$2:$P$15000,5,FALSE),"")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IFERROR(VLOOKUP($A300&amp;"_"&amp;$B300,Results_Deltas!$A$2:$P$15000,5,FALSE),"")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0.5" customHeight="1" s="67">
      <c r="A164" s="39" t="inlineStr">
        <is>
          <t>MANDATORY_REENTRY_WT_FILTER_MIN_VELOCITY</t>
        </is>
      </c>
      <c r="B164" s="40" t="inlineStr">
        <is>
          <t>0.0</t>
        </is>
      </c>
      <c r="C164" s="38" t="n"/>
      <c r="D164" s="38" t="inlineStr">
        <is>
          <t>GLOBAL_CHECK, STOCKS_EXIT</t>
        </is>
      </c>
      <c r="E164" s="38" t="n"/>
      <c r="F164" s="26" t="n"/>
      <c r="G164" s="38">
        <f>IFERROR(VLOOKUP($A267&amp;"_"&amp;$B267,Results_Deltas!$A$2:$P$15000,5,FALSE),"")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0.5" customHeight="1" s="67">
      <c r="A165" s="37" t="inlineStr">
        <is>
          <t>MANDATORY_REENTRY_WT_FILTER_MIN_VELOCITY</t>
        </is>
      </c>
      <c r="B165" s="38" t="inlineStr">
        <is>
          <t>0.0_ALT</t>
        </is>
      </c>
      <c r="C165" s="38" t="n"/>
      <c r="D165" s="38" t="inlineStr">
        <is>
          <t>GLOBAL_CHECK, STOCKS_EXIT</t>
        </is>
      </c>
      <c r="E165" s="38" t="n"/>
      <c r="F165" s="26" t="n"/>
      <c r="G165" s="38">
        <f>IFERROR(VLOOKUP($A268&amp;"_"&amp;$B268,Results_Deltas!$A$2:$P$15000,5,FALSE),"")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0.5" customHeight="1" s="67">
      <c r="A166" s="37" t="inlineStr">
        <is>
          <t>HTF_TREND_VETO_BYPASS_REASONS</t>
        </is>
      </c>
      <c r="B166" s="38" t="inlineStr">
        <is>
          <t>0.0</t>
        </is>
      </c>
      <c r="C166" s="38" t="n"/>
      <c r="D166" s="38" t="inlineStr">
        <is>
          <t>GLOBAL_CHECK, STOCKS_EXIT</t>
        </is>
      </c>
      <c r="E166" s="38" t="n"/>
      <c r="F166" s="26" t="n"/>
      <c r="G166" s="38">
        <f>IFERROR(VLOOKUP($A246&amp;"_"&amp;$B246,Results_Deltas!$A$2:$P$15000,5,FALSE),"")</f>
        <v/>
      </c>
      <c r="H166" s="38" t="inlineStr">
        <is>
          <t>Blanket (page end)</t>
        </is>
      </c>
      <c r="I166" s="26" t="n"/>
      <c r="J166" s="26" t="n"/>
      <c r="K166" s="26" t="n"/>
      <c r="L166" s="26" t="inlineStr">
        <is>
          <t>YES</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9" t="inlineStr">
        <is>
          <t>NEWBORN_LOSS_KILL_GAIN_THRESHOLD_PCT</t>
        </is>
      </c>
      <c r="B167" s="40" t="inlineStr">
        <is>
          <t>0</t>
        </is>
      </c>
      <c r="C167" s="38" t="n"/>
      <c r="D167" s="38" t="inlineStr">
        <is>
          <t>AUGMENT, EXIT, GLOBAL_CHECK, REDUCE, STOCKS_EXIT</t>
        </is>
      </c>
      <c r="E167" s="38" t="n"/>
      <c r="F167" s="26" t="n"/>
      <c r="G167" s="38">
        <f>IFERROR(VLOOKUP($A295&amp;"_"&amp;$B295,Results_Deltas!$A$2:$P$15000,5,FALSE),"")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0.5" customHeight="1" s="67">
      <c r="A168" s="37" t="inlineStr">
        <is>
          <t>HTF_TREND_VETO_BYPASS_REASONS</t>
        </is>
      </c>
      <c r="B168" s="38" t="inlineStr">
        <is>
          <t>0.0_ALT</t>
        </is>
      </c>
      <c r="C168" s="38" t="n"/>
      <c r="D168" s="38" t="inlineStr">
        <is>
          <t>GLOBAL_CHECK, STOCKS_EXIT</t>
        </is>
      </c>
      <c r="E168" s="38" t="n"/>
      <c r="F168" s="26" t="n"/>
      <c r="G168" s="38">
        <f>IFERROR(VLOOKUP($A247&amp;"_"&amp;$B247,Results_Deltas!$A$2:$P$15000,5,FALSE),"")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0.5" customHeight="1" s="67">
      <c r="A169" s="39" t="inlineStr">
        <is>
          <t>MANDATORY_REENTRY_WT_FILTER_REQUIRE_FLIP</t>
        </is>
      </c>
      <c r="B169" s="40" t="inlineStr">
        <is>
          <t>False</t>
        </is>
      </c>
      <c r="C169" s="38" t="n"/>
      <c r="D169" s="38" t="inlineStr">
        <is>
          <t>GLOBAL_CHECK, STOCKS_EXIT</t>
        </is>
      </c>
      <c r="E169" s="38" t="n"/>
      <c r="F169" s="26" t="n"/>
      <c r="G169" s="38">
        <f>IFERROR(VLOOKUP($A269&amp;"_"&amp;$B269,Results_Deltas!$A$2:$P$15000,5,FALSE),"")</f>
        <v/>
      </c>
      <c r="H169" s="38" t="inlineStr">
        <is>
          <t>Blanket (page end)</t>
        </is>
      </c>
      <c r="I169" s="26" t="n"/>
      <c r="J169" s="26" t="n"/>
      <c r="K169" s="26" t="n"/>
      <c r="L169" s="26" t="inlineStr">
        <is>
          <t>NO</t>
        </is>
      </c>
      <c r="M169" s="0" t="n">
        <v>9</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0.5" customHeight="1" s="67">
      <c r="A170" s="37" t="inlineStr">
        <is>
          <t>HTF_TREND_VETO_BYPASS_ENABLED</t>
        </is>
      </c>
      <c r="B170" s="38" t="inlineStr">
        <is>
          <t>False</t>
        </is>
      </c>
      <c r="C170" s="38" t="n"/>
      <c r="D170" s="38" t="inlineStr">
        <is>
          <t>GLOBAL_CHECK, STOCKS_EXIT</t>
        </is>
      </c>
      <c r="E170" s="38" t="n"/>
      <c r="F170" s="26" t="n"/>
      <c r="G170" s="38">
        <f>IFERROR(VLOOKUP($A244&amp;"_"&amp;$B244,Results_Deltas!$A$2:$P$15000,5,FALSE),"")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0.5" customHeight="1" s="67">
      <c r="A171" s="39" t="inlineStr">
        <is>
          <t>LIVE_VEC_EMERGENCY_BRAKE_ENABLED</t>
        </is>
      </c>
      <c r="B171" s="40" t="inlineStr">
        <is>
          <t>False</t>
        </is>
      </c>
      <c r="C171" s="38" t="n"/>
      <c r="D171" s="38" t="inlineStr">
        <is>
          <t>GLOBAL_CHECK, STOCKS_EXIT</t>
        </is>
      </c>
      <c r="E171" s="38" t="n"/>
      <c r="F171" s="26" t="n"/>
      <c r="G171" s="38">
        <f>IFERROR(VLOOKUP($A256&amp;"_"&amp;$B256,Results_Deltas!$A$2:$P$15000,5,FALSE),"")</f>
        <v/>
      </c>
      <c r="H171" s="38" t="inlineStr">
        <is>
          <t>Blanket (page end)</t>
        </is>
      </c>
      <c r="I171" s="26" t="n"/>
      <c r="J171" s="26" t="n"/>
      <c r="K171" s="26" t="n"/>
      <c r="L171" s="26" t="inlineStr">
        <is>
          <t>NO</t>
        </is>
      </c>
      <c r="M171" s="0" t="n">
        <v>9</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HW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HW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BB_RECOVERY_FILTER_TF=OFF</t>
        </is>
      </c>
      <c r="AI2" s="31" t="inlineStr">
        <is>
          <t>BB_RECOVERY_FILTER_TF=D</t>
        </is>
      </c>
      <c r="AJ2" s="31" t="inlineStr">
        <is>
          <t>BB_RECOVERY_FILTER_TF=4h</t>
        </is>
      </c>
      <c r="AK2" s="31" t="inlineStr">
        <is>
          <t>BB_RECOVERY_FILTER_TF=1h</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BT_WT_CROSS_LADDER_FILTER_TF=OFF</t>
        </is>
      </c>
      <c r="AV2" s="31" t="inlineStr">
        <is>
          <t>BT_WT_CROSS_LADDER_FILTER_TF=D</t>
        </is>
      </c>
      <c r="AW2" s="31" t="inlineStr">
        <is>
          <t>BT_WT_CROSS_LADDER_FILTER_TF=4h</t>
        </is>
      </c>
      <c r="AX2" s="31" t="inlineStr">
        <is>
          <t>BT_WT_CROSS_LADDER_FILTER_TF=1h</t>
        </is>
      </c>
      <c r="AY2" s="31" t="inlineStr">
        <is>
          <t>BT_WT_CROSS_LADDER_FILTER_TF=15m</t>
        </is>
      </c>
      <c r="AZ2" s="31" t="inlineStr">
        <is>
          <t>CANDLE_PATTERN_STOPS_FILTER_TF=OFF</t>
        </is>
      </c>
      <c r="BA2" s="31" t="inlineStr">
        <is>
          <t>CANDLE_PATTERN_STOPS_FILTER_TF=D</t>
        </is>
      </c>
      <c r="BB2" s="31" t="inlineStr">
        <is>
          <t>CANDLE_PATTERN_STOPS_FILTER_TF=4h</t>
        </is>
      </c>
      <c r="BC2" s="31" t="inlineStr">
        <is>
          <t>CANDLE_PATTERN_STOPS_FILTER_TF=1h</t>
        </is>
      </c>
      <c r="BD2" s="31" t="inlineStr">
        <is>
          <t>CANDLE_PATTERN_STOPS_FILTER_TF=15m</t>
        </is>
      </c>
      <c r="BE2" s="31" t="inlineStr">
        <is>
          <t>CIRCUIT_SHARPE_GATES_FILTER_TF=OFF</t>
        </is>
      </c>
      <c r="BF2" s="31" t="inlineStr">
        <is>
          <t>CIRCUIT_SHARPE_GATES_FILTER_TF=D</t>
        </is>
      </c>
      <c r="BG2" s="31" t="inlineStr">
        <is>
          <t>CIRCUIT_SHARPE_GATES_FILTER_TF=4h</t>
        </is>
      </c>
      <c r="BH2" s="31" t="inlineStr">
        <is>
          <t>CIRCUIT_SHARPE_GATES_FILTER_TF=1h</t>
        </is>
      </c>
      <c r="BI2" s="31" t="inlineStr">
        <is>
          <t>CIRCUIT_SHARPE_GATES_FILTER_TF=15m</t>
        </is>
      </c>
      <c r="BJ2" s="31" t="inlineStr">
        <is>
          <t>DC_BREAK_FILTER_TF=OFF</t>
        </is>
      </c>
      <c r="BK2" s="31" t="inlineStr">
        <is>
          <t>DC_BREAK_FILTER_TF=D</t>
        </is>
      </c>
      <c r="BL2" s="31" t="inlineStr">
        <is>
          <t>DC_BREAK_FILTER_TF=4h</t>
        </is>
      </c>
      <c r="BM2" s="31" t="inlineStr">
        <is>
          <t>DC_BREAK_FILTER_TF=1h</t>
        </is>
      </c>
      <c r="BN2" s="31" t="inlineStr">
        <is>
          <t>DC_MOMENTUM_BOTA_SCORER_FILTER_TF=OFF</t>
        </is>
      </c>
      <c r="BO2" s="31" t="inlineStr">
        <is>
          <t>DC_MOMENTUM_BOTA_SCORER_FILTER_TF=D</t>
        </is>
      </c>
      <c r="BP2" s="31" t="inlineStr">
        <is>
          <t>DC_MOMENTUM_BOTA_SCORER_FILTER_TF=4h</t>
        </is>
      </c>
      <c r="BQ2" s="31" t="inlineStr">
        <is>
          <t>DC_MOMENTUM_BOTA_SCORER_FILTER_TF=1h</t>
        </is>
      </c>
      <c r="BR2" s="31" t="inlineStr">
        <is>
          <t>DELTA_ENGINE_FILTER_TF=OFF</t>
        </is>
      </c>
      <c r="BS2" s="31" t="inlineStr">
        <is>
          <t>DELTA_ENGINE_FILTER_TF=D</t>
        </is>
      </c>
      <c r="BT2" s="31" t="inlineStr">
        <is>
          <t>DELTA_ENGINE_FILTER_TF=4h</t>
        </is>
      </c>
      <c r="BU2" s="31" t="inlineStr">
        <is>
          <t>DELTA_ENGINE_FILTER_TF=1h</t>
        </is>
      </c>
      <c r="BV2" s="31" t="inlineStr">
        <is>
          <t>DELTA_ENGINE_FILTER_TF=15m</t>
        </is>
      </c>
      <c r="BW2" s="31" t="inlineStr">
        <is>
          <t>EMA_9_21_FILTER_FILTER_TF=OFF</t>
        </is>
      </c>
      <c r="BX2" s="31" t="inlineStr">
        <is>
          <t>EMA_9_21_FILTER_FILTER_TF=D</t>
        </is>
      </c>
      <c r="BY2" s="31" t="inlineStr">
        <is>
          <t>EMA_9_21_FILTER_FILTER_TF=4h</t>
        </is>
      </c>
      <c r="BZ2" s="31" t="inlineStr">
        <is>
          <t>EMA_9_21_FILTER_FILTER_TF=1h</t>
        </is>
      </c>
      <c r="CA2" s="31" t="inlineStr">
        <is>
          <t>EMA_9_21_FILTER_FILTER_TF=15m</t>
        </is>
      </c>
      <c r="CB2" s="31" t="inlineStr">
        <is>
          <t>EMA_BLANKET_FILTER_FILTER_TF=OFF</t>
        </is>
      </c>
      <c r="CC2" s="31" t="inlineStr">
        <is>
          <t>EMA_BLANKET_FILTER_FILTER_TF=D</t>
        </is>
      </c>
      <c r="CD2" s="31" t="inlineStr">
        <is>
          <t>EMA_BLANKET_FILTER_FILTER_TF=4h</t>
        </is>
      </c>
      <c r="CE2" s="31" t="inlineStr">
        <is>
          <t>EMA_BLANKET_FILTER_FILTER_TF=1h</t>
        </is>
      </c>
      <c r="CF2" s="31" t="inlineStr">
        <is>
          <t>EMA_BLANKET_FILTER_FILTER_TF=15m</t>
        </is>
      </c>
      <c r="CG2" s="31" t="inlineStr">
        <is>
          <t>EMERGENCY_BRAKE_FILTER_TF=OFF</t>
        </is>
      </c>
      <c r="CH2" s="31" t="inlineStr">
        <is>
          <t>EMERGENCY_BRAKE_FILTER_TF=D</t>
        </is>
      </c>
      <c r="CI2" s="31" t="inlineStr">
        <is>
          <t>EMERGENCY_BRAKE_FILTER_TF=4h</t>
        </is>
      </c>
      <c r="CJ2" s="31" t="inlineStr">
        <is>
          <t>EMERGENCY_BRAKE_FILTER_TF=1h</t>
        </is>
      </c>
      <c r="CK2" s="31" t="inlineStr">
        <is>
          <t>EMERGENCY_BRAKE_FILTER_TF=15m</t>
        </is>
      </c>
      <c r="CL2" s="31" t="inlineStr">
        <is>
          <t>EXIT_R1_R2_FILTER_TF=OFF</t>
        </is>
      </c>
      <c r="CM2" s="31" t="inlineStr">
        <is>
          <t>EXIT_R1_R2_FILTER_TF=D</t>
        </is>
      </c>
      <c r="CN2" s="31" t="inlineStr">
        <is>
          <t>EXIT_R1_R2_FILTER_TF=4h</t>
        </is>
      </c>
      <c r="CO2" s="31" t="inlineStr">
        <is>
          <t>EXIT_R1_R2_FILTER_TF=1h</t>
        </is>
      </c>
      <c r="CP2" s="31" t="inlineStr">
        <is>
          <t>EXIT_R1_R2_FILTER_TF=15m</t>
        </is>
      </c>
      <c r="CQ2" s="31" t="inlineStr">
        <is>
          <t>EXIT_TIGHT_BREAKOUT_SCORER_FILTER_TF=OFF</t>
        </is>
      </c>
      <c r="CR2" s="31" t="inlineStr">
        <is>
          <t>EXIT_TIGHT_BREAKOUT_SCORER_FILTER_TF=D</t>
        </is>
      </c>
      <c r="CS2" s="31" t="inlineStr">
        <is>
          <t>EXIT_TIGHT_BREAKOUT_SCORER_FILTER_TF=4h</t>
        </is>
      </c>
      <c r="CT2" s="31" t="inlineStr">
        <is>
          <t>EXIT_TIGHT_BREAKOUT_SCORER_FILTER_TF=1h</t>
        </is>
      </c>
      <c r="CU2" s="31" t="inlineStr">
        <is>
          <t>EXIT_TIGHT_BREAKOUT_SCORER_FILTER_TF=15m</t>
        </is>
      </c>
      <c r="CV2" s="31" t="inlineStr">
        <is>
          <t>EXIT_TOP_FADE_FILTER_TF=OFF</t>
        </is>
      </c>
      <c r="CW2" s="31" t="inlineStr">
        <is>
          <t>EXIT_TOP_FADE_FILTER_TF=D</t>
        </is>
      </c>
      <c r="CX2" s="31" t="inlineStr">
        <is>
          <t>EXIT_TOP_FADE_FILTER_TF=4h</t>
        </is>
      </c>
      <c r="CY2" s="31" t="inlineStr">
        <is>
          <t>EXIT_TOP_FADE_FILTER_TF=1h</t>
        </is>
      </c>
      <c r="CZ2" s="31" t="inlineStr">
        <is>
          <t>EXIT_TOP_FADE_FILTER_TF=15m</t>
        </is>
      </c>
      <c r="DA2" s="31" t="inlineStr">
        <is>
          <t>EXIT_TO_REDUCE_ADAPTER_FILTER_TF=OFF</t>
        </is>
      </c>
      <c r="DB2" s="31" t="inlineStr">
        <is>
          <t>EXIT_TO_REDUCE_ADAPTER_FILTER_TF=D</t>
        </is>
      </c>
      <c r="DC2" s="31" t="inlineStr">
        <is>
          <t>EXIT_TO_REDUCE_ADAPTER_FILTER_TF=4h</t>
        </is>
      </c>
      <c r="DD2" s="31" t="inlineStr">
        <is>
          <t>EXIT_TO_REDUCE_ADAPTER_FILTER_TF=1h</t>
        </is>
      </c>
      <c r="DE2" s="31" t="inlineStr">
        <is>
          <t>EXIT_TO_REDUCE_ADAPTER_FILTER_TF=15m</t>
        </is>
      </c>
      <c r="DF2" s="31" t="inlineStr">
        <is>
          <t>FAST_RISER_FILTER_TF=OFF</t>
        </is>
      </c>
      <c r="DG2" s="31" t="inlineStr">
        <is>
          <t>FAST_RISER_FILTER_TF=D</t>
        </is>
      </c>
      <c r="DH2" s="31" t="inlineStr">
        <is>
          <t>FAST_RISER_FILTER_TF=4h</t>
        </is>
      </c>
      <c r="DI2" s="31" t="inlineStr">
        <is>
          <t>FAST_RISER_FILTER_TF=1h</t>
        </is>
      </c>
      <c r="DJ2" s="31" t="inlineStr">
        <is>
          <t>FAST_RISER_FILTER_TF=15m</t>
        </is>
      </c>
      <c r="DK2" s="31" t="inlineStr">
        <is>
          <t>FH_MOMENTUM_FILTER_TF=OFF</t>
        </is>
      </c>
      <c r="DL2" s="31" t="inlineStr">
        <is>
          <t>FH_MOMENTUM_FILTER_TF=D</t>
        </is>
      </c>
      <c r="DM2" s="31" t="inlineStr">
        <is>
          <t>FH_MOMENTUM_FILTER_TF=4h</t>
        </is>
      </c>
      <c r="DN2" s="31" t="inlineStr">
        <is>
          <t>FH_MOMENTUM_FILTER_TF=1h</t>
        </is>
      </c>
      <c r="DO2" s="31" t="inlineStr">
        <is>
          <t>FIRST_OPEN_THROTTLE_FILTER_TF=OFF</t>
        </is>
      </c>
      <c r="DP2" s="31" t="inlineStr">
        <is>
          <t>FIRST_OPEN_THROTTLE_FILTER_TF=D</t>
        </is>
      </c>
      <c r="DQ2" s="31" t="inlineStr">
        <is>
          <t>FIRST_OPEN_THROTTLE_FILTER_TF=4h</t>
        </is>
      </c>
      <c r="DR2" s="31" t="inlineStr">
        <is>
          <t>FIRST_OPEN_THROTTLE_FILTER_TF=1h</t>
        </is>
      </c>
      <c r="DS2" s="31" t="inlineStr">
        <is>
          <t>FIRST_OPEN_THROTTLE_FILTER_TF=15m</t>
        </is>
      </c>
      <c r="DT2" s="31" t="inlineStr">
        <is>
          <t>FROZEN_STOP_FILTER_TF=OFF</t>
        </is>
      </c>
      <c r="DU2" s="31" t="inlineStr">
        <is>
          <t>FROZEN_STOP_FILTER_TF=D</t>
        </is>
      </c>
      <c r="DV2" s="31" t="inlineStr">
        <is>
          <t>FROZEN_STOP_FILTER_TF=4h</t>
        </is>
      </c>
      <c r="DW2" s="31" t="inlineStr">
        <is>
          <t>FROZEN_STOP_FILTER_TF=1h</t>
        </is>
      </c>
      <c r="DX2" s="31" t="inlineStr">
        <is>
          <t>GOLDEN_RULE_ENFORCE_FILTER_TF=OFF</t>
        </is>
      </c>
      <c r="DY2" s="31" t="inlineStr">
        <is>
          <t>GOLDEN_RULE_ENFORCE_FILTER_TF=D</t>
        </is>
      </c>
      <c r="DZ2" s="31" t="inlineStr">
        <is>
          <t>GOLDEN_RULE_ENFORCE_FILTER_TF=4h</t>
        </is>
      </c>
      <c r="EA2" s="31" t="inlineStr">
        <is>
          <t>GOLDEN_RULE_ENFORCE_FILTER_TF=1h</t>
        </is>
      </c>
      <c r="EB2" s="31" t="inlineStr">
        <is>
          <t>GOLDEN_RULE_ENFORCE_FILTER_TF=15m</t>
        </is>
      </c>
      <c r="EC2" s="31" t="inlineStr">
        <is>
          <t>GOLDEN_RULE_HTF_VOTE_FILTER_TF=OFF</t>
        </is>
      </c>
      <c r="ED2" s="31" t="inlineStr">
        <is>
          <t>GOLDEN_RULE_HTF_VOTE_FILTER_TF=D</t>
        </is>
      </c>
      <c r="EE2" s="31" t="inlineStr">
        <is>
          <t>GOLDEN_RULE_HTF_VOTE_FILTER_TF=4h</t>
        </is>
      </c>
      <c r="EF2" s="31" t="inlineStr">
        <is>
          <t>GOLDEN_RULE_HTF_VOTE_FILTER_TF=1h</t>
        </is>
      </c>
      <c r="EG2" s="31" t="inlineStr">
        <is>
          <t>GOLDEN_RULE_HTF_VOTE_FILTER_TF=15m</t>
        </is>
      </c>
      <c r="EH2" s="31" t="inlineStr">
        <is>
          <t>GR_FILTER_VEC_FILTER_TF=OFF</t>
        </is>
      </c>
      <c r="EI2" s="31" t="inlineStr">
        <is>
          <t>GR_FILTER_VEC_FILTER_TF=D</t>
        </is>
      </c>
      <c r="EJ2" s="31" t="inlineStr">
        <is>
          <t>GR_FILTER_VEC_FILTER_TF=4h</t>
        </is>
      </c>
      <c r="EK2" s="31" t="inlineStr">
        <is>
          <t>GR_FILTER_VEC_FILTER_TF=1h</t>
        </is>
      </c>
      <c r="EL2" s="31" t="inlineStr">
        <is>
          <t>GR_FILTER_VEC_FILTER_TF=15m</t>
        </is>
      </c>
      <c r="EM2" s="31" t="inlineStr">
        <is>
          <t>GR_V5_STATE_FILTER_TF=OFF</t>
        </is>
      </c>
      <c r="EN2" s="31" t="inlineStr">
        <is>
          <t>GR_V5_STATE_FILTER_TF=D</t>
        </is>
      </c>
      <c r="EO2" s="31" t="inlineStr">
        <is>
          <t>GR_V5_STATE_FILTER_TF=4h</t>
        </is>
      </c>
      <c r="EP2" s="31" t="inlineStr">
        <is>
          <t>GR_V5_STATE_FILTER_TF=1h</t>
        </is>
      </c>
      <c r="EQ2" s="31" t="inlineStr">
        <is>
          <t>GR_V5_STATE_FILTER_TF=15m</t>
        </is>
      </c>
      <c r="ER2" s="31" t="inlineStr">
        <is>
          <t>HAIKU_WINNER_FILTER_TF=OFF</t>
        </is>
      </c>
      <c r="ES2" s="31" t="inlineStr">
        <is>
          <t>HAIKU_WINNER_FILTER_TF=D</t>
        </is>
      </c>
      <c r="ET2" s="31" t="inlineStr">
        <is>
          <t>HAIKU_WINNER_FILTER_TF=4h</t>
        </is>
      </c>
      <c r="EU2" s="31" t="inlineStr">
        <is>
          <t>HAIKU_WINNER_FILTER_TF=1h</t>
        </is>
      </c>
      <c r="EV2" s="31" t="inlineStr">
        <is>
          <t>LH_HL_FILTER_TF_REQ=2</t>
        </is>
      </c>
      <c r="EW2" s="31" t="inlineStr">
        <is>
          <t>LH_HL_FILTER_TF_REQ=2_ALT</t>
        </is>
      </c>
      <c r="EX2" s="31" t="inlineStr">
        <is>
          <t>LIVE_ENTRY_ENGINE_FILTER_TF=OFF</t>
        </is>
      </c>
      <c r="EY2" s="31" t="inlineStr">
        <is>
          <t>LIVE_ENTRY_ENGINE_FILTER_TF=D</t>
        </is>
      </c>
      <c r="EZ2" s="31" t="inlineStr">
        <is>
          <t>LIVE_ENTRY_ENGINE_FILTER_TF=4h</t>
        </is>
      </c>
      <c r="FA2" s="31" t="inlineStr">
        <is>
          <t>LIVE_ENTRY_ENGINE_FILTER_TF=1h</t>
        </is>
      </c>
      <c r="FB2" s="31" t="inlineStr">
        <is>
          <t>LIVE_ENTRY_ENGINE_FILTER_TF=15m</t>
        </is>
      </c>
      <c r="FC2" s="31" t="inlineStr">
        <is>
          <t>LIVE_ONLY_SIGNALS_BATCH5_FILTER_TF=OFF</t>
        </is>
      </c>
      <c r="FD2" s="31" t="inlineStr">
        <is>
          <t>LIVE_ONLY_SIGNALS_BATCH5_FILTER_TF=D</t>
        </is>
      </c>
      <c r="FE2" s="31" t="inlineStr">
        <is>
          <t>LIVE_ONLY_SIGNALS_BATCH5_FILTER_TF=4h</t>
        </is>
      </c>
      <c r="FF2" s="31" t="inlineStr">
        <is>
          <t>LIVE_ONLY_SIGNALS_BATCH5_FILTER_TF=1h</t>
        </is>
      </c>
      <c r="FG2" s="31" t="inlineStr">
        <is>
          <t>LIVE_ONLY_SIGNALS_BATCH5_FILTER_TF=15m</t>
        </is>
      </c>
      <c r="FH2" s="31" t="inlineStr">
        <is>
          <t>MANDATORY_REENTRY_WT_FILTER_TF_MODE=15m_only</t>
        </is>
      </c>
      <c r="FI2" s="31" t="inlineStr">
        <is>
          <t>MANDATORY_REENTRY_WT_FILTER_TF_MODE=15m_only_ALT</t>
        </is>
      </c>
      <c r="FJ2" s="31" t="inlineStr">
        <is>
          <t>MOM3_FILTER_TF=OFF</t>
        </is>
      </c>
      <c r="FK2" s="31" t="inlineStr">
        <is>
          <t>MOM3_FILTER_TF=D</t>
        </is>
      </c>
      <c r="FL2" s="31" t="inlineStr">
        <is>
          <t>MOM3_FILTER_TF=4h</t>
        </is>
      </c>
      <c r="FM2" s="31" t="inlineStr">
        <is>
          <t>MOM3_FILTER_TF=1h</t>
        </is>
      </c>
      <c r="FN2" s="31" t="inlineStr">
        <is>
          <t>MOM3_FILTER_TF=15m</t>
        </is>
      </c>
      <c r="FO2" s="31" t="inlineStr">
        <is>
          <t>MOMENTUM_BREAKOUT_FILTER_TF=OFF</t>
        </is>
      </c>
      <c r="FP2" s="31" t="inlineStr">
        <is>
          <t>MOMENTUM_BREAKOUT_FILTER_TF=D</t>
        </is>
      </c>
      <c r="FQ2" s="31" t="inlineStr">
        <is>
          <t>MOMENTUM_BREAKOUT_FILTER_TF=4h</t>
        </is>
      </c>
      <c r="FR2" s="31" t="inlineStr">
        <is>
          <t>MOMENTUM_BREAKOUT_FILTER_TF=1h</t>
        </is>
      </c>
      <c r="FS2" s="31" t="inlineStr">
        <is>
          <t>MTF_ARMED_ENTRIES_FILTER_TF=OFF</t>
        </is>
      </c>
      <c r="FT2" s="31" t="inlineStr">
        <is>
          <t>MTF_ARMED_ENTRIES_FILTER_TF=D</t>
        </is>
      </c>
      <c r="FU2" s="31" t="inlineStr">
        <is>
          <t>MTF_ARMED_ENTRIES_FILTER_TF=4h</t>
        </is>
      </c>
      <c r="FV2" s="31" t="inlineStr">
        <is>
          <t>MTF_ARMED_ENTRIES_FILTER_TF=1h</t>
        </is>
      </c>
      <c r="FW2" s="31" t="inlineStr">
        <is>
          <t>MTF_ARMED_ENTRIES_FILTER_TF=15m</t>
        </is>
      </c>
      <c r="FX2" s="31" t="inlineStr">
        <is>
          <t>MTF_ATR_TRAIL_FILTER_TF=OFF</t>
        </is>
      </c>
      <c r="FY2" s="31" t="inlineStr">
        <is>
          <t>MTF_ATR_TRAIL_FILTER_TF=D</t>
        </is>
      </c>
      <c r="FZ2" s="31" t="inlineStr">
        <is>
          <t>MTF_ATR_TRAIL_FILTER_TF=4h</t>
        </is>
      </c>
      <c r="GA2" s="31" t="inlineStr">
        <is>
          <t>MTF_ATR_TRAIL_FILTER_TF=1h</t>
        </is>
      </c>
      <c r="GB2" s="31" t="inlineStr">
        <is>
          <t>MTF_ATR_TRAIL_FILTER_TF=15m</t>
        </is>
      </c>
      <c r="GC2" s="31" t="inlineStr">
        <is>
          <t>MTF_DC_REJECT_FILTER_TF=OFF</t>
        </is>
      </c>
      <c r="GD2" s="31" t="inlineStr">
        <is>
          <t>MTF_DC_REJECT_FILTER_TF=D</t>
        </is>
      </c>
      <c r="GE2" s="31" t="inlineStr">
        <is>
          <t>MTF_DC_REJECT_FILTER_TF=1h</t>
        </is>
      </c>
      <c r="GF2" s="31" t="inlineStr">
        <is>
          <t>NEWBORN_LOSS_KILL_FILTER_TF=OFF</t>
        </is>
      </c>
      <c r="GG2" s="31" t="inlineStr">
        <is>
          <t>NEWBORN_LOSS_KILL_FILTER_TF=D</t>
        </is>
      </c>
      <c r="GH2" s="31" t="inlineStr">
        <is>
          <t>NEWBORN_LOSS_KILL_FILTER_TF=4h</t>
        </is>
      </c>
      <c r="GI2" s="31" t="inlineStr">
        <is>
          <t>NEWBORN_LOSS_KILL_FILTER_TF=1h</t>
        </is>
      </c>
      <c r="GJ2" s="31" t="inlineStr">
        <is>
          <t>NEWBORN_LOSS_KILL_FILTER_TF=15m</t>
        </is>
      </c>
      <c r="GK2" s="31" t="inlineStr">
        <is>
          <t>NEWBORN_PROTECT_FILTER_TF=OFF</t>
        </is>
      </c>
      <c r="GL2" s="31" t="inlineStr">
        <is>
          <t>NEWBORN_PROTECT_FILTER_TF=D</t>
        </is>
      </c>
      <c r="GM2" s="31" t="inlineStr">
        <is>
          <t>NEWBORN_PROTECT_FILTER_TF=4h</t>
        </is>
      </c>
      <c r="GN2" s="31" t="inlineStr">
        <is>
          <t>NEWBORN_PROTECT_FILTER_TF=1h</t>
        </is>
      </c>
      <c r="GO2" s="31" t="inlineStr">
        <is>
          <t>NEWBORN_PROTECT_FILTER_TF=15m</t>
        </is>
      </c>
      <c r="GP2" s="31" t="inlineStr">
        <is>
          <t>NOLOSS_BYPASS_WT5OF5_FILTER_TF=OFF</t>
        </is>
      </c>
      <c r="GQ2" s="31" t="inlineStr">
        <is>
          <t>NOLOSS_BYPASS_WT5OF5_FILTER_TF=D</t>
        </is>
      </c>
      <c r="GR2" s="31" t="inlineStr">
        <is>
          <t>NOLOSS_BYPASS_WT5OF5_FILTER_TF=4h</t>
        </is>
      </c>
      <c r="GS2" s="31" t="inlineStr">
        <is>
          <t>NOLOSS_BYPASS_WT5OF5_FILTER_TF=1h</t>
        </is>
      </c>
      <c r="GT2" s="31" t="inlineStr">
        <is>
          <t>NOLOSS_BYPASS_WT5OF5_FILTER_TF=15m</t>
        </is>
      </c>
      <c r="GU2" s="31" t="inlineStr">
        <is>
          <t>OPEN_INTENT_SIZE_GATES_FILTER_TF=OFF</t>
        </is>
      </c>
      <c r="GV2" s="31" t="inlineStr">
        <is>
          <t>OPEN_INTENT_SIZE_GATES_FILTER_TF=D</t>
        </is>
      </c>
      <c r="GW2" s="31" t="inlineStr">
        <is>
          <t>OPEN_INTENT_SIZE_GATES_FILTER_TF=4h</t>
        </is>
      </c>
      <c r="GX2" s="31" t="inlineStr">
        <is>
          <t>OPEN_INTENT_SIZE_GATES_FILTER_TF=1h</t>
        </is>
      </c>
      <c r="GY2" s="31" t="inlineStr">
        <is>
          <t>OPEN_INTENT_SIZE_GATES_FILTER_TF=15m</t>
        </is>
      </c>
      <c r="GZ2" s="31" t="inlineStr">
        <is>
          <t>PARTIAL_PROFIT_LOCK_V2_FILTER_TF=OFF</t>
        </is>
      </c>
      <c r="HA2" s="31" t="inlineStr">
        <is>
          <t>PARTIAL_PROFIT_LOCK_V2_FILTER_TF=D</t>
        </is>
      </c>
      <c r="HB2" s="31" t="inlineStr">
        <is>
          <t>PARTIAL_PROFIT_LOCK_V2_FILTER_TF=4h</t>
        </is>
      </c>
      <c r="HC2" s="31" t="inlineStr">
        <is>
          <t>PARTIAL_PROFIT_LOCK_V2_FILTER_TF=1h</t>
        </is>
      </c>
      <c r="HD2" s="31" t="inlineStr">
        <is>
          <t>PEAK_GIVEBACK_BE_EROSION_FILTER_TF=OFF</t>
        </is>
      </c>
      <c r="HE2" s="31" t="inlineStr">
        <is>
          <t>PEAK_GIVEBACK_BE_EROSION_FILTER_TF=D</t>
        </is>
      </c>
      <c r="HF2" s="31" t="inlineStr">
        <is>
          <t>PEAK_GIVEBACK_BE_EROSION_FILTER_TF=4h</t>
        </is>
      </c>
      <c r="HG2" s="31" t="inlineStr">
        <is>
          <t>PEAK_GIVEBACK_BE_EROSION_FILTER_TF=1h</t>
        </is>
      </c>
      <c r="HH2" s="31" t="inlineStr">
        <is>
          <t>WT_15M_BOUNCE_BB_MAX=0.95</t>
        </is>
      </c>
      <c r="HI2" s="31" t="inlineStr">
        <is>
          <t>WT_15M_BOUNCE_BB_MAX=0.9</t>
        </is>
      </c>
      <c r="HJ2" s="31" t="inlineStr">
        <is>
          <t>WT_15M_BOUNCE_BB_MAX=0.8</t>
        </is>
      </c>
      <c r="HK2" s="31" t="inlineStr">
        <is>
          <t>WT_15M_BOUNCE_BB_MIN=0.05</t>
        </is>
      </c>
      <c r="HL2" s="31" t="inlineStr">
        <is>
          <t>WT_15M_BOUNCE_BB_MIN=0.1</t>
        </is>
      </c>
      <c r="HM2" s="31" t="inlineStr">
        <is>
          <t>WT_15M_BOUNCE_BB_MIN=0.2</t>
        </is>
      </c>
      <c r="HN2" s="31" t="inlineStr">
        <is>
          <t>WT_15M_BOUNCE_HIGH_1H_GT_PREV=True</t>
        </is>
      </c>
      <c r="HO2" s="31" t="inlineStr">
        <is>
          <t>WT_15M_BOUNCE_HIGH_1H_GT_PREV=False</t>
        </is>
      </c>
      <c r="HP2" s="31" t="inlineStr">
        <is>
          <t>WT_15M_BOUNCE_LOW_1H_GT_PREV=True</t>
        </is>
      </c>
      <c r="HQ2" s="31" t="inlineStr">
        <is>
          <t>WT_15M_BOUNCE_LOW_1H_GT_PREV=False</t>
        </is>
      </c>
      <c r="HR2" s="31" t="inlineStr">
        <is>
          <t>WT_15M_BOUNCE_REL_VOL_GT_1=True</t>
        </is>
      </c>
      <c r="HS2" s="31" t="inlineStr">
        <is>
          <t>WT_15M_BOUNCE_REL_VOL_GT_1=False</t>
        </is>
      </c>
      <c r="HT2" s="31" t="inlineStr">
        <is>
          <t>Live Location</t>
        </is>
      </c>
      <c r="HU2" s="31" t="inlineStr">
        <is>
          <t>Vec Hook</t>
        </is>
      </c>
      <c r="HV2" s="31" t="inlineStr">
        <is>
          <t>Type</t>
        </is>
      </c>
      <c r="HW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4" t="inlineStr">
        <is>
          <t>NOLOSS_BYPASS_WT5OF5_FILTER_TF=OFF</t>
        </is>
      </c>
      <c r="GQ3" s="34" t="inlineStr">
        <is>
          <t>NOLOSS_BYPASS_WT5OF5_FILTER_TF=D</t>
        </is>
      </c>
      <c r="GR3" s="34" t="inlineStr">
        <is>
          <t>NOLOSS_BYPASS_WT5OF5_FILTER_TF=4h</t>
        </is>
      </c>
      <c r="GS3" s="34" t="inlineStr">
        <is>
          <t>NOLOSS_BYPASS_WT5OF5_FILTER_TF=1h</t>
        </is>
      </c>
      <c r="GT3" s="34" t="inlineStr">
        <is>
          <t>NOLOSS_BYPASS_WT5OF5_FILTER_TF=15m</t>
        </is>
      </c>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26" t="n"/>
      <c r="HU3" s="26" t="inlineStr">
        <is>
          <t>ez_manage.py:4233 top()</t>
        </is>
      </c>
      <c r="HV3" s="26" t="inlineStr">
        <is>
          <t>v12_quick_engine.py:837 x18</t>
        </is>
      </c>
      <c r="HW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21</v>
      </c>
      <c r="N4" s="71" t="n">
        <v>1.83213227839757</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4" t="inlineStr">
        <is>
          <t>NOLOSS_BYPASS_WT5OF5_FILTER_TF=OFF</t>
        </is>
      </c>
      <c r="GQ4" s="34" t="inlineStr">
        <is>
          <t>NOLOSS_BYPASS_WT5OF5_FILTER_TF=D</t>
        </is>
      </c>
      <c r="GR4" s="34" t="inlineStr">
        <is>
          <t>NOLOSS_BYPASS_WT5OF5_FILTER_TF=4h</t>
        </is>
      </c>
      <c r="GS4" s="34" t="inlineStr">
        <is>
          <t>NOLOSS_BYPASS_WT5OF5_FILTER_TF=1h</t>
        </is>
      </c>
      <c r="GT4" s="34" t="inlineStr">
        <is>
          <t>NOLOSS_BYPASS_WT5OF5_FILTER_TF=15m</t>
        </is>
      </c>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26" t="n"/>
      <c r="HU4" s="26" t="inlineStr">
        <is>
          <t>ez_manage.py:4233 top()</t>
        </is>
      </c>
      <c r="HV4" s="26" t="inlineStr">
        <is>
          <t>v12_quick_engine.py:837 x18</t>
        </is>
      </c>
      <c r="HW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21</v>
      </c>
      <c r="N5" s="71" t="n">
        <v>1.83213227839757</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75" t="inlineStr">
        <is>
          <t>NOLOSS_BYPASS_WT5OF5_FILTER_TF=OFF</t>
        </is>
      </c>
      <c r="GQ5" s="75" t="inlineStr">
        <is>
          <t>NOLOSS_BYPASS_WT5OF5_FILTER_TF=D</t>
        </is>
      </c>
      <c r="GR5" s="75" t="inlineStr">
        <is>
          <t>NOLOSS_BYPASS_WT5OF5_FILTER_TF=4h</t>
        </is>
      </c>
      <c r="GS5" s="75" t="inlineStr">
        <is>
          <t>NOLOSS_BYPASS_WT5OF5_FILTER_TF=1h</t>
        </is>
      </c>
      <c r="GT5" s="75" t="inlineStr">
        <is>
          <t>NOLOSS_BYPASS_WT5OF5_FILTER_TF=15m</t>
        </is>
      </c>
      <c r="GU5" s="32" t="n"/>
      <c r="GV5" s="32" t="n"/>
      <c r="GW5" s="32" t="n"/>
      <c r="GX5" s="32" t="n"/>
      <c r="GY5" s="32" t="n"/>
      <c r="GZ5" s="32" t="n"/>
      <c r="HA5" s="32" t="n"/>
      <c r="HB5" s="32" t="n"/>
      <c r="HC5" s="32" t="n"/>
      <c r="HD5" s="32" t="n"/>
      <c r="HE5" s="32" t="n"/>
      <c r="HF5" s="32" t="n"/>
      <c r="HG5" s="32" t="n"/>
      <c r="HH5" s="32" t="n"/>
      <c r="HI5" s="32" t="n"/>
      <c r="HJ5" s="32" t="n"/>
      <c r="HK5" s="32" t="n"/>
      <c r="HL5" s="32" t="n"/>
      <c r="HM5" s="32" t="n"/>
      <c r="HN5" s="32" t="n"/>
      <c r="HO5" s="32" t="n"/>
      <c r="HP5" s="32" t="n"/>
      <c r="HQ5" s="32" t="n"/>
      <c r="HR5" s="32" t="n"/>
      <c r="HS5" s="32" t="n"/>
      <c r="HT5" s="26" t="n"/>
      <c r="HU5" s="26" t="inlineStr">
        <is>
          <t>ez_manage.py:4233 top()</t>
        </is>
      </c>
      <c r="HV5" s="26" t="inlineStr">
        <is>
          <t>v12_quick_engine.py:837 x18</t>
        </is>
      </c>
      <c r="HW5" s="26" t="n"/>
    </row>
    <row r="6" ht="15.75" customHeight="1" s="67">
      <c r="A6" s="37" t="inlineStr">
        <is>
          <t>FG_FEAR_THRESHOLD</t>
        </is>
      </c>
      <c r="B6" s="38" t="inlineStr">
        <is>
          <t>31.25</t>
        </is>
      </c>
      <c r="C6" s="38" t="n"/>
      <c r="D6" s="38" t="inlineStr">
        <is>
          <t>GLOBAL_CHECK, STOCKS_EXIT</t>
        </is>
      </c>
      <c r="E6" s="38" t="n"/>
      <c r="F6" s="26" t="n"/>
      <c r="G6" s="38">
        <f>IFERROR(VLOOKUP($A89&amp;"_"&amp;$B89,Results_Deltas!$A$2:$P$15000,5,FALSE),"")</f>
        <v/>
      </c>
      <c r="H6" s="38" t="inlineStr">
        <is>
          <t>Blanket (page end)</t>
        </is>
      </c>
      <c r="I6" s="26" t="n"/>
      <c r="J6" s="26" t="n"/>
      <c r="K6" s="26" t="n"/>
      <c r="L6" s="26" t="inlineStr">
        <is>
          <t>NO</t>
        </is>
      </c>
      <c r="M6" s="0"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row>
    <row r="7" ht="10.5" customHeight="1" s="67">
      <c r="A7" s="37" t="inlineStr">
        <is>
          <t>DUP_GUARD_FILTER_TF</t>
        </is>
      </c>
      <c r="B7" s="38" t="inlineStr">
        <is>
          <t>4h</t>
        </is>
      </c>
      <c r="C7" s="38" t="n"/>
      <c r="D7" s="38" t="inlineStr">
        <is>
          <t>GLOBAL_CHECK</t>
        </is>
      </c>
      <c r="E7" s="38" t="n"/>
      <c r="F7" s="26" t="n"/>
      <c r="G7" s="38">
        <f>IFERROR(VLOOKUP($A73&amp;"_"&amp;$B73,Results_Deltas!$A$2:$P$15000,5,FALSE),"")</f>
        <v/>
      </c>
      <c r="H7" s="38" t="inlineStr">
        <is>
          <t>Blanket (page end)</t>
        </is>
      </c>
      <c r="I7" s="26" t="n"/>
      <c r="J7" s="26" t="n"/>
      <c r="K7" s="26" t="n"/>
      <c r="L7" s="26" t="inlineStr">
        <is>
          <t>YES</t>
        </is>
      </c>
      <c r="M7" s="74" t="n">
        <v>6</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row>
    <row r="8" ht="15.75" customHeight="1" s="67">
      <c r="A8" s="37" t="inlineStr">
        <is>
          <t>MTS_BOTTOM_STRONG_THRESHOLD</t>
        </is>
      </c>
      <c r="B8" s="38" t="inlineStr">
        <is>
          <t>50</t>
        </is>
      </c>
      <c r="C8" s="38" t="n"/>
      <c r="D8" s="38" t="inlineStr">
        <is>
          <t>ENTRY, GLOBAL_CHECK, STOCKS_EXIT</t>
        </is>
      </c>
      <c r="E8" s="38" t="n"/>
      <c r="F8" s="26" t="n"/>
      <c r="G8" s="38">
        <f>IFERROR(VLOOKUP($A188&amp;"_"&amp;$B188,Results_Deltas!$A$2:$P$15000,5,FALSE),"")</f>
        <v/>
      </c>
      <c r="H8" s="38" t="inlineStr">
        <is>
          <t>Blanket (page end)</t>
        </is>
      </c>
      <c r="I8" s="26" t="n"/>
      <c r="J8" s="26" t="n"/>
      <c r="K8" s="26" t="n"/>
      <c r="L8" s="26" t="inlineStr">
        <is>
          <t>NO</t>
        </is>
      </c>
      <c r="M8" s="0" t="n">
        <v>26</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row>
    <row r="9" ht="15.75" customHeight="1" s="67">
      <c r="A9" s="37" t="inlineStr">
        <is>
          <t>MTS_BOTTOM_STRONG_THRESHOLD</t>
        </is>
      </c>
      <c r="B9" s="38" t="inlineStr">
        <is>
          <t>30</t>
        </is>
      </c>
      <c r="C9" s="38" t="n"/>
      <c r="D9" s="38" t="inlineStr">
        <is>
          <t>ENTRY, GLOBAL_CHECK, STOCKS_EXIT</t>
        </is>
      </c>
      <c r="E9" s="38" t="n"/>
      <c r="F9" s="26" t="n"/>
      <c r="G9" s="38">
        <f>IFERROR(VLOOKUP($A189&amp;"_"&amp;$B189,Results_Deltas!$A$2:$P$15000,5,FALSE),"")</f>
        <v/>
      </c>
      <c r="H9" s="38" t="inlineStr">
        <is>
          <t>Blanket (page end)</t>
        </is>
      </c>
      <c r="I9" s="26" t="n"/>
      <c r="J9" s="26" t="n"/>
      <c r="K9" s="26" t="n"/>
      <c r="L9" s="26" t="inlineStr">
        <is>
          <t>NO</t>
        </is>
      </c>
      <c r="M9" s="0" t="n">
        <v>26</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row>
    <row r="10" ht="15.75" customHeight="1" s="67">
      <c r="A10" s="37" t="inlineStr">
        <is>
          <t>FUNDING_GATE_FILTER_TF</t>
        </is>
      </c>
      <c r="B10" s="38" t="inlineStr">
        <is>
          <t>4h</t>
        </is>
      </c>
      <c r="C10" s="38" t="n"/>
      <c r="D10" s="38" t="inlineStr">
        <is>
          <t>GLOBAL_CHECK</t>
        </is>
      </c>
      <c r="E10" s="38" t="n"/>
      <c r="F10" s="26" t="n"/>
      <c r="G10" s="38">
        <f>IFERROR(VLOOKUP($A98&amp;"_"&amp;$B98,Results_Deltas!$A$2:$P$15000,5,FALSE),"")</f>
        <v/>
      </c>
      <c r="H10" s="38" t="inlineStr">
        <is>
          <t>Blanket (page end)</t>
        </is>
      </c>
      <c r="I10" s="26" t="n"/>
      <c r="J10" s="26" t="n"/>
      <c r="K10" s="26" t="n"/>
      <c r="L10" s="26" t="inlineStr">
        <is>
          <t>NO</t>
        </is>
      </c>
      <c r="M10" s="0" t="n">
        <v>3</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row>
    <row r="11" ht="15.75" customHeight="1" s="67">
      <c r="A11" s="37" t="inlineStr">
        <is>
          <t>FUNDING_GATE_FILTER_TF</t>
        </is>
      </c>
      <c r="B11" s="38" t="inlineStr">
        <is>
          <t>OFF</t>
        </is>
      </c>
      <c r="C11" s="38" t="n"/>
      <c r="D11" s="38" t="inlineStr">
        <is>
          <t>GLOBAL_CHECK</t>
        </is>
      </c>
      <c r="E11" s="38" t="n"/>
      <c r="F11" s="26" t="n"/>
      <c r="G11" s="38">
        <f>IFERROR(VLOOKUP($A96&amp;"_"&amp;$B96,Results_Deltas!$A$2:$P$15000,5,FALSE),"")</f>
        <v/>
      </c>
      <c r="H11" s="38" t="inlineStr">
        <is>
          <t>Blanket (page end)</t>
        </is>
      </c>
      <c r="I11" s="26" t="n"/>
      <c r="J11" s="26" t="n"/>
      <c r="K11" s="26" t="n"/>
      <c r="L11" s="26" t="inlineStr">
        <is>
          <t>YES</t>
        </is>
      </c>
      <c r="M11" s="0" t="n">
        <v>3</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row>
    <row r="12" ht="15.75" customHeight="1" s="67">
      <c r="A12" s="37" t="inlineStr">
        <is>
          <t>FUNDING_GATE_FILTER_TF</t>
        </is>
      </c>
      <c r="B12" s="38" t="inlineStr">
        <is>
          <t>1h</t>
        </is>
      </c>
      <c r="C12" s="38" t="n"/>
      <c r="D12" s="38" t="inlineStr">
        <is>
          <t>GLOBAL_CHECK</t>
        </is>
      </c>
      <c r="E12" s="38" t="n"/>
      <c r="F12" s="26" t="n"/>
      <c r="G12" s="38">
        <f>IFERROR(VLOOKUP($A99&amp;"_"&amp;$B99,Results_Deltas!$A$2:$P$15000,5,FALSE),"")</f>
        <v/>
      </c>
      <c r="H12" s="38" t="inlineStr">
        <is>
          <t>Blanket (page end)</t>
        </is>
      </c>
      <c r="I12" s="26" t="n"/>
      <c r="J12" s="26" t="n"/>
      <c r="K12" s="26" t="n"/>
      <c r="L12" s="26" t="inlineStr">
        <is>
          <t>NO</t>
        </is>
      </c>
      <c r="M12" s="0" t="n">
        <v>3</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row>
    <row r="13" ht="15.75" customHeight="1" s="67">
      <c r="A13" s="37" t="inlineStr">
        <is>
          <t>FG_GREED_THRESHOLD</t>
        </is>
      </c>
      <c r="B13" s="38" t="inlineStr">
        <is>
          <t>93.75</t>
        </is>
      </c>
      <c r="C13" s="38" t="n"/>
      <c r="D13" s="38" t="inlineStr">
        <is>
          <t>GLOBAL_CHECK, STOCKS_EXIT</t>
        </is>
      </c>
      <c r="E13" s="38" t="n"/>
      <c r="F13" s="26" t="n"/>
      <c r="G13" s="38">
        <f>IFERROR(VLOOKUP($A93&amp;"_"&amp;$B93,Results_Deltas!$A$2:$P$15000,5,FALSE),"")</f>
        <v/>
      </c>
      <c r="H13" s="38" t="inlineStr">
        <is>
          <t>Blanket (page end)</t>
        </is>
      </c>
      <c r="I13" s="26" t="n"/>
      <c r="J13" s="26" t="n"/>
      <c r="K13" s="26" t="n"/>
      <c r="L13" s="26" t="inlineStr">
        <is>
          <t>NO</t>
        </is>
      </c>
      <c r="M13" s="0"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row>
    <row r="14" ht="15.75" customHeight="1" s="67">
      <c r="A14" s="37" t="inlineStr">
        <is>
          <t>OI_CONFIRM_MIN_CHANGE_PCT</t>
        </is>
      </c>
      <c r="B14" s="38" t="inlineStr">
        <is>
          <t>2.0</t>
        </is>
      </c>
      <c r="C14" s="38" t="n"/>
      <c r="D14" s="38" t="inlineStr">
        <is>
          <t>ENTRY, GLOBAL_CHECK, STOCKS_EXIT</t>
        </is>
      </c>
      <c r="E14" s="38" t="n"/>
      <c r="F14" s="26" t="n"/>
      <c r="G14" s="38">
        <f>IFERROR(VLOOKUP($A206&amp;"_"&amp;$B206,Results_Deltas!$A$2:$P$15000,5,FALSE),"")</f>
        <v/>
      </c>
      <c r="H14" s="38" t="inlineStr">
        <is>
          <t>Blanket (page end)</t>
        </is>
      </c>
      <c r="I14" s="26" t="n"/>
      <c r="J14" s="26" t="n"/>
      <c r="K14" s="26" t="n"/>
      <c r="L14" s="26" t="inlineStr">
        <is>
          <t>NO</t>
        </is>
      </c>
      <c r="M14" s="0" t="n">
        <v>22</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row>
    <row r="15" ht="10.5" customHeight="1" s="67">
      <c r="A15" s="37" t="inlineStr">
        <is>
          <t>COOLDOWN_LOCKS_FILTER_TF</t>
        </is>
      </c>
      <c r="B15" s="38" t="inlineStr">
        <is>
          <t>D</t>
        </is>
      </c>
      <c r="C15" s="38" t="n"/>
      <c r="D15" s="38" t="inlineStr">
        <is>
          <t>GLOBAL_CHECK</t>
        </is>
      </c>
      <c r="E15" s="38" t="n"/>
      <c r="F15" s="26" t="n"/>
      <c r="G15" s="38">
        <f>IFERROR(VLOOKUP($A55&amp;"_"&amp;$B55,Results_Deltas!$A$2:$P$15000,5,FALSE),"")</f>
        <v/>
      </c>
      <c r="H15" s="38" t="inlineStr">
        <is>
          <t>Blanket (page end)</t>
        </is>
      </c>
      <c r="I15" s="26" t="n"/>
      <c r="J15" s="26" t="n"/>
      <c r="K15" s="26" t="n"/>
      <c r="L15" s="26" t="inlineStr">
        <is>
          <t>NO</t>
        </is>
      </c>
      <c r="M15" s="74" t="n">
        <v>6</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row>
    <row r="16" ht="15.75" customHeight="1" s="67">
      <c r="A16" s="37" t="inlineStr">
        <is>
          <t>FG_GREED_THRESHOLD</t>
        </is>
      </c>
      <c r="B16" s="38" t="inlineStr">
        <is>
          <t>56.25</t>
        </is>
      </c>
      <c r="C16" s="38" t="n"/>
      <c r="D16" s="38" t="inlineStr">
        <is>
          <t>GLOBAL_CHECK, STOCKS_EXIT</t>
        </is>
      </c>
      <c r="E16" s="38" t="n"/>
      <c r="F16" s="26" t="n"/>
      <c r="G16" s="38">
        <f>IFERROR(VLOOKUP($A94&amp;"_"&amp;$B94,Results_Deltas!$A$2:$P$15000,5,FALSE),"")</f>
        <v/>
      </c>
      <c r="H16" s="38" t="inlineStr">
        <is>
          <t>Blanket (page end)</t>
        </is>
      </c>
      <c r="I16" s="26" t="n"/>
      <c r="J16" s="26" t="n"/>
      <c r="K16" s="26" t="n"/>
      <c r="L16" s="26" t="inlineStr">
        <is>
          <t>NO</t>
        </is>
      </c>
      <c r="M16" s="0"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row>
    <row r="17" ht="10.5" customHeight="1" s="67">
      <c r="A17" s="37" t="inlineStr">
        <is>
          <t>COOLDOWN_LOCKS_FILTER_TF</t>
        </is>
      </c>
      <c r="B17" s="38" t="inlineStr">
        <is>
          <t>4h</t>
        </is>
      </c>
      <c r="C17" s="38" t="n"/>
      <c r="D17" s="38" t="inlineStr">
        <is>
          <t>GLOBAL_CHECK</t>
        </is>
      </c>
      <c r="E17" s="38" t="n"/>
      <c r="F17" s="26" t="n"/>
      <c r="G17" s="38">
        <f>IFERROR(VLOOKUP($A56&amp;"_"&amp;$B56,Results_Deltas!$A$2:$P$15000,5,FALSE),"")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row>
    <row r="18" ht="15.75" customHeight="1" s="67">
      <c r="A18" s="39" t="inlineStr">
        <is>
          <t>FG_GREED_THRESHOLD</t>
        </is>
      </c>
      <c r="B18" s="40" t="inlineStr">
        <is>
          <t>75</t>
        </is>
      </c>
      <c r="C18" s="38" t="n"/>
      <c r="D18" s="38" t="inlineStr">
        <is>
          <t>GLOBAL_CHECK, STOCKS_EXIT</t>
        </is>
      </c>
      <c r="E18" s="38" t="n"/>
      <c r="F18" s="26" t="n"/>
      <c r="G18" s="38">
        <f>IFERROR(VLOOKUP($A92&amp;"_"&amp;$B92,Results_Deltas!$A$2:$P$15000,5,FALSE),"")</f>
        <v/>
      </c>
      <c r="H18" s="38" t="inlineStr">
        <is>
          <t>Blanket (page end)</t>
        </is>
      </c>
      <c r="I18" s="26" t="n"/>
      <c r="J18" s="26" t="n"/>
      <c r="K18" s="26" t="n"/>
      <c r="L18" s="26" t="inlineStr">
        <is>
          <t>YES</t>
        </is>
      </c>
      <c r="M18" s="0" t="n">
        <v>25</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row>
    <row r="19" ht="15.75" customHeight="1" s="67">
      <c r="A19" s="37" t="inlineStr">
        <is>
          <t>FUNDING_GATE_FILTER_TF</t>
        </is>
      </c>
      <c r="B19" s="38" t="inlineStr">
        <is>
          <t>D</t>
        </is>
      </c>
      <c r="C19" s="38" t="n"/>
      <c r="D19" s="38" t="inlineStr">
        <is>
          <t>GLOBAL_CHECK</t>
        </is>
      </c>
      <c r="E19" s="38" t="n"/>
      <c r="F19" s="26" t="n"/>
      <c r="G19" s="38">
        <f>IFERROR(VLOOKUP($A97&amp;"_"&amp;$B97,Results_Deltas!$A$2:$P$15000,5,FALSE),"")</f>
        <v/>
      </c>
      <c r="H19" s="38" t="inlineStr">
        <is>
          <t>Blanket (page end)</t>
        </is>
      </c>
      <c r="I19" s="26" t="n"/>
      <c r="J19" s="26" t="n"/>
      <c r="K19" s="26" t="n"/>
      <c r="L19" s="26" t="inlineStr">
        <is>
          <t>NO</t>
        </is>
      </c>
      <c r="M19" s="0"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row>
    <row r="20" ht="10.5" customHeight="1" s="67">
      <c r="A20" s="37" t="inlineStr">
        <is>
          <t>COOLDOWN_LOCKS_FILTER_TF</t>
        </is>
      </c>
      <c r="B20" s="38" t="inlineStr">
        <is>
          <t>OFF</t>
        </is>
      </c>
      <c r="C20" s="38" t="n"/>
      <c r="D20" s="38" t="inlineStr">
        <is>
          <t>GLOBAL_CHECK</t>
        </is>
      </c>
      <c r="E20" s="38" t="n"/>
      <c r="F20" s="26" t="n"/>
      <c r="G20" s="38">
        <f>IFERROR(VLOOKUP($A54&amp;"_"&amp;$B54,Results_Deltas!$A$2:$P$15000,5,FALSE),"")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row>
    <row r="21" ht="15.7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row>
    <row r="23" ht="15.75" customHeight="1" s="67">
      <c r="A23" s="37" t="inlineStr">
        <is>
          <t>OI_CONFIRM_MIN_PRICE_PCT</t>
        </is>
      </c>
      <c r="B23" s="38" t="inlineStr">
        <is>
          <t>1.0</t>
        </is>
      </c>
      <c r="C23" s="38" t="n"/>
      <c r="D23" s="38" t="inlineStr">
        <is>
          <t>ENTRY, GLOBAL_CHECK, STOCKS_EXIT</t>
        </is>
      </c>
      <c r="E23" s="38" t="n"/>
      <c r="F23" s="26" t="n"/>
      <c r="G23" s="38">
        <f>IFERROR(VLOOKUP($A211&amp;"_"&amp;$B211,Results_Deltas!$A$2:$P$15000,5,FALSE),"")</f>
        <v/>
      </c>
      <c r="H23" s="38" t="inlineStr">
        <is>
          <t>Blanket (page end)</t>
        </is>
      </c>
      <c r="I23" s="26" t="n"/>
      <c r="J23" s="26" t="n"/>
      <c r="K23" s="26" t="n"/>
      <c r="L23" s="26" t="inlineStr">
        <is>
          <t>NO</t>
        </is>
      </c>
      <c r="M23" s="0" t="n">
        <v>22</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row>
    <row r="24" ht="10.5" customHeight="1" s="67">
      <c r="A24" s="37" t="inlineStr">
        <is>
          <t>DUP_GUARD_FILTER_TF</t>
        </is>
      </c>
      <c r="B24" s="38" t="inlineStr">
        <is>
          <t>OFF</t>
        </is>
      </c>
      <c r="C24" s="38" t="n"/>
      <c r="D24" s="38" t="inlineStr">
        <is>
          <t>GLOBAL_CHECK</t>
        </is>
      </c>
      <c r="E24" s="38" t="n"/>
      <c r="F24" s="26" t="n"/>
      <c r="G24" s="38">
        <f>IFERROR(VLOOKUP($A71&amp;"_"&amp;$B71,Results_Deltas!$A$2:$P$15000,5,FALSE),"")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row>
    <row r="25" ht="15.75" customHeight="1" s="67">
      <c r="A25" s="39" t="inlineStr">
        <is>
          <t>HLR_TOP_MIN_TFS</t>
        </is>
      </c>
      <c r="B25" s="40" t="inlineStr">
        <is>
          <t>2</t>
        </is>
      </c>
      <c r="C25" s="38" t="n"/>
      <c r="D25" s="38" t="inlineStr">
        <is>
          <t>GLOBAL_CHECK, REENTRY, STOCKS_EXIT</t>
        </is>
      </c>
      <c r="E25" s="38" t="n"/>
      <c r="F25" s="26" t="n"/>
      <c r="G25" s="38">
        <f>IFERROR(VLOOKUP($A130&amp;"_"&amp;$B130,Results_Deltas!$A$2:$P$15000,5,FALSE),"")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row>
    <row r="26" ht="10.5" customHeight="1" s="67">
      <c r="A26" s="37" t="inlineStr">
        <is>
          <t>DUP_GUARD_FILTER_TF</t>
        </is>
      </c>
      <c r="B26" s="38" t="inlineStr">
        <is>
          <t>1h</t>
        </is>
      </c>
      <c r="C26" s="38" t="n"/>
      <c r="D26" s="38" t="inlineStr">
        <is>
          <t>GLOBAL_CHECK</t>
        </is>
      </c>
      <c r="E26" s="38" t="n"/>
      <c r="F26" s="26" t="n"/>
      <c r="G26" s="38">
        <f>IFERROR(VLOOKUP($A74&amp;"_"&amp;$B74,Results_Deltas!$A$2:$P$15000,5,FALSE),"")</f>
        <v/>
      </c>
      <c r="H26" s="38" t="inlineStr">
        <is>
          <t>Blanket (page end)</t>
        </is>
      </c>
      <c r="I26" s="26" t="n"/>
      <c r="J26" s="26" t="n"/>
      <c r="K26" s="26" t="n"/>
      <c r="L26" s="26" t="inlineStr">
        <is>
          <t>NO</t>
        </is>
      </c>
      <c r="M26" s="74" t="n">
        <v>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row>
    <row r="27" ht="15.75" customHeight="1" s="67">
      <c r="A27" s="39" t="inlineStr">
        <is>
          <t>OI_CONFIRM_ENABLED</t>
        </is>
      </c>
      <c r="B27" s="40" t="inlineStr">
        <is>
          <t>True</t>
        </is>
      </c>
      <c r="C27" s="38" t="n"/>
      <c r="D27" s="38" t="inlineStr">
        <is>
          <t>ENTRY, GLOBAL_CHECK, STOCKS_EXIT</t>
        </is>
      </c>
      <c r="E27" s="38" t="n"/>
      <c r="F27" s="26" t="n"/>
      <c r="G27" s="38">
        <f>IFERROR(VLOOKUP($A204&amp;"_"&amp;$B204,Results_Deltas!$A$2:$P$15000,5,FALSE),"")</f>
        <v/>
      </c>
      <c r="H27" s="38" t="inlineStr">
        <is>
          <t>Blanket (page end)</t>
        </is>
      </c>
      <c r="I27" s="26" t="n"/>
      <c r="J27" s="26" t="n"/>
      <c r="K27" s="26" t="n"/>
      <c r="L27" s="26" t="inlineStr">
        <is>
          <t>NO</t>
        </is>
      </c>
      <c r="M27" s="0" t="n">
        <v>26</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row>
    <row r="28" ht="15.75" customHeight="1" s="67">
      <c r="A28" s="76" t="inlineStr">
        <is>
          <t>OI_CONFIRM_MIN_PRICE_PCT</t>
        </is>
      </c>
      <c r="B28" s="26" t="inlineStr">
        <is>
          <t>0.5</t>
        </is>
      </c>
      <c r="C28" s="26" t="n"/>
      <c r="D28" s="26" t="inlineStr">
        <is>
          <t>ENTRY, GLOBAL_CHECK, STOCKS_EXIT</t>
        </is>
      </c>
      <c r="E28" s="26" t="n"/>
      <c r="F28" s="26" t="n"/>
      <c r="G28" s="26">
        <f>IFERROR(VLOOKUP($A212&amp;"_"&amp;$B212,Results_Deltas!$A$2:$P$15000,5,FALSE),"")</f>
        <v/>
      </c>
      <c r="H28" s="26" t="inlineStr">
        <is>
          <t>Blanket (page end)</t>
        </is>
      </c>
      <c r="I28" s="26" t="n"/>
      <c r="J28" s="26" t="n"/>
      <c r="K28" s="26" t="n"/>
      <c r="L28" s="26" t="inlineStr">
        <is>
          <t>YES</t>
        </is>
      </c>
      <c r="M28" s="74" t="n">
        <v>26</v>
      </c>
      <c r="N28" s="71"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26" t="n"/>
      <c r="HU28" s="26" t="n"/>
      <c r="HV28" s="26" t="n"/>
      <c r="HW28" s="26" t="n"/>
    </row>
    <row r="29" ht="15.75" customHeight="1" s="67">
      <c r="A29" s="37" t="inlineStr">
        <is>
          <t>HLR_SMA_BAND_PCT</t>
        </is>
      </c>
      <c r="B29" s="38" t="inlineStr">
        <is>
          <t>1.0</t>
        </is>
      </c>
      <c r="C29" s="38" t="n"/>
      <c r="D29" s="38" t="inlineStr">
        <is>
          <t>ENTRY, GLOBAL_CHECK, STOCKS_EXIT</t>
        </is>
      </c>
      <c r="E29" s="38" t="n"/>
      <c r="F29" s="26" t="n"/>
      <c r="G29" s="38">
        <f>IFERROR(VLOOKUP($A127&amp;"_"&amp;$B127,Results_Deltas!$A$2:$P$15000,5,FALSE),"")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row>
    <row r="30" ht="10.5" customHeight="1" s="67">
      <c r="A30" s="37" t="inlineStr">
        <is>
          <t>BANDAID_OFF_LOSER_RECOVER_PCT</t>
        </is>
      </c>
      <c r="B30" s="38" t="inlineStr">
        <is>
          <t>0.5</t>
        </is>
      </c>
      <c r="C30" s="38" t="n"/>
      <c r="D30" s="38" t="inlineStr">
        <is>
          <t>AUGMENT, ENTRY, EXIT, GLOBAL_CHECK, REDUCE, STOCKS_EXIT</t>
        </is>
      </c>
      <c r="E30" s="38" t="n"/>
      <c r="F30" s="26" t="n"/>
      <c r="G30" s="38">
        <f>IFERROR(VLOOKUP($A51&amp;"_"&amp;$B51,Results_Deltas!$A$2:$P$15000,5,FALSE),"")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row>
    <row r="31" ht="10.5" customHeight="1" s="67">
      <c r="A31" s="37" t="inlineStr">
        <is>
          <t>COOLDOWN_LOCKS_FILTER_TF</t>
        </is>
      </c>
      <c r="B31" s="38" t="inlineStr">
        <is>
          <t>1h</t>
        </is>
      </c>
      <c r="C31" s="38" t="n"/>
      <c r="D31" s="38" t="inlineStr">
        <is>
          <t>GLOBAL_CHECK</t>
        </is>
      </c>
      <c r="E31" s="38" t="n"/>
      <c r="F31" s="26" t="n"/>
      <c r="G31" s="38">
        <f>IFERROR(VLOOKUP($A57&amp;"_"&amp;$B57,Results_Deltas!$A$2:$P$15000,5,FALSE),"")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row>
    <row r="32" ht="15.75" customHeight="1" s="67">
      <c r="A32" s="37" t="inlineStr">
        <is>
          <t>MTS_BOTTOM_BONUS_THRESHOLD</t>
        </is>
      </c>
      <c r="B32" s="38" t="inlineStr">
        <is>
          <t>31.25</t>
        </is>
      </c>
      <c r="C32" s="38" t="n"/>
      <c r="D32" s="38" t="inlineStr">
        <is>
          <t>ENTRY, GLOBAL_CHECK, STOCKS_EXIT</t>
        </is>
      </c>
      <c r="E32" s="38" t="n"/>
      <c r="F32" s="26" t="n"/>
      <c r="G32" s="38">
        <f>IFERROR(VLOOKUP($A184&amp;"_"&amp;$B184,Results_Deltas!$A$2:$P$15000,5,FALSE),"")</f>
        <v/>
      </c>
      <c r="H32" s="38" t="inlineStr">
        <is>
          <t>Blanket (page end)</t>
        </is>
      </c>
      <c r="I32" s="26" t="n"/>
      <c r="J32" s="26" t="n"/>
      <c r="K32" s="26" t="n"/>
      <c r="L32" s="26" t="inlineStr">
        <is>
          <t>NO</t>
        </is>
      </c>
      <c r="M32" s="0" t="n">
        <v>26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row>
    <row r="33" ht="15.75" customHeight="1" s="67">
      <c r="A33" s="39" t="inlineStr">
        <is>
          <t>MTS_BOTTOM_BONUS_THRESHOLD</t>
        </is>
      </c>
      <c r="B33" s="40" t="inlineStr">
        <is>
          <t>25</t>
        </is>
      </c>
      <c r="C33" s="38" t="n"/>
      <c r="D33" s="38" t="inlineStr">
        <is>
          <t>ENTRY, GLOBAL_CHECK, STOCKS_EXIT</t>
        </is>
      </c>
      <c r="E33" s="38" t="n"/>
      <c r="F33" s="26" t="n"/>
      <c r="G33" s="38">
        <f>IFERROR(VLOOKUP($A183&amp;"_"&amp;$B183,Results_Deltas!$A$2:$P$15000,5,FALSE),"")</f>
        <v/>
      </c>
      <c r="H33" s="38" t="inlineStr">
        <is>
          <t>Blanket (page end)</t>
        </is>
      </c>
      <c r="I33" s="26" t="n"/>
      <c r="J33" s="26" t="n"/>
      <c r="K33" s="26" t="n"/>
      <c r="L33" s="26" t="inlineStr">
        <is>
          <t>NO</t>
        </is>
      </c>
      <c r="M33" s="0" t="n">
        <v>26</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row>
    <row r="34" ht="15.75" customHeight="1" s="67">
      <c r="A34" s="37" t="inlineStr">
        <is>
          <t>HA_WICK_QUALITY_TF</t>
        </is>
      </c>
      <c r="B34" s="38" t="inlineStr">
        <is>
          <t>D</t>
        </is>
      </c>
      <c r="C34" s="38" t="n"/>
      <c r="D34" s="38" t="inlineStr">
        <is>
          <t>ENTRY, GLOBAL_CHECK, STOCKS_EXIT</t>
        </is>
      </c>
      <c r="E34" s="38" t="n"/>
      <c r="F34" s="26" t="n"/>
      <c r="G34" s="38">
        <f>IFERROR(VLOOKUP($A121&amp;"_"&amp;$B121,Results_Deltas!$A$2:$P$15000,5,FALSE),"")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4" t="n">
        <v>23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row>
    <row r="36" ht="10.5" customHeight="1" s="67">
      <c r="A36" s="37" t="inlineStr">
        <is>
          <t>ADX_RANGING_THRESHOLD</t>
        </is>
      </c>
      <c r="B36" s="38" t="inlineStr">
        <is>
          <t>25</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row>
    <row r="38" ht="15.75" customHeight="1" s="67">
      <c r="A38" s="37" t="inlineStr">
        <is>
          <t>MTS_BOTTOM_BONUS_THRESHOLD</t>
        </is>
      </c>
      <c r="B38" s="38" t="inlineStr">
        <is>
          <t>18.75</t>
        </is>
      </c>
      <c r="C38" s="38" t="n"/>
      <c r="D38" s="38" t="inlineStr">
        <is>
          <t>ENTRY, GLOBAL_CHECK, STOCKS_EXIT</t>
        </is>
      </c>
      <c r="E38" s="38" t="n"/>
      <c r="F38" s="26" t="n"/>
      <c r="G38" s="38">
        <f>IFERROR(VLOOKUP($A185&amp;"_"&amp;$B185,Results_Deltas!$A$2:$P$15000,5,FALSE),"")</f>
        <v/>
      </c>
      <c r="H38" s="38" t="inlineStr">
        <is>
          <t>Blanket (page end)</t>
        </is>
      </c>
      <c r="I38" s="26" t="n"/>
      <c r="J38" s="26" t="n"/>
      <c r="K38" s="26" t="n"/>
      <c r="L38" s="26" t="inlineStr">
        <is>
          <t>NO</t>
        </is>
      </c>
      <c r="M38" s="0" t="n">
        <v>26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row>
    <row r="39" ht="15.75" customHeight="1" s="67">
      <c r="A39" s="39" t="inlineStr">
        <is>
          <t>FG_FEAR_THRESHOLD</t>
        </is>
      </c>
      <c r="B39" s="40" t="inlineStr">
        <is>
          <t>25</t>
        </is>
      </c>
      <c r="C39" s="38" t="n"/>
      <c r="D39" s="38" t="inlineStr">
        <is>
          <t>GLOBAL_CHECK, STOCKS_EXIT</t>
        </is>
      </c>
      <c r="E39" s="38" t="n"/>
      <c r="F39" s="26" t="n"/>
      <c r="G39" s="38">
        <f>IFERROR(VLOOKUP($A88&amp;"_"&amp;$B88,Results_Deltas!$A$2:$P$15000,5,FALSE),"")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row>
    <row r="40" ht="10.5" customHeight="1" s="67">
      <c r="A40" s="37" t="inlineStr">
        <is>
          <t>BAND_ARROW_ENABLED</t>
        </is>
      </c>
      <c r="B40" s="38" t="inlineStr">
        <is>
          <t>True</t>
        </is>
      </c>
      <c r="C40" s="38" t="n"/>
      <c r="D40" s="38" t="inlineStr">
        <is>
          <t>GLOBAL_CHECK, STOCKS_EXIT</t>
        </is>
      </c>
      <c r="E40" s="38" t="n"/>
      <c r="F40" s="26" t="n"/>
      <c r="G40" s="38">
        <f>IFERROR(VLOOKUP($A53&amp;"_"&amp;$B53,Results_Deltas!$A$2:$P$15000,5,FALSE),"")</f>
        <v/>
      </c>
      <c r="H40" s="38" t="inlineStr">
        <is>
          <t>Blanket (page end)</t>
        </is>
      </c>
      <c r="I40" s="26" t="n"/>
      <c r="J40" s="26" t="n"/>
      <c r="K40" s="26" t="n"/>
      <c r="L40" s="26" t="inlineStr">
        <is>
          <t>NO</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row>
    <row r="41" ht="10.5" customHeight="1" s="67">
      <c r="A41" s="37" t="inlineStr">
        <is>
          <t>DUP_GUARD_FILTER_TF</t>
        </is>
      </c>
      <c r="B41" s="38" t="inlineStr">
        <is>
          <t>D</t>
        </is>
      </c>
      <c r="C41" s="38" t="n"/>
      <c r="D41" s="38" t="inlineStr">
        <is>
          <t>GLOBAL_CHECK</t>
        </is>
      </c>
      <c r="E41" s="38" t="n"/>
      <c r="F41" s="26" t="n"/>
      <c r="G41" s="38">
        <f>IFERROR(VLOOKUP($A72&amp;"_"&amp;$B72,Results_Deltas!$A$2:$P$15000,5,FALSE),"")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row>
    <row r="42" ht="15.75" customHeight="1" s="67">
      <c r="A42" s="37" t="inlineStr">
        <is>
          <t>HA_WICK_QUALITY_TF</t>
        </is>
      </c>
      <c r="B42" s="38" t="inlineStr">
        <is>
          <t>4h</t>
        </is>
      </c>
      <c r="C42" s="38" t="n"/>
      <c r="D42" s="38" t="inlineStr">
        <is>
          <t>ENTRY, GLOBAL_CHECK, STOCKS_EXIT</t>
        </is>
      </c>
      <c r="E42" s="38" t="n"/>
      <c r="F42" s="26" t="n"/>
      <c r="G42" s="38">
        <f>IFERROR(VLOOKUP($A122&amp;"_"&amp;$B122,Results_Deltas!$A$2:$P$15000,5,FALSE),"")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row>
    <row r="43" ht="15.75" customHeight="1" s="67">
      <c r="A43" s="37" t="inlineStr">
        <is>
          <t>HLR_SMA_BAND_PCT</t>
        </is>
      </c>
      <c r="B43" s="38" t="inlineStr">
        <is>
          <t>0.5</t>
        </is>
      </c>
      <c r="C43" s="38" t="n"/>
      <c r="D43" s="38" t="inlineStr">
        <is>
          <t>ENTRY, GLOBAL_CHECK, STOCKS_EXIT</t>
        </is>
      </c>
      <c r="E43" s="38" t="n"/>
      <c r="F43" s="26" t="n"/>
      <c r="G43" s="38">
        <f>IFERROR(VLOOKUP($A128&amp;"_"&amp;$B128,Results_Deltas!$A$2:$P$15000,5,FALSE),"")</f>
        <v/>
      </c>
      <c r="H43" s="38" t="inlineStr">
        <is>
          <t>Blanket (page end)</t>
        </is>
      </c>
      <c r="I43" s="26" t="n"/>
      <c r="J43" s="26" t="n"/>
      <c r="K43" s="26" t="n"/>
      <c r="L43" s="26" t="inlineStr">
        <is>
          <t>NO</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row>
    <row r="44" ht="15.75" customHeight="1" s="67">
      <c r="A44" s="37" t="inlineStr">
        <is>
          <t>MTF_GR_MIN_IND</t>
        </is>
      </c>
      <c r="B44" s="38" t="inlineStr">
        <is>
          <t>5</t>
        </is>
      </c>
      <c r="C44" s="38" t="n"/>
      <c r="D44" s="38" t="inlineStr">
        <is>
          <t>GLOBAL_CHECK, STOCKS_EXIT</t>
        </is>
      </c>
      <c r="E44" s="38" t="n"/>
      <c r="F44" s="26" t="n"/>
      <c r="G44" s="38">
        <f>IFERROR(VLOOKUP($A181&amp;"_"&amp;$B181,Results_Deltas!$A$2:$P$15000,5,FALSE),"")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row>
    <row r="45" ht="15.75" customHeight="1" s="67">
      <c r="A45" s="37" t="inlineStr">
        <is>
          <t>MTF_GR_MIN_IND</t>
        </is>
      </c>
      <c r="B45" s="38" t="inlineStr">
        <is>
          <t>5_ALT</t>
        </is>
      </c>
      <c r="C45" s="38" t="n"/>
      <c r="D45" s="38" t="inlineStr">
        <is>
          <t>GLOBAL_CHECK, STOCKS_EXIT</t>
        </is>
      </c>
      <c r="E45" s="38" t="n"/>
      <c r="F45" s="26" t="n"/>
      <c r="G45" s="38">
        <f>IFERROR(VLOOKUP($A182&amp;"_"&amp;$B182,Results_Deltas!$A$2:$P$15000,5,FALSE),"")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row>
    <row r="46" ht="10.5" customHeight="1" s="67">
      <c r="A46" s="37" t="inlineStr">
        <is>
          <t>BANDAID_OFF_LOSER_RECOVER_PCT</t>
        </is>
      </c>
      <c r="B46" s="38" t="inlineStr">
        <is>
          <t>1.0</t>
        </is>
      </c>
      <c r="C46" s="38" t="n"/>
      <c r="D46" s="38" t="inlineStr">
        <is>
          <t>AUGMENT, ENTRY, EXIT, GLOBAL_CHECK, REDUCE, STOCKS_EXIT</t>
        </is>
      </c>
      <c r="E46" s="38" t="n"/>
      <c r="F46" s="26" t="n"/>
      <c r="G46" s="38">
        <f>IFERROR(VLOOKUP($A50&amp;"_"&amp;$B50,Results_Deltas!$A$2:$P$15000,5,FALSE),"")</f>
        <v/>
      </c>
      <c r="H46" s="38" t="inlineStr">
        <is>
          <t>Blanket (page end)</t>
        </is>
      </c>
      <c r="I46" s="26" t="n"/>
      <c r="J46" s="26" t="n"/>
      <c r="K46" s="26" t="n"/>
      <c r="L46" s="26" t="inlineStr">
        <is>
          <t>NO</t>
        </is>
      </c>
      <c r="M46" s="74"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row>
    <row r="47" ht="15.75" customHeight="1" s="67">
      <c r="A47" s="37" t="inlineStr">
        <is>
          <t>LH_HL_FILTER_MODE</t>
        </is>
      </c>
      <c r="B47" s="38" t="inlineStr">
        <is>
          <t>STRICT_2BAR_ALT</t>
        </is>
      </c>
      <c r="C47" s="38" t="n"/>
      <c r="D47" s="38" t="inlineStr">
        <is>
          <t>ENTRY, GLOBAL_CHECK, STOCKS_EXIT</t>
        </is>
      </c>
      <c r="E47" s="38" t="n"/>
      <c r="F47" s="26" t="n"/>
      <c r="G47" s="38">
        <f>IFERROR(VLOOKUP($A151&amp;"_"&amp;$B151,Results_Deltas!$A$2:$P$15000,5,FALSE),"")</f>
        <v/>
      </c>
      <c r="H47" s="38" t="inlineStr">
        <is>
          <t>Blanket (page end)</t>
        </is>
      </c>
      <c r="I47" s="26" t="n"/>
      <c r="J47" s="26" t="n"/>
      <c r="K47" s="26" t="n"/>
      <c r="L47" s="26" t="inlineStr">
        <is>
          <t>NO</t>
        </is>
      </c>
      <c r="M47" s="0"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row>
    <row r="48" ht="15.75" customHeight="1" s="67">
      <c r="A48" s="39" t="inlineStr">
        <is>
          <t>LH_HL_FILTER_MODE</t>
        </is>
      </c>
      <c r="B48" s="40" t="inlineStr">
        <is>
          <t>STRICT_2BAR</t>
        </is>
      </c>
      <c r="C48" s="38" t="n"/>
      <c r="D48" s="38" t="inlineStr">
        <is>
          <t>ENTRY, GLOBAL_CHECK, STOCKS_EXIT</t>
        </is>
      </c>
      <c r="E48" s="38" t="n"/>
      <c r="F48" s="26" t="n"/>
      <c r="G48" s="38">
        <f>IFERROR(VLOOKUP($A150&amp;"_"&amp;$B150,Results_Deltas!$A$2:$P$15000,5,FALSE),"")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row>
    <row r="49" ht="15.75" customHeight="1" s="67">
      <c r="A49" s="37" t="inlineStr">
        <is>
          <t>HA_WICK_QUALITY_SCORE</t>
        </is>
      </c>
      <c r="B49" s="38" t="inlineStr">
        <is>
          <t>15_ALT</t>
        </is>
      </c>
      <c r="C49" s="38" t="n"/>
      <c r="D49" s="38" t="inlineStr">
        <is>
          <t>ENTRY, GLOBAL_CHECK, STOCKS_EXIT</t>
        </is>
      </c>
      <c r="E49" s="38" t="n"/>
      <c r="F49" s="26" t="n"/>
      <c r="G49" s="38">
        <f>IFERROR(VLOOKUP($A119&amp;"_"&amp;$B119,Results_Deltas!$A$2:$P$15000,5,FALSE),"")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row>
    <row r="50" ht="15.75" customHeight="1" s="67">
      <c r="A50" s="37" t="inlineStr">
        <is>
          <t>MARKET_QUALITY_SCORE_ENABLED</t>
        </is>
      </c>
      <c r="B50" s="38" t="inlineStr">
        <is>
          <t>True</t>
        </is>
      </c>
      <c r="C50" s="38" t="n"/>
      <c r="D50" s="38" t="inlineStr">
        <is>
          <t>ENTRY, GLOBAL_CHECK, STOCKS_EXIT</t>
        </is>
      </c>
      <c r="E50" s="38" t="n"/>
      <c r="F50" s="26" t="n"/>
      <c r="G50" s="38">
        <f>IFERROR(VLOOKUP($A172&amp;"_"&amp;$B172,Results_Deltas!$A$2:$P$15000,5,FALSE),"")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row>
    <row r="51" ht="15.75" customHeight="1" s="67">
      <c r="A51" s="39" t="inlineStr">
        <is>
          <t>HA_WICK_QUALITY_SCORE</t>
        </is>
      </c>
      <c r="B51" s="40" t="inlineStr">
        <is>
          <t>15</t>
        </is>
      </c>
      <c r="C51" s="38" t="n"/>
      <c r="D51" s="38" t="inlineStr">
        <is>
          <t>ENTRY, GLOBAL_CHECK, STOCKS_EXIT</t>
        </is>
      </c>
      <c r="E51" s="38" t="n"/>
      <c r="F51" s="26" t="n"/>
      <c r="G51" s="38">
        <f>IFERROR(VLOOKUP($A118&amp;"_"&amp;$B118,Results_Deltas!$A$2:$P$15000,5,FALSE),"")</f>
        <v/>
      </c>
      <c r="H51" s="38" t="inlineStr">
        <is>
          <t>Blanket (page end)</t>
        </is>
      </c>
      <c r="I51" s="26" t="n"/>
      <c r="J51" s="26" t="n"/>
      <c r="K51" s="26" t="n"/>
      <c r="L51" s="26" t="inlineStr">
        <is>
          <t>YES</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row>
    <row r="52" ht="15.75" customHeight="1" s="67">
      <c r="A52" s="37" t="inlineStr">
        <is>
          <t>OI_CONFIRM_MIN_CHANGE_PCT</t>
        </is>
      </c>
      <c r="B52" s="38" t="inlineStr">
        <is>
          <t>0</t>
        </is>
      </c>
      <c r="C52" s="38" t="n"/>
      <c r="D52" s="38" t="inlineStr">
        <is>
          <t>ENTRY, GLOBAL_CHECK, STOCKS_EXIT</t>
        </is>
      </c>
      <c r="E52" s="38" t="n"/>
      <c r="F52" s="26" t="n"/>
      <c r="G52" s="38">
        <f>IFERROR(VLOOKUP($A205&amp;"_"&amp;$B205,Results_Deltas!$A$2:$P$15000,5,FALSE),"")</f>
        <v/>
      </c>
      <c r="H52" s="38" t="inlineStr">
        <is>
          <t>Blanket (page end)</t>
        </is>
      </c>
      <c r="I52" s="26" t="n"/>
      <c r="J52" s="26" t="n"/>
      <c r="K52" s="26" t="n"/>
      <c r="L52" s="26" t="inlineStr">
        <is>
          <t>NO</t>
        </is>
      </c>
      <c r="M52" s="0"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row>
    <row r="54" ht="15.75" customHeight="1" s="67">
      <c r="A54" s="37" t="inlineStr">
        <is>
          <t>MTS_BOTTOM_BONUS_THRESHOLD</t>
        </is>
      </c>
      <c r="B54" s="38" t="inlineStr">
        <is>
          <t>12.5</t>
        </is>
      </c>
      <c r="C54" s="38" t="n"/>
      <c r="D54" s="38" t="inlineStr">
        <is>
          <t>ENTRY, GLOBAL_CHECK, STOCKS_EXIT</t>
        </is>
      </c>
      <c r="E54" s="38" t="n"/>
      <c r="F54" s="26" t="n"/>
      <c r="G54" s="38">
        <f>IFERROR(VLOOKUP($A186&amp;"_"&amp;$B186,Results_Deltas!$A$2:$P$15000,5,FALSE),"")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row>
    <row r="55" ht="15.75" customHeight="1" s="67">
      <c r="A55" s="39" t="inlineStr">
        <is>
          <t>MTS_BOTTOM_STRONG_THRESHOLD</t>
        </is>
      </c>
      <c r="B55" s="40" t="inlineStr">
        <is>
          <t>40</t>
        </is>
      </c>
      <c r="C55" s="38" t="n"/>
      <c r="D55" s="38" t="inlineStr">
        <is>
          <t>ENTRY, GLOBAL_CHECK, STOCKS_EXIT</t>
        </is>
      </c>
      <c r="E55" s="38" t="n"/>
      <c r="F55" s="26" t="n"/>
      <c r="G55" s="38">
        <f>IFERROR(VLOOKUP($A187&amp;"_"&amp;$B187,Results_Deltas!$A$2:$P$15000,5,FALSE),"")</f>
        <v/>
      </c>
      <c r="H55" s="38" t="inlineStr">
        <is>
          <t>Blanket (page end)</t>
        </is>
      </c>
      <c r="I55" s="26" t="n"/>
      <c r="J55" s="26" t="n"/>
      <c r="K55" s="26" t="n"/>
      <c r="L55" s="26" t="inlineStr">
        <is>
          <t>YES</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row>
    <row r="56" ht="10.5" customHeight="1" s="67">
      <c r="A56" s="37" t="inlineStr">
        <is>
          <t>CRYPTO_SPIKE_FADE_THRESHOLD_PCT</t>
        </is>
      </c>
      <c r="B56" s="38" t="inlineStr">
        <is>
          <t>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M56" s="74"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row>
    <row r="57" ht="10.5" customHeight="1" s="67">
      <c r="A57" s="37" t="inlineStr">
        <is>
          <t>CRYPTO_SPIKE_FADE_THRESHOLD_PCT</t>
        </is>
      </c>
      <c r="B57" s="38" t="inlineStr">
        <is>
          <t>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M57" s="74"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row>
    <row r="58" ht="15.75" customHeight="1" s="67">
      <c r="A58" s="39" t="inlineStr">
        <is>
          <t>MANDATORY_REENTRY_WT_FILTER_VELOCITY_RATIO</t>
        </is>
      </c>
      <c r="B58" s="40" t="inlineStr">
        <is>
          <t>0.90</t>
        </is>
      </c>
      <c r="C58" s="38" t="n"/>
      <c r="D58" s="38" t="inlineStr">
        <is>
          <t>GLOBAL_CHECK, STOCKS_EXIT</t>
        </is>
      </c>
      <c r="E58" s="38" t="n"/>
      <c r="F58" s="26" t="n"/>
      <c r="G58" s="38">
        <f>IFERROR(VLOOKUP($A169&amp;"_"&amp;$B169,Results_Deltas!$A$2:$P$15000,5,FALSE),"")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row>
    <row r="59" ht="15.75" customHeight="1" s="67">
      <c r="A59" s="37" t="inlineStr">
        <is>
          <t>MANDATORY_REENTRY_WT_FILTER_VELOCITY_RATIO</t>
        </is>
      </c>
      <c r="B59" s="38" t="inlineStr">
        <is>
          <t>0.90_ALT</t>
        </is>
      </c>
      <c r="C59" s="38" t="n"/>
      <c r="D59" s="38" t="inlineStr">
        <is>
          <t>GLOBAL_CHECK, STOCKS_EXIT</t>
        </is>
      </c>
      <c r="E59" s="38" t="n"/>
      <c r="F59" s="26" t="n"/>
      <c r="G59" s="38">
        <f>IFERROR(VLOOKUP($A170&amp;"_"&amp;$B170,Results_Deltas!$A$2:$P$15000,5,FALSE),"")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row>
    <row r="60" ht="10.5" customHeight="1" s="67">
      <c r="A60" s="37" t="inlineStr">
        <is>
          <t>EMA_9_21_FILTER_MIN_TFS</t>
        </is>
      </c>
      <c r="B60" s="38" t="inlineStr">
        <is>
          <t>0</t>
        </is>
      </c>
      <c r="C60" s="38" t="n"/>
      <c r="D60" s="38" t="inlineStr">
        <is>
          <t>GLOBAL_CHECK</t>
        </is>
      </c>
      <c r="E60" s="38" t="n"/>
      <c r="F60" s="26" t="n"/>
      <c r="G60" s="38">
        <f>IFERROR(VLOOKUP($A76&amp;"_"&amp;$B76,Results_Deltas!$A$2:$P$15000,5,FALSE),"")</f>
        <v/>
      </c>
      <c r="H60" s="38" t="inlineStr">
        <is>
          <t>Blanket (page end)</t>
        </is>
      </c>
      <c r="I60" s="26" t="n"/>
      <c r="J60" s="26" t="n"/>
      <c r="K60" s="26" t="n"/>
      <c r="L60" s="26" t="inlineStr">
        <is>
          <t>NO</t>
        </is>
      </c>
      <c r="M60" s="74"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row>
    <row r="61" ht="15.75" customHeight="1" s="67">
      <c r="A61" s="37" t="inlineStr">
        <is>
          <t>GR_FILTER_VEC_ENABLED</t>
        </is>
      </c>
      <c r="B61" s="38" t="inlineStr">
        <is>
          <t>True</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row>
    <row r="62" ht="15.75" customHeight="1" s="67">
      <c r="A62" s="37" t="inlineStr">
        <is>
          <t>EMA_BLANKET_FILTER_MIN_TFS</t>
        </is>
      </c>
      <c r="B62" s="38" t="inlineStr">
        <is>
          <t>0</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M62" s="74"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row>
    <row r="63" ht="10.5" customHeight="1" s="67">
      <c r="A63" s="37" t="inlineStr">
        <is>
          <t>EMA_9_21_FILTER_MIN_TFS</t>
        </is>
      </c>
      <c r="B63" s="38" t="inlineStr">
        <is>
          <t>2</t>
        </is>
      </c>
      <c r="C63" s="38" t="n"/>
      <c r="D63" s="38" t="inlineStr">
        <is>
          <t>GLOBAL_CHECK</t>
        </is>
      </c>
      <c r="E63" s="38" t="n"/>
      <c r="F63" s="26" t="n"/>
      <c r="G63" s="38">
        <f>IFERROR(VLOOKUP($A77&amp;"_"&amp;$B77,Results_Deltas!$A$2:$P$15000,5,FALSE),"")</f>
        <v/>
      </c>
      <c r="H63" s="38" t="inlineStr">
        <is>
          <t>Blanket (page end)</t>
        </is>
      </c>
      <c r="I63" s="26" t="n"/>
      <c r="J63" s="26" t="n"/>
      <c r="K63" s="26" t="n"/>
      <c r="L63" s="26" t="inlineStr">
        <is>
          <t>NO</t>
        </is>
      </c>
      <c r="M63" s="74"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row>
    <row r="64" ht="15.75" customHeight="1" s="67">
      <c r="A64" s="37" t="inlineStr">
        <is>
          <t>OI_CONFIRM_MIN_CHANGE_PCT</t>
        </is>
      </c>
      <c r="B64" s="38" t="inlineStr">
        <is>
          <t>1.0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row>
    <row r="65" ht="15.75" customHeight="1" s="67">
      <c r="A65" s="37" t="inlineStr">
        <is>
          <t>MTS_BOTTOM_STRONG_THRESHOLD</t>
        </is>
      </c>
      <c r="B65" s="38" t="inlineStr">
        <is>
          <t>20</t>
        </is>
      </c>
      <c r="C65" s="38" t="n"/>
      <c r="D65" s="38" t="inlineStr">
        <is>
          <t>ENTRY, GLOBAL_CHECK, STOCKS_EXIT</t>
        </is>
      </c>
      <c r="E65" s="38" t="n"/>
      <c r="F65" s="26" t="n"/>
      <c r="G65" s="38">
        <f>IFERROR(VLOOKUP($A190&amp;"_"&amp;$B190,Results_Deltas!$A$2:$P$15000,5,FALSE),"")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row>
    <row r="66" ht="10.5" customHeight="1" s="67">
      <c r="A66" s="37" t="inlineStr">
        <is>
          <t>EMA_BLANKET_FILTER_ENABLED</t>
        </is>
      </c>
      <c r="B66" s="38" t="inlineStr">
        <is>
          <t>False</t>
        </is>
      </c>
      <c r="C66" s="38" t="n"/>
      <c r="D66" s="38" t="inlineStr">
        <is>
          <t>GLOBAL_CHECK</t>
        </is>
      </c>
      <c r="E66" s="38" t="n"/>
      <c r="F66" s="26" t="n"/>
      <c r="G66" s="38">
        <f>IFERROR(VLOOKUP($A79&amp;"_"&amp;$B79,Results_Deltas!$A$2:$P$15000,5,FALSE),"")</f>
        <v/>
      </c>
      <c r="H66" s="38" t="inlineStr">
        <is>
          <t>Blanket (page end)</t>
        </is>
      </c>
      <c r="I66" s="26" t="n"/>
      <c r="J66" s="26" t="n"/>
      <c r="K66" s="26" t="n"/>
      <c r="L66" s="26" t="inlineStr">
        <is>
          <t>YES</t>
        </is>
      </c>
      <c r="M66" s="74"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row>
    <row r="67" ht="15.75" customHeight="1" s="67">
      <c r="A67" s="37" t="inlineStr">
        <is>
          <t>GR_FILTER_VEC_MIN_TFS</t>
        </is>
      </c>
      <c r="B67" s="38" t="inlineStr">
        <is>
          <t>1</t>
        </is>
      </c>
      <c r="C67" s="38" t="n"/>
      <c r="D67" s="38" t="inlineStr">
        <is>
          <t>GLOBAL_CHECK</t>
        </is>
      </c>
      <c r="E67" s="38" t="n"/>
      <c r="F67" s="26" t="n"/>
      <c r="G67" s="38">
        <f>IFERROR(VLOOKUP($A115&amp;"_"&amp;$B115,Results_Deltas!$A$2:$P$15000,5,FALSE),"")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row>
    <row r="68" ht="15.75" customHeight="1" s="67">
      <c r="A68" s="37" t="inlineStr">
        <is>
          <t>MOVER_THRESHOLD</t>
        </is>
      </c>
      <c r="B68" s="38" t="inlineStr">
        <is>
          <t>3.75</t>
        </is>
      </c>
      <c r="C68" s="38" t="n"/>
      <c r="D68" s="38" t="inlineStr">
        <is>
          <t>ENTRY, GLOBAL_CHECK, STOCKS_EXIT</t>
        </is>
      </c>
      <c r="E68" s="38" t="n"/>
      <c r="F68" s="26" t="n"/>
      <c r="G68" s="38">
        <f>IFERROR(VLOOKUP($A177&amp;"_"&amp;$B177,Results_Deltas!$A$2:$P$15000,5,FALSE),"")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row>
    <row r="69" ht="15.75" customHeight="1" s="67">
      <c r="A69" s="37" t="inlineStr">
        <is>
          <t>HTF_DIRECTION_GATE_ENABLED</t>
        </is>
      </c>
      <c r="B69" s="38" t="inlineStr">
        <is>
          <t>True</t>
        </is>
      </c>
      <c r="C69" s="38" t="n"/>
      <c r="D69" s="38" t="inlineStr">
        <is>
          <t>ENTRY, GLOBAL_CHECK, STOCKS_EXIT</t>
        </is>
      </c>
      <c r="E69" s="38" t="n"/>
      <c r="F69" s="26" t="n"/>
      <c r="G69" s="38">
        <f>IFERROR(VLOOKUP($A135&amp;"_"&amp;$B135,Results_Deltas!$A$2:$P$15000,5,FALSE),"")</f>
        <v/>
      </c>
      <c r="H69" s="38" t="inlineStr">
        <is>
          <t>Blanket (page end)</t>
        </is>
      </c>
      <c r="I69" s="26" t="n"/>
      <c r="J69" s="26" t="n"/>
      <c r="K69" s="26" t="n"/>
      <c r="L69" s="26" t="inlineStr">
        <is>
          <t>NO</t>
        </is>
      </c>
      <c r="M69" s="0" t="n">
        <v>27</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row>
    <row r="70" ht="15.75" customHeight="1" s="67">
      <c r="A70" s="39" t="inlineStr">
        <is>
          <t>MTS_GATE_ENABLED</t>
        </is>
      </c>
      <c r="B70" s="40" t="inlineStr">
        <is>
          <t>True</t>
        </is>
      </c>
      <c r="C70" s="38" t="n"/>
      <c r="D70" s="38" t="inlineStr">
        <is>
          <t>ENTRY, GLOBAL_CHECK, STOCKS_EXIT</t>
        </is>
      </c>
      <c r="E70" s="38" t="n"/>
      <c r="F70" s="26" t="n"/>
      <c r="G70" s="38">
        <f>IFERROR(VLOOKUP($A192&amp;"_"&amp;$B192,Results_Deltas!$A$2:$P$15000,5,FALSE),"")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row>
    <row r="71" ht="15.75" customHeight="1" s="67">
      <c r="A71" s="37" t="inlineStr">
        <is>
          <t>MANDATORY_REENTRY_WT_FILTER_MIN_TFS</t>
        </is>
      </c>
      <c r="B71" s="38" t="inlineStr">
        <is>
          <t>2</t>
        </is>
      </c>
      <c r="C71" s="38" t="n"/>
      <c r="D71" s="38" t="inlineStr">
        <is>
          <t>GLOBAL_CHECK, STOCKS_EXIT</t>
        </is>
      </c>
      <c r="E71" s="38" t="n"/>
      <c r="F71" s="26" t="n"/>
      <c r="G71" s="38">
        <f>IFERROR(VLOOKUP($A164&amp;"_"&amp;$B164,Results_Deltas!$A$2:$P$15000,5,FALSE),"")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row>
    <row r="72" ht="15.75" customHeight="1" s="67">
      <c r="A72" s="37" t="inlineStr">
        <is>
          <t>HA_WICK_QUALITY_ENABLED</t>
        </is>
      </c>
      <c r="B72" s="38" t="inlineStr">
        <is>
          <t>True</t>
        </is>
      </c>
      <c r="C72" s="38" t="n"/>
      <c r="D72" s="38" t="inlineStr">
        <is>
          <t>ENTRY, GLOBAL_CHECK, STOCKS_EXIT</t>
        </is>
      </c>
      <c r="E72" s="38" t="n"/>
      <c r="F72" s="26" t="n"/>
      <c r="G72" s="38">
        <f>IFERROR(VLOOKUP($A117&amp;"_"&amp;$B117,Results_Deltas!$A$2:$P$15000,5,FALSE),"")</f>
        <v/>
      </c>
      <c r="H72" s="38" t="inlineStr">
        <is>
          <t>Blanket (page end)</t>
        </is>
      </c>
      <c r="I72" s="26" t="n"/>
      <c r="J72" s="26" t="n"/>
      <c r="K72" s="26" t="n"/>
      <c r="L72" s="26" t="inlineStr">
        <is>
          <t>NO</t>
        </is>
      </c>
      <c r="M72" s="0" t="n">
        <v>27</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row>
    <row r="73" ht="15.75" customHeight="1" s="67">
      <c r="A73" s="37" t="inlineStr">
        <is>
          <t>NEW_POSITION_MAX_LOSS_THRESHOLD</t>
        </is>
      </c>
      <c r="B73" s="38" t="inlineStr">
        <is>
          <t>2.0</t>
        </is>
      </c>
      <c r="C73" s="38" t="n"/>
      <c r="D73" s="38" t="inlineStr">
        <is>
          <t>AUGMENT, EXIT, GLOBAL_CHECK, REDUCE, STOCKS_EXIT</t>
        </is>
      </c>
      <c r="E73" s="38" t="n"/>
      <c r="F73" s="26" t="n"/>
      <c r="G73" s="38">
        <f>IFERROR(VLOOKUP($A200&amp;"_"&amp;$B200,Results_Deltas!$A$2:$P$15000,5,FALSE),"")</f>
        <v/>
      </c>
      <c r="H73" s="38" t="inlineStr">
        <is>
          <t>Blanket (page end)</t>
        </is>
      </c>
      <c r="I73" s="26" t="n"/>
      <c r="J73" s="26" t="n"/>
      <c r="K73" s="26" t="n"/>
      <c r="L73" s="26" t="inlineStr">
        <is>
          <t>NO</t>
        </is>
      </c>
      <c r="M73" s="0" t="n">
        <v>22</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row>
    <row r="74" ht="15.75" customHeight="1" s="67">
      <c r="A74" s="37" t="inlineStr">
        <is>
          <t>LH_HL_FILTER_ENABLED</t>
        </is>
      </c>
      <c r="B74" s="38" t="inlineStr">
        <is>
          <t>True</t>
        </is>
      </c>
      <c r="C74" s="38" t="n"/>
      <c r="D74" s="38" t="inlineStr">
        <is>
          <t>ENTRY, GLOBAL_CHECK, STOCKS_EXIT</t>
        </is>
      </c>
      <c r="E74" s="38" t="n"/>
      <c r="F74" s="26" t="n"/>
      <c r="G74" s="38">
        <f>IFERROR(VLOOKUP($A149&amp;"_"&amp;$B149,Results_Deltas!$A$2:$P$15000,5,FALSE),"")</f>
        <v/>
      </c>
      <c r="H74" s="38" t="inlineStr">
        <is>
          <t>Blanket (page end)</t>
        </is>
      </c>
      <c r="I74" s="26" t="n"/>
      <c r="J74" s="26" t="n"/>
      <c r="K74" s="26" t="n"/>
      <c r="L74" s="26" t="inlineStr">
        <is>
          <t>NO</t>
        </is>
      </c>
      <c r="M74" s="0" t="n">
        <v>27</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row>
    <row r="75" ht="10.5" customHeight="1" s="67">
      <c r="A75" s="37" t="inlineStr">
        <is>
          <t>BANDAID_OFF_LOSER_RECOVER_PCT</t>
        </is>
      </c>
      <c r="B75" s="38" t="inlineStr">
        <is>
          <t>2.0</t>
        </is>
      </c>
      <c r="C75" s="38" t="n"/>
      <c r="D75" s="38" t="inlineStr">
        <is>
          <t>AUGMENT, ENTRY, EXIT, GLOBAL_CHECK, REDUCE, STOCKS_EXIT</t>
        </is>
      </c>
      <c r="E75" s="38" t="n"/>
      <c r="F75" s="26" t="n"/>
      <c r="G75" s="38">
        <f>IFERROR(VLOOKUP($A49&amp;"_"&amp;$B49,Results_Deltas!$A$2:$P$15000,5,FALSE),"")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row>
    <row r="76" ht="15.75" customHeight="1" s="67">
      <c r="A76" s="37" t="inlineStr">
        <is>
          <t>HLR_TOP_MIN_TFS</t>
        </is>
      </c>
      <c r="B76" s="38" t="inlineStr">
        <is>
          <t>1</t>
        </is>
      </c>
      <c r="C76" s="38" t="n"/>
      <c r="D76" s="38" t="inlineStr">
        <is>
          <t>GLOBAL_CHECK, REENTRY, STOCKS_EXIT</t>
        </is>
      </c>
      <c r="E76" s="38" t="n"/>
      <c r="F76" s="26" t="n"/>
      <c r="G76" s="38">
        <f>IFERROR(VLOOKUP($A131&amp;"_"&amp;$B131,Results_Deltas!$A$2:$P$15000,5,FALSE),"")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row>
    <row r="77" ht="15.75" customHeight="1" s="67">
      <c r="A77" s="37" t="inlineStr">
        <is>
          <t>FG_GREED_THRESHOLD</t>
        </is>
      </c>
      <c r="B77" s="38" t="inlineStr">
        <is>
          <t>37.5</t>
        </is>
      </c>
      <c r="C77" s="38" t="n"/>
      <c r="D77" s="38" t="inlineStr">
        <is>
          <t>GLOBAL_CHECK, STOCKS_EXIT</t>
        </is>
      </c>
      <c r="E77" s="38" t="n"/>
      <c r="F77" s="26" t="n"/>
      <c r="G77" s="38">
        <f>IFERROR(VLOOKUP($A95&amp;"_"&amp;$B95,Results_Deltas!$A$2:$P$15000,5,FALSE),"")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row>
    <row r="78" ht="15.75" customHeight="1" s="67">
      <c r="A78" s="37" t="inlineStr">
        <is>
          <t>OI_CONFIRM_MIN_PRICE_PCT</t>
        </is>
      </c>
      <c r="B78" s="38" t="inlineStr">
        <is>
          <t>2.0</t>
        </is>
      </c>
      <c r="C78" s="38" t="n"/>
      <c r="D78" s="38" t="inlineStr">
        <is>
          <t>ENTRY, GLOBAL_CHECK, STOCKS_EXIT</t>
        </is>
      </c>
      <c r="E78" s="38" t="n"/>
      <c r="F78" s="26" t="n"/>
      <c r="G78" s="38">
        <f>IFERROR(VLOOKUP($A210&amp;"_"&amp;$B210,Results_Deltas!$A$2:$P$15000,5,FALSE),"")</f>
        <v/>
      </c>
      <c r="H78" s="38" t="inlineStr">
        <is>
          <t>Blanket (page end)</t>
        </is>
      </c>
      <c r="I78" s="26" t="n"/>
      <c r="J78" s="26" t="n"/>
      <c r="K78" s="26" t="n"/>
      <c r="L78" s="26" t="inlineStr">
        <is>
          <t>NO</t>
        </is>
      </c>
      <c r="M78" s="0"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row>
    <row r="79" ht="15.75" customHeight="1" s="67">
      <c r="A79" s="37" t="inlineStr">
        <is>
          <t>MOVER_THRESHOLD</t>
        </is>
      </c>
      <c r="B79" s="38" t="inlineStr">
        <is>
          <t>2.5</t>
        </is>
      </c>
      <c r="C79" s="38" t="n"/>
      <c r="D79" s="38" t="inlineStr">
        <is>
          <t>ENTRY, GLOBAL_CHECK, STOCKS_EXIT</t>
        </is>
      </c>
      <c r="E79" s="38" t="n"/>
      <c r="F79" s="26" t="n"/>
      <c r="G79" s="38">
        <f>IFERROR(VLOOKUP($A178&amp;"_"&amp;$B178,Results_Deltas!$A$2:$P$15000,5,FALSE),"")</f>
        <v/>
      </c>
      <c r="H79" s="38" t="inlineStr">
        <is>
          <t>Blanket (page end)</t>
        </is>
      </c>
      <c r="I79" s="26" t="n"/>
      <c r="J79" s="26" t="n"/>
      <c r="K79" s="26" t="n"/>
      <c r="L79" s="26" t="inlineStr">
        <is>
          <t>NO</t>
        </is>
      </c>
      <c r="M79" s="0"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row>
    <row r="80" ht="10.5" customHeight="1" s="67">
      <c r="A80" s="37" t="inlineStr">
        <is>
          <t>ADX_RANGING_THRESHOLD</t>
        </is>
      </c>
      <c r="B80" s="38" t="inlineStr">
        <is>
          <t>15</t>
        </is>
      </c>
      <c r="C80" s="38" t="n"/>
      <c r="D80" s="38" t="inlineStr">
        <is>
          <t>ENTRY, GLOBAL_CHECK, STOCKS_EXIT</t>
        </is>
      </c>
      <c r="E80" s="38" t="n"/>
      <c r="F80" s="26" t="n"/>
      <c r="G80" s="38">
        <f>IFERROR(VLOOKUP($A46&amp;"_"&amp;$B46,Results_Deltas!$A$2:$P$15000,5,FALSE),"")</f>
        <v/>
      </c>
      <c r="H80" s="38" t="inlineStr">
        <is>
          <t>Blanket (page end)</t>
        </is>
      </c>
      <c r="I80" s="26" t="n"/>
      <c r="J80" s="26" t="n"/>
      <c r="K80" s="26" t="n"/>
      <c r="L80" s="26" t="inlineStr">
        <is>
          <t>YES</t>
        </is>
      </c>
      <c r="M80" s="74"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row>
    <row r="81" ht="15.75" customHeight="1" s="67">
      <c r="A81" s="39" t="inlineStr">
        <is>
          <t>HA_WICK_QUALITY_TF</t>
        </is>
      </c>
      <c r="B81" s="40" t="inlineStr">
        <is>
          <t>1h</t>
        </is>
      </c>
      <c r="C81" s="38" t="n"/>
      <c r="D81" s="38" t="inlineStr">
        <is>
          <t>ENTRY, GLOBAL_CHECK, STOCKS_EXIT</t>
        </is>
      </c>
      <c r="E81" s="38" t="n"/>
      <c r="F81" s="26" t="n"/>
      <c r="G81" s="38">
        <f>IFERROR(VLOOKUP($A123&amp;"_"&amp;$B123,Results_Deltas!$A$2:$P$15000,5,FALSE),"")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row>
    <row r="82" ht="15.75" customHeight="1" s="67">
      <c r="A82" s="37" t="inlineStr">
        <is>
          <t>LR_BAND_LADDER_TF_TOP</t>
        </is>
      </c>
      <c r="B82" s="38" t="inlineStr">
        <is>
          <t>1</t>
        </is>
      </c>
      <c r="C82" s="38" t="n"/>
      <c r="D82" s="38" t="inlineStr">
        <is>
          <t>GLOBAL_CHECK, STOCKS_EXIT</t>
        </is>
      </c>
      <c r="E82" s="38" t="n"/>
      <c r="F82" s="26" t="n"/>
      <c r="G82" s="38">
        <f>IFERROR(VLOOKUP($A161&amp;"_"&amp;$B161,Results_Deltas!$A$2:$P$15000,5,FALSE),"")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row>
    <row r="83" ht="10.5" customHeight="1" s="67">
      <c r="A83" s="37" t="inlineStr">
        <is>
          <t>DELTA_HTF_GATE</t>
        </is>
      </c>
      <c r="B83" s="38" t="inlineStr">
        <is>
          <t>4h_ALT</t>
        </is>
      </c>
      <c r="C83" s="38" t="n"/>
      <c r="D83" s="38" t="inlineStr">
        <is>
          <t>ENTRY, GLOBAL_CHECK, STOCKS_EXIT</t>
        </is>
      </c>
      <c r="E83" s="38" t="n"/>
      <c r="F83" s="26" t="n"/>
      <c r="G83" s="38">
        <f>IFERROR(VLOOKUP($A68&amp;"_"&amp;$B68,Results_Deltas!$A$2:$P$15000,5,FALSE),"")</f>
        <v/>
      </c>
      <c r="H83" s="38" t="inlineStr">
        <is>
          <t>Blanket (page end)</t>
        </is>
      </c>
      <c r="I83" s="26" t="n"/>
      <c r="J83" s="26" t="n"/>
      <c r="K83" s="26" t="n"/>
      <c r="L83" s="26" t="inlineStr">
        <is>
          <t>NO</t>
        </is>
      </c>
      <c r="M83" s="74"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row>
    <row r="85" ht="10.5" customHeight="1" s="67">
      <c r="A85" s="37" t="inlineStr">
        <is>
          <t>DELTA_HTF_GATE</t>
        </is>
      </c>
      <c r="B85" s="38" t="inlineStr">
        <is>
          <t>4h</t>
        </is>
      </c>
      <c r="C85" s="38" t="n"/>
      <c r="D85" s="38" t="inlineStr">
        <is>
          <t>ENTRY, GLOBAL_CHECK, STOCKS_EXIT</t>
        </is>
      </c>
      <c r="E85" s="38" t="n"/>
      <c r="F85" s="26" t="n"/>
      <c r="G85" s="38">
        <f>IFERROR(VLOOKUP($A67&amp;"_"&amp;$B67,Results_Deltas!$A$2:$P$15000,5,FALSE),"")</f>
        <v/>
      </c>
      <c r="H85" s="38" t="inlineStr">
        <is>
          <t>Blanket (page end)</t>
        </is>
      </c>
      <c r="I85" s="26" t="n"/>
      <c r="J85" s="26" t="n"/>
      <c r="K85" s="26" t="n"/>
      <c r="L85" s="26" t="inlineStr">
        <is>
          <t>YES</t>
        </is>
      </c>
      <c r="M85" s="74"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row>
    <row r="86" ht="15.75" customHeight="1" s="67">
      <c r="A86" s="37" t="inlineStr">
        <is>
          <t>LR_BAND_LADDER_TF_BOTTOM</t>
        </is>
      </c>
      <c r="B86" s="38" t="inlineStr">
        <is>
          <t>1</t>
        </is>
      </c>
      <c r="C86" s="38" t="n"/>
      <c r="D86" s="38" t="inlineStr">
        <is>
          <t>GLOBAL_CHECK, STOCKS_EXIT</t>
        </is>
      </c>
      <c r="E86" s="38" t="n"/>
      <c r="F86" s="26" t="n"/>
      <c r="G86" s="38">
        <f>IFERROR(VLOOKUP($A159&amp;"_"&amp;$B159,Results_Deltas!$A$2:$P$15000,5,FALSE),"")</f>
        <v/>
      </c>
      <c r="H86" s="38" t="inlineStr">
        <is>
          <t>Blanket (page end)</t>
        </is>
      </c>
      <c r="I86" s="26" t="n"/>
      <c r="J86" s="26" t="n"/>
      <c r="K86" s="26" t="n"/>
      <c r="L86" s="26" t="inlineStr">
        <is>
          <t>NO</t>
        </is>
      </c>
      <c r="M86" s="0"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row>
    <row r="87" ht="15.75" customHeight="1" s="67">
      <c r="A87" s="39" t="inlineStr">
        <is>
          <t>MOVER_THRESHOLD</t>
        </is>
      </c>
      <c r="B87" s="40" t="inlineStr">
        <is>
          <t>5</t>
        </is>
      </c>
      <c r="C87" s="38" t="n"/>
      <c r="D87" s="38" t="inlineStr">
        <is>
          <t>ENTRY, GLOBAL_CHECK, STOCKS_EXIT</t>
        </is>
      </c>
      <c r="E87" s="38" t="n"/>
      <c r="F87" s="26" t="n"/>
      <c r="G87" s="38">
        <f>IFERROR(VLOOKUP($A175&amp;"_"&amp;$B175,Results_Deltas!$A$2:$P$15000,5,FALSE),"")</f>
        <v/>
      </c>
      <c r="H87" s="38" t="inlineStr">
        <is>
          <t>Blanket (page end)</t>
        </is>
      </c>
      <c r="I87" s="26" t="n"/>
      <c r="J87" s="26" t="n"/>
      <c r="K87" s="26" t="n"/>
      <c r="L87" s="26" t="inlineStr">
        <is>
          <t>YES</t>
        </is>
      </c>
      <c r="M87" s="0" t="n">
        <v>26</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row>
    <row r="88" ht="10.5" customHeight="1" s="67">
      <c r="A88" s="39" t="inlineStr">
        <is>
          <t>DC_MOMENT_STRONG_THRESHOLD</t>
        </is>
      </c>
      <c r="B88" s="40" t="inlineStr">
        <is>
          <t>40</t>
        </is>
      </c>
      <c r="C88" s="38" t="n"/>
      <c r="D88" s="38" t="inlineStr">
        <is>
          <t>ENTRY, GLOBAL_CHECK, STOCKS_EXIT</t>
        </is>
      </c>
      <c r="E88" s="38" t="n"/>
      <c r="F88" s="26" t="n"/>
      <c r="G88" s="38">
        <f>IFERROR(VLOOKUP($A63&amp;"_"&amp;$B63,Results_Deltas!$A$2:$P$15000,5,FALSE),"")</f>
        <v/>
      </c>
      <c r="H88" s="38" t="inlineStr">
        <is>
          <t>Blanket (page end)</t>
        </is>
      </c>
      <c r="I88" s="26" t="n"/>
      <c r="J88" s="26" t="n"/>
      <c r="K88" s="26" t="n"/>
      <c r="L88" s="26" t="inlineStr">
        <is>
          <t>YES</t>
        </is>
      </c>
      <c r="M88" s="74"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row>
    <row r="89" ht="10.5" customHeight="1" s="67">
      <c r="A89" s="37" t="inlineStr">
        <is>
          <t>DELTA_REENTRY_FILTER_ENABLED</t>
        </is>
      </c>
      <c r="B89" s="38" t="inlineStr">
        <is>
          <t>True</t>
        </is>
      </c>
      <c r="C89" s="38" t="n"/>
      <c r="D89" s="38" t="inlineStr">
        <is>
          <t>ENTRY, GLOBAL_CHECK, STOCKS_EXIT</t>
        </is>
      </c>
      <c r="E89" s="38" t="n"/>
      <c r="F89" s="26" t="n"/>
      <c r="G89" s="38">
        <f>IFERROR(VLOOKUP($A70&amp;"_"&amp;$B70,Results_Deltas!$A$2:$P$15000,5,FALSE),"")</f>
        <v/>
      </c>
      <c r="H89" s="38" t="inlineStr">
        <is>
          <t>Blanket (page end)</t>
        </is>
      </c>
      <c r="I89" s="26" t="n"/>
      <c r="J89" s="26" t="n"/>
      <c r="K89" s="26" t="n"/>
      <c r="L89" s="26" t="inlineStr">
        <is>
          <t>NO</t>
        </is>
      </c>
      <c r="M89" s="74"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row>
    <row r="91" ht="15.75" customHeight="1" s="67">
      <c r="A91" s="39" t="inlineStr">
        <is>
          <t>MANDATORY_REENTRY_WT_FILTER_MIN_TFS</t>
        </is>
      </c>
      <c r="B91" s="40" t="inlineStr">
        <is>
          <t>1</t>
        </is>
      </c>
      <c r="C91" s="38" t="n"/>
      <c r="D91" s="38" t="inlineStr">
        <is>
          <t>GLOBAL_CHECK, STOCKS_EXIT</t>
        </is>
      </c>
      <c r="E91" s="38" t="n"/>
      <c r="F91" s="26" t="n"/>
      <c r="G91" s="38">
        <f>IFERROR(VLOOKUP($A162&amp;"_"&amp;$B162,Results_Deltas!$A$2:$P$15000,5,FALSE),"")</f>
        <v/>
      </c>
      <c r="H91" s="38" t="inlineStr">
        <is>
          <t>Blanket (page end)</t>
        </is>
      </c>
      <c r="I91" s="26" t="n"/>
      <c r="J91" s="26" t="n"/>
      <c r="K91" s="26" t="n"/>
      <c r="L91" s="26" t="inlineStr">
        <is>
          <t>NO</t>
        </is>
      </c>
      <c r="M91" s="0" t="n">
        <v>26</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row>
    <row r="92" ht="15.75" customHeight="1" s="67">
      <c r="A92" s="37" t="inlineStr">
        <is>
          <t>LR_BAND_LADDER_STOCH_EXTREME</t>
        </is>
      </c>
      <c r="B92" s="38" t="inlineStr">
        <is>
          <t>30.0_ALT</t>
        </is>
      </c>
      <c r="C92" s="38" t="n"/>
      <c r="D92" s="38" t="inlineStr">
        <is>
          <t>GLOBAL_CHECK, STOCKS_EXIT</t>
        </is>
      </c>
      <c r="E92" s="38" t="n"/>
      <c r="F92" s="26" t="n"/>
      <c r="G92" s="38">
        <f>IFERROR(VLOOKUP($A157&amp;"_"&amp;$B157,Results_Deltas!$A$2:$P$15000,5,FALSE),"")</f>
        <v/>
      </c>
      <c r="H92" s="38" t="inlineStr">
        <is>
          <t>Blanket (page end)</t>
        </is>
      </c>
      <c r="I92" s="26" t="n"/>
      <c r="J92" s="26" t="n"/>
      <c r="K92" s="26" t="n"/>
      <c r="L92" s="26" t="inlineStr">
        <is>
          <t>NO</t>
        </is>
      </c>
      <c r="M92" s="0" t="n">
        <v>26</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row>
    <row r="93" ht="15.75" customHeight="1" s="67">
      <c r="A93" s="39" t="inlineStr">
        <is>
          <t>LR_BAND_LADDER_STOCH_EXTREME</t>
        </is>
      </c>
      <c r="B93" s="40" t="inlineStr">
        <is>
          <t>30.0</t>
        </is>
      </c>
      <c r="C93" s="38" t="n"/>
      <c r="D93" s="38" t="inlineStr">
        <is>
          <t>GLOBAL_CHECK, STOCKS_EXIT</t>
        </is>
      </c>
      <c r="E93" s="38" t="n"/>
      <c r="F93" s="26" t="n"/>
      <c r="G93" s="38">
        <f>IFERROR(VLOOKUP($A156&amp;"_"&amp;$B156,Results_Deltas!$A$2:$P$15000,5,FALSE),"")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row>
    <row r="94" ht="15.75" customHeight="1" s="67">
      <c r="A94" s="37" t="inlineStr">
        <is>
          <t>MOVER_THRESHOLD</t>
        </is>
      </c>
      <c r="B94" s="38" t="inlineStr">
        <is>
          <t>6.25</t>
        </is>
      </c>
      <c r="C94" s="38" t="n"/>
      <c r="D94" s="38" t="inlineStr">
        <is>
          <t>ENTRY, GLOBAL_CHECK, STOCKS_EXIT</t>
        </is>
      </c>
      <c r="E94" s="38" t="n"/>
      <c r="F94" s="26" t="n"/>
      <c r="G94" s="38">
        <f>IFERROR(VLOOKUP($A176&amp;"_"&amp;$B176,Results_Deltas!$A$2:$P$15000,5,FALSE),"")</f>
        <v/>
      </c>
      <c r="H94" s="38" t="inlineStr">
        <is>
          <t>Blanket (page end)</t>
        </is>
      </c>
      <c r="I94" s="26" t="n"/>
      <c r="J94" s="26" t="n"/>
      <c r="K94" s="26" t="n"/>
      <c r="L94" s="26" t="inlineStr">
        <is>
          <t>NO</t>
        </is>
      </c>
      <c r="M94" s="0" t="n">
        <v>26</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row>
    <row r="95" ht="15.75" customHeight="1" s="67">
      <c r="A95" s="37" t="inlineStr">
        <is>
          <t>NEWBORN_LOSS_KILL_GAIN_THRESHOLD_PCT</t>
        </is>
      </c>
      <c r="B95" s="38" t="inlineStr">
        <is>
          <t>1.0</t>
        </is>
      </c>
      <c r="C95" s="38" t="n"/>
      <c r="D95" s="38" t="inlineStr">
        <is>
          <t>AUGMENT, EXIT, GLOBAL_CHECK, REDUCE, STOCKS_EXIT</t>
        </is>
      </c>
      <c r="E95" s="38" t="n"/>
      <c r="F95" s="26" t="n"/>
      <c r="G95" s="38">
        <f>IFERROR(VLOOKUP($A195&amp;"_"&amp;$B195,Results_Deltas!$A$2:$P$15000,5,FALSE),"")</f>
        <v/>
      </c>
      <c r="H95" s="38" t="inlineStr">
        <is>
          <t>Blanket (page end)</t>
        </is>
      </c>
      <c r="I95" s="26" t="n"/>
      <c r="J95" s="26" t="n"/>
      <c r="K95" s="26" t="n"/>
      <c r="L95" s="26" t="inlineStr">
        <is>
          <t>NO</t>
        </is>
      </c>
      <c r="M95" s="0" t="n">
        <v>22</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row>
    <row r="96" ht="15.75" customHeight="1" s="67">
      <c r="A96" s="37" t="inlineStr">
        <is>
          <t>FG_FEAR_THRESHOLD</t>
        </is>
      </c>
      <c r="B96" s="38" t="inlineStr">
        <is>
          <t>12.5</t>
        </is>
      </c>
      <c r="C96" s="38" t="n"/>
      <c r="D96" s="38" t="inlineStr">
        <is>
          <t>GLOBAL_CHECK, STOCKS_EXIT</t>
        </is>
      </c>
      <c r="E96" s="38" t="n"/>
      <c r="F96" s="26" t="n"/>
      <c r="G96" s="38">
        <f>IFERROR(VLOOKUP($A91&amp;"_"&amp;$B91,Results_Deltas!$A$2:$P$15000,5,FALSE),"")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row>
    <row r="97" ht="15.75" customHeight="1" s="67">
      <c r="A97" s="37" t="inlineStr">
        <is>
          <t>NEWBORN_LOSS_KILL_GAIN_THRESHOLD_PCT</t>
        </is>
      </c>
      <c r="B97" s="38" t="inlineStr">
        <is>
          <t>0.5</t>
        </is>
      </c>
      <c r="C97" s="38" t="n"/>
      <c r="D97" s="38" t="inlineStr">
        <is>
          <t>AUGMENT, EXIT, GLOBAL_CHECK, REDUCE, STOCKS_EXIT</t>
        </is>
      </c>
      <c r="E97" s="38" t="n"/>
      <c r="F97" s="26" t="n"/>
      <c r="G97" s="38">
        <f>IFERROR(VLOOKUP($A196&amp;"_"&amp;$B196,Results_Deltas!$A$2:$P$15000,5,FALSE),"")</f>
        <v/>
      </c>
      <c r="H97" s="38" t="inlineStr">
        <is>
          <t>Blanket (page end)</t>
        </is>
      </c>
      <c r="I97" s="26" t="n"/>
      <c r="J97" s="26" t="n"/>
      <c r="K97" s="26" t="n"/>
      <c r="L97" s="26" t="inlineStr">
        <is>
          <t>YES</t>
        </is>
      </c>
      <c r="M97" s="0" t="n">
        <v>22</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row>
    <row r="98" ht="15.75" customHeight="1" s="67">
      <c r="A98" s="37" t="inlineStr">
        <is>
          <t>LIVE_VEC_EMERGENCY_BRAKE_ENABLED</t>
        </is>
      </c>
      <c r="B98" s="38" t="inlineStr">
        <is>
          <t>True</t>
        </is>
      </c>
      <c r="C98" s="38" t="n"/>
      <c r="D98" s="38" t="inlineStr">
        <is>
          <t>GLOBAL_CHECK, STOCKS_EXIT</t>
        </is>
      </c>
      <c r="E98" s="38" t="n"/>
      <c r="F98" s="26" t="n"/>
      <c r="G98" s="38">
        <f>IFERROR(VLOOKUP($A155&amp;"_"&amp;$B155,Results_Deltas!$A$2:$P$15000,5,FALSE),"")</f>
        <v/>
      </c>
      <c r="H98" s="38" t="inlineStr">
        <is>
          <t>Blanket (page end)</t>
        </is>
      </c>
      <c r="I98" s="26" t="n"/>
      <c r="J98" s="26" t="n"/>
      <c r="K98" s="26" t="n"/>
      <c r="L98" s="26" t="inlineStr">
        <is>
          <t>NO</t>
        </is>
      </c>
      <c r="M98" s="0" t="n">
        <v>23</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row>
    <row r="99" ht="10.5" customHeight="1" s="67">
      <c r="A99" s="37" t="inlineStr">
        <is>
          <t>DC_MOMENT_STRONG_THRESHOLD</t>
        </is>
      </c>
      <c r="B99" s="38" t="inlineStr">
        <is>
          <t>20</t>
        </is>
      </c>
      <c r="C99" s="38" t="n"/>
      <c r="D99" s="38" t="inlineStr">
        <is>
          <t>ENTRY, GLOBAL_CHECK, STOCKS_EXIT</t>
        </is>
      </c>
      <c r="E99" s="38" t="n"/>
      <c r="F99" s="26" t="n"/>
      <c r="G99" s="38">
        <f>IFERROR(VLOOKUP($A66&amp;"_"&amp;$B66,Results_Deltas!$A$2:$P$15000,5,FALSE),"")</f>
        <v/>
      </c>
      <c r="H99" s="38" t="inlineStr">
        <is>
          <t>Blanket (page end)</t>
        </is>
      </c>
      <c r="I99" s="26" t="n"/>
      <c r="J99" s="26" t="n"/>
      <c r="K99" s="26" t="n"/>
      <c r="L99" s="26" t="inlineStr">
        <is>
          <t>NO</t>
        </is>
      </c>
      <c r="M99" s="74"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row>
    <row r="100" ht="15.75" customHeight="1" s="67">
      <c r="A100" s="37" t="inlineStr">
        <is>
          <t>MANDATORY_REENTRY_WT_FILTER_MIN_TFS</t>
        </is>
      </c>
      <c r="B100" s="38" t="inlineStr">
        <is>
          <t>3</t>
        </is>
      </c>
      <c r="C100" s="38" t="n"/>
      <c r="D100" s="38" t="inlineStr">
        <is>
          <t>GLOBAL_CHECK, STOCKS_EXIT</t>
        </is>
      </c>
      <c r="E100" s="38" t="n"/>
      <c r="F100" s="26" t="n"/>
      <c r="G100" s="38">
        <f>IFERROR(VLOOKUP($A163&amp;"_"&amp;$B163,Results_Deltas!$A$2:$P$15000,5,FALSE),"")</f>
        <v/>
      </c>
      <c r="H100" s="38" t="inlineStr">
        <is>
          <t>Blanket (page end)</t>
        </is>
      </c>
      <c r="I100" s="26" t="n"/>
      <c r="J100" s="26" t="n"/>
      <c r="K100" s="26" t="n"/>
      <c r="L100" s="26" t="inlineStr">
        <is>
          <t>NO</t>
        </is>
      </c>
      <c r="M100" s="0" t="n">
        <v>26</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row>
    <row r="101" ht="15.75" customHeight="1" s="67">
      <c r="A101" s="39" t="inlineStr">
        <is>
          <t>GR_FILTER_VEC_MIN_TFS</t>
        </is>
      </c>
      <c r="B101" s="40" t="inlineStr">
        <is>
          <t>2</t>
        </is>
      </c>
      <c r="C101" s="38" t="n"/>
      <c r="D101" s="38" t="inlineStr">
        <is>
          <t>GLOBAL_CHECK</t>
        </is>
      </c>
      <c r="E101" s="38" t="n"/>
      <c r="F101" s="26" t="n"/>
      <c r="G101" s="38">
        <f>IFERROR(VLOOKUP($A114&amp;"_"&amp;$B114,Results_Deltas!$A$2:$P$15000,5,FALSE),"")</f>
        <v/>
      </c>
      <c r="H101" s="38" t="inlineStr">
        <is>
          <t>Blanket (page end)</t>
        </is>
      </c>
      <c r="I101" s="26" t="n"/>
      <c r="J101" s="26" t="n"/>
      <c r="K101" s="26" t="n"/>
      <c r="L101" s="26" t="inlineStr">
        <is>
          <t>NO</t>
        </is>
      </c>
      <c r="M101" s="0" t="n">
        <v>3</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row>
    <row r="102" ht="15.75" customHeight="1" s="67">
      <c r="A102" s="37" t="inlineStr">
        <is>
          <t>NEW_POSITION_MAX_LOSS_THRESHOLD</t>
        </is>
      </c>
      <c r="B102" s="38" t="inlineStr">
        <is>
          <t>1.0</t>
        </is>
      </c>
      <c r="C102" s="38" t="n"/>
      <c r="D102" s="38" t="inlineStr">
        <is>
          <t>AUGMENT, EXIT, GLOBAL_CHECK, REDUCE, STOCKS_EXIT</t>
        </is>
      </c>
      <c r="E102" s="38" t="n"/>
      <c r="F102" s="26" t="n"/>
      <c r="G102" s="38">
        <f>IFERROR(VLOOKUP($A201&amp;"_"&amp;$B201,Results_Deltas!$A$2:$P$15000,5,FALSE),"")</f>
        <v/>
      </c>
      <c r="H102" s="38" t="inlineStr">
        <is>
          <t>Blanket (page end)</t>
        </is>
      </c>
      <c r="I102" s="26" t="n"/>
      <c r="J102" s="26" t="n"/>
      <c r="K102" s="26" t="n"/>
      <c r="L102" s="26" t="inlineStr">
        <is>
          <t>NO</t>
        </is>
      </c>
      <c r="M102" s="0" t="n">
        <v>26</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row>
    <row r="103" ht="10.5" customHeight="1" s="67">
      <c r="A103" s="37" t="inlineStr">
        <is>
          <t>EMA_9_21_FILTER_MIN_TFS</t>
        </is>
      </c>
      <c r="B103" s="38" t="inlineStr">
        <is>
          <t>1</t>
        </is>
      </c>
      <c r="C103" s="38" t="n"/>
      <c r="D103" s="38" t="inlineStr">
        <is>
          <t>GLOBAL_CHECK</t>
        </is>
      </c>
      <c r="E103" s="38" t="n"/>
      <c r="F103" s="26" t="n"/>
      <c r="G103" s="38">
        <f>IFERROR(VLOOKUP($A78&amp;"_"&amp;$B78,Results_Deltas!$A$2:$P$15000,5,FALSE),"")</f>
        <v/>
      </c>
      <c r="H103" s="38" t="inlineStr">
        <is>
          <t>Blanket (page end)</t>
        </is>
      </c>
      <c r="I103" s="26" t="n"/>
      <c r="J103" s="26" t="n"/>
      <c r="K103" s="26" t="n"/>
      <c r="L103" s="26" t="inlineStr">
        <is>
          <t>NO</t>
        </is>
      </c>
      <c r="M103" s="74" t="n">
        <v>3</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row>
    <row r="104" ht="15.75" customHeight="1" s="67">
      <c r="A104" s="37" t="inlineStr">
        <is>
          <t>OI_CONFIRM_MIN_PRICE_PCT</t>
        </is>
      </c>
      <c r="B104" s="38" t="inlineStr">
        <is>
          <t>0</t>
        </is>
      </c>
      <c r="C104" s="38" t="n"/>
      <c r="D104" s="38" t="inlineStr">
        <is>
          <t>ENTRY, GLOBAL_CHECK, STOCKS_EXIT</t>
        </is>
      </c>
      <c r="E104" s="38" t="n"/>
      <c r="F104" s="26" t="n"/>
      <c r="G104" s="38">
        <f>IFERROR(VLOOKUP($A209&amp;"_"&amp;$B209,Results_Deltas!$A$2:$P$15000,5,FALSE),"")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row>
    <row r="105" ht="10.5" customHeight="1" s="67">
      <c r="A105" s="39" t="inlineStr">
        <is>
          <t>CRYPTO_SPIKE_FADE_THRESHOLD_PCT</t>
        </is>
      </c>
      <c r="B105" s="40" t="inlineStr">
        <is>
          <t>10</t>
        </is>
      </c>
      <c r="C105" s="38" t="n"/>
      <c r="D105" s="38" t="inlineStr">
        <is>
          <t>GLOBAL_CHECK, STOCKS_EXIT</t>
        </is>
      </c>
      <c r="E105" s="38" t="n"/>
      <c r="F105" s="26" t="n"/>
      <c r="G105" s="38">
        <f>IFERROR(VLOOKUP($A59&amp;"_"&amp;$B59,Results_Deltas!$A$2:$P$15000,5,FALSE),"")</f>
        <v/>
      </c>
      <c r="H105" s="38" t="inlineStr">
        <is>
          <t>Blanket (page end)</t>
        </is>
      </c>
      <c r="I105" s="26" t="n"/>
      <c r="J105" s="26" t="n"/>
      <c r="K105" s="26" t="n"/>
      <c r="L105" s="26" t="inlineStr">
        <is>
          <t>NO</t>
        </is>
      </c>
      <c r="M105" s="74" t="n">
        <v>23</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row>
    <row r="106" ht="15.75" customHeight="1" s="67">
      <c r="A106" s="39" t="inlineStr">
        <is>
          <t>OI_CONFIRM_MIN_CHANGE_PCT</t>
        </is>
      </c>
      <c r="B106" s="40" t="inlineStr">
        <is>
          <t>0.5</t>
        </is>
      </c>
      <c r="C106" s="38" t="n"/>
      <c r="D106" s="38" t="inlineStr">
        <is>
          <t>ENTRY, GLOBAL_CHECK, STOCKS_EXIT</t>
        </is>
      </c>
      <c r="E106" s="38" t="n"/>
      <c r="F106" s="26" t="n"/>
      <c r="G106" s="38">
        <f>IFERROR(VLOOKUP($A208&amp;"_"&amp;$B208,Results_Deltas!$A$2:$P$15000,5,FALSE),"")</f>
        <v/>
      </c>
      <c r="H106" s="38" t="inlineStr">
        <is>
          <t>Blanket (page end)</t>
        </is>
      </c>
      <c r="I106" s="26" t="n"/>
      <c r="J106" s="26" t="n"/>
      <c r="K106" s="26" t="n"/>
      <c r="L106" s="26" t="inlineStr">
        <is>
          <t>YES</t>
        </is>
      </c>
      <c r="M106" s="0" t="n">
        <v>26</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row>
    <row r="107" ht="10.5" customHeight="1" s="67">
      <c r="A107" s="37" t="inlineStr">
        <is>
          <t>CRYPTO_SPIKE_FADE_THRESHOLD_PCT</t>
        </is>
      </c>
      <c r="B107" s="38" t="inlineStr">
        <is>
          <t>5</t>
        </is>
      </c>
      <c r="C107" s="38" t="n"/>
      <c r="D107" s="38" t="inlineStr">
        <is>
          <t>GLOBAL_CHECK, STOCKS_EXIT</t>
        </is>
      </c>
      <c r="E107" s="38" t="n"/>
      <c r="F107" s="26" t="n"/>
      <c r="G107" s="38">
        <f>IFERROR(VLOOKUP($A62&amp;"_"&amp;$B62,Results_Deltas!$A$2:$P$15000,5,FALSE),"")</f>
        <v/>
      </c>
      <c r="H107" s="38" t="inlineStr">
        <is>
          <t>Blanket (page end)</t>
        </is>
      </c>
      <c r="I107" s="26" t="n"/>
      <c r="J107" s="26" t="n"/>
      <c r="K107" s="26" t="n"/>
      <c r="L107" s="26" t="inlineStr">
        <is>
          <t>YES</t>
        </is>
      </c>
      <c r="M107" s="74"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row>
    <row r="108" ht="15.75" customHeight="1" s="67">
      <c r="A108" s="37" t="inlineStr">
        <is>
          <t>EMA_BLANKET_FILTER_MIN_TFS</t>
        </is>
      </c>
      <c r="B108" s="38" t="inlineStr">
        <is>
          <t>1</t>
        </is>
      </c>
      <c r="C108" s="38" t="n"/>
      <c r="D108" s="38" t="inlineStr">
        <is>
          <t>GLOBAL_CHECK</t>
        </is>
      </c>
      <c r="E108" s="38" t="n"/>
      <c r="F108" s="26" t="n"/>
      <c r="G108" s="38">
        <f>IFERROR(VLOOKUP($A83&amp;"_"&amp;$B83,Results_Deltas!$A$2:$P$15000,5,FALSE),"")</f>
        <v/>
      </c>
      <c r="H108" s="38" t="inlineStr">
        <is>
          <t>Blanket (page end)</t>
        </is>
      </c>
      <c r="I108" s="26" t="n"/>
      <c r="J108" s="26" t="n"/>
      <c r="K108" s="26" t="n"/>
      <c r="L108" s="26" t="inlineStr">
        <is>
          <t>NO</t>
        </is>
      </c>
      <c r="M108" s="74" t="n">
        <v>3</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row>
    <row r="109" ht="15.75" customHeight="1" s="67">
      <c r="A109" s="37" t="inlineStr">
        <is>
          <t>NEW_POSITION_MAX_LOSS_THRESHOLD</t>
        </is>
      </c>
      <c r="B109" s="38" t="inlineStr">
        <is>
          <t>0.5</t>
        </is>
      </c>
      <c r="C109" s="38" t="n"/>
      <c r="D109" s="38" t="inlineStr">
        <is>
          <t>AUGMENT, EXIT, GLOBAL_CHECK, REDUCE, STOCKS_EXIT</t>
        </is>
      </c>
      <c r="E109" s="38" t="n"/>
      <c r="F109" s="26" t="n"/>
      <c r="G109" s="38">
        <f>IFERROR(VLOOKUP($A202&amp;"_"&amp;$B202,Results_Deltas!$A$2:$P$15000,5,FALSE),"")</f>
        <v/>
      </c>
      <c r="H109" s="38" t="inlineStr">
        <is>
          <t>Blanket (page end)</t>
        </is>
      </c>
      <c r="I109" s="26" t="n"/>
      <c r="J109" s="26" t="n"/>
      <c r="K109" s="26" t="n"/>
      <c r="L109" s="26" t="inlineStr">
        <is>
          <t>NO</t>
        </is>
      </c>
      <c r="M109" s="0" t="n">
        <v>26</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row>
    <row r="110" ht="15.75" customHeight="1" s="67">
      <c r="A110" s="37" t="inlineStr">
        <is>
          <t>LR_BAND_LADDER_TF_TOP</t>
        </is>
      </c>
      <c r="B110" s="38" t="inlineStr">
        <is>
          <t>0</t>
        </is>
      </c>
      <c r="C110" s="38" t="n"/>
      <c r="D110" s="38" t="inlineStr">
        <is>
          <t>GLOBAL_CHECK, STOCKS_EXIT</t>
        </is>
      </c>
      <c r="E110" s="38" t="n"/>
      <c r="F110" s="26" t="n"/>
      <c r="G110" s="38">
        <f>IFERROR(VLOOKUP($A160&amp;"_"&amp;$B160,Results_Deltas!$A$2:$P$15000,5,FALSE),"")</f>
        <v/>
      </c>
      <c r="H110" s="38" t="inlineStr">
        <is>
          <t>Blanket (page end)</t>
        </is>
      </c>
      <c r="I110" s="26" t="n"/>
      <c r="J110" s="26" t="n"/>
      <c r="K110" s="26" t="n"/>
      <c r="L110" s="26" t="inlineStr">
        <is>
          <t>YES</t>
        </is>
      </c>
      <c r="M110" s="0" t="n">
        <v>23</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row>
    <row r="111" ht="15.75" customHeight="1" s="67">
      <c r="A111" s="37" t="inlineStr">
        <is>
          <t>NEWBORN_LOSS_KILL_GAIN_THRESHOLD_PCT</t>
        </is>
      </c>
      <c r="B111" s="38" t="inlineStr">
        <is>
          <t>2.0</t>
        </is>
      </c>
      <c r="C111" s="38" t="n"/>
      <c r="D111" s="38" t="inlineStr">
        <is>
          <t>AUGMENT, EXIT, GLOBAL_CHECK, REDUCE,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row>
    <row r="112" ht="15.75" customHeight="1" s="67">
      <c r="A112" s="39" t="inlineStr">
        <is>
          <t>HTF_TREND_VETO_BYPASS_ENABLED</t>
        </is>
      </c>
      <c r="B112" s="40" t="inlineStr">
        <is>
          <t>True</t>
        </is>
      </c>
      <c r="C112" s="38" t="n"/>
      <c r="D112" s="38" t="inlineStr">
        <is>
          <t>GLOBAL_CHECK, STOCKS_EXIT</t>
        </is>
      </c>
      <c r="E112" s="38" t="n"/>
      <c r="F112" s="26" t="n"/>
      <c r="G112" s="38">
        <f>IFERROR(VLOOKUP($A143&amp;"_"&amp;$B143,Results_Deltas!$A$2:$P$15000,5,FALSE),"")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row>
    <row r="113" ht="15.75" customHeight="1" s="67">
      <c r="A113" s="37" t="inlineStr">
        <is>
          <t>LR_BAND_LADDER_TF_BOTTOM</t>
        </is>
      </c>
      <c r="B113" s="38" t="inlineStr">
        <is>
          <t>0</t>
        </is>
      </c>
      <c r="C113" s="38" t="n"/>
      <c r="D113" s="38" t="inlineStr">
        <is>
          <t>GLOBAL_CHECK, STOCKS_EXIT</t>
        </is>
      </c>
      <c r="E113" s="38" t="n"/>
      <c r="F113" s="26" t="n"/>
      <c r="G113" s="38">
        <f>IFERROR(VLOOKUP($A158&amp;"_"&amp;$B158,Results_Deltas!$A$2:$P$15000,5,FALSE),"")</f>
        <v/>
      </c>
      <c r="H113" s="38" t="inlineStr">
        <is>
          <t>Blanket (page end)</t>
        </is>
      </c>
      <c r="I113" s="26" t="n"/>
      <c r="J113" s="26" t="n"/>
      <c r="K113" s="26" t="n"/>
      <c r="L113" s="26" t="inlineStr">
        <is>
          <t>YES</t>
        </is>
      </c>
      <c r="M113" s="0" t="n">
        <v>26</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row>
    <row r="114" ht="15.75" customHeight="1" s="67">
      <c r="A114" s="37" t="inlineStr">
        <is>
          <t>HTF4_CONF</t>
        </is>
      </c>
      <c r="B114" s="38" t="inlineStr">
        <is>
          <t>False_ALT</t>
        </is>
      </c>
      <c r="C114" s="38" t="n"/>
      <c r="D114" s="38" t="inlineStr">
        <is>
          <t>GLOBAL_CHECK, STOCKS_EXIT</t>
        </is>
      </c>
      <c r="E114" s="38" t="n"/>
      <c r="F114" s="26" t="n"/>
      <c r="G114" s="38">
        <f>IFERROR(VLOOKUP($A133&amp;"_"&amp;$B133,Results_Deltas!$A$2:$P$15000,5,FALSE),"")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row>
    <row r="116" ht="15.75" customHeight="1" s="67">
      <c r="A116" s="37" t="inlineStr">
        <is>
          <t>GR_FILTER_VEC_MIN_TFS</t>
        </is>
      </c>
      <c r="B116" s="38" t="inlineStr">
        <is>
          <t>0</t>
        </is>
      </c>
      <c r="C116" s="38" t="n"/>
      <c r="D116" s="38" t="inlineStr">
        <is>
          <t>GLOBAL_CHECK</t>
        </is>
      </c>
      <c r="E116" s="38" t="n"/>
      <c r="F116" s="26" t="n"/>
      <c r="G116" s="38">
        <f>IFERROR(VLOOKUP($A113&amp;"_"&amp;$B113,Results_Deltas!$A$2:$P$15000,5,FALSE),"")</f>
        <v/>
      </c>
      <c r="H116" s="38" t="inlineStr">
        <is>
          <t>Blanket (page end)</t>
        </is>
      </c>
      <c r="I116" s="26" t="n"/>
      <c r="J116" s="26" t="n"/>
      <c r="K116" s="26" t="n"/>
      <c r="L116" s="26" t="inlineStr">
        <is>
          <t>NO</t>
        </is>
      </c>
      <c r="M116" s="0" t="n">
        <v>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row>
    <row r="117" ht="10.5" customHeight="1" s="67">
      <c r="A117" s="37" t="inlineStr">
        <is>
          <t>BANDAID_OFF_LOSER_RECOVER_PCT</t>
        </is>
      </c>
      <c r="B117" s="38" t="inlineStr">
        <is>
          <t>0</t>
        </is>
      </c>
      <c r="C117" s="38" t="n"/>
      <c r="D117" s="38" t="inlineStr">
        <is>
          <t>AUGMENT, ENTRY, EXIT, GLOBAL_CHECK, REDUCE, STOCKS_EXIT</t>
        </is>
      </c>
      <c r="E117" s="38" t="n"/>
      <c r="F117" s="26" t="n"/>
      <c r="G117" s="38">
        <f>IFERROR(VLOOKUP($A48&amp;"_"&amp;$B48,Results_Deltas!$A$2:$P$15000,5,FALSE),"")</f>
        <v/>
      </c>
      <c r="H117" s="38" t="inlineStr">
        <is>
          <t>Blanket (page end)</t>
        </is>
      </c>
      <c r="I117" s="26" t="n"/>
      <c r="J117" s="26" t="n"/>
      <c r="K117" s="26" t="n"/>
      <c r="L117" s="26" t="inlineStr">
        <is>
          <t>NO</t>
        </is>
      </c>
      <c r="M117" s="74"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row>
    <row r="119" ht="15.75" customHeight="1" s="67">
      <c r="A119" s="37" t="inlineStr">
        <is>
          <t>FUNDING_GATE_LONG_MAX</t>
        </is>
      </c>
      <c r="B119" s="38" t="inlineStr">
        <is>
          <t>0.0</t>
        </is>
      </c>
      <c r="C119" s="38" t="n"/>
      <c r="D119" s="38" t="inlineStr">
        <is>
          <t>ENTRY, GLOBAL_CHECK, STOCKS_EXIT</t>
        </is>
      </c>
      <c r="E119" s="38" t="n"/>
      <c r="F119" s="26" t="n"/>
      <c r="G119" s="38">
        <f>IFERROR(VLOOKUP($A101&amp;"_"&amp;$B101,Results_Deltas!$A$2:$P$15000,5,FALSE),"")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row>
    <row r="120" ht="15.75" customHeight="1" s="67">
      <c r="A120" s="37" t="inlineStr">
        <is>
          <t>FUNDING_GATE_LONG_MAX</t>
        </is>
      </c>
      <c r="B120" s="38" t="inlineStr">
        <is>
          <t>0.0_ALT</t>
        </is>
      </c>
      <c r="C120" s="38" t="n"/>
      <c r="D120" s="38" t="inlineStr">
        <is>
          <t>ENTRY, GLOBAL_CHECK, STOCKS_EXIT</t>
        </is>
      </c>
      <c r="E120" s="38" t="n"/>
      <c r="F120" s="26" t="n"/>
      <c r="G120" s="38">
        <f>IFERROR(VLOOKUP($A102&amp;"_"&amp;$B102,Results_Deltas!$A$2:$P$15000,5,FALSE),"")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row>
    <row r="121" ht="15.75" customHeight="1" s="67">
      <c r="A121" s="37" t="inlineStr">
        <is>
          <t>FUNDING_GATE_MTF_REQUIRED</t>
        </is>
      </c>
      <c r="B121" s="38" t="inlineStr">
        <is>
          <t>0.0</t>
        </is>
      </c>
      <c r="C121" s="38" t="n"/>
      <c r="D121" s="38" t="inlineStr">
        <is>
          <t>ENTRY, GLOBAL_CHECK, STOCKS_EXIT</t>
        </is>
      </c>
      <c r="E121" s="38" t="n"/>
      <c r="F121" s="26" t="n"/>
      <c r="G121" s="38">
        <f>IFERROR(VLOOKUP($A103&amp;"_"&amp;$B103,Results_Deltas!$A$2:$P$15000,5,FALSE),"")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row>
    <row r="122" ht="15.75" customHeight="1" s="67">
      <c r="A122" s="37" t="inlineStr">
        <is>
          <t>FUNDING_GATE_MTF_REQUIRED</t>
        </is>
      </c>
      <c r="B122" s="38" t="inlineStr">
        <is>
          <t>0.0_ALT</t>
        </is>
      </c>
      <c r="C122" s="38" t="n"/>
      <c r="D122" s="38" t="inlineStr">
        <is>
          <t>ENTRY, GLOBAL_CHECK, STOCKS_EXIT</t>
        </is>
      </c>
      <c r="E122" s="38" t="n"/>
      <c r="F122" s="26" t="n"/>
      <c r="G122" s="38">
        <f>IFERROR(VLOOKUP($A104&amp;"_"&amp;$B104,Results_Deltas!$A$2:$P$15000,5,FALSE),"")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row>
    <row r="123" ht="15.75" customHeight="1" s="67">
      <c r="A123" s="37" t="inlineStr">
        <is>
          <t>FUNDING_GATE_SHORT_MIN</t>
        </is>
      </c>
      <c r="B123" s="38" t="inlineStr">
        <is>
          <t>0.0</t>
        </is>
      </c>
      <c r="C123" s="38" t="n"/>
      <c r="D123" s="38" t="inlineStr">
        <is>
          <t>ENTRY, GLOBAL_CHECK, STOCKS_EXIT</t>
        </is>
      </c>
      <c r="E123" s="38" t="n"/>
      <c r="F123" s="26" t="n"/>
      <c r="G123" s="38">
        <f>IFERROR(VLOOKUP($A105&amp;"_"&amp;$B105,Results_Deltas!$A$2:$P$15000,5,FALSE),"")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row>
    <row r="124" ht="15.75" customHeight="1" s="67">
      <c r="A124" s="37" t="inlineStr">
        <is>
          <t>FUNDING_GATE_SHORT_MIN</t>
        </is>
      </c>
      <c r="B124" s="38" t="inlineStr">
        <is>
          <t>0.0_ALT</t>
        </is>
      </c>
      <c r="C124" s="38" t="n"/>
      <c r="D124" s="38" t="inlineStr">
        <is>
          <t>ENTRY, GLOBAL_CHECK, STOCKS_EXIT</t>
        </is>
      </c>
      <c r="E124" s="38" t="n"/>
      <c r="F124" s="26" t="n"/>
      <c r="G124" s="38">
        <f>IFERROR(VLOOKUP($A106&amp;"_"&amp;$B106,Results_Deltas!$A$2:$P$15000,5,FALSE),"")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row>
    <row r="125" ht="10.5" customHeight="1" s="67">
      <c r="A125" s="37" t="inlineStr">
        <is>
          <t>ADX_RANGING_THRESHOLD</t>
        </is>
      </c>
      <c r="B125" s="38" t="inlineStr">
        <is>
          <t>20</t>
        </is>
      </c>
      <c r="C125" s="38" t="n"/>
      <c r="D125" s="38" t="inlineStr">
        <is>
          <t>ENTRY, GLOBAL_CHECK, STOCKS_EXIT</t>
        </is>
      </c>
      <c r="E125" s="38" t="n"/>
      <c r="F125" s="26" t="n"/>
      <c r="G125" s="38">
        <f>IFERROR(VLOOKUP($A44&amp;"_"&amp;$B44,Results_Deltas!$A$2:$P$15000,5,FALSE),"")</f>
        <v/>
      </c>
      <c r="H125" s="38" t="inlineStr">
        <is>
          <t>Blanket (page end)</t>
        </is>
      </c>
      <c r="I125" s="26" t="n"/>
      <c r="J125" s="26" t="n"/>
      <c r="K125" s="26" t="n"/>
      <c r="L125" s="26" t="inlineStr">
        <is>
          <t>NO</t>
        </is>
      </c>
      <c r="M125" s="74"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row>
    <row r="126" ht="15.75" customHeight="1" s="67">
      <c r="A126" s="39" t="inlineStr">
        <is>
          <t>FUNDING_GATE_FILTER_TF</t>
        </is>
      </c>
      <c r="B126" s="40" t="inlineStr">
        <is>
          <t>15m</t>
        </is>
      </c>
      <c r="C126" s="38" t="n"/>
      <c r="D126" s="38" t="inlineStr">
        <is>
          <t>GLOBAL_CHECK</t>
        </is>
      </c>
      <c r="E126" s="38" t="n"/>
      <c r="F126" s="26" t="n"/>
      <c r="G126" s="38">
        <f>IFERROR(VLOOKUP($A100&amp;"_"&amp;$B100,Results_Deltas!$A$2:$P$15000,5,FALSE),"")</f>
        <v/>
      </c>
      <c r="H126" s="38" t="inlineStr">
        <is>
          <t>Blanket (page end)</t>
        </is>
      </c>
      <c r="I126" s="26" t="n"/>
      <c r="J126" s="26" t="n"/>
      <c r="K126" s="26" t="n"/>
      <c r="L126" s="26" t="inlineStr">
        <is>
          <t>NO</t>
        </is>
      </c>
      <c r="M126" s="0" t="n">
        <v>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row>
    <row r="127" ht="15.75" customHeight="1" s="67">
      <c r="A127" s="39" t="inlineStr">
        <is>
          <t>LH_HL_FILTER_REQUIRE_BOTH</t>
        </is>
      </c>
      <c r="B127" s="40" t="inlineStr">
        <is>
          <t>False</t>
        </is>
      </c>
      <c r="C127" s="38" t="n"/>
      <c r="D127" s="38" t="inlineStr">
        <is>
          <t>ENTRY, GLOBAL_CHECK, STOCKS_EXIT</t>
        </is>
      </c>
      <c r="E127" s="38" t="n"/>
      <c r="F127" s="26" t="n"/>
      <c r="G127" s="38">
        <f>IFERROR(VLOOKUP($A152&amp;"_"&amp;$B152,Results_Deltas!$A$2:$P$15000,5,FALSE),"")</f>
        <v/>
      </c>
      <c r="H127" s="38" t="inlineStr">
        <is>
          <t>Blanket (page end)</t>
        </is>
      </c>
      <c r="I127" s="26" t="n"/>
      <c r="J127" s="26" t="n"/>
      <c r="K127" s="26" t="n"/>
      <c r="L127" s="26" t="inlineStr">
        <is>
          <t>YES</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row>
    <row r="128" ht="15.75" customHeight="1" s="67">
      <c r="A128" s="37" t="inlineStr">
        <is>
          <t>HTF_GATE_MIN_CONFIRMATIONS</t>
        </is>
      </c>
      <c r="B128" s="38" t="inlineStr">
        <is>
          <t>0.0</t>
        </is>
      </c>
      <c r="C128" s="38" t="n"/>
      <c r="D128" s="38" t="inlineStr">
        <is>
          <t>ENTRY, GLOBAL_CHECK, STOCKS_EXIT</t>
        </is>
      </c>
      <c r="E128" s="38" t="n"/>
      <c r="F128" s="26" t="n"/>
      <c r="G128" s="38">
        <f>IFERROR(VLOOKUP($A140&amp;"_"&amp;$B140,Results_Deltas!$A$2:$P$15000,5,FALSE),"")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row>
    <row r="129" ht="15.75" customHeight="1" s="67">
      <c r="A129" s="37" t="inlineStr">
        <is>
          <t>HTF_GATE_MIN_CONFIRMATIONS</t>
        </is>
      </c>
      <c r="B129" s="38" t="inlineStr">
        <is>
          <t>0.0_ALT</t>
        </is>
      </c>
      <c r="C129" s="38" t="n"/>
      <c r="D129" s="38" t="inlineStr">
        <is>
          <t>ENTRY, GLOBAL_CHECK, STOCKS_EXIT</t>
        </is>
      </c>
      <c r="E129" s="38" t="n"/>
      <c r="F129" s="26" t="n"/>
      <c r="G129" s="38">
        <f>IFERROR(VLOOKUP($A141&amp;"_"&amp;$B141,Results_Deltas!$A$2:$P$15000,5,FALSE),"")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row>
    <row r="130" ht="15.75" customHeight="1" s="67">
      <c r="A130" s="37" t="inlineStr">
        <is>
          <t>GR_FILTER_ALL_ENTRIES</t>
        </is>
      </c>
      <c r="B130" s="38" t="inlineStr">
        <is>
          <t>0.0</t>
        </is>
      </c>
      <c r="C130" s="38" t="n"/>
      <c r="D130" s="38" t="inlineStr">
        <is>
          <t>GLOBAL_CHECK, STOCKS_EXIT</t>
        </is>
      </c>
      <c r="E130" s="38" t="n"/>
      <c r="F130" s="26" t="n"/>
      <c r="G130" s="38">
        <f>IFERROR(VLOOKUP($A109&amp;"_"&amp;$B109,Results_Deltas!$A$2:$P$15000,5,FALSE),"")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row>
    <row r="131" ht="15.75" customHeight="1" s="67">
      <c r="A131" s="37" t="inlineStr">
        <is>
          <t>GR_FILTER_ALL_ENTRIES</t>
        </is>
      </c>
      <c r="B131" s="38" t="inlineStr">
        <is>
          <t>0.0_ALT</t>
        </is>
      </c>
      <c r="C131" s="38" t="n"/>
      <c r="D131" s="38" t="inlineStr">
        <is>
          <t>GLOBAL_CHECK, STOCKS_EXIT</t>
        </is>
      </c>
      <c r="E131" s="38" t="n"/>
      <c r="F131" s="26" t="n"/>
      <c r="G131" s="38">
        <f>IFERROR(VLOOKUP($A110&amp;"_"&amp;$B110,Results_Deltas!$A$2:$P$15000,5,FALSE),"")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row>
    <row r="132" ht="15.75" customHeight="1" s="67">
      <c r="A132" s="39" t="inlineStr">
        <is>
          <t>HA_WICK_QUALITY_ENABLED</t>
        </is>
      </c>
      <c r="B132" s="40" t="inlineStr">
        <is>
          <t>False</t>
        </is>
      </c>
      <c r="C132" s="38" t="n"/>
      <c r="D132" s="38" t="inlineStr">
        <is>
          <t>ENTRY, GLOBAL_CHECK, STOCKS_EXIT</t>
        </is>
      </c>
      <c r="E132" s="38" t="n"/>
      <c r="F132" s="26" t="n"/>
      <c r="G132" s="38">
        <f>IFERROR(VLOOKUP($A116&amp;"_"&amp;$B116,Results_Deltas!$A$2:$P$15000,5,FALSE),"")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row>
    <row r="133" ht="15.75" customHeight="1" s="67">
      <c r="A133" s="37" t="inlineStr">
        <is>
          <t>GOLDEN_RULE_BASE_USD</t>
        </is>
      </c>
      <c r="B133" s="38" t="inlineStr">
        <is>
          <t>0.0_ALT</t>
        </is>
      </c>
      <c r="C133" s="38" t="n"/>
      <c r="D133" s="38" t="inlineStr">
        <is>
          <t>GLOBAL_CHECK, STOCKS_EXIT</t>
        </is>
      </c>
      <c r="E133" s="38" t="n"/>
      <c r="F133" s="26" t="n"/>
      <c r="G133" s="38">
        <f>IFERROR(VLOOKUP($A108&amp;"_"&amp;$B108,Results_Deltas!$A$2:$P$15000,5,FALSE),"")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row>
    <row r="134" ht="15.75" customHeight="1" s="67">
      <c r="A134" s="37" t="inlineStr">
        <is>
          <t>GOLDEN_RULE_BASE_USD</t>
        </is>
      </c>
      <c r="B134" s="38" t="inlineStr">
        <is>
          <t>0.0</t>
        </is>
      </c>
      <c r="C134" s="38" t="n"/>
      <c r="D134" s="38" t="inlineStr">
        <is>
          <t>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row>
    <row r="135" ht="15.75" customHeight="1" s="67">
      <c r="A135" s="37" t="inlineStr">
        <is>
          <t>LEADERBOARD_FILTER</t>
        </is>
      </c>
      <c r="B135" s="38" t="inlineStr">
        <is>
          <t>False</t>
        </is>
      </c>
      <c r="C135" s="38" t="n"/>
      <c r="D135" s="38" t="inlineStr">
        <is>
          <t>AUGMENT, ENTRY, EXIT, GLOBAL_CHECK, REDUCE, STOCKS_EXIT</t>
        </is>
      </c>
      <c r="E135" s="38" t="n"/>
      <c r="F135" s="26" t="n"/>
      <c r="G135" s="38">
        <f>IFERROR(VLOOKUP($A146&amp;"_"&amp;$B146,Results_Deltas!$A$2:$P$15000,5,FALSE),"")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row>
    <row r="136" ht="15.75" customHeight="1" s="67">
      <c r="A136" s="37" t="inlineStr">
        <is>
          <t>HTF4_CONF</t>
        </is>
      </c>
      <c r="B136" s="38" t="inlineStr">
        <is>
          <t>False</t>
        </is>
      </c>
      <c r="C136" s="38" t="n"/>
      <c r="D136" s="38" t="inlineStr">
        <is>
          <t>GLOBAL_CHECK, STOCKS_EXIT</t>
        </is>
      </c>
      <c r="E136" s="38" t="n"/>
      <c r="F136" s="26" t="n"/>
      <c r="G136" s="38">
        <f>IFERROR(VLOOKUP($A132&amp;"_"&amp;$B132,Results_Deltas!$A$2:$P$15000,5,FALSE),"")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row>
    <row r="138" ht="15.75" customHeight="1" s="67">
      <c r="A138" s="39" t="inlineStr">
        <is>
          <t>GR_FILTER_VEC_ENABLED</t>
        </is>
      </c>
      <c r="B138" s="40" t="inlineStr">
        <is>
          <t>False</t>
        </is>
      </c>
      <c r="C138" s="38" t="n"/>
      <c r="D138" s="38" t="inlineStr">
        <is>
          <t>GLOBAL_CHECK</t>
        </is>
      </c>
      <c r="E138" s="38" t="n"/>
      <c r="F138" s="26" t="n"/>
      <c r="G138" s="38">
        <f>IFERROR(VLOOKUP($A111&amp;"_"&amp;$B111,Results_Deltas!$A$2:$P$15000,5,FALSE),"")</f>
        <v/>
      </c>
      <c r="H138" s="38" t="inlineStr">
        <is>
          <t>Blanket (page end)</t>
        </is>
      </c>
      <c r="I138" s="26" t="n"/>
      <c r="J138" s="26" t="n"/>
      <c r="K138" s="26" t="n"/>
      <c r="L138" s="26" t="inlineStr">
        <is>
          <t>NO</t>
        </is>
      </c>
      <c r="M138" s="0" t="n">
        <v>3</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row>
    <row r="139" ht="10.5" customHeight="1" s="67">
      <c r="A139" s="39" t="inlineStr">
        <is>
          <t>DUP_GUARD_FILTER_TF</t>
        </is>
      </c>
      <c r="B139" s="40" t="inlineStr">
        <is>
          <t>15m</t>
        </is>
      </c>
      <c r="C139" s="38" t="n"/>
      <c r="D139" s="38" t="inlineStr">
        <is>
          <t>GLOBAL_CHECK</t>
        </is>
      </c>
      <c r="E139" s="38" t="n"/>
      <c r="F139" s="26" t="n"/>
      <c r="G139" s="38">
        <f>IFERROR(VLOOKUP($A75&amp;"_"&amp;$B75,Results_Deltas!$A$2:$P$15000,5,FALSE),"")</f>
        <v/>
      </c>
      <c r="H139" s="38" t="inlineStr">
        <is>
          <t>Blanket (page end)</t>
        </is>
      </c>
      <c r="I139" s="26" t="n"/>
      <c r="J139" s="26" t="n"/>
      <c r="K139" s="26" t="n"/>
      <c r="L139" s="26" t="inlineStr">
        <is>
          <t>NO</t>
        </is>
      </c>
      <c r="M139" s="74" t="n">
        <v>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row>
    <row r="140" ht="15.75" customHeight="1" s="67">
      <c r="A140" s="37" t="inlineStr">
        <is>
          <t>OI_CONFIRM_ENABLED</t>
        </is>
      </c>
      <c r="B140" s="38" t="inlineStr">
        <is>
          <t>False</t>
        </is>
      </c>
      <c r="C140" s="38" t="n"/>
      <c r="D140" s="38" t="inlineStr">
        <is>
          <t>ENTRY, GLOBAL_CHECK, STOCKS_EXIT</t>
        </is>
      </c>
      <c r="E140" s="38" t="n"/>
      <c r="F140" s="26" t="n"/>
      <c r="G140" s="38">
        <f>IFERROR(VLOOKUP($A203&amp;"_"&amp;$B203,Results_Deltas!$A$2:$P$15000,5,FALSE),"")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row>
    <row r="141" ht="15.75" customHeight="1" s="67">
      <c r="A141" s="39" t="inlineStr">
        <is>
          <t>EMA_BLANKET_FILTER_ENABLED</t>
        </is>
      </c>
      <c r="B141" s="40" t="inlineStr">
        <is>
          <t>True</t>
        </is>
      </c>
      <c r="C141" s="38" t="n"/>
      <c r="D141" s="38" t="inlineStr">
        <is>
          <t>GLOBAL_CHECK</t>
        </is>
      </c>
      <c r="E141" s="38" t="n"/>
      <c r="F141" s="26" t="n"/>
      <c r="G141" s="38">
        <f>IFERROR(VLOOKUP($A80&amp;"_"&amp;$B80,Results_Deltas!$A$2:$P$15000,5,FALSE),"")</f>
        <v/>
      </c>
      <c r="H141" s="38" t="inlineStr">
        <is>
          <t>Blanket (page end)</t>
        </is>
      </c>
      <c r="I141" s="26" t="n"/>
      <c r="J141" s="26" t="n"/>
      <c r="K141" s="26" t="n"/>
      <c r="L141" s="26" t="inlineStr">
        <is>
          <t>NO</t>
        </is>
      </c>
      <c r="M141" s="74" t="n">
        <v>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row>
    <row r="142" ht="15.75" customHeight="1" s="67">
      <c r="A142" s="37" t="inlineStr">
        <is>
          <t>MTS_GATE_ENABLED</t>
        </is>
      </c>
      <c r="B142" s="38" t="inlineStr">
        <is>
          <t>False</t>
        </is>
      </c>
      <c r="C142" s="38" t="n"/>
      <c r="D142" s="38" t="inlineStr">
        <is>
          <t>ENTRY, GLOBAL_CHECK, STOCKS_EXIT</t>
        </is>
      </c>
      <c r="E142" s="38" t="n"/>
      <c r="F142" s="26" t="n"/>
      <c r="G142" s="38">
        <f>IFERROR(VLOOKUP($A191&amp;"_"&amp;$B191,Results_Deltas!$A$2:$P$15000,5,FALSE),"")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row>
    <row r="143" ht="15.75" customHeight="1" s="67">
      <c r="A143" s="37" t="inlineStr">
        <is>
          <t>MI_TF_AGREE_MIN</t>
        </is>
      </c>
      <c r="B143" s="38" t="inlineStr">
        <is>
          <t>0.0</t>
        </is>
      </c>
      <c r="C143" s="38" t="n"/>
      <c r="D143" s="38" t="inlineStr">
        <is>
          <t>ENTRY, GLOBAL_CHECK, STOCKS_EXIT</t>
        </is>
      </c>
      <c r="E143" s="38" t="n"/>
      <c r="F143" s="26" t="n"/>
      <c r="G143" s="38">
        <f>IFERROR(VLOOKUP($A173&amp;"_"&amp;$B173,Results_Deltas!$A$2:$P$15000,5,FALSE),"")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row>
    <row r="144" ht="15.75" customHeight="1" s="67">
      <c r="A144" s="37" t="inlineStr">
        <is>
          <t>MI_TF_AGREE_MIN</t>
        </is>
      </c>
      <c r="B144" s="38" t="inlineStr">
        <is>
          <t>0.0_ALT</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row>
    <row r="145" ht="15.75" customHeight="1" s="67">
      <c r="A145" s="37" t="inlineStr">
        <is>
          <t>HLR_SMA_BAND_PCT</t>
        </is>
      </c>
      <c r="B145" s="38" t="inlineStr">
        <is>
          <t>0</t>
        </is>
      </c>
      <c r="C145" s="38" t="n"/>
      <c r="D145" s="38" t="inlineStr">
        <is>
          <t>ENTRY, GLOBAL_CHECK, STOCKS_EXIT</t>
        </is>
      </c>
      <c r="E145" s="38" t="n"/>
      <c r="F145" s="26" t="n"/>
      <c r="G145" s="38">
        <f>IFERROR(VLOOKUP($A125&amp;"_"&amp;$B125,Results_Deltas!$A$2:$P$15000,5,FALSE),"")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row>
    <row r="146" ht="15.75" customHeight="1" s="67">
      <c r="A146" s="37" t="inlineStr">
        <is>
          <t>EXECUTE_NOW_SINGLE_GATE_ENFORCE</t>
        </is>
      </c>
      <c r="B146" s="38" t="inlineStr">
        <is>
          <t>0.0_ALT</t>
        </is>
      </c>
      <c r="C146" s="38" t="n"/>
      <c r="D146" s="38" t="inlineStr">
        <is>
          <t>ENTRY, GLOBAL_CHECK, STOCKS_EXIT</t>
        </is>
      </c>
      <c r="E146" s="38" t="n"/>
      <c r="F146" s="26" t="n"/>
      <c r="G146" s="38">
        <f>IFERROR(VLOOKUP($A85&amp;"_"&amp;$B85,Results_Deltas!$A$2:$P$15000,5,FALSE),"")</f>
        <v/>
      </c>
      <c r="H146" s="38" t="inlineStr">
        <is>
          <t>Blanket (page end)</t>
        </is>
      </c>
      <c r="I146" s="26" t="n"/>
      <c r="J146" s="26" t="n"/>
      <c r="K146" s="26" t="n"/>
      <c r="L146" s="26" t="inlineStr">
        <is>
          <t>NO</t>
        </is>
      </c>
      <c r="M146" s="74"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row>
    <row r="147" ht="15.75" customHeight="1" s="67">
      <c r="A147" s="37" t="inlineStr">
        <is>
          <t>EXECUTE_NOW_SINGLE_GATE_ENFORCE</t>
        </is>
      </c>
      <c r="B147" s="38" t="inlineStr">
        <is>
          <t>0.0</t>
        </is>
      </c>
      <c r="C147" s="38" t="n"/>
      <c r="D147" s="38" t="inlineStr">
        <is>
          <t>ENTRY, GLOBAL_CHECK, STOCKS_EXIT</t>
        </is>
      </c>
      <c r="E147" s="38" t="n"/>
      <c r="F147" s="26" t="n"/>
      <c r="G147" s="38">
        <f>IFERROR(VLOOKUP($A84&amp;"_"&amp;$B84,Results_Deltas!$A$2:$P$15000,5,FALSE),"")</f>
        <v/>
      </c>
      <c r="H147" s="38" t="inlineStr">
        <is>
          <t>Blanket (page end)</t>
        </is>
      </c>
      <c r="I147" s="26" t="n"/>
      <c r="J147" s="26" t="n"/>
      <c r="K147" s="26" t="n"/>
      <c r="L147" s="26" t="inlineStr">
        <is>
          <t>YES</t>
        </is>
      </c>
      <c r="M147" s="74"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row>
    <row r="148" ht="15.75" customHeight="1" s="67">
      <c r="A148" s="37" t="inlineStr">
        <is>
          <t>HLR_TOP_MIN_TFS</t>
        </is>
      </c>
      <c r="B148" s="38" t="inlineStr">
        <is>
          <t>0</t>
        </is>
      </c>
      <c r="C148" s="38" t="n"/>
      <c r="D148" s="38" t="inlineStr">
        <is>
          <t>GLOBAL_CHECK, REENTRY, STOCKS_EXIT</t>
        </is>
      </c>
      <c r="E148" s="38" t="n"/>
      <c r="F148" s="26" t="n"/>
      <c r="G148" s="38">
        <f>IFERROR(VLOOKUP($A129&amp;"_"&amp;$B129,Results_Deltas!$A$2:$P$15000,5,FALSE),"")</f>
        <v/>
      </c>
      <c r="H148" s="38" t="inlineStr">
        <is>
          <t>Blanket (page end)</t>
        </is>
      </c>
      <c r="I148" s="26" t="n"/>
      <c r="J148" s="26" t="n"/>
      <c r="K148" s="26" t="n"/>
      <c r="L148" s="26" t="inlineStr">
        <is>
          <t>NO</t>
        </is>
      </c>
      <c r="M148" s="0" t="n">
        <v>24</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row>
    <row r="149" ht="10.5" customHeight="1" s="67">
      <c r="A149" s="39" t="inlineStr">
        <is>
          <t>COOLDOWN_LOCKS_FILTER_TF</t>
        </is>
      </c>
      <c r="B149" s="40" t="inlineStr">
        <is>
          <t>15m</t>
        </is>
      </c>
      <c r="C149" s="38" t="n"/>
      <c r="D149" s="38" t="inlineStr">
        <is>
          <t>GLOBAL_CHECK</t>
        </is>
      </c>
      <c r="E149" s="38" t="n"/>
      <c r="F149" s="26" t="n"/>
      <c r="G149" s="38">
        <f>IFERROR(VLOOKUP($A58&amp;"_"&amp;$B58,Results_Deltas!$A$2:$P$15000,5,FALSE),"")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row>
    <row r="150" ht="15.75" customHeight="1" s="67">
      <c r="A150" s="37" t="inlineStr">
        <is>
          <t>HA_WICK_QUALITY_TF</t>
        </is>
      </c>
      <c r="B150" s="38" t="inlineStr">
        <is>
          <t>15m</t>
        </is>
      </c>
      <c r="C150" s="38" t="n"/>
      <c r="D150" s="38" t="inlineStr">
        <is>
          <t>ENTRY, GLOBAL_CHECK, STOCKS_EXIT</t>
        </is>
      </c>
      <c r="E150" s="38" t="n"/>
      <c r="F150" s="26" t="n"/>
      <c r="G150" s="38">
        <f>IFERROR(VLOOKUP($A124&amp;"_"&amp;$B124,Results_Deltas!$A$2:$P$15000,5,FALSE),"")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row>
    <row r="151" ht="15.75" customHeight="1" s="67">
      <c r="A151" s="37" t="inlineStr">
        <is>
          <t>EZ_MANAGE_THROTTLER_RATE</t>
        </is>
      </c>
      <c r="B151" s="38" t="inlineStr">
        <is>
          <t>0.0</t>
        </is>
      </c>
      <c r="C151" s="38" t="n"/>
      <c r="D151" s="38" t="inlineStr">
        <is>
          <t>GLOBAL_CHECK, STOCKS_EXIT</t>
        </is>
      </c>
      <c r="E151" s="38" t="n"/>
      <c r="F151" s="26" t="n"/>
      <c r="G151" s="38">
        <f>IFERROR(VLOOKUP($A86&amp;"_"&amp;$B86,Results_Deltas!$A$2:$P$15000,5,FALSE),"")</f>
        <v/>
      </c>
      <c r="H151" s="38" t="inlineStr">
        <is>
          <t>Blanket (page end)</t>
        </is>
      </c>
      <c r="I151" s="26" t="n"/>
      <c r="J151" s="26" t="n"/>
      <c r="K151" s="26" t="n"/>
      <c r="L151" s="26" t="inlineStr">
        <is>
          <t>NO</t>
        </is>
      </c>
      <c r="M151" s="74" t="n">
        <v>24</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row>
    <row r="152" ht="15.75" customHeight="1" s="67">
      <c r="A152" s="37" t="inlineStr">
        <is>
          <t>EZ_MANAGE_THROTTLER_RATE</t>
        </is>
      </c>
      <c r="B152" s="38" t="inlineStr">
        <is>
          <t>0.0_ALT</t>
        </is>
      </c>
      <c r="C152" s="38" t="n"/>
      <c r="D152" s="38" t="inlineStr">
        <is>
          <t>GLOBAL_CHECK, STOCKS_EXIT</t>
        </is>
      </c>
      <c r="E152" s="38" t="n"/>
      <c r="F152" s="26" t="n"/>
      <c r="G152" s="38">
        <f>IFERROR(VLOOKUP($A87&amp;"_"&amp;$B87,Results_Deltas!$A$2:$P$15000,5,FALSE),"")</f>
        <v/>
      </c>
      <c r="H152" s="38" t="inlineStr">
        <is>
          <t>Blanket (page end)</t>
        </is>
      </c>
      <c r="I152" s="26" t="n"/>
      <c r="J152" s="26" t="n"/>
      <c r="K152" s="26" t="n"/>
      <c r="L152" s="26" t="inlineStr">
        <is>
          <t>NO</t>
        </is>
      </c>
      <c r="M152" s="74"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row>
    <row r="153" ht="10.5" customHeight="1" s="67">
      <c r="A153" s="39" t="inlineStr">
        <is>
          <t>BAND_ARROW_ENABLED</t>
        </is>
      </c>
      <c r="B153" s="40" t="inlineStr">
        <is>
          <t>False</t>
        </is>
      </c>
      <c r="C153" s="38" t="n"/>
      <c r="D153" s="38" t="inlineStr">
        <is>
          <t>GLOBAL_CHECK, STOCKS_EXIT</t>
        </is>
      </c>
      <c r="E153" s="38" t="n"/>
      <c r="F153" s="26" t="n"/>
      <c r="G153" s="38">
        <f>IFERROR(VLOOKUP($A52&amp;"_"&amp;$B52,Results_Deltas!$A$2:$P$15000,5,FALSE),"")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row>
    <row r="154" ht="15.75" customHeight="1" s="67">
      <c r="A154" s="37" t="inlineStr">
        <is>
          <t>NEW_POSITION_MAX_LOSS_THRESHOLD</t>
        </is>
      </c>
      <c r="B154" s="38" t="inlineStr">
        <is>
          <t>0</t>
        </is>
      </c>
      <c r="C154" s="38" t="n"/>
      <c r="D154" s="38" t="inlineStr">
        <is>
          <t>AUGMENT, EXIT, GLOBAL_CHECK, REDUCE, STOCKS_EXIT</t>
        </is>
      </c>
      <c r="E154" s="38" t="n"/>
      <c r="F154" s="26" t="n"/>
      <c r="G154" s="38">
        <f>IFERROR(VLOOKUP($A199&amp;"_"&amp;$B199,Results_Deltas!$A$2:$P$15000,5,FALSE),"")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row>
    <row r="155" ht="15.75" customHeight="1" s="67">
      <c r="A155" s="37" t="inlineStr">
        <is>
          <t>HTF_GATE_D_MANDATORY</t>
        </is>
      </c>
      <c r="B155" s="38" t="inlineStr">
        <is>
          <t>0.0_ALT</t>
        </is>
      </c>
      <c r="C155" s="38" t="n"/>
      <c r="D155" s="38" t="inlineStr">
        <is>
          <t>ENTRY, GLOBAL_CHECK, STOCKS_EXIT</t>
        </is>
      </c>
      <c r="E155" s="38" t="n"/>
      <c r="F155" s="26" t="n"/>
      <c r="G155" s="38">
        <f>IFERROR(VLOOKUP($A139&amp;"_"&amp;$B139,Results_Deltas!$A$2:$P$15000,5,FALSE),"")</f>
        <v/>
      </c>
      <c r="H155" s="38" t="inlineStr">
        <is>
          <t>Blanket (page end)</t>
        </is>
      </c>
      <c r="I155" s="26" t="n"/>
      <c r="J155" s="26" t="n"/>
      <c r="K155" s="26" t="n"/>
      <c r="L155" s="26" t="inlineStr">
        <is>
          <t>NO</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row>
    <row r="156" ht="10.5" customHeight="1" s="67">
      <c r="A156" s="39" t="inlineStr">
        <is>
          <t>DELTA_REENTRY_FILTER_ENABLED</t>
        </is>
      </c>
      <c r="B156" s="40" t="inlineStr">
        <is>
          <t>False</t>
        </is>
      </c>
      <c r="C156" s="38" t="n"/>
      <c r="D156" s="38" t="inlineStr">
        <is>
          <t>ENTRY, GLOBAL_CHECK, STOCKS_EXIT</t>
        </is>
      </c>
      <c r="E156" s="38" t="n"/>
      <c r="F156" s="26" t="n"/>
      <c r="G156" s="38">
        <f>IFERROR(VLOOKUP($A69&amp;"_"&amp;$B69,Results_Deltas!$A$2:$P$15000,5,FALSE),"")</f>
        <v/>
      </c>
      <c r="H156" s="38" t="inlineStr">
        <is>
          <t>Blanket (page end)</t>
        </is>
      </c>
      <c r="I156" s="26" t="n"/>
      <c r="J156" s="26" t="n"/>
      <c r="K156" s="26" t="n"/>
      <c r="L156" s="26" t="inlineStr">
        <is>
          <t>NO</t>
        </is>
      </c>
      <c r="M156" s="74"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row>
    <row r="157" ht="15.75" customHeight="1" s="67">
      <c r="A157" s="37" t="inlineStr">
        <is>
          <t>HTF_GATE_D_MANDATORY</t>
        </is>
      </c>
      <c r="B157" s="38" t="inlineStr">
        <is>
          <t>0.0</t>
        </is>
      </c>
      <c r="C157" s="38" t="n"/>
      <c r="D157" s="38" t="inlineStr">
        <is>
          <t>ENTRY, GLOBAL_CHECK, STOCKS_EXIT</t>
        </is>
      </c>
      <c r="E157" s="38" t="n"/>
      <c r="F157" s="26" t="n"/>
      <c r="G157" s="38">
        <f>IFERROR(VLOOKUP($A138&amp;"_"&amp;$B138,Results_Deltas!$A$2:$P$15000,5,FALSE),"")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row>
    <row r="159" ht="15.75" customHeight="1" s="67">
      <c r="A159" s="39" t="inlineStr">
        <is>
          <t>MARKET_QUALITY_SCORE_ENABLED</t>
        </is>
      </c>
      <c r="B159" s="40" t="inlineStr">
        <is>
          <t>False</t>
        </is>
      </c>
      <c r="C159" s="38" t="n"/>
      <c r="D159" s="38" t="inlineStr">
        <is>
          <t>ENTRY, GLOBAL_CHECK, STOCKS_EXIT</t>
        </is>
      </c>
      <c r="E159" s="38" t="n"/>
      <c r="F159" s="26" t="n"/>
      <c r="G159" s="38">
        <f>IFERROR(VLOOKUP($A171&amp;"_"&amp;$B171,Results_Deltas!$A$2:$P$15000,5,FALSE),"")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row>
    <row r="160" ht="15.75" customHeight="1" s="67">
      <c r="A160" s="37" t="inlineStr">
        <is>
          <t>HTF_GATE_BYPASS_RZ</t>
        </is>
      </c>
      <c r="B160" s="38" t="inlineStr">
        <is>
          <t>0.0</t>
        </is>
      </c>
      <c r="C160" s="38" t="n"/>
      <c r="D160" s="38" t="inlineStr">
        <is>
          <t>ENTRY, GLOBAL_CHECK, STOCKS_EXIT</t>
        </is>
      </c>
      <c r="E160" s="38" t="n"/>
      <c r="F160" s="26" t="n"/>
      <c r="G160" s="38">
        <f>IFERROR(VLOOKUP($A136&amp;"_"&amp;$B136,Results_Deltas!$A$2:$P$15000,5,FALSE),"")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row>
    <row r="161" ht="15.75" customHeight="1" s="67">
      <c r="A161" s="37" t="inlineStr">
        <is>
          <t>HTF_GATE_BYPASS_RZ</t>
        </is>
      </c>
      <c r="B161" s="38" t="inlineStr">
        <is>
          <t>0.0_ALT</t>
        </is>
      </c>
      <c r="C161" s="38" t="n"/>
      <c r="D161" s="38" t="inlineStr">
        <is>
          <t>ENTRY, GLOBAL_CHECK, STOCKS_EXIT</t>
        </is>
      </c>
      <c r="E161" s="38" t="n"/>
      <c r="F161" s="26" t="n"/>
      <c r="G161" s="38">
        <f>IFERROR(VLOOKUP($A137&amp;"_"&amp;$B137,Results_Deltas!$A$2:$P$15000,5,FALSE),"")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row>
    <row r="162" ht="15.75" customHeight="1" s="67">
      <c r="A162" s="39" t="inlineStr">
        <is>
          <t>HTF_DIRECTION_GATE_ENABLED</t>
        </is>
      </c>
      <c r="B162" s="40" t="inlineStr">
        <is>
          <t>False</t>
        </is>
      </c>
      <c r="C162" s="38" t="n"/>
      <c r="D162" s="38" t="inlineStr">
        <is>
          <t>ENTRY, GLOBAL_CHECK, STOCKS_EXIT</t>
        </is>
      </c>
      <c r="E162" s="38" t="n"/>
      <c r="F162" s="26" t="n"/>
      <c r="G162" s="38">
        <f>IFERROR(VLOOKUP($A134&amp;"_"&amp;$B134,Results_Deltas!$A$2:$P$15000,5,FALSE),"")</f>
        <v/>
      </c>
      <c r="H162" s="38" t="inlineStr">
        <is>
          <t>Blanket (page end)</t>
        </is>
      </c>
      <c r="I162" s="26" t="n"/>
      <c r="J162" s="26" t="n"/>
      <c r="K162" s="26" t="n"/>
      <c r="L162" s="26" t="inlineStr">
        <is>
          <t>YES</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row>
    <row r="163" ht="15.75" customHeight="1" s="67">
      <c r="A163" s="37" t="inlineStr">
        <is>
          <t>MTF_FILTER_STRONG_BUY_QUICK_BYPASS</t>
        </is>
      </c>
      <c r="B163" s="38" t="inlineStr">
        <is>
          <t>0.0</t>
        </is>
      </c>
      <c r="C163" s="38" t="n"/>
      <c r="D163" s="38" t="inlineStr">
        <is>
          <t>GLOBAL_CHECK, STOCKS_EXIT</t>
        </is>
      </c>
      <c r="E163" s="38" t="n"/>
      <c r="F163" s="26" t="n"/>
      <c r="G163" s="38">
        <f>IFERROR(VLOOKUP($A179&amp;"_"&amp;$B179,Results_Deltas!$A$2:$P$15000,5,FALSE),"")</f>
        <v/>
      </c>
      <c r="H163" s="38" t="inlineStr">
        <is>
          <t>Blanket (page end)</t>
        </is>
      </c>
      <c r="I163" s="26" t="n"/>
      <c r="J163" s="26" t="n"/>
      <c r="K163" s="26" t="n"/>
      <c r="L163" s="26" t="inlineStr">
        <is>
          <t>YES</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row>
    <row r="164" ht="15.75" customHeight="1" s="67">
      <c r="A164" s="37" t="inlineStr">
        <is>
          <t>MTF_FILTER_STRONG_BUY_QUICK_BYPASS</t>
        </is>
      </c>
      <c r="B164" s="38" t="inlineStr">
        <is>
          <t>0.0_ALT</t>
        </is>
      </c>
      <c r="C164" s="38" t="n"/>
      <c r="D164" s="38" t="inlineStr">
        <is>
          <t>GLOBAL_CHECK, STOCKS_EXIT</t>
        </is>
      </c>
      <c r="E164" s="38" t="n"/>
      <c r="F164" s="26" t="n"/>
      <c r="G164" s="38">
        <f>IFERROR(VLOOKUP($A180&amp;"_"&amp;$B180,Results_Deltas!$A$2:$P$15000,5,FALSE),"")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row>
    <row r="167" ht="15.75" customHeight="1" s="67">
      <c r="A167" s="39" t="inlineStr">
        <is>
          <t>MANDATORY_REENTRY_WT_FILTER_MIN_VELOCITY</t>
        </is>
      </c>
      <c r="B167" s="40" t="inlineStr">
        <is>
          <t>0.0</t>
        </is>
      </c>
      <c r="C167" s="38" t="n"/>
      <c r="D167" s="38" t="inlineStr">
        <is>
          <t>GLOBAL_CHECK, STOCKS_EXIT</t>
        </is>
      </c>
      <c r="E167" s="38" t="n"/>
      <c r="F167" s="26" t="n"/>
      <c r="G167" s="38">
        <f>IFERROR(VLOOKUP($A165&amp;"_"&amp;$B165,Results_Deltas!$A$2:$P$15000,5,FALSE),"")</f>
        <v/>
      </c>
      <c r="H167" s="38" t="inlineStr">
        <is>
          <t>Blanket (page end)</t>
        </is>
      </c>
      <c r="I167" s="26" t="n"/>
      <c r="J167" s="26" t="n"/>
      <c r="K167" s="26" t="n"/>
      <c r="L167" s="26" t="inlineStr">
        <is>
          <t>NO</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row>
    <row r="168" ht="15.75" customHeight="1" s="67">
      <c r="A168" s="37" t="inlineStr">
        <is>
          <t>MANDATORY_REENTRY_WT_FILTER_MIN_VELOCITY</t>
        </is>
      </c>
      <c r="B168" s="38" t="inlineStr">
        <is>
          <t>0.0_ALT</t>
        </is>
      </c>
      <c r="C168" s="38" t="n"/>
      <c r="D168" s="38" t="inlineStr">
        <is>
          <t>GLOBAL_CHECK, STOCKS_EXIT</t>
        </is>
      </c>
      <c r="E168" s="38" t="n"/>
      <c r="F168" s="26" t="n"/>
      <c r="G168" s="38">
        <f>IFERROR(VLOOKUP($A166&amp;"_"&amp;$B166,Results_Deltas!$A$2:$P$15000,5,FALSE),"")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row>
    <row r="169" ht="15.75" customHeight="1" s="67">
      <c r="A169" s="37" t="inlineStr">
        <is>
          <t>HTF_TREND_VETO_BYPASS_REASONS</t>
        </is>
      </c>
      <c r="B169" s="38" t="inlineStr">
        <is>
          <t>0.0</t>
        </is>
      </c>
      <c r="C169" s="38" t="n"/>
      <c r="D169" s="38" t="inlineStr">
        <is>
          <t>GLOBAL_CHECK, STOCKS_EXIT</t>
        </is>
      </c>
      <c r="E169" s="38" t="n"/>
      <c r="F169" s="26" t="n"/>
      <c r="G169" s="38">
        <f>IFERROR(VLOOKUP($A144&amp;"_"&amp;$B144,Results_Deltas!$A$2:$P$15000,5,FALSE),"")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row>
    <row r="170" ht="15.75" customHeight="1" s="67">
      <c r="A170" s="39" t="inlineStr">
        <is>
          <t>NEWBORN_LOSS_KILL_GAIN_THRESHOLD_PCT</t>
        </is>
      </c>
      <c r="B170" s="40" t="inlineStr">
        <is>
          <t>0</t>
        </is>
      </c>
      <c r="C170" s="38" t="n"/>
      <c r="D170" s="38" t="inlineStr">
        <is>
          <t>AUGMENT, EXIT, GLOBAL_CHECK, REDUCE, STOCKS_EXIT</t>
        </is>
      </c>
      <c r="E170" s="38" t="n"/>
      <c r="F170" s="26" t="n"/>
      <c r="G170" s="38">
        <f>IFERROR(VLOOKUP($A193&amp;"_"&amp;$B193,Results_Deltas!$A$2:$P$15000,5,FALSE),"")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row>
    <row r="171" ht="15.75" customHeight="1" s="67">
      <c r="A171" s="37" t="inlineStr">
        <is>
          <t>HTF_TREND_VETO_BYPASS_REASONS</t>
        </is>
      </c>
      <c r="B171" s="38" t="inlineStr">
        <is>
          <t>0.0_ALT</t>
        </is>
      </c>
      <c r="C171" s="38" t="n"/>
      <c r="D171" s="38" t="inlineStr">
        <is>
          <t>GLOBAL_CHECK, STOCKS_EXIT</t>
        </is>
      </c>
      <c r="E171" s="38" t="n"/>
      <c r="F171" s="26" t="n"/>
      <c r="G171" s="38">
        <f>IFERROR(VLOOKUP($A145&amp;"_"&amp;$B145,Results_Deltas!$A$2:$P$15000,5,FALSE),"")</f>
        <v/>
      </c>
      <c r="H171" s="38" t="inlineStr">
        <is>
          <t>Blanket (page end)</t>
        </is>
      </c>
      <c r="I171" s="26" t="n"/>
      <c r="J171" s="26" t="n"/>
      <c r="K171" s="26" t="n"/>
      <c r="L171" s="26" t="inlineStr">
        <is>
          <t>NO</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row>
    <row r="172" ht="15.75" customHeight="1" s="67">
      <c r="A172" s="39" t="inlineStr">
        <is>
          <t>MANDATORY_REENTRY_WT_FILTER_REQUIRE_FLIP</t>
        </is>
      </c>
      <c r="B172" s="40" t="inlineStr">
        <is>
          <t>False</t>
        </is>
      </c>
      <c r="C172" s="38" t="n"/>
      <c r="D172" s="38" t="inlineStr">
        <is>
          <t>GLOBAL_CHECK, STOCKS_EXIT</t>
        </is>
      </c>
      <c r="E172" s="38" t="n"/>
      <c r="F172" s="26" t="n"/>
      <c r="G172" s="38">
        <f>IFERROR(VLOOKUP($A167&amp;"_"&amp;$B167,Results_Deltas!$A$2:$P$15000,5,FALSE),"")</f>
        <v/>
      </c>
      <c r="H172" s="38" t="inlineStr">
        <is>
          <t>Blanket (page end)</t>
        </is>
      </c>
      <c r="I172" s="26" t="n"/>
      <c r="J172" s="26" t="n"/>
      <c r="K172" s="26" t="n"/>
      <c r="L172" s="26" t="inlineStr">
        <is>
          <t>NO</t>
        </is>
      </c>
      <c r="M172" s="0" t="n">
        <v>9</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row>
    <row r="173" ht="15.75" customHeight="1" s="67">
      <c r="A173" s="37" t="inlineStr">
        <is>
          <t>HTF_TREND_VETO_BYPASS_ENABLED</t>
        </is>
      </c>
      <c r="B173" s="38" t="inlineStr">
        <is>
          <t>False</t>
        </is>
      </c>
      <c r="C173" s="38" t="n"/>
      <c r="D173" s="38" t="inlineStr">
        <is>
          <t>GLOBAL_CHECK, STOCKS_EXIT</t>
        </is>
      </c>
      <c r="E173" s="38" t="n"/>
      <c r="F173" s="26" t="n"/>
      <c r="G173" s="38">
        <f>IFERROR(VLOOKUP($A142&amp;"_"&amp;$B142,Results_Deltas!$A$2:$P$15000,5,FALSE),"")</f>
        <v/>
      </c>
      <c r="H173" s="38" t="inlineStr">
        <is>
          <t>Blanket (page end)</t>
        </is>
      </c>
      <c r="I173" s="26" t="n"/>
      <c r="J173" s="26" t="n"/>
      <c r="K173" s="26" t="n"/>
      <c r="L173" s="26" t="inlineStr">
        <is>
          <t>NO</t>
        </is>
      </c>
      <c r="M173" s="0" t="n">
        <v>9</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row>
    <row r="174" ht="15.75" customHeight="1" s="67">
      <c r="A174" s="39" t="inlineStr">
        <is>
          <t>LIVE_VEC_EMERGENCY_BRAKE_ENABLED</t>
        </is>
      </c>
      <c r="B174" s="40" t="inlineStr">
        <is>
          <t>False</t>
        </is>
      </c>
      <c r="C174" s="38" t="n"/>
      <c r="D174" s="38" t="inlineStr">
        <is>
          <t>GLOBAL_CHECK, STOCKS_EXIT</t>
        </is>
      </c>
      <c r="E174" s="38" t="n"/>
      <c r="F174" s="26" t="n"/>
      <c r="G174" s="38">
        <f>IFERROR(VLOOKUP($A154&amp;"_"&amp;$B154,Results_Deltas!$A$2:$P$15000,5,FALSE),"")</f>
        <v/>
      </c>
      <c r="H174" s="38" t="inlineStr">
        <is>
          <t>Blanket (page end)</t>
        </is>
      </c>
      <c r="I174" s="26" t="n"/>
      <c r="J174" s="26" t="n"/>
      <c r="K174" s="26" t="n"/>
      <c r="L174" s="26" t="inlineStr">
        <is>
          <t>YES</t>
        </is>
      </c>
      <c r="M174" s="0" t="n">
        <v>9</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row>
    <row r="175" ht="15.75" customHeight="1" s="67">
      <c r="A175" s="0" t="inlineStr">
        <is>
          <t>ULTIMATE_DC_4H_STOP_ENABLED</t>
        </is>
      </c>
      <c r="B175" s="0" t="inlineStr">
        <is>
          <t>True</t>
        </is>
      </c>
      <c r="C175" s="0" t="n"/>
      <c r="D175" s="0" t="inlineStr">
        <is>
          <t>GLOBAL, CRYPTO_EXIT, STOCKS_EXIT</t>
        </is>
      </c>
      <c r="H175" s="0" t="inlineStr">
        <is>
          <t>ABSOLUTE HARD_STOP (2026-09-19)</t>
        </is>
      </c>
      <c r="M175" s="0" t="n">
        <v>0</v>
      </c>
      <c r="N175" s="0"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2026-09-22T22:13:52Z</dcterms:modified>
</cp:coreProperties>
</file>