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s>
  <fills count="16">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1">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t>
        </is>
      </c>
      <c r="D428" s="0" t="inlineStr">
        <is>
          <t>GLOBAL, CRYPTO_EXIT, STOCKS_EXIT</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WT_DIV_EXIT_ENABLED</t>
        </is>
      </c>
      <c r="B3" s="27" t="inlineStr">
        <is>
          <t>False</t>
        </is>
      </c>
      <c r="C3" s="26" t="n"/>
      <c r="D3" s="26" t="n"/>
      <c r="E3" s="26">
        <f>IF(G19="",E18,IF(G19&gt;0,E18+G19,E18))</f>
        <v/>
      </c>
      <c r="F3" s="26" t="n"/>
      <c r="G3" s="26">
        <f>IFERROR(VLOOKUP($A19&amp;"_"&amp;$B19,Results_Deltas!$A$2:$P$15000,5,FALSE),"")</f>
        <v/>
      </c>
      <c r="H3" s="26">
        <f>IFERROR(VLOOKUP($A19,Results_30d_Deltas!$A$2:$H$5000,7,FALSE)-E18,"")</f>
        <v/>
      </c>
      <c r="I3" s="26">
        <f>IFERROR(VLOOKUP($A19,Results_30d_Deltas!$A$2:$H$5000,6,FALSE),"")</f>
        <v/>
      </c>
      <c r="J3" s="26" t="n"/>
      <c r="K3" s="26" t="n"/>
      <c r="L3" s="26" t="inlineStr">
        <is>
          <t>YES</t>
        </is>
      </c>
      <c r="M3" s="32" t="n">
        <v>1.462455788687119</v>
      </c>
      <c r="N3" s="33" t="n">
        <v>5</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ez_manage.py:6086 top()</t>
        </is>
      </c>
      <c r="IM3" s="26" t="inlineStr">
        <is>
          <t>v12_quick_engine.py:4292 x3</t>
        </is>
      </c>
      <c r="IN3" s="26" t="n"/>
    </row>
    <row r="4" ht="10.5" customHeight="1" s="67">
      <c r="A4" s="27" t="inlineStr">
        <is>
          <t>WT_ACCEL_EXIT_ENABLED</t>
        </is>
      </c>
      <c r="B4" s="27" t="inlineStr">
        <is>
          <t>False</t>
        </is>
      </c>
      <c r="C4" s="26" t="n"/>
      <c r="D4" s="26" t="n"/>
      <c r="E4" s="26">
        <f>IF(G24="",E23,IF(G24&gt;0,E23+G24,E23))</f>
        <v/>
      </c>
      <c r="F4" s="26" t="n"/>
      <c r="G4" s="26">
        <f>IFERROR(VLOOKUP($A24&amp;"_"&amp;$B24,Results_Deltas!$A$2:$P$15000,5,FALSE),"")</f>
        <v/>
      </c>
      <c r="H4" s="26">
        <f>IFERROR(VLOOKUP($A24,Results_30d_Deltas!$A$2:$H$5000,7,FALSE)-E23,"")</f>
        <v/>
      </c>
      <c r="I4" s="26">
        <f>IFERROR(VLOOKUP($A24,Results_30d_Deltas!$A$2:$H$5000,6,FALSE),"")</f>
        <v/>
      </c>
      <c r="J4" s="26" t="n"/>
      <c r="K4" s="26" t="n"/>
      <c r="L4" s="26" t="inlineStr">
        <is>
          <t>YES</t>
        </is>
      </c>
      <c r="M4" s="32" t="n">
        <v>1.880107373253098</v>
      </c>
      <c r="N4" s="33" t="n">
        <v>8</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ez_manage.py:6083 top()</t>
        </is>
      </c>
      <c r="IM4" s="26" t="inlineStr">
        <is>
          <t>v12_quick_engine.py:4290 x3</t>
        </is>
      </c>
      <c r="IN4" s="26" t="n"/>
    </row>
    <row r="5" ht="10.5" customHeight="1" s="67">
      <c r="A5" s="26" t="inlineStr">
        <is>
          <t>BB_PULLBACK_GATE_TF</t>
        </is>
      </c>
      <c r="B5" s="26" t="inlineStr">
        <is>
          <t>OFF</t>
        </is>
      </c>
      <c r="C5" s="26" t="n"/>
      <c r="D5" s="26" t="n"/>
      <c r="E5" s="26">
        <f>IF(G7="",E5,IF(G7&gt;0,E5+G7,E5))</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32" t="n">
        <v>2.658609258130528</v>
      </c>
      <c r="N5" s="33" t="n">
        <v>28</v>
      </c>
      <c r="O5" s="33" t="n"/>
      <c r="P5" s="33" t="n"/>
      <c r="Q5" s="33" t="n"/>
      <c r="R5" s="33" t="n"/>
      <c r="S5" s="33" t="n"/>
      <c r="T5" s="33" t="n"/>
      <c r="U5" s="33" t="n"/>
      <c r="V5" s="33" t="n"/>
      <c r="W5" s="33" t="n"/>
      <c r="X5" s="34" t="n"/>
      <c r="Y5" s="34" t="n"/>
      <c r="Z5" s="34" t="n"/>
      <c r="AA5" s="34" t="n"/>
      <c r="AB5" s="34"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ez_manage.py:4361 top()</t>
        </is>
      </c>
      <c r="IM5" s="26" t="inlineStr">
        <is>
          <t>v12_quick_engine.py:288 x12</t>
        </is>
      </c>
      <c r="IN5" s="26" t="n"/>
    </row>
    <row r="6" ht="15.75" customHeight="1" s="67">
      <c r="A6" s="26" t="inlineStr">
        <is>
          <t>BB_PULLBACK_GATE_TF</t>
        </is>
      </c>
      <c r="B6" s="26" t="inlineStr">
        <is>
          <t>1h</t>
        </is>
      </c>
      <c r="C6" s="26" t="n"/>
      <c r="D6" s="26" t="n"/>
      <c r="E6" s="26">
        <f>IF(G10="",E9,IF(G10&gt;0,E9+G10,E9))</f>
        <v/>
      </c>
      <c r="F6" s="26" t="n"/>
      <c r="G6" s="26">
        <f>IFERROR(VLOOKUP($A10&amp;"_"&amp;$B10,Results_Deltas!$A$2:$P$15000,5,FALSE),"")</f>
        <v/>
      </c>
      <c r="H6" s="26">
        <f>IFERROR(VLOOKUP($A10,Results_30d_Deltas!$A$2:$H$5000,7,FALSE)-E9,"")</f>
        <v/>
      </c>
      <c r="I6" s="26">
        <f>IFERROR(VLOOKUP($A10,Results_30d_Deltas!$A$2:$H$5000,6,FALSE),"")</f>
        <v/>
      </c>
      <c r="J6" s="26" t="n"/>
      <c r="K6" s="26" t="n"/>
      <c r="L6" s="26" t="inlineStr">
        <is>
          <t>NO</t>
        </is>
      </c>
      <c r="M6" s="32" t="n">
        <v>2.722906582027715</v>
      </c>
      <c r="N6" s="33" t="n">
        <v>27</v>
      </c>
      <c r="O6" s="33" t="n"/>
      <c r="P6" s="33" t="n"/>
      <c r="Q6" s="33" t="n"/>
      <c r="R6" s="33" t="n"/>
      <c r="S6" s="33" t="n"/>
      <c r="T6" s="33" t="n"/>
      <c r="U6" s="33" t="n"/>
      <c r="V6" s="33" t="n"/>
      <c r="W6" s="33" t="n"/>
      <c r="X6" s="34" t="n"/>
      <c r="Y6" s="34" t="n"/>
      <c r="Z6" s="34" t="n"/>
      <c r="AA6" s="34" t="n"/>
      <c r="AB6" s="34"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ez_manage.py:4361 top()</t>
        </is>
      </c>
      <c r="IM6" s="26" t="inlineStr">
        <is>
          <t>v12_quick_engine.py:288 x12</t>
        </is>
      </c>
      <c r="IN6" s="26" t="n"/>
    </row>
    <row r="7" ht="10.5" customHeight="1" s="67">
      <c r="A7" s="27" t="inlineStr">
        <is>
          <t>BB_PULLBACK_GATE_TF</t>
        </is>
      </c>
      <c r="B7" s="27" t="inlineStr">
        <is>
          <t>15m</t>
        </is>
      </c>
      <c r="C7" s="26" t="n"/>
      <c r="D7" s="26" t="n"/>
      <c r="E7" s="26">
        <f>IF(G11="",E10,IF(G11&gt;0,E10+G11,E10))</f>
        <v/>
      </c>
      <c r="F7" s="26" t="n"/>
      <c r="G7" s="26">
        <f>IFERROR(VLOOKUP($A11&amp;"_"&amp;$B11,Results_Deltas!$A$2:$P$15000,5,FALSE),"")</f>
        <v/>
      </c>
      <c r="H7" s="26">
        <f>IFERROR(VLOOKUP($A11,Results_30d_Deltas!$A$2:$H$5000,7,FALSE)-E10,"")</f>
        <v/>
      </c>
      <c r="I7" s="26">
        <f>IFERROR(VLOOKUP($A11,Results_30d_Deltas!$A$2:$H$5000,6,FALSE),"")</f>
        <v/>
      </c>
      <c r="J7" s="26" t="n"/>
      <c r="K7" s="26" t="n"/>
      <c r="L7" s="26" t="inlineStr">
        <is>
          <t>YES</t>
        </is>
      </c>
      <c r="M7" s="32" t="n">
        <v>2.917664414162113</v>
      </c>
      <c r="N7" s="33" t="n">
        <v>27</v>
      </c>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4h</t>
        </is>
      </c>
      <c r="C8" s="26" t="n"/>
      <c r="D8" s="26" t="n"/>
      <c r="E8" s="26">
        <f>IF(G9="",E8,IF(G9&gt;0,E8+G9,E8))</f>
        <v/>
      </c>
      <c r="F8" s="26" t="n"/>
      <c r="G8" s="26">
        <f>IFERROR(VLOOKUP($A9&amp;"_"&amp;$B9,Results_Deltas!$A$2:$P$15000,5,FALSE),"")</f>
        <v/>
      </c>
      <c r="H8" s="26">
        <f>IFERROR(VLOOKUP($A9,Results_30d_Deltas!$A$2:$H$5000,7,FALSE)-E8,"")</f>
        <v/>
      </c>
      <c r="I8" s="26">
        <f>IFERROR(VLOOKUP($A9,Results_30d_Deltas!$A$2:$H$5000,6,FALSE),"")</f>
        <v/>
      </c>
      <c r="J8" s="26" t="n"/>
      <c r="K8" s="26" t="n"/>
      <c r="L8" s="26" t="inlineStr">
        <is>
          <t>NO</t>
        </is>
      </c>
      <c r="M8" s="32" t="n">
        <v>3.432178830193064</v>
      </c>
      <c r="N8" s="33" t="n">
        <v>26</v>
      </c>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D</t>
        </is>
      </c>
      <c r="C9" s="26" t="n"/>
      <c r="D9" s="26" t="n"/>
      <c r="E9" s="26">
        <f>IF(G8="",E7,IF(G8&gt;0,E7+G8,E7))</f>
        <v/>
      </c>
      <c r="F9" s="26" t="n"/>
      <c r="G9" s="26">
        <f>IFERROR(VLOOKUP($A8&amp;"_"&amp;$B8,Results_Deltas!$A$2:$P$15000,5,FALSE),"")</f>
        <v/>
      </c>
      <c r="H9" s="26">
        <f>IFERROR(VLOOKUP($A8,Results_30d_Deltas!$A$2:$H$5000,7,FALSE)-E7,"")</f>
        <v/>
      </c>
      <c r="I9" s="26">
        <f>IFERROR(VLOOKUP($A8,Results_30d_Deltas!$A$2:$H$5000,6,FALSE),"")</f>
        <v/>
      </c>
      <c r="J9" s="26" t="n"/>
      <c r="K9" s="26" t="n"/>
      <c r="L9" s="26" t="inlineStr">
        <is>
          <t>NO</t>
        </is>
      </c>
      <c r="M9" s="32" t="n">
        <v>3.683881980881326</v>
      </c>
      <c r="N9" s="33" t="n">
        <v>31</v>
      </c>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WT_MOMENTUM_EXIT_THRESHOLD</t>
        </is>
      </c>
      <c r="B10" s="26" t="inlineStr">
        <is>
          <t>0</t>
        </is>
      </c>
      <c r="C10" s="26" t="n"/>
      <c r="D10" s="26" t="n"/>
      <c r="E10" s="26">
        <f>IF(G21="",E20,IF(G21&gt;0,E20+G21,E20))</f>
        <v/>
      </c>
      <c r="F10" s="26" t="n"/>
      <c r="G10" s="26">
        <f>IFERROR(VLOOKUP($A21&amp;"_"&amp;$B21,Results_Deltas!$A$2:$P$15000,5,FALSE),"")</f>
        <v/>
      </c>
      <c r="H10" s="26">
        <f>IFERROR(VLOOKUP($A21,Results_30d_Deltas!$A$2:$H$5000,7,FALSE)-E20,"")</f>
        <v/>
      </c>
      <c r="I10" s="26">
        <f>IFERROR(VLOOKUP($A21,Results_30d_Deltas!$A$2:$H$5000,6,FALSE),"")</f>
        <v/>
      </c>
      <c r="J10" s="26" t="n"/>
      <c r="K10" s="26" t="n"/>
      <c r="L10" s="26" t="inlineStr">
        <is>
          <t>NO</t>
        </is>
      </c>
      <c r="M10" s="32" t="n">
        <v>6.216724904299555</v>
      </c>
      <c r="N10" s="33" t="n">
        <v>11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4" t="n"/>
      <c r="BW10" s="34" t="n"/>
      <c r="BX10" s="34" t="n"/>
      <c r="BY10" s="34" t="n"/>
      <c r="BZ10" s="34"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4" t="n"/>
      <c r="DU10" s="34" t="n"/>
      <c r="DV10" s="34" t="n"/>
      <c r="DW10" s="34" t="n"/>
      <c r="DX10" s="34"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4" t="n"/>
      <c r="GB10" s="34" t="n"/>
      <c r="GC10" s="34" t="n"/>
      <c r="GD10" s="34" t="n"/>
      <c r="GE10" s="34"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ez_manage.py:6087 top()</t>
        </is>
      </c>
      <c r="IM10" s="26" t="inlineStr">
        <is>
          <t>v12_quick_engine.py:4293 x3</t>
        </is>
      </c>
      <c r="IN10" s="26" t="n"/>
    </row>
    <row r="11" ht="10.5" customHeight="1" s="67">
      <c r="A11" s="27" t="inlineStr">
        <is>
          <t>DELTA_GATE_BB_SQUEEZE</t>
        </is>
      </c>
      <c r="B11" s="27" t="inlineStr">
        <is>
          <t>True</t>
        </is>
      </c>
      <c r="C11" s="26" t="n"/>
      <c r="D11" s="26" t="n"/>
      <c r="E11" s="26">
        <f>IF(G12="",E11,IF(G12&gt;0,E11+G12,E11))</f>
        <v/>
      </c>
      <c r="F11" s="26" t="n"/>
      <c r="G11" s="26">
        <f>IFERROR(VLOOKUP($A12&amp;"_"&amp;$B12,Results_Deltas!$A$2:$P$15000,5,FALSE),"")</f>
        <v/>
      </c>
      <c r="H11" s="26">
        <f>IFERROR(VLOOKUP($A12,Results_30d_Deltas!$A$2:$H$5000,7,FALSE)-E11,"")</f>
        <v/>
      </c>
      <c r="I11" s="26">
        <f>IFERROR(VLOOKUP($A12,Results_30d_Deltas!$A$2:$H$5000,6,FALSE),"")</f>
        <v/>
      </c>
      <c r="J11" s="26" t="n"/>
      <c r="K11" s="26" t="n"/>
      <c r="L11" s="26" t="inlineStr">
        <is>
          <t>YES</t>
        </is>
      </c>
      <c r="M11" s="32" t="n">
        <v>6.79764123704987</v>
      </c>
      <c r="N11" s="33" t="n">
        <v>27</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4" t="n"/>
      <c r="CB11" s="34" t="n"/>
      <c r="CC11" s="34" t="n"/>
      <c r="CD11" s="34" t="n"/>
      <c r="CE11" s="34"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ez_manage.py:4603 top()</t>
        </is>
      </c>
      <c r="IM11" s="26" t="inlineStr">
        <is>
          <t>v12_quick_engine.py:969 x9</t>
        </is>
      </c>
      <c r="IN11" s="26" t="n"/>
    </row>
    <row r="12" ht="10.5" customHeight="1" s="67">
      <c r="A12" s="27" t="inlineStr">
        <is>
          <t>WT_15M_BOUNCE_OPEN_ENABLED</t>
        </is>
      </c>
      <c r="B12" s="69" t="b">
        <v>1</v>
      </c>
      <c r="C12" s="26" t="n"/>
      <c r="D12" s="26" t="n"/>
      <c r="E12" s="26">
        <f>TEMPLATE_BASELINE_METRICS!B2</f>
        <v/>
      </c>
      <c r="F12" s="26" t="n"/>
      <c r="G12" s="26">
        <f>IFERROR(VLOOKUP($A3&amp;"="&amp;$B3,Results_Deltas!$A$2:$P$15000,5,FALSE),"")</f>
        <v/>
      </c>
      <c r="H12" s="26">
        <f>IFERROR(VLOOKUP($A3,Results_30d_Deltas!$A$2:$H$5000,7,FALSE)-E3,"")</f>
        <v/>
      </c>
      <c r="I12" s="26">
        <f>IFERROR(VLOOKUP($A3,Results_30d_Deltas!$A$2:$H$5000,6,FALSE),"")</f>
        <v/>
      </c>
      <c r="J12" s="26" t="n"/>
      <c r="K12" s="26" t="n"/>
      <c r="L12" s="26" t="inlineStr">
        <is>
          <t>YES</t>
        </is>
      </c>
      <c r="M12" s="32" t="n">
        <v>6.852296207568579</v>
      </c>
      <c r="N12" s="33" t="n">
        <v>38</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4" t="n"/>
      <c r="DZ12" s="34" t="n"/>
      <c r="EA12" s="34" t="n"/>
      <c r="EB12" s="34" t="n"/>
      <c r="EC12" s="34"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4" t="n"/>
      <c r="HK12" s="34" t="n"/>
      <c r="HL12" s="34" t="n"/>
      <c r="HM12" s="34" t="n"/>
      <c r="HN12" s="34" t="n"/>
      <c r="HO12" s="33" t="n"/>
      <c r="HP12" s="33" t="n"/>
      <c r="HQ12" s="33" t="n"/>
      <c r="HR12" s="33" t="n"/>
      <c r="HS12" s="33" t="n"/>
      <c r="HT12" s="33" t="n"/>
      <c r="HU12" s="33" t="n"/>
      <c r="HV12" s="33" t="n"/>
      <c r="HW12" s="33" t="n"/>
      <c r="HX12" s="33" t="n"/>
      <c r="HY12" s="34" t="n"/>
      <c r="HZ12" s="34" t="n"/>
      <c r="IA12" s="34" t="n"/>
      <c r="IB12" s="34" t="n"/>
      <c r="IC12" s="34" t="n"/>
      <c r="ID12" s="34" t="n"/>
      <c r="IE12" s="34" t="n"/>
      <c r="IF12" s="34" t="n"/>
      <c r="IG12" s="34" t="n"/>
      <c r="IH12" s="34" t="n"/>
      <c r="II12" s="34" t="n"/>
      <c r="IJ12" s="34" t="n"/>
      <c r="IK12" s="26" t="n"/>
      <c r="IL12" s="26" t="inlineStr">
        <is>
          <t>ez_manage.py:6076 top()</t>
        </is>
      </c>
      <c r="IM12" s="26" t="inlineStr">
        <is>
          <t>v12_quick_engine.py:4288 x7</t>
        </is>
      </c>
      <c r="IN12" s="26" t="n"/>
    </row>
    <row r="13" ht="10.5" customHeight="1" s="67">
      <c r="A13" s="26" t="inlineStr">
        <is>
          <t>WT_15M_BOUNCE_OPEN_ENABLED</t>
        </is>
      </c>
      <c r="B13" s="26" t="inlineStr">
        <is>
          <t>True</t>
        </is>
      </c>
      <c r="C13" s="26" t="n"/>
      <c r="D13" s="26" t="n"/>
      <c r="E13" s="26">
        <f>IF(G4="",E3,IF(G4&gt;0,E3+G4,E3))</f>
        <v/>
      </c>
      <c r="F13" s="26" t="n"/>
      <c r="G13" s="26">
        <f>IFERROR(VLOOKUP($A4&amp;"_"&amp;$B4,Results_Deltas!$A$2:$P$15000,5,FALSE),"")</f>
        <v/>
      </c>
      <c r="H13" s="26">
        <f>IFERROR(VLOOKUP($A4,Results_30d_Deltas!$A$2:$H$5000,7,FALSE)-E3,"")</f>
        <v/>
      </c>
      <c r="I13" s="26">
        <f>IFERROR(VLOOKUP($A4,Results_30d_Deltas!$A$2:$H$5000,6,FALSE),"")</f>
        <v/>
      </c>
      <c r="J13" s="26" t="n"/>
      <c r="K13" s="26" t="n"/>
      <c r="L13" s="26" t="inlineStr">
        <is>
          <t>NO</t>
        </is>
      </c>
      <c r="M13" s="32" t="n">
        <v>6.852296207568579</v>
      </c>
      <c r="N13" s="33" t="n">
        <v>38</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4" t="n"/>
      <c r="DZ13" s="34" t="n"/>
      <c r="EA13" s="34" t="n"/>
      <c r="EB13" s="34" t="n"/>
      <c r="EC13" s="34"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4" t="n"/>
      <c r="HK13" s="34" t="n"/>
      <c r="HL13" s="34" t="n"/>
      <c r="HM13" s="34" t="n"/>
      <c r="HN13" s="34"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26" t="n"/>
      <c r="IL13" s="26" t="inlineStr">
        <is>
          <t>ez_manage.py:6076 top()</t>
        </is>
      </c>
      <c r="IM13" s="26" t="inlineStr">
        <is>
          <t>v12_quick_engine.py:4288 x7</t>
        </is>
      </c>
      <c r="IN13" s="26" t="n"/>
    </row>
    <row r="14" ht="10.5" customHeight="1" s="67">
      <c r="A14" s="26" t="inlineStr">
        <is>
          <t>BB_SQUEEZE_WIDTH_PERCENTILE</t>
        </is>
      </c>
      <c r="B14" s="26" t="inlineStr">
        <is>
          <t>0.15</t>
        </is>
      </c>
      <c r="C14" s="26" t="n"/>
      <c r="D14" s="26" t="n"/>
      <c r="E14" s="26">
        <f>IF(G15="",E14,IF(G15&gt;0,E14+G15,E14))</f>
        <v/>
      </c>
      <c r="F14" s="26" t="n"/>
      <c r="G14" s="26">
        <f>IFERROR(VLOOKUP($A15&amp;"_"&amp;$B15,Results_Deltas!$A$2:$P$15000,5,FALSE),"")</f>
        <v/>
      </c>
      <c r="H14" s="26">
        <f>IFERROR(VLOOKUP($A15,Results_30d_Deltas!$A$2:$H$5000,7,FALSE)-E14,"")</f>
        <v/>
      </c>
      <c r="I14" s="26">
        <f>IFERROR(VLOOKUP($A15,Results_30d_Deltas!$A$2:$H$5000,6,FALSE),"")</f>
        <v/>
      </c>
      <c r="J14" s="26" t="n"/>
      <c r="K14" s="26" t="n"/>
      <c r="L14" s="26" t="inlineStr">
        <is>
          <t>NO</t>
        </is>
      </c>
      <c r="M14" s="32" t="n">
        <v>6.915032388368329</v>
      </c>
      <c r="N14" s="33" t="n">
        <v>26</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ez_manage.py:4375 top()</t>
        </is>
      </c>
      <c r="IM14" s="26" t="inlineStr">
        <is>
          <t>v12_quick_engine.py:1285 x7</t>
        </is>
      </c>
      <c r="IN14" s="26" t="n"/>
    </row>
    <row r="15" ht="10.5" customHeight="1" s="67">
      <c r="A15" s="26" t="inlineStr">
        <is>
          <t>BB_SQUEEZE_WIDTH_PERCENTILE</t>
        </is>
      </c>
      <c r="B15" s="26" t="inlineStr">
        <is>
          <t>0.25</t>
        </is>
      </c>
      <c r="C15" s="26" t="n"/>
      <c r="D15" s="26" t="n"/>
      <c r="E15" s="26">
        <f>IF(G17="",E16,IF(G17&gt;0,E16+G17,E16))</f>
        <v/>
      </c>
      <c r="F15" s="26" t="n"/>
      <c r="G15" s="26">
        <f>IFERROR(VLOOKUP($A17&amp;"_"&amp;$B17,Results_Deltas!$A$2:$P$15000,5,FALSE),"")</f>
        <v/>
      </c>
      <c r="H15" s="26">
        <f>IFERROR(VLOOKUP($A17,Results_30d_Deltas!$A$2:$H$5000,7,FALSE)-E16,"")</f>
        <v/>
      </c>
      <c r="I15" s="26">
        <f>IFERROR(VLOOKUP($A17,Results_30d_Deltas!$A$2:$H$5000,6,FALSE),"")</f>
        <v/>
      </c>
      <c r="J15" s="26" t="n"/>
      <c r="K15" s="26" t="n"/>
      <c r="L15" s="26" t="inlineStr">
        <is>
          <t>NO</t>
        </is>
      </c>
      <c r="M15" s="32" t="n">
        <v>6.92440836305328</v>
      </c>
      <c r="N15" s="33" t="n">
        <v>28</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ez_manage.py:4375 top()</t>
        </is>
      </c>
      <c r="IM15" s="26" t="inlineStr">
        <is>
          <t>v12_quick_engine.py:1285 x7</t>
        </is>
      </c>
      <c r="IN15" s="26" t="n"/>
    </row>
    <row r="16" ht="10.5" customHeight="1" s="67">
      <c r="A16" s="26" t="inlineStr">
        <is>
          <t>WT_MOMENTUM_EXIT_THRESHOLD</t>
        </is>
      </c>
      <c r="B16" s="26" t="inlineStr">
        <is>
          <t>2</t>
        </is>
      </c>
      <c r="C16" s="26" t="n"/>
      <c r="D16" s="26" t="n"/>
      <c r="E16" s="26">
        <f>IF(G23="",E22,IF(G23&gt;0,E22+G23,E22))</f>
        <v/>
      </c>
      <c r="F16" s="26" t="n"/>
      <c r="G16" s="26">
        <f>IFERROR(VLOOKUP($A23&amp;"_"&amp;$B23,Results_Deltas!$A$2:$P$15000,5,FALSE),"")</f>
        <v/>
      </c>
      <c r="H16" s="26">
        <f>IFERROR(VLOOKUP($A23,Results_30d_Deltas!$A$2:$H$5000,7,FALSE)-E22,"")</f>
        <v/>
      </c>
      <c r="I16" s="26">
        <f>IFERROR(VLOOKUP($A23,Results_30d_Deltas!$A$2:$H$5000,6,FALSE),"")</f>
        <v/>
      </c>
      <c r="J16" s="26" t="n"/>
      <c r="K16" s="26" t="n"/>
      <c r="L16" s="26" t="inlineStr">
        <is>
          <t>NO</t>
        </is>
      </c>
      <c r="M16" s="32" t="n">
        <v>6.98241227854445</v>
      </c>
      <c r="N16" s="33" t="n">
        <v>9</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4" t="n"/>
      <c r="BW16" s="34" t="n"/>
      <c r="BX16" s="34" t="n"/>
      <c r="BY16" s="34" t="n"/>
      <c r="BZ16" s="34"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3" t="n"/>
      <c r="DP16" s="33" t="n"/>
      <c r="DQ16" s="33" t="n"/>
      <c r="DR16" s="33" t="n"/>
      <c r="DS16" s="33" t="n"/>
      <c r="DT16" s="34" t="n"/>
      <c r="DU16" s="34" t="n"/>
      <c r="DV16" s="34" t="n"/>
      <c r="DW16" s="34" t="n"/>
      <c r="DX16" s="34"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4" t="n"/>
      <c r="GB16" s="34" t="n"/>
      <c r="GC16" s="34" t="n"/>
      <c r="GD16" s="34" t="n"/>
      <c r="GE16" s="34"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ez_manage.py:6087 top()</t>
        </is>
      </c>
      <c r="IM16" s="26" t="inlineStr">
        <is>
          <t>v12_quick_engine.py:4293 x3</t>
        </is>
      </c>
      <c r="IN16" s="26" t="n"/>
    </row>
    <row r="17" ht="10.5" customHeight="1" s="67">
      <c r="A17" s="27" t="inlineStr">
        <is>
          <t>WT_MOMENTUM_EXIT_THRESHOLD</t>
        </is>
      </c>
      <c r="B17" s="27" t="inlineStr">
        <is>
          <t>1</t>
        </is>
      </c>
      <c r="C17" s="26" t="n"/>
      <c r="D17" s="26" t="n"/>
      <c r="E17" s="26">
        <f>IF(G22="",E21,IF(G22&gt;0,E21+G22,E21))</f>
        <v/>
      </c>
      <c r="F17" s="26" t="n"/>
      <c r="G17" s="26">
        <f>IFERROR(VLOOKUP($A22&amp;"_"&amp;$B22,Results_Deltas!$A$2:$P$15000,5,FALSE),"")</f>
        <v/>
      </c>
      <c r="H17" s="26">
        <f>IFERROR(VLOOKUP($A22,Results_30d_Deltas!$A$2:$H$5000,7,FALSE)-E21,"")</f>
        <v/>
      </c>
      <c r="I17" s="26">
        <f>IFERROR(VLOOKUP($A22,Results_30d_Deltas!$A$2:$H$5000,6,FALSE),"")</f>
        <v/>
      </c>
      <c r="J17" s="26" t="n"/>
      <c r="K17" s="26" t="n"/>
      <c r="L17" s="26" t="inlineStr">
        <is>
          <t>YES</t>
        </is>
      </c>
      <c r="M17" s="32" t="n">
        <v>7.063965676634415</v>
      </c>
      <c r="N17" s="33" t="n">
        <v>13</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4" t="n"/>
      <c r="BW17" s="34" t="n"/>
      <c r="BX17" s="34" t="n"/>
      <c r="BY17" s="34" t="n"/>
      <c r="BZ17" s="34"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3" t="n"/>
      <c r="DP17" s="33" t="n"/>
      <c r="DQ17" s="33" t="n"/>
      <c r="DR17" s="33" t="n"/>
      <c r="DS17" s="33" t="n"/>
      <c r="DT17" s="34" t="n"/>
      <c r="DU17" s="34" t="n"/>
      <c r="DV17" s="34" t="n"/>
      <c r="DW17" s="34" t="n"/>
      <c r="DX17" s="34"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4" t="n"/>
      <c r="GB17" s="34" t="n"/>
      <c r="GC17" s="34" t="n"/>
      <c r="GD17" s="34" t="n"/>
      <c r="GE17" s="34"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ez_manage.py:6087 top()</t>
        </is>
      </c>
      <c r="IM17" s="26" t="inlineStr">
        <is>
          <t>v12_quick_engine.py:4293 x3</t>
        </is>
      </c>
      <c r="IN17" s="26" t="n"/>
    </row>
    <row r="18" ht="10.5" customHeight="1" s="67">
      <c r="A18" s="26" t="inlineStr">
        <is>
          <t>BB_SQUEEZE_WIDTH_PERCENTILE</t>
        </is>
      </c>
      <c r="B18" s="26" t="inlineStr">
        <is>
          <t>0.1</t>
        </is>
      </c>
      <c r="C18" s="26" t="n"/>
      <c r="D18" s="26" t="n"/>
      <c r="E18" s="26">
        <f>IF(G14="",E12,IF(G14&gt;0,E12+G14,E12))</f>
        <v/>
      </c>
      <c r="F18" s="26" t="n"/>
      <c r="G18" s="26">
        <f>IFERROR(VLOOKUP($A14&amp;"_"&amp;$B14,Results_Deltas!$A$2:$P$15000,5,FALSE),"")</f>
        <v/>
      </c>
      <c r="H18" s="26">
        <f>IFERROR(VLOOKUP($A14,Results_30d_Deltas!$A$2:$H$5000,7,FALSE)-E12,"")</f>
        <v/>
      </c>
      <c r="I18" s="26">
        <f>IFERROR(VLOOKUP($A14,Results_30d_Deltas!$A$2:$H$5000,6,FALSE),"")</f>
        <v/>
      </c>
      <c r="J18" s="26" t="n"/>
      <c r="K18" s="26" t="n"/>
      <c r="L18" s="26" t="inlineStr">
        <is>
          <t>NO</t>
        </is>
      </c>
      <c r="M18" s="32" t="n">
        <v>7.078436766112755</v>
      </c>
      <c r="N18" s="33" t="n">
        <v>28</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ez_manage.py:4375 top()</t>
        </is>
      </c>
      <c r="IM18" s="26" t="inlineStr">
        <is>
          <t>v12_quick_engine.py:1285 x7</t>
        </is>
      </c>
      <c r="IN18" s="26" t="n"/>
    </row>
    <row r="19" ht="10.5" customHeight="1" s="67">
      <c r="A19" s="26" t="inlineStr">
        <is>
          <t>BB_SQUEEZE_WIDTH_PERCENTILE</t>
        </is>
      </c>
      <c r="B19" s="26" t="inlineStr">
        <is>
          <t>0.3</t>
        </is>
      </c>
      <c r="C19" s="26" t="n"/>
      <c r="D19" s="26" t="n"/>
      <c r="E19" s="26">
        <f>IF(G18="",E17,IF(G18&gt;0,E17+G18,E17))</f>
        <v/>
      </c>
      <c r="F19" s="26" t="n"/>
      <c r="G19" s="26">
        <f>IFERROR(VLOOKUP($A18&amp;"_"&amp;$B18,Results_Deltas!$A$2:$P$15000,5,FALSE),"")</f>
        <v/>
      </c>
      <c r="H19" s="26">
        <f>IFERROR(VLOOKUP($A18,Results_30d_Deltas!$A$2:$H$5000,7,FALSE)-E17,"")</f>
        <v/>
      </c>
      <c r="I19" s="26">
        <f>IFERROR(VLOOKUP($A18,Results_30d_Deltas!$A$2:$H$5000,6,FALSE),"")</f>
        <v/>
      </c>
      <c r="J19" s="26" t="n"/>
      <c r="K19" s="26" t="n"/>
      <c r="L19" s="26" t="inlineStr">
        <is>
          <t>NO</t>
        </is>
      </c>
      <c r="M19" s="32" t="n">
        <v>7.263411768381463</v>
      </c>
      <c r="N19" s="33" t="n">
        <v>27</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ez_manage.py:4375 top()</t>
        </is>
      </c>
      <c r="IM19" s="26" t="inlineStr">
        <is>
          <t>v12_quick_engine.py:1285 x7</t>
        </is>
      </c>
      <c r="IN19" s="26" t="n"/>
    </row>
    <row r="20" ht="10.5" customHeight="1" s="67">
      <c r="A20" s="26" t="inlineStr">
        <is>
          <t>WT_ACCEL_EXIT_ENABLED</t>
        </is>
      </c>
      <c r="B20" s="26" t="inlineStr">
        <is>
          <t>True</t>
        </is>
      </c>
      <c r="C20" s="26" t="n"/>
      <c r="D20" s="26" t="n"/>
      <c r="E20" s="26">
        <f>IF(G25="",E24,IF(G25&gt;0,E24+G25,E24))</f>
        <v/>
      </c>
      <c r="F20" s="26" t="n"/>
      <c r="G20" s="26">
        <f>IFERROR(VLOOKUP($A25&amp;"_"&amp;$B25,Results_Deltas!$A$2:$P$15000,5,FALSE),"")</f>
        <v/>
      </c>
      <c r="H20" s="26">
        <f>IFERROR(VLOOKUP($A25,Results_30d_Deltas!$A$2:$H$5000,7,FALSE)-E24,"")</f>
        <v/>
      </c>
      <c r="I20" s="26">
        <f>IFERROR(VLOOKUP($A25,Results_30d_Deltas!$A$2:$H$5000,6,FALSE),"")</f>
        <v/>
      </c>
      <c r="J20" s="26" t="n"/>
      <c r="K20" s="26" t="n"/>
      <c r="L20" s="26" t="inlineStr">
        <is>
          <t>NO</t>
        </is>
      </c>
      <c r="M20" s="32" t="n">
        <v>8.099859669186468</v>
      </c>
      <c r="N20" s="33" t="n">
        <v>4</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26" t="n"/>
      <c r="IL20" s="26" t="inlineStr">
        <is>
          <t>ez_manage.py:6083 top()</t>
        </is>
      </c>
      <c r="IM20" s="26" t="inlineStr">
        <is>
          <t>v12_quick_engine.py:4290 x3</t>
        </is>
      </c>
      <c r="IN20" s="26" t="n"/>
    </row>
    <row r="21" ht="10.5" customHeight="1" s="67">
      <c r="A21" s="27" t="inlineStr">
        <is>
          <t>BB_SQUEEZE_ENTRY_ENABLED</t>
        </is>
      </c>
      <c r="B21" s="27" t="inlineStr">
        <is>
          <t>True</t>
        </is>
      </c>
      <c r="C21" s="26" t="n"/>
      <c r="D21" s="26" t="n"/>
      <c r="E21" s="26">
        <f>IF(G5="",E4,IF(G5&gt;0,E4+G5,E4))</f>
        <v/>
      </c>
      <c r="F21" s="26" t="n"/>
      <c r="G21" s="26">
        <f>IFERROR(VLOOKUP($A5&amp;"_"&amp;$B5,Results_Deltas!$A$2:$P$15000,5,FALSE),"")</f>
        <v/>
      </c>
      <c r="H21" s="26">
        <f>IFERROR(VLOOKUP($A5,Results_30d_Deltas!$A$2:$H$5000,7,FALSE)-E4,"")</f>
        <v/>
      </c>
      <c r="I21" s="26">
        <f>IFERROR(VLOOKUP($A5,Results_30d_Deltas!$A$2:$H$5000,6,FALSE),"")</f>
        <v/>
      </c>
      <c r="J21" s="26" t="n"/>
      <c r="K21" s="26" t="n"/>
      <c r="L21" s="26" t="inlineStr">
        <is>
          <t>YES</t>
        </is>
      </c>
      <c r="M21" s="32" t="n">
        <v>8.203362020259142</v>
      </c>
      <c r="N21" s="33" t="n">
        <v>37</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4" t="n"/>
      <c r="FK21" s="34" t="n"/>
      <c r="FL21" s="34" t="n"/>
      <c r="FM21" s="34" t="n"/>
      <c r="FN21" s="34"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4" t="n"/>
      <c r="HZ21" s="34" t="n"/>
      <c r="IA21" s="34" t="n"/>
      <c r="IB21" s="34" t="n"/>
      <c r="IC21" s="34" t="n"/>
      <c r="ID21" s="34" t="n"/>
      <c r="IE21" s="34" t="n"/>
      <c r="IF21" s="34" t="n"/>
      <c r="IG21" s="34" t="n"/>
      <c r="IH21" s="34" t="n"/>
      <c r="II21" s="34" t="n"/>
      <c r="IJ21" s="34" t="n"/>
      <c r="IK21" s="26" t="n"/>
      <c r="IL21" s="26" t="inlineStr">
        <is>
          <t>ez_manage.py:4371 top()</t>
        </is>
      </c>
      <c r="IM21" s="26" t="inlineStr">
        <is>
          <t>v12_quick_engine.py:889 x9</t>
        </is>
      </c>
      <c r="IN21" s="26" t="n"/>
    </row>
    <row r="22" ht="10.5" customHeight="1" s="67">
      <c r="A22" s="27" t="inlineStr">
        <is>
          <t>BB_SQUEEZE_WIDTH_PERCENTILE</t>
        </is>
      </c>
      <c r="B22" s="27" t="inlineStr">
        <is>
          <t>0.2</t>
        </is>
      </c>
      <c r="C22" s="26" t="n"/>
      <c r="D22" s="26" t="n"/>
      <c r="E22" s="26">
        <f>IF(G16="",E15,IF(G16&gt;0,E15+G16,E15))</f>
        <v/>
      </c>
      <c r="F22" s="26" t="n"/>
      <c r="G22" s="26">
        <f>IFERROR(VLOOKUP($A16&amp;"_"&amp;$B16,Results_Deltas!$A$2:$P$15000,5,FALSE),"")</f>
        <v/>
      </c>
      <c r="H22" s="26">
        <f>IFERROR(VLOOKUP($A16,Results_30d_Deltas!$A$2:$H$5000,7,FALSE)-E15,"")</f>
        <v/>
      </c>
      <c r="I22" s="26">
        <f>IFERROR(VLOOKUP($A16,Results_30d_Deltas!$A$2:$H$5000,6,FALSE),"")</f>
        <v/>
      </c>
      <c r="J22" s="26" t="n"/>
      <c r="K22" s="26" t="n"/>
      <c r="L22" s="26" t="inlineStr">
        <is>
          <t>YES</t>
        </is>
      </c>
      <c r="M22" s="32" t="n">
        <v>8.211122040372455</v>
      </c>
      <c r="N22" s="33" t="n">
        <v>30</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ez_manage.py:4375 top()</t>
        </is>
      </c>
      <c r="IM22" s="26" t="inlineStr">
        <is>
          <t>v12_quick_engine.py:1285 x7</t>
        </is>
      </c>
      <c r="IN22" s="26" t="n"/>
    </row>
    <row r="23" ht="10.5" customHeight="1" s="67">
      <c r="A23" s="26" t="inlineStr">
        <is>
          <t>DELTA_GATE_BB_SQUEEZE</t>
        </is>
      </c>
      <c r="B23" s="26" t="inlineStr">
        <is>
          <t>False</t>
        </is>
      </c>
      <c r="C23" s="26" t="n"/>
      <c r="D23" s="26" t="n"/>
      <c r="E23" s="26" t="n"/>
      <c r="F23" s="26" t="n"/>
      <c r="G23" s="26" t="n"/>
      <c r="H23" s="26" t="n"/>
      <c r="I23" s="26" t="n"/>
      <c r="J23" s="26" t="n"/>
      <c r="K23" s="26" t="n"/>
      <c r="L23" s="26" t="inlineStr">
        <is>
          <t>NO</t>
        </is>
      </c>
      <c r="M23" s="32" t="n">
        <v>8.461950192711477</v>
      </c>
      <c r="N23" s="33" t="n">
        <v>26</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2" t="n"/>
      <c r="CB23" s="32" t="n"/>
      <c r="CC23" s="32" t="n"/>
      <c r="CD23" s="32" t="n"/>
      <c r="CE23" s="32"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n"/>
      <c r="IM23" s="26" t="n"/>
      <c r="IN23" s="26" t="n"/>
    </row>
    <row r="24" ht="10.5" customHeight="1" s="67">
      <c r="A24" s="26" t="inlineStr">
        <is>
          <t>BB_SQUEEZE_ENTRY_ENABLED</t>
        </is>
      </c>
      <c r="B24" s="26" t="inlineStr">
        <is>
          <t>False</t>
        </is>
      </c>
      <c r="C24" s="26" t="n"/>
      <c r="D24" s="26" t="n"/>
      <c r="E24" s="26">
        <f>IF(G6="",E200,IF(G6&gt;0,E200+G6,E200))</f>
        <v/>
      </c>
      <c r="F24" s="26" t="n"/>
      <c r="G24" s="26">
        <f>IFERROR(VLOOKUP($A6&amp;"_"&amp;$B6,Results_Deltas!$A$2:$P$15000,5,FALSE),"")</f>
        <v/>
      </c>
      <c r="H24" s="26">
        <f>IFERROR(VLOOKUP(#REF!,Results_30d_Deltas!$A$2:$H$5000,7,FALSE)-E4,"")</f>
        <v/>
      </c>
      <c r="I24" s="26">
        <f>IFERROR(VLOOKUP(#REF!,Results_30d_Deltas!$A$2:$H$5000,6,FALSE),"")</f>
        <v/>
      </c>
      <c r="J24" s="26" t="n"/>
      <c r="K24" s="26" t="n"/>
      <c r="L24" s="26" t="inlineStr">
        <is>
          <t>NO</t>
        </is>
      </c>
      <c r="M24" s="32" t="n">
        <v>9.219937551401925</v>
      </c>
      <c r="N24" s="33" t="n">
        <v>26</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6" t="n"/>
      <c r="FK24" s="36" t="n"/>
      <c r="FL24" s="36" t="n"/>
      <c r="FM24" s="36" t="n"/>
      <c r="FN24" s="36"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6" t="n"/>
      <c r="HZ24" s="36" t="n"/>
      <c r="IA24" s="36" t="n"/>
      <c r="IB24" s="36" t="n"/>
      <c r="IC24" s="36" t="n"/>
      <c r="ID24" s="36" t="n"/>
      <c r="IE24" s="36" t="n"/>
      <c r="IF24" s="36" t="n"/>
      <c r="IG24" s="36" t="n"/>
      <c r="IH24" s="36" t="n"/>
      <c r="II24" s="36" t="n"/>
      <c r="IJ24" s="36" t="n"/>
      <c r="IK24" s="26" t="n"/>
      <c r="IL24" s="26" t="inlineStr">
        <is>
          <t>ez_manage.py:4371 top()</t>
        </is>
      </c>
      <c r="IM24" s="26" t="inlineStr">
        <is>
          <t>v12_quick_engine.py:889 x9</t>
        </is>
      </c>
      <c r="IN24" s="26" t="n"/>
    </row>
    <row r="25" ht="10.5" customHeight="1" s="67">
      <c r="A25" s="26" t="inlineStr">
        <is>
          <t>WT_DIV_EXIT_ENABLED</t>
        </is>
      </c>
      <c r="B25" s="26" t="inlineStr">
        <is>
          <t>True</t>
        </is>
      </c>
      <c r="C25" s="26" t="n"/>
      <c r="D25" s="26" t="n"/>
      <c r="E25" s="26">
        <f>IF(G20="",E19,IF(G20&gt;0,E19+G20,E19))</f>
        <v/>
      </c>
      <c r="F25" s="26" t="n"/>
      <c r="G25" s="26">
        <f>IFERROR(VLOOKUP($A20&amp;"_"&amp;$B20,Results_Deltas!$A$2:$P$15000,5,FALSE),"")</f>
        <v/>
      </c>
      <c r="H25" s="26">
        <f>IFERROR(VLOOKUP($A20,Results_30d_Deltas!$A$2:$H$5000,7,FALSE)-E19,"")</f>
        <v/>
      </c>
      <c r="I25" s="26">
        <f>IFERROR(VLOOKUP($A20,Results_30d_Deltas!$A$2:$H$5000,6,FALSE),"")</f>
        <v/>
      </c>
      <c r="J25" s="26" t="n"/>
      <c r="K25" s="26" t="n"/>
      <c r="L25" s="26" t="inlineStr">
        <is>
          <t>NO</t>
        </is>
      </c>
      <c r="M25" s="32" t="n">
        <v>9.294893779959862</v>
      </c>
      <c r="N25" s="33" t="n">
        <v>2</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26" t="n"/>
      <c r="IL25" s="26" t="inlineStr">
        <is>
          <t>ez_manage.py:6086 top()</t>
        </is>
      </c>
      <c r="IM25" s="26" t="inlineStr">
        <is>
          <t>v12_quick_engine.py:4292 x3</t>
        </is>
      </c>
      <c r="IN25" s="26" t="n"/>
    </row>
    <row r="26" ht="15.75" customHeight="1" s="67">
      <c r="A26" s="0" t="inlineStr">
        <is>
          <t>BB_BOUNCE_ENTRY_TF</t>
        </is>
      </c>
      <c r="B26" s="0" t="inlineStr">
        <is>
          <t>OFF</t>
        </is>
      </c>
      <c r="D26" s="0" t="inlineStr">
        <is>
          <t>BOUNCE_BB</t>
        </is>
      </c>
      <c r="G26" s="0">
        <f>IFERROR(VLOOKUP($A201&amp;"_"&amp;$B201,Results_Deltas!$A$2:$P$15000,5,FALSE),"")</f>
        <v/>
      </c>
      <c r="L26" s="35" t="inlineStr">
        <is>
          <t>YES</t>
        </is>
      </c>
      <c r="M26" s="0" t="n">
        <v>9.643643371945851</v>
      </c>
      <c r="N26" t="n">
        <v>24</v>
      </c>
    </row>
    <row r="27" ht="15.75" customHeight="1" s="67">
      <c r="A27" s="0" t="inlineStr">
        <is>
          <t>BB_BOUNCE_ENTRY_TF</t>
        </is>
      </c>
      <c r="B27" s="0" t="inlineStr">
        <is>
          <t>15m</t>
        </is>
      </c>
      <c r="D27" s="0" t="inlineStr">
        <is>
          <t>BOUNCE_BB</t>
        </is>
      </c>
      <c r="G27" s="0">
        <f>IFERROR(VLOOKUP($A202&amp;"_"&amp;$B202,Results_Deltas!$A$2:$P$15000,5,FALSE),"")</f>
        <v/>
      </c>
      <c r="L27" s="0" t="inlineStr">
        <is>
          <t>NO</t>
        </is>
      </c>
      <c r="M27" s="0" t="n">
        <v>9.594082888838297</v>
      </c>
      <c r="N27" t="n">
        <v>23</v>
      </c>
    </row>
    <row r="28" ht="15.75" customHeight="1" s="67">
      <c r="A28" s="0" t="inlineStr">
        <is>
          <t>BB_BOUNCE_ENTRY_TF</t>
        </is>
      </c>
      <c r="B28" s="0" t="inlineStr">
        <is>
          <t>1h</t>
        </is>
      </c>
      <c r="D28" s="0" t="inlineStr">
        <is>
          <t>BOUNCE_BB</t>
        </is>
      </c>
      <c r="G28" s="0">
        <f>IFERROR(VLOOKUP($A203&amp;"_"&amp;$B203,Results_Deltas!$A$2:$P$15000,5,FALSE),"")</f>
        <v/>
      </c>
      <c r="L28" s="0" t="inlineStr">
        <is>
          <t>NO</t>
        </is>
      </c>
      <c r="M28" s="0" t="n">
        <v>9.693081502574362</v>
      </c>
      <c r="N28" t="n">
        <v>23</v>
      </c>
    </row>
    <row r="29" ht="15.75" customHeight="1" s="67">
      <c r="A29" s="0" t="inlineStr">
        <is>
          <t>BB_BOUNCE_ENTRY_TF</t>
        </is>
      </c>
      <c r="B29" s="0" t="inlineStr">
        <is>
          <t>4h</t>
        </is>
      </c>
      <c r="D29" s="0" t="inlineStr">
        <is>
          <t>BOUNCE_BB</t>
        </is>
      </c>
      <c r="G29" s="0">
        <f>IFERROR(VLOOKUP($A204&amp;"_"&amp;$B204,Results_Deltas!$A$2:$P$15000,5,FALSE),"")</f>
        <v/>
      </c>
      <c r="L29" s="0" t="inlineStr">
        <is>
          <t>NO</t>
        </is>
      </c>
      <c r="M29" s="0" t="n">
        <v>9.687310556344384</v>
      </c>
      <c r="N29" t="n">
        <v>24</v>
      </c>
    </row>
    <row r="30" ht="15.75" customHeight="1" s="67">
      <c r="A30" s="0" t="inlineStr">
        <is>
          <t>BB_BOUNCE_ENTRY_TF</t>
        </is>
      </c>
      <c r="B30" s="0" t="inlineStr">
        <is>
          <t>D</t>
        </is>
      </c>
      <c r="D30" s="0" t="inlineStr">
        <is>
          <t>BOUNCE_BB</t>
        </is>
      </c>
      <c r="G30" s="0">
        <f>IFERROR(VLOOKUP($A205&amp;"_"&amp;$B205,Results_Deltas!$A$2:$P$15000,5,FALSE),"")</f>
        <v/>
      </c>
      <c r="L30" s="0" t="inlineStr">
        <is>
          <t>NO</t>
        </is>
      </c>
      <c r="M30" s="0" t="n">
        <v>9.929225149112964</v>
      </c>
      <c r="N30" t="n">
        <v>23</v>
      </c>
    </row>
    <row r="31" ht="15.75" customHeight="1" s="67">
      <c r="A31" s="39" t="inlineStr">
        <is>
          <t>CRYPTO_SPIKE_FADE_THRESHOLD_PCT</t>
        </is>
      </c>
      <c r="B31" s="70" t="n">
        <v>0</v>
      </c>
      <c r="C31" s="38" t="n"/>
      <c r="D31" s="38" t="inlineStr">
        <is>
          <t>GLOBAL_CHECK, STOCKS_EXIT</t>
        </is>
      </c>
      <c r="E31" s="38">
        <f>IF(G47="",E46,IF(G47&gt;0,E46+G47,E46))</f>
        <v/>
      </c>
      <c r="F31" s="26" t="n"/>
      <c r="G31" s="38">
        <f>IFERROR(VLOOKUP($A47&amp;"_"&amp;$B47,Results_Deltas!$A$2:$P$15000,5,FALSE),"")</f>
        <v/>
      </c>
      <c r="H31" s="38" t="inlineStr">
        <is>
          <t>Blanket (page end)</t>
        </is>
      </c>
      <c r="I31" s="26" t="n"/>
      <c r="J31" s="26" t="n"/>
      <c r="K31" s="26" t="n"/>
      <c r="L31" s="26" t="inlineStr">
        <is>
          <t>YES</t>
        </is>
      </c>
      <c r="M31" s="26" t="n">
        <v>0</v>
      </c>
      <c r="N31" s="26"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9" t="inlineStr">
        <is>
          <t>DC_MOMENT_STRONG_THRESHOLD</t>
        </is>
      </c>
      <c r="B32" s="70" t="n">
        <v>0</v>
      </c>
      <c r="C32" s="38" t="n"/>
      <c r="D32" s="38" t="inlineStr">
        <is>
          <t>ENTRY, GLOBAL_CHECK, STOCKS_EXIT</t>
        </is>
      </c>
      <c r="E32" s="38">
        <f>IF(G51="",E50,IF(G51&gt;0,E50+G51,E50))</f>
        <v/>
      </c>
      <c r="F32" s="26" t="n"/>
      <c r="G32" s="38">
        <f>IFERROR(VLOOKUP($A51&amp;"_"&amp;$B51,Results_Deltas!$A$2:$P$15000,5,FALSE),"")</f>
        <v/>
      </c>
      <c r="H32" s="38" t="inlineStr">
        <is>
          <t>Blanket (page end)</t>
        </is>
      </c>
      <c r="I32" s="26" t="n"/>
      <c r="J32" s="26" t="n"/>
      <c r="K32" s="26" t="n"/>
      <c r="L32" s="26" t="inlineStr">
        <is>
          <t>YES</t>
        </is>
      </c>
      <c r="M32" s="26" t="n">
        <v>0</v>
      </c>
      <c r="N32" s="26"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9" t="inlineStr">
        <is>
          <t>FG_FEAR_THRESHOLD</t>
        </is>
      </c>
      <c r="B33" s="70" t="n">
        <v>0</v>
      </c>
      <c r="C33" s="38" t="n"/>
      <c r="D33" s="38" t="inlineStr">
        <is>
          <t>GLOBAL_CHECK, STOCKS_EXIT</t>
        </is>
      </c>
      <c r="E33" s="38">
        <f>IF(G76="",E75,IF(G76&gt;0,E75+G76,E75))</f>
        <v/>
      </c>
      <c r="F33" s="26" t="n"/>
      <c r="G33" s="38">
        <f>IFERROR(VLOOKUP($A76&amp;"_"&amp;$B76,Results_Deltas!$A$2:$P$15000,5,FALSE),"")</f>
        <v/>
      </c>
      <c r="H33" s="38" t="inlineStr">
        <is>
          <t>Blanket (page end)</t>
        </is>
      </c>
      <c r="I33" s="26" t="n"/>
      <c r="J33" s="26" t="n"/>
      <c r="K33" s="26" t="n"/>
      <c r="L33" s="26" t="inlineStr">
        <is>
          <t>YES</t>
        </is>
      </c>
      <c r="M33" s="26" t="n">
        <v>0</v>
      </c>
      <c r="N33" s="26"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9" t="inlineStr">
        <is>
          <t>FG_GREED_THRESHOLD</t>
        </is>
      </c>
      <c r="B34" s="70" t="n">
        <v>0</v>
      </c>
      <c r="C34" s="38" t="n"/>
      <c r="D34" s="38" t="inlineStr">
        <is>
          <t>GLOBAL_CHECK, STOCKS_EXIT</t>
        </is>
      </c>
      <c r="E34" s="38">
        <f>IF(G80="",E79,IF(G80&gt;0,E79+G80,E79))</f>
        <v/>
      </c>
      <c r="F34" s="26" t="n"/>
      <c r="G34" s="38">
        <f>IFERROR(VLOOKUP($A80&amp;"_"&amp;$B80,Results_Deltas!$A$2:$P$15000,5,FALSE),"")</f>
        <v/>
      </c>
      <c r="H34" s="38" t="inlineStr">
        <is>
          <t>Blanket (page end)</t>
        </is>
      </c>
      <c r="I34" s="26" t="n"/>
      <c r="J34" s="26" t="n"/>
      <c r="K34" s="26" t="n"/>
      <c r="L34" s="26" t="inlineStr">
        <is>
          <t>YES</t>
        </is>
      </c>
      <c r="M34" s="26" t="n">
        <v>0</v>
      </c>
      <c r="N34" s="26"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9" t="inlineStr">
        <is>
          <t>HA_WICK_QUALITY_SCORE</t>
        </is>
      </c>
      <c r="B35" s="70" t="n">
        <v>0</v>
      </c>
      <c r="C35" s="38" t="n"/>
      <c r="D35" s="38" t="inlineStr">
        <is>
          <t>ENTRY, GLOBAL_CHECK, STOCKS_EXIT</t>
        </is>
      </c>
      <c r="E35" s="38">
        <f>IF(G106="",E105,IF(G106&gt;0,E105+G106,E105))</f>
        <v/>
      </c>
      <c r="F35" s="26" t="n"/>
      <c r="G35" s="38">
        <f>IFERROR(VLOOKUP($A106&amp;"_"&amp;$B106,Results_Deltas!$A$2:$P$15000,5,FALSE),"")</f>
        <v/>
      </c>
      <c r="H35" s="38" t="inlineStr">
        <is>
          <t>Blanket (page end)</t>
        </is>
      </c>
      <c r="I35" s="26" t="n"/>
      <c r="J35" s="26" t="n"/>
      <c r="K35" s="26" t="n"/>
      <c r="L35" s="26" t="inlineStr">
        <is>
          <t>YES</t>
        </is>
      </c>
      <c r="M35" s="26" t="n">
        <v>0</v>
      </c>
      <c r="N35" s="26"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9" t="inlineStr">
        <is>
          <t>MANDATORY_REENTRY_WT_FILTER_MIN_TFS</t>
        </is>
      </c>
      <c r="B36" s="70" t="n">
        <v>0</v>
      </c>
      <c r="C36" s="38" t="n"/>
      <c r="D36" s="38" t="inlineStr">
        <is>
          <t>GLOBAL_CHECK, STOCKS_EXIT</t>
        </is>
      </c>
      <c r="E36" s="38">
        <f>IF(G150="",E149,IF(G150&gt;0,E149+G150,E149))</f>
        <v/>
      </c>
      <c r="F36" s="26" t="n"/>
      <c r="G36" s="38">
        <f>IFERROR(VLOOKUP($A150&amp;"_"&amp;$B150,Results_Deltas!$A$2:$P$15000,5,FALSE),"")</f>
        <v/>
      </c>
      <c r="H36" s="38" t="inlineStr">
        <is>
          <t>Blanket (page end)</t>
        </is>
      </c>
      <c r="I36" s="26" t="n"/>
      <c r="J36" s="26" t="n"/>
      <c r="K36" s="26" t="n"/>
      <c r="L36" s="26" t="inlineStr">
        <is>
          <t>YES</t>
        </is>
      </c>
      <c r="M36" s="26" t="n">
        <v>0</v>
      </c>
      <c r="N36" s="26"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9" t="inlineStr">
        <is>
          <t>MANDATORY_REENTRY_WT_FILTER_REQUIRE_FLIP</t>
        </is>
      </c>
      <c r="B37" s="70" t="n">
        <v>0</v>
      </c>
      <c r="C37" s="38" t="n"/>
      <c r="D37" s="38" t="inlineStr">
        <is>
          <t>GLOBAL_CHECK, STOCKS_EXIT</t>
        </is>
      </c>
      <c r="E37" s="38">
        <f>IF(G155="",E154,IF(G155&gt;0,E154+G155,E154))</f>
        <v/>
      </c>
      <c r="F37" s="26" t="n"/>
      <c r="G37" s="38">
        <f>IFERROR(VLOOKUP($A155&amp;"_"&amp;$B155,Results_Deltas!$A$2:$P$15000,5,FALSE),"")</f>
        <v/>
      </c>
      <c r="H37" s="38" t="inlineStr">
        <is>
          <t>Blanket (page end)</t>
        </is>
      </c>
      <c r="I37" s="26" t="n"/>
      <c r="J37" s="26" t="n"/>
      <c r="K37" s="26" t="n"/>
      <c r="L37" s="26" t="inlineStr">
        <is>
          <t>YES</t>
        </is>
      </c>
      <c r="M37" s="26" t="n">
        <v>0</v>
      </c>
      <c r="N37" s="26"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9" t="inlineStr">
        <is>
          <t>MANDATORY_REENTRY_WT_FILTER_VELOCITY_RATIO</t>
        </is>
      </c>
      <c r="B38" s="70" t="n">
        <v>0</v>
      </c>
      <c r="C38" s="38" t="n"/>
      <c r="D38" s="38" t="inlineStr">
        <is>
          <t>GLOBAL_CHECK, STOCKS_EXIT</t>
        </is>
      </c>
      <c r="E38" s="38">
        <f>IF(G157="",E156,IF(G157&gt;0,E156+G157,E156))</f>
        <v/>
      </c>
      <c r="F38" s="26" t="n"/>
      <c r="G38" s="38">
        <f>IFERROR(VLOOKUP($A157&amp;"_"&amp;$B157,Results_Deltas!$A$2:$P$15000,5,FALSE),"")</f>
        <v/>
      </c>
      <c r="H38" s="38" t="inlineStr">
        <is>
          <t>Blanket (page end)</t>
        </is>
      </c>
      <c r="I38" s="26" t="n"/>
      <c r="J38" s="26" t="n"/>
      <c r="K38" s="26" t="n"/>
      <c r="L38" s="26" t="inlineStr">
        <is>
          <t>YES</t>
        </is>
      </c>
      <c r="M38" s="26" t="n">
        <v>0</v>
      </c>
      <c r="N38" s="26"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9" t="inlineStr">
        <is>
          <t>MOVER_THRESHOLD</t>
        </is>
      </c>
      <c r="B39" s="70" t="n">
        <v>0</v>
      </c>
      <c r="C39" s="38" t="n"/>
      <c r="D39" s="38" t="inlineStr">
        <is>
          <t>ENTRY, GLOBAL_CHECK, STOCKS_EXIT</t>
        </is>
      </c>
      <c r="E39" s="38">
        <f>IF(G163="",E162,IF(G163&gt;0,E162+G163,E162))</f>
        <v/>
      </c>
      <c r="F39" s="26" t="n"/>
      <c r="G39" s="38">
        <f>IFERROR(VLOOKUP($A163&amp;"_"&amp;$B163,Results_Deltas!$A$2:$P$15000,5,FALSE),"")</f>
        <v/>
      </c>
      <c r="H39" s="38" t="inlineStr">
        <is>
          <t>Blanket (page end)</t>
        </is>
      </c>
      <c r="I39" s="26" t="n"/>
      <c r="J39" s="26" t="n"/>
      <c r="K39" s="26" t="n"/>
      <c r="L39" s="26" t="inlineStr">
        <is>
          <t>YES</t>
        </is>
      </c>
      <c r="M39" s="26" t="n">
        <v>0</v>
      </c>
      <c r="N39" s="26"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9" t="inlineStr">
        <is>
          <t>MTS_BOTTOM_BONUS_THRESHOLD</t>
        </is>
      </c>
      <c r="B40" s="70" t="n">
        <v>0</v>
      </c>
      <c r="C40" s="38" t="n"/>
      <c r="D40" s="38" t="inlineStr">
        <is>
          <t>ENTRY, GLOBAL_CHECK, STOCKS_EXIT</t>
        </is>
      </c>
      <c r="E40" s="38">
        <f>IF(G171="",E170,IF(G171&gt;0,E170+G171,E170))</f>
        <v/>
      </c>
      <c r="F40" s="26" t="n"/>
      <c r="G40" s="38">
        <f>IFERROR(VLOOKUP($A171&amp;"_"&amp;$B171,Results_Deltas!$A$2:$P$15000,5,FALSE),"")</f>
        <v/>
      </c>
      <c r="H40" s="38" t="inlineStr">
        <is>
          <t>Blanket (page end)</t>
        </is>
      </c>
      <c r="I40" s="26" t="n"/>
      <c r="J40" s="26" t="n"/>
      <c r="K40" s="26" t="n"/>
      <c r="L40" s="26" t="inlineStr">
        <is>
          <t>YES</t>
        </is>
      </c>
      <c r="M40" s="26" t="n">
        <v>0</v>
      </c>
      <c r="N40" s="26"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9" t="inlineStr">
        <is>
          <t>MTS_BOTTOM_STRONG_THRESHOLD</t>
        </is>
      </c>
      <c r="B41" s="70" t="n">
        <v>0</v>
      </c>
      <c r="C41" s="38" t="n"/>
      <c r="D41" s="38" t="inlineStr">
        <is>
          <t>ENTRY, GLOBAL_CHECK, STOCKS_EXIT</t>
        </is>
      </c>
      <c r="E41" s="38">
        <f>IF(G175="",E174,IF(G175&gt;0,E174+G175,E174))</f>
        <v/>
      </c>
      <c r="F41" s="26" t="n"/>
      <c r="G41" s="38">
        <f>IFERROR(VLOOKUP($A175&amp;"_"&amp;$B175,Results_Deltas!$A$2:$P$15000,5,FALSE),"")</f>
        <v/>
      </c>
      <c r="H41" s="38" t="inlineStr">
        <is>
          <t>Blanket (page end)</t>
        </is>
      </c>
      <c r="I41" s="26" t="n"/>
      <c r="J41" s="26" t="n"/>
      <c r="K41" s="26" t="n"/>
      <c r="L41" s="26" t="inlineStr">
        <is>
          <t>YES</t>
        </is>
      </c>
      <c r="M41" s="26" t="n">
        <v>0</v>
      </c>
      <c r="N41" s="26"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9" t="inlineStr">
        <is>
          <t>LH_HL_FILTER_MODE</t>
        </is>
      </c>
      <c r="B42" s="40" t="inlineStr">
        <is>
          <t>STRICT_2BAR</t>
        </is>
      </c>
      <c r="C42" s="38" t="n"/>
      <c r="D42" s="38" t="inlineStr">
        <is>
          <t>ENTRY, GLOBAL_CHECK, STOCKS_EXIT</t>
        </is>
      </c>
      <c r="E42" s="38">
        <f>IF(G138="",E137,IF(G138&gt;0,E137+G138,E137))</f>
        <v/>
      </c>
      <c r="F42" s="26" t="n"/>
      <c r="G42" s="38">
        <f>IFERROR(VLOOKUP($A138&amp;"_"&amp;$B138,Results_Deltas!$A$2:$P$15000,5,FALSE),"")</f>
        <v/>
      </c>
      <c r="H42" s="38" t="inlineStr">
        <is>
          <t>Blanket (page end)</t>
        </is>
      </c>
      <c r="I42" s="26" t="n"/>
      <c r="J42" s="26" t="n"/>
      <c r="K42" s="26" t="n"/>
      <c r="L42" s="26" t="inlineStr">
        <is>
          <t>YES</t>
        </is>
      </c>
      <c r="M42" s="26" t="n">
        <v>5.420946406060279</v>
      </c>
      <c r="N42" s="26" t="n">
        <v>32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FUNDING_GATE_FILTER_TF</t>
        </is>
      </c>
      <c r="B43" s="38" t="inlineStr">
        <is>
          <t>D</t>
        </is>
      </c>
      <c r="C43" s="38" t="n"/>
      <c r="D43" s="38" t="inlineStr">
        <is>
          <t>GLOBAL_CHECK</t>
        </is>
      </c>
      <c r="E43" s="38">
        <f>IF(G85="",E84,IF(G85&gt;0,E84+G85,E84))</f>
        <v/>
      </c>
      <c r="F43" s="26" t="n"/>
      <c r="G43" s="38">
        <f>IFERROR(VLOOKUP($A85&amp;"_"&amp;$B85,Results_Deltas!$A$2:$P$15000,5,FALSE),"")</f>
        <v/>
      </c>
      <c r="H43" s="38" t="inlineStr">
        <is>
          <t>Blanket (page end)</t>
        </is>
      </c>
      <c r="I43" s="26" t="n"/>
      <c r="J43" s="26" t="n"/>
      <c r="K43" s="26" t="n"/>
      <c r="L43" s="26" t="inlineStr">
        <is>
          <t>NO</t>
        </is>
      </c>
      <c r="M43" s="26" t="n">
        <v>5.834457277036871</v>
      </c>
      <c r="N43" s="26" t="n">
        <v>26</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BANDAID_OFF_LOSER_RECOVER_PCT</t>
        </is>
      </c>
      <c r="B44" s="38" t="inlineStr">
        <is>
          <t>0.5</t>
        </is>
      </c>
      <c r="C44" s="38" t="n"/>
      <c r="D44" s="38" t="inlineStr">
        <is>
          <t>AUGMENT, ENTRY, EXIT, GLOBAL_CHECK, REDUCE, STOCKS_EXIT</t>
        </is>
      </c>
      <c r="E44" s="38">
        <f>IF(G33="",E32,IF(G33&gt;0,E32+G33,E32))</f>
        <v/>
      </c>
      <c r="F44" s="26" t="n"/>
      <c r="G44" s="38">
        <f>IFERROR(VLOOKUP($A33&amp;"_"&amp;$B33,Results_Deltas!$A$2:$P$15000,5,FALSE),"")</f>
        <v/>
      </c>
      <c r="H44" s="38" t="inlineStr">
        <is>
          <t>Blanket (page end)</t>
        </is>
      </c>
      <c r="I44" s="26" t="n"/>
      <c r="J44" s="26" t="n"/>
      <c r="K44" s="26" t="n"/>
      <c r="L44" s="26" t="inlineStr">
        <is>
          <t>NO</t>
        </is>
      </c>
      <c r="M44" s="26" t="n">
        <v>5.947659563682606</v>
      </c>
      <c r="N44" s="26" t="n">
        <v>27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BANDAID_OFF_LOSER_RECOVER_PCT</t>
        </is>
      </c>
      <c r="B45" s="38" t="inlineStr">
        <is>
          <t>1.0</t>
        </is>
      </c>
      <c r="C45" s="38" t="n"/>
      <c r="D45" s="38" t="inlineStr">
        <is>
          <t>AUGMENT, ENTRY, EXIT, GLOBAL_CHECK, REDUCE, STOCKS_EXIT</t>
        </is>
      </c>
      <c r="E45" s="38">
        <f>IF(G32="",E31,IF(G32&gt;0,E31+G32,E31))</f>
        <v/>
      </c>
      <c r="F45" s="26" t="n"/>
      <c r="G45" s="38">
        <f>IFERROR(VLOOKUP($A32&amp;"_"&amp;$B32,Results_Deltas!$A$2:$P$15000,5,FALSE),"")</f>
        <v/>
      </c>
      <c r="H45" s="38" t="inlineStr">
        <is>
          <t>Blanket (page end)</t>
        </is>
      </c>
      <c r="I45" s="26" t="n"/>
      <c r="J45" s="26" t="n"/>
      <c r="K45" s="26" t="n"/>
      <c r="L45" s="26" t="inlineStr">
        <is>
          <t>NO</t>
        </is>
      </c>
      <c r="M45" s="26" t="n">
        <v>6.149275307960017</v>
      </c>
      <c r="N45" s="26" t="n">
        <v>28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BAND_ARROW_ENABLED</t>
        </is>
      </c>
      <c r="B46" s="40" t="inlineStr">
        <is>
          <t>False</t>
        </is>
      </c>
      <c r="C46" s="38" t="n"/>
      <c r="D46" s="38" t="inlineStr">
        <is>
          <t>GLOBAL_CHECK, STOCKS_EXIT</t>
        </is>
      </c>
      <c r="E46" s="38">
        <f>IF(G34="",E33,IF(G34&gt;0,E33+G34,E33))</f>
        <v/>
      </c>
      <c r="F46" s="26" t="n"/>
      <c r="G46" s="38">
        <f>IFERROR(VLOOKUP($A34&amp;"_"&amp;$B34,Results_Deltas!$A$2:$P$15000,5,FALSE),"")</f>
        <v/>
      </c>
      <c r="H46" s="38" t="inlineStr">
        <is>
          <t>Blanket (page end)</t>
        </is>
      </c>
      <c r="I46" s="26" t="n"/>
      <c r="J46" s="26" t="n"/>
      <c r="K46" s="26" t="n"/>
      <c r="L46" s="26" t="inlineStr">
        <is>
          <t>YES</t>
        </is>
      </c>
      <c r="M46" s="26" t="n">
        <v>6.178281944615966</v>
      </c>
      <c r="N46" s="26" t="n">
        <v>25</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COOLDOWN_LOCKS_FILTER_TF</t>
        </is>
      </c>
      <c r="B47" s="40" t="inlineStr">
        <is>
          <t>15m</t>
        </is>
      </c>
      <c r="C47" s="38" t="n"/>
      <c r="D47" s="38" t="inlineStr">
        <is>
          <t>GLOBAL_CHECK</t>
        </is>
      </c>
      <c r="E47" s="38">
        <f>IF(G46="",E45,IF(G46&gt;0,E45+G46,E45))</f>
        <v/>
      </c>
      <c r="F47" s="26" t="n"/>
      <c r="G47" s="38">
        <f>IFERROR(VLOOKUP($A46&amp;"_"&amp;$B46,Results_Deltas!$A$2:$P$15000,5,FALSE),"")</f>
        <v/>
      </c>
      <c r="H47" s="38" t="inlineStr">
        <is>
          <t>Blanket (page end)</t>
        </is>
      </c>
      <c r="I47" s="26" t="n"/>
      <c r="J47" s="26" t="n"/>
      <c r="K47" s="26" t="n"/>
      <c r="L47" s="26" t="inlineStr">
        <is>
          <t>YES</t>
        </is>
      </c>
      <c r="M47" s="26" t="n">
        <v>6.198511359253578</v>
      </c>
      <c r="N47" s="26" t="n">
        <v>25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9" t="inlineStr">
        <is>
          <t>FUNDING_GATE_FILTER_TF</t>
        </is>
      </c>
      <c r="B48" s="40" t="inlineStr">
        <is>
          <t>15m</t>
        </is>
      </c>
      <c r="C48" s="38" t="n"/>
      <c r="D48" s="38" t="inlineStr">
        <is>
          <t>GLOBAL_CHECK</t>
        </is>
      </c>
      <c r="E48" s="38">
        <f>IF(G88="",E87,IF(G88&gt;0,E87+G88,E87))</f>
        <v/>
      </c>
      <c r="F48" s="26" t="n"/>
      <c r="G48" s="38">
        <f>IFERROR(VLOOKUP($A88&amp;"_"&amp;$B88,Results_Deltas!$A$2:$P$15000,5,FALSE),"")</f>
        <v/>
      </c>
      <c r="H48" s="38" t="inlineStr">
        <is>
          <t>Blanket (page end)</t>
        </is>
      </c>
      <c r="I48" s="26" t="n"/>
      <c r="J48" s="26" t="n"/>
      <c r="K48" s="26" t="n"/>
      <c r="L48" s="26" t="inlineStr">
        <is>
          <t>YES</t>
        </is>
      </c>
      <c r="M48" s="26" t="n">
        <v>6.444089541878854</v>
      </c>
      <c r="N48" s="26" t="n">
        <v>23</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COOLDOWN_LOCKS_FILTER_TF</t>
        </is>
      </c>
      <c r="B49" s="38" t="inlineStr">
        <is>
          <t>4h</t>
        </is>
      </c>
      <c r="C49" s="38" t="n"/>
      <c r="D49" s="38" t="inlineStr">
        <is>
          <t>GLOBAL_CHECK</t>
        </is>
      </c>
      <c r="E49" s="38">
        <f>IF(G44="",E43,IF(G44&gt;0,E43+G44,E43))</f>
        <v/>
      </c>
      <c r="F49" s="26" t="n"/>
      <c r="G49" s="38">
        <f>IFERROR(VLOOKUP($A44&amp;"_"&amp;$B44,Results_Deltas!$A$2:$P$15000,5,FALSE),"")</f>
        <v/>
      </c>
      <c r="H49" s="38" t="inlineStr">
        <is>
          <t>Blanket (page end)</t>
        </is>
      </c>
      <c r="I49" s="26" t="n"/>
      <c r="J49" s="26" t="n"/>
      <c r="K49" s="26" t="n"/>
      <c r="L49" s="26" t="inlineStr">
        <is>
          <t>NO</t>
        </is>
      </c>
      <c r="M49" s="26" t="n">
        <v>6.448508743522376</v>
      </c>
      <c r="N49" s="26" t="n">
        <v>25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BANDAID_OFF_LOSER_RECOVER_PCT</t>
        </is>
      </c>
      <c r="B50" s="38" t="inlineStr">
        <is>
          <t>2.0</t>
        </is>
      </c>
      <c r="C50" s="38" t="n"/>
      <c r="D50" s="38" t="inlineStr">
        <is>
          <t>AUGMENT, ENTRY, EXIT, GLOBAL_CHECK, REDUCE, STOCKS_EXIT</t>
        </is>
      </c>
      <c r="E50" s="38">
        <f>IF(G31="",E30,IF(G31&gt;0,E30+G31,E30))</f>
        <v/>
      </c>
      <c r="F50" s="26" t="n"/>
      <c r="G50" s="38">
        <f>IFERROR(VLOOKUP($A31&amp;"_"&amp;$B31,Results_Deltas!$A$2:$P$15000,5,FALSE),"")</f>
        <v/>
      </c>
      <c r="H50" s="38" t="inlineStr">
        <is>
          <t>Blanket (page end)</t>
        </is>
      </c>
      <c r="I50" s="26" t="n"/>
      <c r="J50" s="26" t="n"/>
      <c r="K50" s="26" t="n"/>
      <c r="L50" s="26" t="inlineStr">
        <is>
          <t>NO</t>
        </is>
      </c>
      <c r="M50" s="26" t="n">
        <v>6.466828170108109</v>
      </c>
      <c r="N50" s="26" t="n">
        <v>25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DUP_GUARD_FILTER_TF</t>
        </is>
      </c>
      <c r="B51" s="40" t="inlineStr">
        <is>
          <t>15m</t>
        </is>
      </c>
      <c r="C51" s="38" t="n"/>
      <c r="D51" s="38" t="inlineStr">
        <is>
          <t>GLOBAL_CHECK</t>
        </is>
      </c>
      <c r="E51" s="38">
        <f>IF(G63="",E62,IF(G63&gt;0,E62+G63,E62))</f>
        <v/>
      </c>
      <c r="F51" s="26" t="n"/>
      <c r="G51" s="38">
        <f>IFERROR(VLOOKUP($A63&amp;"_"&amp;$B63,Results_Deltas!$A$2:$P$15000,5,FALSE),"")</f>
        <v/>
      </c>
      <c r="H51" s="38" t="inlineStr">
        <is>
          <t>Blanket (page end)</t>
        </is>
      </c>
      <c r="I51" s="26" t="n"/>
      <c r="J51" s="26" t="n"/>
      <c r="K51" s="26" t="n"/>
      <c r="L51" s="26" t="inlineStr">
        <is>
          <t>YES</t>
        </is>
      </c>
      <c r="M51" s="26" t="n">
        <v>6.609569440342682</v>
      </c>
      <c r="N51" s="26" t="n">
        <v>25</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9" t="inlineStr">
        <is>
          <t>LH_HL_FILTER_ENABLED</t>
        </is>
      </c>
      <c r="B52" s="40" t="inlineStr">
        <is>
          <t>False</t>
        </is>
      </c>
      <c r="C52" s="38" t="n"/>
      <c r="D52" s="38" t="inlineStr">
        <is>
          <t>ENTRY, GLOBAL_CHECK, STOCKS_EXIT</t>
        </is>
      </c>
      <c r="E52" s="38">
        <f>IF(G136="",E135,IF(G136&gt;0,E135+G136,E135))</f>
        <v/>
      </c>
      <c r="F52" s="26" t="n"/>
      <c r="G52" s="38">
        <f>IFERROR(VLOOKUP($A136&amp;"_"&amp;$B136,Results_Deltas!$A$2:$P$15000,5,FALSE),"")</f>
        <v/>
      </c>
      <c r="H52" s="38" t="inlineStr">
        <is>
          <t>Blanket (page end)</t>
        </is>
      </c>
      <c r="I52" s="26" t="n"/>
      <c r="J52" s="26" t="n"/>
      <c r="K52" s="26" t="n"/>
      <c r="L52" s="26" t="inlineStr">
        <is>
          <t>YES</t>
        </is>
      </c>
      <c r="M52" s="26" t="n">
        <v>6.614280399569567</v>
      </c>
      <c r="N52" s="26" t="n">
        <v>25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9" t="inlineStr">
        <is>
          <t>HTF_DIRECTION_GATE_ENABLED</t>
        </is>
      </c>
      <c r="B53" s="40" t="inlineStr">
        <is>
          <t>False</t>
        </is>
      </c>
      <c r="C53" s="38" t="n"/>
      <c r="D53" s="38" t="inlineStr">
        <is>
          <t>ENTRY, GLOBAL_CHECK, STOCKS_EXIT</t>
        </is>
      </c>
      <c r="E53" s="38">
        <f>IF(G122="",E121,IF(G122&gt;0,E121+G122,E121))</f>
        <v/>
      </c>
      <c r="F53" s="26" t="n"/>
      <c r="G53" s="38">
        <f>IFERROR(VLOOKUP($A122&amp;"_"&amp;$B122,Results_Deltas!$A$2:$P$15000,5,FALSE),"")</f>
        <v/>
      </c>
      <c r="H53" s="38" t="inlineStr">
        <is>
          <t>Blanket (page end)</t>
        </is>
      </c>
      <c r="I53" s="26" t="n"/>
      <c r="J53" s="26" t="n"/>
      <c r="K53" s="26" t="n"/>
      <c r="L53" s="26" t="inlineStr">
        <is>
          <t>YES</t>
        </is>
      </c>
      <c r="M53" s="26" t="n">
        <v>6.629981726461545</v>
      </c>
      <c r="N53" s="26" t="n">
        <v>25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COOLDOWN_LOCKS_FILTER_TF</t>
        </is>
      </c>
      <c r="B54" s="38" t="inlineStr">
        <is>
          <t>1h</t>
        </is>
      </c>
      <c r="C54" s="38" t="n"/>
      <c r="D54" s="38" t="inlineStr">
        <is>
          <t>GLOBAL_CHECK</t>
        </is>
      </c>
      <c r="E54" s="38">
        <f>IF(G45="",E44,IF(G45&gt;0,E44+G45,E44))</f>
        <v/>
      </c>
      <c r="F54" s="26" t="n"/>
      <c r="G54" s="38">
        <f>IFERROR(VLOOKUP($A45&amp;"_"&amp;$B45,Results_Deltas!$A$2:$P$15000,5,FALSE),"")</f>
        <v/>
      </c>
      <c r="H54" s="38" t="inlineStr">
        <is>
          <t>Blanket (page end)</t>
        </is>
      </c>
      <c r="I54" s="26" t="n"/>
      <c r="J54" s="26" t="n"/>
      <c r="K54" s="26" t="n"/>
      <c r="L54" s="26" t="inlineStr">
        <is>
          <t>NO</t>
        </is>
      </c>
      <c r="M54" s="26" t="n">
        <v>6.692586086428135</v>
      </c>
      <c r="N54" s="26" t="n">
        <v>27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9" t="inlineStr">
        <is>
          <t>LH_HL_FILTER_REQUIRE_BOTH</t>
        </is>
      </c>
      <c r="B55" s="40" t="inlineStr">
        <is>
          <t>False</t>
        </is>
      </c>
      <c r="C55" s="38" t="n"/>
      <c r="D55" s="38" t="inlineStr">
        <is>
          <t>ENTRY, GLOBAL_CHECK, STOCKS_EXIT</t>
        </is>
      </c>
      <c r="E55" s="38">
        <f>IF(G140="",E139,IF(G140&gt;0,E139+G140,E139))</f>
        <v/>
      </c>
      <c r="F55" s="26" t="n"/>
      <c r="G55" s="38">
        <f>IFERROR(VLOOKUP($A140&amp;"_"&amp;$B140,Results_Deltas!$A$2:$P$15000,5,FALSE),"")</f>
        <v/>
      </c>
      <c r="H55" s="38" t="inlineStr">
        <is>
          <t>Blanket (page end)</t>
        </is>
      </c>
      <c r="I55" s="26" t="n"/>
      <c r="J55" s="26" t="n"/>
      <c r="K55" s="26" t="n"/>
      <c r="L55" s="26" t="inlineStr">
        <is>
          <t>YES</t>
        </is>
      </c>
      <c r="M55" s="26" t="n">
        <v>6.714501128731296</v>
      </c>
      <c r="N55" s="26" t="n">
        <v>25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FUNDING_GATE_FILTER_TF</t>
        </is>
      </c>
      <c r="B56" s="38" t="inlineStr">
        <is>
          <t>4h</t>
        </is>
      </c>
      <c r="C56" s="38" t="n"/>
      <c r="D56" s="38" t="inlineStr">
        <is>
          <t>GLOBAL_CHECK</t>
        </is>
      </c>
      <c r="E56" s="38">
        <f>IF(G86="",E85,IF(G86&gt;0,E85+G86,E85))</f>
        <v/>
      </c>
      <c r="F56" s="26" t="n"/>
      <c r="G56" s="38">
        <f>IFERROR(VLOOKUP($A86&amp;"_"&amp;$B86,Results_Deltas!$A$2:$P$15000,5,FALSE),"")</f>
        <v/>
      </c>
      <c r="H56" s="38" t="inlineStr">
        <is>
          <t>Blanket (page end)</t>
        </is>
      </c>
      <c r="I56" s="26" t="n"/>
      <c r="J56" s="26" t="n"/>
      <c r="K56" s="26" t="n"/>
      <c r="L56" s="26" t="inlineStr">
        <is>
          <t>NO</t>
        </is>
      </c>
      <c r="M56" s="26" t="n">
        <v>6.718987714673011</v>
      </c>
      <c r="N56" s="26" t="n">
        <v>27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HA_WICK_QUALITY_ENABLED</t>
        </is>
      </c>
      <c r="B57" s="40" t="inlineStr">
        <is>
          <t>False</t>
        </is>
      </c>
      <c r="C57" s="38" t="n"/>
      <c r="D57" s="38" t="inlineStr">
        <is>
          <t>ENTRY, GLOBAL_CHECK, STOCKS_EXIT</t>
        </is>
      </c>
      <c r="E57" s="38">
        <f>IF(G104="",E103,IF(G104&gt;0,E103+G104,E103))</f>
        <v/>
      </c>
      <c r="F57" s="26" t="n"/>
      <c r="G57" s="38">
        <f>IFERROR(VLOOKUP($A104&amp;"_"&amp;$B104,Results_Deltas!$A$2:$P$15000,5,FALSE),"")</f>
        <v/>
      </c>
      <c r="H57" s="38" t="inlineStr">
        <is>
          <t>Blanket (page end)</t>
        </is>
      </c>
      <c r="I57" s="26" t="n"/>
      <c r="J57" s="26" t="n"/>
      <c r="K57" s="26" t="n"/>
      <c r="L57" s="26" t="inlineStr">
        <is>
          <t>YES</t>
        </is>
      </c>
      <c r="M57" s="26" t="n">
        <v>6.736223785374559</v>
      </c>
      <c r="N57" s="26" t="n">
        <v>25</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9" t="inlineStr">
        <is>
          <t>HA_WICK_QUALITY_TF</t>
        </is>
      </c>
      <c r="B58" s="70" t="inlineStr">
        <is>
          <t>15m</t>
        </is>
      </c>
      <c r="C58" s="38" t="n"/>
      <c r="D58" s="38" t="inlineStr">
        <is>
          <t>ENTRY, GLOBAL_CHECK, STOCKS_EXIT</t>
        </is>
      </c>
      <c r="E58" s="38">
        <f>IF(G111="",E110,IF(G111&gt;0,E110+G111,E110))</f>
        <v/>
      </c>
      <c r="F58" s="26" t="n"/>
      <c r="G58" s="38">
        <f>IFERROR(VLOOKUP($A111&amp;"_"&amp;$B111,Results_Deltas!$A$2:$P$15000,5,FALSE),"")</f>
        <v/>
      </c>
      <c r="H58" s="38" t="inlineStr">
        <is>
          <t>Blanket (page end)</t>
        </is>
      </c>
      <c r="I58" s="26" t="n"/>
      <c r="J58" s="26" t="n"/>
      <c r="K58" s="26" t="n"/>
      <c r="L58" s="26" t="inlineStr">
        <is>
          <t>YES</t>
        </is>
      </c>
      <c r="M58" s="26" t="n">
        <v>6.736223785374559</v>
      </c>
      <c r="N58" s="26" t="n">
        <v>25</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HA_WICK_QUALITY_TF</t>
        </is>
      </c>
      <c r="B59" s="38" t="inlineStr">
        <is>
          <t>15m</t>
        </is>
      </c>
      <c r="C59" s="38" t="n"/>
      <c r="D59" s="38" t="inlineStr">
        <is>
          <t>ENTRY, GLOBAL_CHECK, STOCKS_EXIT</t>
        </is>
      </c>
      <c r="E59" s="38">
        <f>IF(G112="",E111,IF(G112&gt;0,E111+G112,E111))</f>
        <v/>
      </c>
      <c r="F59" s="26" t="n"/>
      <c r="G59" s="38">
        <f>IFERROR(VLOOKUP($A112&amp;"_"&amp;$B112,Results_Deltas!$A$2:$P$15000,5,FALSE),"")</f>
        <v/>
      </c>
      <c r="H59" s="38" t="inlineStr">
        <is>
          <t>Blanket (page end)</t>
        </is>
      </c>
      <c r="I59" s="26" t="n"/>
      <c r="J59" s="26" t="n"/>
      <c r="K59" s="26" t="n"/>
      <c r="L59" s="26" t="inlineStr">
        <is>
          <t>NO</t>
        </is>
      </c>
      <c r="M59" s="26" t="n">
        <v>6.736223785374559</v>
      </c>
      <c r="N59" s="26" t="n">
        <v>25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LEADERBOARD_FILTER</t>
        </is>
      </c>
      <c r="B60" s="38" t="inlineStr">
        <is>
          <t>False</t>
        </is>
      </c>
      <c r="C60" s="38" t="n"/>
      <c r="D60" s="38" t="inlineStr">
        <is>
          <t>AUGMENT, ENTRY, EXIT, GLOBAL_CHECK, REDUCE, STOCKS_EXIT</t>
        </is>
      </c>
      <c r="E60" s="38">
        <f>IF(G134="",E133,IF(G134&gt;0,E133+G134,E133))</f>
        <v/>
      </c>
      <c r="F60" s="26" t="n"/>
      <c r="G60" s="38">
        <f>IFERROR(VLOOKUP($A134&amp;"_"&amp;$B134,Results_Deltas!$A$2:$P$15000,5,FALSE),"")</f>
        <v/>
      </c>
      <c r="H60" s="38" t="inlineStr">
        <is>
          <t>Blanket (page end)</t>
        </is>
      </c>
      <c r="I60" s="26" t="n"/>
      <c r="J60" s="26" t="n"/>
      <c r="K60" s="26" t="n"/>
      <c r="L60" s="26" t="inlineStr">
        <is>
          <t>NO</t>
        </is>
      </c>
      <c r="M60" s="26" t="n">
        <v>6.736223785374559</v>
      </c>
      <c r="N60" s="26" t="n">
        <v>25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BAND_ARROW_ENABLED</t>
        </is>
      </c>
      <c r="B61" s="38" t="inlineStr">
        <is>
          <t>True</t>
        </is>
      </c>
      <c r="C61" s="38" t="n"/>
      <c r="D61" s="38" t="inlineStr">
        <is>
          <t>GLOBAL_CHECK, STOCKS_EXIT</t>
        </is>
      </c>
      <c r="E61" s="38">
        <f>IF(G35="",E34,IF(G35&gt;0,E34+G35,E34))</f>
        <v/>
      </c>
      <c r="F61" s="26" t="n"/>
      <c r="G61" s="38">
        <f>IFERROR(VLOOKUP($A35&amp;"_"&amp;$B35,Results_Deltas!$A$2:$P$15000,5,FALSE),"")</f>
        <v/>
      </c>
      <c r="H61" s="38" t="inlineStr">
        <is>
          <t>Blanket (page end)</t>
        </is>
      </c>
      <c r="I61" s="26" t="n"/>
      <c r="J61" s="26" t="n"/>
      <c r="K61" s="26" t="n"/>
      <c r="L61" s="26" t="inlineStr">
        <is>
          <t>NO</t>
        </is>
      </c>
      <c r="M61" s="26" t="n">
        <v>6.74393438895489</v>
      </c>
      <c r="N61" s="26" t="n">
        <v>27</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GR_FILTER_VEC_ENABLED</t>
        </is>
      </c>
      <c r="B62" s="40" t="inlineStr">
        <is>
          <t>False</t>
        </is>
      </c>
      <c r="C62" s="38" t="n"/>
      <c r="D62" s="38" t="inlineStr">
        <is>
          <t>GLOBAL_CHECK</t>
        </is>
      </c>
      <c r="E62" s="38">
        <f>IF(G99="",E98,IF(G99&gt;0,E98+G99,E98))</f>
        <v/>
      </c>
      <c r="F62" s="26" t="n"/>
      <c r="G62" s="38">
        <f>IFERROR(VLOOKUP($A99&amp;"_"&amp;$B99,Results_Deltas!$A$2:$P$15000,5,FALSE),"")</f>
        <v/>
      </c>
      <c r="H62" s="38" t="inlineStr">
        <is>
          <t>Blanket (page end)</t>
        </is>
      </c>
      <c r="I62" s="26" t="n"/>
      <c r="J62" s="26" t="n"/>
      <c r="K62" s="26" t="n"/>
      <c r="L62" s="26" t="inlineStr">
        <is>
          <t>YES</t>
        </is>
      </c>
      <c r="M62" s="26" t="n">
        <v>6.748205484668689</v>
      </c>
      <c r="N62" s="26" t="n">
        <v>28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HTF4_CONF</t>
        </is>
      </c>
      <c r="B63" s="38" t="inlineStr">
        <is>
          <t>False</t>
        </is>
      </c>
      <c r="C63" s="38" t="n"/>
      <c r="D63" s="38" t="inlineStr">
        <is>
          <t>GLOBAL_CHECK, STOCKS_EXIT</t>
        </is>
      </c>
      <c r="E63" s="38">
        <f>IF(G120="",E119,IF(G120&gt;0,E119+G120,E119))</f>
        <v/>
      </c>
      <c r="F63" s="26" t="n"/>
      <c r="G63" s="38">
        <f>IFERROR(VLOOKUP($A120&amp;"_"&amp;$B120,Results_Deltas!$A$2:$P$15000,5,FALSE),"")</f>
        <v/>
      </c>
      <c r="H63" s="38" t="inlineStr">
        <is>
          <t>Blanket (page end)</t>
        </is>
      </c>
      <c r="I63" s="26" t="n"/>
      <c r="J63" s="26" t="n"/>
      <c r="K63" s="26" t="n"/>
      <c r="L63" s="26" t="inlineStr">
        <is>
          <t>NO</t>
        </is>
      </c>
      <c r="M63" s="26" t="n">
        <v>6.750444591294882</v>
      </c>
      <c r="N63" s="26" t="n">
        <v>25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HTF_TREND_VETO_BYPASS_ENABLED</t>
        </is>
      </c>
      <c r="B64" s="38" t="inlineStr">
        <is>
          <t>False</t>
        </is>
      </c>
      <c r="C64" s="38" t="n"/>
      <c r="D64" s="38" t="inlineStr">
        <is>
          <t>GLOBAL_CHECK, STOCKS_EXIT</t>
        </is>
      </c>
      <c r="E64" s="38">
        <f>IF(G130="",E129,IF(G130&gt;0,E129+G130,E129))</f>
        <v/>
      </c>
      <c r="F64" s="26" t="n"/>
      <c r="G64" s="38">
        <f>IFERROR(VLOOKUP($A130&amp;"_"&amp;$B130,Results_Deltas!$A$2:$P$15000,5,FALSE),"")</f>
        <v/>
      </c>
      <c r="H64" s="38" t="inlineStr">
        <is>
          <t>Blanket (page end)</t>
        </is>
      </c>
      <c r="I64" s="26" t="n"/>
      <c r="J64" s="26" t="n"/>
      <c r="K64" s="26" t="n"/>
      <c r="L64" s="26" t="inlineStr">
        <is>
          <t>NO</t>
        </is>
      </c>
      <c r="M64" s="26" t="n">
        <v>6.752845090341451</v>
      </c>
      <c r="N64" s="26" t="n">
        <v>26</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9" t="inlineStr">
        <is>
          <t>HTF_TREND_VETO_BYPASS_ENABLED</t>
        </is>
      </c>
      <c r="B65" s="70" t="b">
        <v>0</v>
      </c>
      <c r="C65" s="38" t="n"/>
      <c r="D65" s="38" t="inlineStr">
        <is>
          <t>GLOBAL_CHECK, STOCKS_EXIT</t>
        </is>
      </c>
      <c r="E65" s="38">
        <f>IF(G131="",E130,IF(G131&gt;0,E130+G131,E130))</f>
        <v/>
      </c>
      <c r="F65" s="26" t="n"/>
      <c r="G65" s="38">
        <f>IFERROR(VLOOKUP($A131&amp;"_"&amp;$B131,Results_Deltas!$A$2:$P$15000,5,FALSE),"")</f>
        <v/>
      </c>
      <c r="H65" s="38" t="inlineStr">
        <is>
          <t>Blanket (page end)</t>
        </is>
      </c>
      <c r="I65" s="26" t="n"/>
      <c r="J65" s="26" t="n"/>
      <c r="K65" s="26" t="n"/>
      <c r="L65" s="26" t="inlineStr">
        <is>
          <t>YES</t>
        </is>
      </c>
      <c r="M65" s="26" t="n">
        <v>6.752845090341451</v>
      </c>
      <c r="N65" s="26" t="n">
        <v>26</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COOLDOWN_LOCKS_FILTER_TF</t>
        </is>
      </c>
      <c r="B66" s="38" t="inlineStr">
        <is>
          <t>OFF</t>
        </is>
      </c>
      <c r="C66" s="38" t="n"/>
      <c r="D66" s="38" t="inlineStr">
        <is>
          <t>GLOBAL_CHECK</t>
        </is>
      </c>
      <c r="E66" s="38">
        <f>IF(G42="",E41,IF(G42&gt;0,E41+G42,E41))</f>
        <v/>
      </c>
      <c r="F66" s="26" t="n"/>
      <c r="G66" s="38">
        <f>IFERROR(VLOOKUP($A42&amp;"_"&amp;$B42,Results_Deltas!$A$2:$P$15000,5,FALSE),"")</f>
        <v/>
      </c>
      <c r="H66" s="38" t="inlineStr">
        <is>
          <t>Blanket (page end)</t>
        </is>
      </c>
      <c r="I66" s="26" t="n"/>
      <c r="J66" s="26" t="n"/>
      <c r="K66" s="26" t="n"/>
      <c r="L66" s="26" t="inlineStr">
        <is>
          <t>NO</t>
        </is>
      </c>
      <c r="M66" s="26" t="n">
        <v>6.753769046286175</v>
      </c>
      <c r="N66" s="26" t="n">
        <v>27</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9" t="inlineStr">
        <is>
          <t>MARKET_QUALITY_SCORE_ENABLED</t>
        </is>
      </c>
      <c r="B67" s="40" t="inlineStr">
        <is>
          <t>False</t>
        </is>
      </c>
      <c r="C67" s="38" t="n"/>
      <c r="D67" s="38" t="inlineStr">
        <is>
          <t>ENTRY, GLOBAL_CHECK, STOCKS_EXIT</t>
        </is>
      </c>
      <c r="E67" s="38">
        <f>IF(G159="",E158,IF(G159&gt;0,E158+G159,E158))</f>
        <v/>
      </c>
      <c r="F67" s="26" t="n"/>
      <c r="G67" s="38">
        <f>IFERROR(VLOOKUP($A159&amp;"_"&amp;$B159,Results_Deltas!$A$2:$P$15000,5,FALSE),"")</f>
        <v/>
      </c>
      <c r="H67" s="38" t="inlineStr">
        <is>
          <t>Blanket (page end)</t>
        </is>
      </c>
      <c r="I67" s="26" t="n"/>
      <c r="J67" s="26" t="n"/>
      <c r="K67" s="26" t="n"/>
      <c r="L67" s="26" t="inlineStr">
        <is>
          <t>YES</t>
        </is>
      </c>
      <c r="M67" s="26" t="n">
        <v>6.768848588280876</v>
      </c>
      <c r="N67" s="26" t="n">
        <v>25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COOLDOWN_LOCKS_FILTER_TF</t>
        </is>
      </c>
      <c r="B68" s="38" t="inlineStr">
        <is>
          <t>D</t>
        </is>
      </c>
      <c r="C68" s="38" t="n"/>
      <c r="D68" s="38" t="inlineStr">
        <is>
          <t>GLOBAL_CHECK</t>
        </is>
      </c>
      <c r="E68" s="38">
        <f>IF(G43="",E42,IF(G43&gt;0,E42+G43,E42))</f>
        <v/>
      </c>
      <c r="F68" s="26" t="n"/>
      <c r="G68" s="38">
        <f>IFERROR(VLOOKUP($A43&amp;"_"&amp;$B43,Results_Deltas!$A$2:$P$15000,5,FALSE),"")</f>
        <v/>
      </c>
      <c r="H68" s="38" t="inlineStr">
        <is>
          <t>Blanket (page end)</t>
        </is>
      </c>
      <c r="I68" s="26" t="n"/>
      <c r="J68" s="26" t="n"/>
      <c r="K68" s="26" t="n"/>
      <c r="L68" s="26" t="inlineStr">
        <is>
          <t>NO</t>
        </is>
      </c>
      <c r="M68" s="26" t="n">
        <v>6.775893732764376</v>
      </c>
      <c r="N68" s="26" t="n">
        <v>24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OI_CONFIRM_ENABLED</t>
        </is>
      </c>
      <c r="B69" s="38" t="inlineStr">
        <is>
          <t>False</t>
        </is>
      </c>
      <c r="C69" s="38" t="n"/>
      <c r="D69" s="38" t="inlineStr">
        <is>
          <t>ENTRY, GLOBAL_CHECK, STOCKS_EXIT</t>
        </is>
      </c>
      <c r="E69" s="38">
        <f>IF(G191="",E190,IF(G191&gt;0,E190+G191,E190))</f>
        <v/>
      </c>
      <c r="F69" s="26" t="n"/>
      <c r="G69" s="38">
        <f>IFERROR(VLOOKUP($A191&amp;"_"&amp;$B191,Results_Deltas!$A$2:$P$15000,5,FALSE),"")</f>
        <v/>
      </c>
      <c r="H69" s="38" t="inlineStr">
        <is>
          <t>Blanket (page end)</t>
        </is>
      </c>
      <c r="I69" s="26" t="n"/>
      <c r="J69" s="26" t="n"/>
      <c r="K69" s="26" t="n"/>
      <c r="L69" s="26" t="inlineStr">
        <is>
          <t>NO</t>
        </is>
      </c>
      <c r="M69" s="26" t="n">
        <v>6.783591792182857</v>
      </c>
      <c r="N69" s="26" t="n">
        <v>25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9" t="inlineStr">
        <is>
          <t>OI_CONFIRM_ENABLED</t>
        </is>
      </c>
      <c r="B70" s="70" t="b">
        <v>0</v>
      </c>
      <c r="C70" s="38" t="n"/>
      <c r="D70" s="38" t="inlineStr">
        <is>
          <t>ENTRY, GLOBAL_CHECK, STOCKS_EXIT</t>
        </is>
      </c>
      <c r="E70" s="38">
        <f>IF(G192="",E191,IF(G192&gt;0,E191+G192,E191))</f>
        <v/>
      </c>
      <c r="F70" s="26" t="n"/>
      <c r="G70" s="38">
        <f>IFERROR(VLOOKUP($A192&amp;"_"&amp;$B192,Results_Deltas!$A$2:$P$15000,5,FALSE),"")</f>
        <v/>
      </c>
      <c r="H70" s="38" t="inlineStr">
        <is>
          <t>Blanket (page end)</t>
        </is>
      </c>
      <c r="I70" s="26" t="n"/>
      <c r="J70" s="26" t="n"/>
      <c r="K70" s="26" t="n"/>
      <c r="L70" s="26" t="inlineStr">
        <is>
          <t>YES</t>
        </is>
      </c>
      <c r="M70" s="26" t="n">
        <v>6.783591792182857</v>
      </c>
      <c r="N70" s="26" t="n">
        <v>25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MTS_GATE_ENABLED</t>
        </is>
      </c>
      <c r="B71" s="38" t="inlineStr">
        <is>
          <t>False</t>
        </is>
      </c>
      <c r="C71" s="38" t="n"/>
      <c r="D71" s="38" t="inlineStr">
        <is>
          <t>ENTRY, GLOBAL_CHECK, STOCKS_EXIT</t>
        </is>
      </c>
      <c r="E71" s="38">
        <f>IF(G179="",E178,IF(G179&gt;0,E178+G179,E178))</f>
        <v/>
      </c>
      <c r="F71" s="26" t="n"/>
      <c r="G71" s="38">
        <f>IFERROR(VLOOKUP($A179&amp;"_"&amp;$B179,Results_Deltas!$A$2:$P$15000,5,FALSE),"")</f>
        <v/>
      </c>
      <c r="H71" s="38" t="inlineStr">
        <is>
          <t>Blanket (page end)</t>
        </is>
      </c>
      <c r="I71" s="26" t="n"/>
      <c r="J71" s="26" t="n"/>
      <c r="K71" s="26" t="n"/>
      <c r="L71" s="26" t="inlineStr">
        <is>
          <t>NO</t>
        </is>
      </c>
      <c r="M71" s="26" t="n">
        <v>6.78742247563631</v>
      </c>
      <c r="N71" s="26" t="n">
        <v>25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MTS_GATE_ENABLED</t>
        </is>
      </c>
      <c r="B72" s="70" t="b">
        <v>0</v>
      </c>
      <c r="C72" s="38" t="n"/>
      <c r="D72" s="38" t="inlineStr">
        <is>
          <t>ENTRY, GLOBAL_CHECK, STOCKS_EXIT</t>
        </is>
      </c>
      <c r="E72" s="38">
        <f>IF(G180="",E179,IF(G180&gt;0,E179+G180,E179))</f>
        <v/>
      </c>
      <c r="F72" s="26" t="n"/>
      <c r="G72" s="38">
        <f>IFERROR(VLOOKUP($A180&amp;"_"&amp;$B180,Results_Deltas!$A$2:$P$15000,5,FALSE),"")</f>
        <v/>
      </c>
      <c r="H72" s="38" t="inlineStr">
        <is>
          <t>Blanket (page end)</t>
        </is>
      </c>
      <c r="I72" s="26" t="n"/>
      <c r="J72" s="26" t="n"/>
      <c r="K72" s="26" t="n"/>
      <c r="L72" s="26" t="inlineStr">
        <is>
          <t>YES</t>
        </is>
      </c>
      <c r="M72" s="26" t="n">
        <v>6.78742247563631</v>
      </c>
      <c r="N72" s="26" t="n">
        <v>25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DC_MOMENT_STRONG_THRESHOLD</t>
        </is>
      </c>
      <c r="B73" s="38" t="inlineStr">
        <is>
          <t>50</t>
        </is>
      </c>
      <c r="C73" s="38" t="n"/>
      <c r="D73" s="38" t="inlineStr">
        <is>
          <t>ENTRY, GLOBAL_CHECK, STOCKS_EXIT</t>
        </is>
      </c>
      <c r="E73" s="38">
        <f>IF(G52="",E51,IF(G52&gt;0,E51+G52,E51))</f>
        <v/>
      </c>
      <c r="F73" s="26" t="n"/>
      <c r="G73" s="38">
        <f>IFERROR(VLOOKUP($A52&amp;"_"&amp;$B52,Results_Deltas!$A$2:$P$15000,5,FALSE),"")</f>
        <v/>
      </c>
      <c r="H73" s="38" t="inlineStr">
        <is>
          <t>Blanket (page end)</t>
        </is>
      </c>
      <c r="I73" s="26" t="n"/>
      <c r="J73" s="26" t="n"/>
      <c r="K73" s="26" t="n"/>
      <c r="L73" s="26" t="inlineStr">
        <is>
          <t>NO</t>
        </is>
      </c>
      <c r="M73" s="26" t="n">
        <v>6.836224545041565</v>
      </c>
      <c r="N73" s="26" t="n">
        <v>28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9" t="inlineStr">
        <is>
          <t>DELTA_REENTRY_FILTER_ENABLED</t>
        </is>
      </c>
      <c r="B74" s="40" t="inlineStr">
        <is>
          <t>False</t>
        </is>
      </c>
      <c r="C74" s="38" t="n"/>
      <c r="D74" s="38" t="inlineStr">
        <is>
          <t>ENTRY, GLOBAL_CHECK, STOCKS_EXIT</t>
        </is>
      </c>
      <c r="E74" s="38">
        <f>IF(G57="",E56,IF(G57&gt;0,E56+G57,E56))</f>
        <v/>
      </c>
      <c r="F74" s="26" t="n"/>
      <c r="G74" s="38">
        <f>IFERROR(VLOOKUP($A57&amp;"_"&amp;$B57,Results_Deltas!$A$2:$P$15000,5,FALSE),"")</f>
        <v/>
      </c>
      <c r="H74" s="38" t="inlineStr">
        <is>
          <t>Blanket (page end)</t>
        </is>
      </c>
      <c r="I74" s="26" t="n"/>
      <c r="J74" s="26" t="n"/>
      <c r="K74" s="26" t="n"/>
      <c r="L74" s="26" t="inlineStr">
        <is>
          <t>YES</t>
        </is>
      </c>
      <c r="M74" s="26" t="n">
        <v>6.859508523088575</v>
      </c>
      <c r="N74" s="26" t="n">
        <v>29</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FUNDING_GATE_FILTER_TF</t>
        </is>
      </c>
      <c r="B75" s="38" t="inlineStr">
        <is>
          <t>1h</t>
        </is>
      </c>
      <c r="C75" s="38" t="n"/>
      <c r="D75" s="38" t="inlineStr">
        <is>
          <t>GLOBAL_CHECK</t>
        </is>
      </c>
      <c r="E75" s="38">
        <f>IF(G87="",E86,IF(G87&gt;0,E86+G87,E86))</f>
        <v/>
      </c>
      <c r="F75" s="26" t="n"/>
      <c r="G75" s="38">
        <f>IFERROR(VLOOKUP($A87&amp;"_"&amp;$B87,Results_Deltas!$A$2:$P$15000,5,FALSE),"")</f>
        <v/>
      </c>
      <c r="H75" s="38" t="inlineStr">
        <is>
          <t>Blanket (page end)</t>
        </is>
      </c>
      <c r="I75" s="26" t="n"/>
      <c r="J75" s="26" t="n"/>
      <c r="K75" s="26" t="n"/>
      <c r="L75" s="26" t="inlineStr">
        <is>
          <t>NO</t>
        </is>
      </c>
      <c r="M75" s="26" t="n">
        <v>6.8626688169781</v>
      </c>
      <c r="N75" s="26" t="n">
        <v>25</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DC_MOMENT_STRONG_THRESHOLD</t>
        </is>
      </c>
      <c r="B76" s="38" t="inlineStr">
        <is>
          <t>30</t>
        </is>
      </c>
      <c r="C76" s="38" t="n"/>
      <c r="D76" s="38" t="inlineStr">
        <is>
          <t>ENTRY, GLOBAL_CHECK, STOCKS_EXIT</t>
        </is>
      </c>
      <c r="E76" s="38">
        <f>IF(G53="",E52,IF(G53&gt;0,E52+G53,E52))</f>
        <v/>
      </c>
      <c r="F76" s="26" t="n"/>
      <c r="G76" s="38">
        <f>IFERROR(VLOOKUP($A53&amp;"_"&amp;$B53,Results_Deltas!$A$2:$P$15000,5,FALSE),"")</f>
        <v/>
      </c>
      <c r="H76" s="38" t="inlineStr">
        <is>
          <t>Blanket (page end)</t>
        </is>
      </c>
      <c r="I76" s="26" t="n"/>
      <c r="J76" s="26" t="n"/>
      <c r="K76" s="26" t="n"/>
      <c r="L76" s="26" t="inlineStr">
        <is>
          <t>NO</t>
        </is>
      </c>
      <c r="M76" s="26" t="n">
        <v>6.877245024175232</v>
      </c>
      <c r="N76" s="26" t="n">
        <v>26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MTF_GR_MIN_IND</t>
        </is>
      </c>
      <c r="B77" s="38" t="inlineStr">
        <is>
          <t>5</t>
        </is>
      </c>
      <c r="C77" s="38" t="n"/>
      <c r="D77" s="38" t="inlineStr">
        <is>
          <t>GLOBAL_CHECK, STOCKS_EXIT</t>
        </is>
      </c>
      <c r="E77" s="38">
        <f>IF(G169="",E168,IF(G169&gt;0,E168+G169,E168))</f>
        <v/>
      </c>
      <c r="F77" s="26" t="n"/>
      <c r="G77" s="38">
        <f>IFERROR(VLOOKUP($A169&amp;"_"&amp;$B169,Results_Deltas!$A$2:$P$15000,5,FALSE),"")</f>
        <v/>
      </c>
      <c r="H77" s="38" t="inlineStr">
        <is>
          <t>Blanket (page end)</t>
        </is>
      </c>
      <c r="I77" s="26" t="n"/>
      <c r="J77" s="26" t="n"/>
      <c r="K77" s="26" t="n"/>
      <c r="L77" s="26" t="inlineStr">
        <is>
          <t>NO</t>
        </is>
      </c>
      <c r="M77" s="26" t="n">
        <v>6.898643371350349</v>
      </c>
      <c r="N77" s="26" t="n">
        <v>28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DUP_GUARD_FILTER_TF</t>
        </is>
      </c>
      <c r="B78" s="38" t="inlineStr">
        <is>
          <t>1h</t>
        </is>
      </c>
      <c r="C78" s="38" t="n"/>
      <c r="D78" s="38" t="inlineStr">
        <is>
          <t>GLOBAL_CHECK</t>
        </is>
      </c>
      <c r="E78" s="38">
        <f>IF(G62="",E61,IF(G62&gt;0,E61+G62,E61))</f>
        <v/>
      </c>
      <c r="F78" s="26" t="n"/>
      <c r="G78" s="38">
        <f>IFERROR(VLOOKUP($A62&amp;"_"&amp;$B62,Results_Deltas!$A$2:$P$15000,5,FALSE),"")</f>
        <v/>
      </c>
      <c r="H78" s="38" t="inlineStr">
        <is>
          <t>Blanket (page end)</t>
        </is>
      </c>
      <c r="I78" s="26" t="n"/>
      <c r="J78" s="26" t="n"/>
      <c r="K78" s="26" t="n"/>
      <c r="L78" s="26" t="inlineStr">
        <is>
          <t>NO</t>
        </is>
      </c>
      <c r="M78" s="26" t="n">
        <v>6.900590860314455</v>
      </c>
      <c r="N78" s="26" t="n">
        <v>27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MTF_GR_MIN_IND</t>
        </is>
      </c>
      <c r="B79" s="38" t="inlineStr">
        <is>
          <t>5_ALT</t>
        </is>
      </c>
      <c r="C79" s="38" t="n"/>
      <c r="D79" s="38" t="inlineStr">
        <is>
          <t>GLOBAL_CHECK, STOCKS_EXIT</t>
        </is>
      </c>
      <c r="E79" s="38">
        <f>IF(G170="",E169,IF(G170&gt;0,E169+G170,E169))</f>
        <v/>
      </c>
      <c r="F79" s="26" t="n"/>
      <c r="G79" s="38">
        <f>IFERROR(VLOOKUP($A170&amp;"_"&amp;$B170,Results_Deltas!$A$2:$P$15000,5,FALSE),"")</f>
        <v/>
      </c>
      <c r="H79" s="38" t="inlineStr">
        <is>
          <t>Blanket (page end)</t>
        </is>
      </c>
      <c r="I79" s="26" t="n"/>
      <c r="J79" s="26" t="n"/>
      <c r="K79" s="26" t="n"/>
      <c r="L79" s="26" t="inlineStr">
        <is>
          <t>NO</t>
        </is>
      </c>
      <c r="M79" s="26" t="n">
        <v>6.912670714016002</v>
      </c>
      <c r="N79" s="26" t="n">
        <v>28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LH_HL_FILTER_MODE</t>
        </is>
      </c>
      <c r="B80" s="38" t="inlineStr">
        <is>
          <t>STRICT_2BAR_ALT</t>
        </is>
      </c>
      <c r="C80" s="38" t="n"/>
      <c r="D80" s="38" t="inlineStr">
        <is>
          <t>ENTRY, GLOBAL_CHECK, STOCKS_EXIT</t>
        </is>
      </c>
      <c r="E80" s="38">
        <f>IF(G139="",E138,IF(G139&gt;0,E138+G139,E138))</f>
        <v/>
      </c>
      <c r="F80" s="26" t="n"/>
      <c r="G80" s="38">
        <f>IFERROR(VLOOKUP($A139&amp;"_"&amp;$B139,Results_Deltas!$A$2:$P$15000,5,FALSE),"")</f>
        <v/>
      </c>
      <c r="H80" s="38" t="inlineStr">
        <is>
          <t>Blanket (page end)</t>
        </is>
      </c>
      <c r="I80" s="26" t="n"/>
      <c r="J80" s="26" t="n"/>
      <c r="K80" s="26" t="n"/>
      <c r="L80" s="26" t="inlineStr">
        <is>
          <t>NO</t>
        </is>
      </c>
      <c r="M80" s="26" t="n">
        <v>6.913771163519889</v>
      </c>
      <c r="N80" s="26" t="n">
        <v>32</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9" t="inlineStr">
        <is>
          <t>LIVE_VEC_EMERGENCY_BRAKE_ENABLED</t>
        </is>
      </c>
      <c r="B81" s="40" t="inlineStr">
        <is>
          <t>False</t>
        </is>
      </c>
      <c r="C81" s="38" t="n"/>
      <c r="D81" s="38" t="inlineStr">
        <is>
          <t>GLOBAL_CHECK, STOCKS_EXIT</t>
        </is>
      </c>
      <c r="E81" s="38">
        <f>IF(G142="",E141,IF(G142&gt;0,E141+G142,E141))</f>
        <v/>
      </c>
      <c r="F81" s="26" t="n"/>
      <c r="G81" s="38">
        <f>IFERROR(VLOOKUP($A142&amp;"_"&amp;$B142,Results_Deltas!$A$2:$P$15000,5,FALSE),"")</f>
        <v/>
      </c>
      <c r="H81" s="38" t="inlineStr">
        <is>
          <t>Blanket (page end)</t>
        </is>
      </c>
      <c r="I81" s="26" t="n"/>
      <c r="J81" s="26" t="n"/>
      <c r="K81" s="26" t="n"/>
      <c r="L81" s="26" t="inlineStr">
        <is>
          <t>YES</t>
        </is>
      </c>
      <c r="M81" s="26" t="n">
        <v>7.006806193460772</v>
      </c>
      <c r="N81" s="26" t="n">
        <v>29</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HA_WICK_QUALITY_TF</t>
        </is>
      </c>
      <c r="B82" s="38" t="inlineStr">
        <is>
          <t>4h</t>
        </is>
      </c>
      <c r="C82" s="38" t="n"/>
      <c r="D82" s="38" t="inlineStr">
        <is>
          <t>ENTRY, GLOBAL_CHECK, STOCKS_EXIT</t>
        </is>
      </c>
      <c r="E82" s="38">
        <f>IF(G110="",E109,IF(G110&gt;0,E109+G110,E109))</f>
        <v/>
      </c>
      <c r="F82" s="26" t="n"/>
      <c r="G82" s="38">
        <f>IFERROR(VLOOKUP($A110&amp;"_"&amp;$B110,Results_Deltas!$A$2:$P$15000,5,FALSE),"")</f>
        <v/>
      </c>
      <c r="H82" s="38" t="inlineStr">
        <is>
          <t>Blanket (page end)</t>
        </is>
      </c>
      <c r="I82" s="26" t="n"/>
      <c r="J82" s="26" t="n"/>
      <c r="K82" s="26" t="n"/>
      <c r="L82" s="26" t="inlineStr">
        <is>
          <t>NO</t>
        </is>
      </c>
      <c r="M82" s="26" t="n">
        <v>7.008777753144946</v>
      </c>
      <c r="N82" s="26" t="n">
        <v>27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EMA_BLANKET_FILTER_ENABLED</t>
        </is>
      </c>
      <c r="B83" s="40" t="inlineStr">
        <is>
          <t>True</t>
        </is>
      </c>
      <c r="C83" s="38" t="n"/>
      <c r="D83" s="38" t="inlineStr">
        <is>
          <t>GLOBAL_CHECK</t>
        </is>
      </c>
      <c r="E83" s="38">
        <f>IF(G68="",E67,IF(G68&gt;0,E67+G68,E67))</f>
        <v/>
      </c>
      <c r="F83" s="26" t="n"/>
      <c r="G83" s="38">
        <f>IFERROR(VLOOKUP($A68&amp;"_"&amp;$B68,Results_Deltas!$A$2:$P$15000,5,FALSE),"")</f>
        <v/>
      </c>
      <c r="H83" s="38" t="inlineStr">
        <is>
          <t>Blanket (page end)</t>
        </is>
      </c>
      <c r="I83" s="26" t="n"/>
      <c r="J83" s="26" t="n"/>
      <c r="K83" s="26" t="n"/>
      <c r="L83" s="26" t="inlineStr">
        <is>
          <t>YES</t>
        </is>
      </c>
      <c r="M83" s="26" t="n">
        <v>7.013616786315174</v>
      </c>
      <c r="N83" s="26" t="n">
        <v>28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LH_HL_FILTER_ENABLED</t>
        </is>
      </c>
      <c r="B84" s="38" t="inlineStr">
        <is>
          <t>True</t>
        </is>
      </c>
      <c r="C84" s="38" t="n"/>
      <c r="D84" s="38" t="inlineStr">
        <is>
          <t>ENTRY, GLOBAL_CHECK, STOCKS_EXIT</t>
        </is>
      </c>
      <c r="E84" s="38">
        <f>IF(G137="",E136,IF(G137&gt;0,E136+G137,E136))</f>
        <v/>
      </c>
      <c r="F84" s="26" t="n"/>
      <c r="G84" s="38">
        <f>IFERROR(VLOOKUP($A137&amp;"_"&amp;$B137,Results_Deltas!$A$2:$P$15000,5,FALSE),"")</f>
        <v/>
      </c>
      <c r="H84" s="38" t="inlineStr">
        <is>
          <t>Blanket (page end)</t>
        </is>
      </c>
      <c r="I84" s="26" t="n"/>
      <c r="J84" s="26" t="n"/>
      <c r="K84" s="26" t="n"/>
      <c r="L84" s="26" t="inlineStr">
        <is>
          <t>NO</t>
        </is>
      </c>
      <c r="M84" s="26" t="n">
        <v>7.014306950341592</v>
      </c>
      <c r="N84" s="26" t="n">
        <v>27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MTS_BOTTOM_STRONG_THRESHOLD</t>
        </is>
      </c>
      <c r="B85" s="38" t="inlineStr">
        <is>
          <t>30</t>
        </is>
      </c>
      <c r="C85" s="38" t="n"/>
      <c r="D85" s="38" t="inlineStr">
        <is>
          <t>ENTRY, GLOBAL_CHECK, STOCKS_EXIT</t>
        </is>
      </c>
      <c r="E85" s="38">
        <f>IF(G177="",E176,IF(G177&gt;0,E176+G177,E176))</f>
        <v/>
      </c>
      <c r="F85" s="26" t="n"/>
      <c r="G85" s="38">
        <f>IFERROR(VLOOKUP($A177&amp;"_"&amp;$B177,Results_Deltas!$A$2:$P$15000,5,FALSE),"")</f>
        <v/>
      </c>
      <c r="H85" s="38" t="inlineStr">
        <is>
          <t>Blanket (page end)</t>
        </is>
      </c>
      <c r="I85" s="26" t="n"/>
      <c r="J85" s="26" t="n"/>
      <c r="K85" s="26" t="n"/>
      <c r="L85" s="26" t="inlineStr">
        <is>
          <t>NO</t>
        </is>
      </c>
      <c r="M85" s="26" t="n">
        <v>7.031099078742116</v>
      </c>
      <c r="N85" s="26" t="n">
        <v>28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HA_WICK_QUALITY_SCORE</t>
        </is>
      </c>
      <c r="B86" s="38" t="inlineStr">
        <is>
          <t>15_ALT</t>
        </is>
      </c>
      <c r="C86" s="38" t="n"/>
      <c r="D86" s="38" t="inlineStr">
        <is>
          <t>ENTRY, GLOBAL_CHECK, STOCKS_EXIT</t>
        </is>
      </c>
      <c r="E86" s="38">
        <f>IF(G107="",E106,IF(G107&gt;0,E106+G107,E106))</f>
        <v/>
      </c>
      <c r="F86" s="26" t="n"/>
      <c r="G86" s="38">
        <f>IFERROR(VLOOKUP($A107&amp;"_"&amp;$B107,Results_Deltas!$A$2:$P$15000,5,FALSE),"")</f>
        <v/>
      </c>
      <c r="H86" s="38" t="inlineStr">
        <is>
          <t>Blanket (page end)</t>
        </is>
      </c>
      <c r="I86" s="26" t="n"/>
      <c r="J86" s="26" t="n"/>
      <c r="K86" s="26" t="n"/>
      <c r="L86" s="26" t="inlineStr">
        <is>
          <t>NO</t>
        </is>
      </c>
      <c r="M86" s="26" t="n">
        <v>7.035761092613068</v>
      </c>
      <c r="N86" s="26" t="n">
        <v>27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DC_MOMENT_STRONG_THRESHOLD</t>
        </is>
      </c>
      <c r="B87" s="38" t="inlineStr">
        <is>
          <t>20</t>
        </is>
      </c>
      <c r="C87" s="38" t="n"/>
      <c r="D87" s="38" t="inlineStr">
        <is>
          <t>ENTRY, GLOBAL_CHECK, STOCKS_EXIT</t>
        </is>
      </c>
      <c r="E87" s="38">
        <f>IF(G54="",E53,IF(G54&gt;0,E53+G54,E53))</f>
        <v/>
      </c>
      <c r="F87" s="26" t="n"/>
      <c r="G87" s="38">
        <f>IFERROR(VLOOKUP($A54&amp;"_"&amp;$B54,Results_Deltas!$A$2:$P$15000,5,FALSE),"")</f>
        <v/>
      </c>
      <c r="H87" s="38" t="inlineStr">
        <is>
          <t>Blanket (page end)</t>
        </is>
      </c>
      <c r="I87" s="26" t="n"/>
      <c r="J87" s="26" t="n"/>
      <c r="K87" s="26" t="n"/>
      <c r="L87" s="26" t="inlineStr">
        <is>
          <t>NO</t>
        </is>
      </c>
      <c r="M87" s="26" t="n">
        <v>7.044871898949773</v>
      </c>
      <c r="N87" s="26" t="n">
        <v>29</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ADX_RANGING_THRESHOLD</t>
        </is>
      </c>
      <c r="B88" s="38" t="inlineStr">
        <is>
          <t>15</t>
        </is>
      </c>
      <c r="C88" s="38" t="n"/>
      <c r="D88" s="38" t="inlineStr">
        <is>
          <t>ENTRY, GLOBAL_CHECK, STOCKS_EXIT</t>
        </is>
      </c>
      <c r="E88" s="38">
        <f>IF(G28="",E27,IF(G28&gt;0,E27+G28,E27))</f>
        <v/>
      </c>
      <c r="F88" s="26" t="n"/>
      <c r="G88" s="38">
        <f>IFERROR(VLOOKUP($A28&amp;"_"&amp;$B28,Results_Deltas!$A$2:$P$15000,5,FALSE),"")</f>
        <v/>
      </c>
      <c r="H88" s="38" t="inlineStr">
        <is>
          <t>Blanket (page end)</t>
        </is>
      </c>
      <c r="I88" s="26" t="n"/>
      <c r="J88" s="26" t="n"/>
      <c r="K88" s="26" t="n"/>
      <c r="L88" s="26" t="inlineStr">
        <is>
          <t>NO</t>
        </is>
      </c>
      <c r="M88" s="26" t="n">
        <v>7.068358489617979</v>
      </c>
      <c r="N88" s="26" t="n">
        <v>25</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MTS_BOTTOM_BONUS_THRESHOLD</t>
        </is>
      </c>
      <c r="B89" s="38" t="inlineStr">
        <is>
          <t>31.25</t>
        </is>
      </c>
      <c r="C89" s="38" t="n"/>
      <c r="D89" s="38" t="inlineStr">
        <is>
          <t>ENTRY, GLOBAL_CHECK, STOCKS_EXIT</t>
        </is>
      </c>
      <c r="E89" s="38">
        <f>IF(G172="",E171,IF(G172&gt;0,E171+G172,E171))</f>
        <v/>
      </c>
      <c r="F89" s="26" t="n"/>
      <c r="G89" s="38">
        <f>IFERROR(VLOOKUP($A172&amp;"_"&amp;$B172,Results_Deltas!$A$2:$P$15000,5,FALSE),"")</f>
        <v/>
      </c>
      <c r="H89" s="38" t="inlineStr">
        <is>
          <t>Blanket (page end)</t>
        </is>
      </c>
      <c r="I89" s="26" t="n"/>
      <c r="J89" s="26" t="n"/>
      <c r="K89" s="26" t="n"/>
      <c r="L89" s="26" t="inlineStr">
        <is>
          <t>NO</t>
        </is>
      </c>
      <c r="M89" s="26" t="n">
        <v>7.071603484896087</v>
      </c>
      <c r="N89" s="26" t="n">
        <v>28</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DUP_GUARD_FILTER_TF</t>
        </is>
      </c>
      <c r="B90" s="38" t="inlineStr">
        <is>
          <t>OFF</t>
        </is>
      </c>
      <c r="C90" s="38" t="n"/>
      <c r="D90" s="38" t="inlineStr">
        <is>
          <t>GLOBAL_CHECK</t>
        </is>
      </c>
      <c r="E90" s="38">
        <f>IF(G59="",E58,IF(G59&gt;0,E58+G59,E58))</f>
        <v/>
      </c>
      <c r="F90" s="26" t="n"/>
      <c r="G90" s="38">
        <f>IFERROR(VLOOKUP($A59&amp;"_"&amp;$B59,Results_Deltas!$A$2:$P$15000,5,FALSE),"")</f>
        <v/>
      </c>
      <c r="H90" s="38" t="inlineStr">
        <is>
          <t>Blanket (page end)</t>
        </is>
      </c>
      <c r="I90" s="26" t="n"/>
      <c r="J90" s="26" t="n"/>
      <c r="K90" s="26" t="n"/>
      <c r="L90" s="26" t="inlineStr">
        <is>
          <t>NO</t>
        </is>
      </c>
      <c r="M90" s="26" t="n">
        <v>7.108983856511859</v>
      </c>
      <c r="N90" s="26" t="n">
        <v>28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DUP_GUARD_FILTER_TF</t>
        </is>
      </c>
      <c r="B91" s="38" t="inlineStr">
        <is>
          <t>D</t>
        </is>
      </c>
      <c r="C91" s="38" t="n"/>
      <c r="D91" s="38" t="inlineStr">
        <is>
          <t>GLOBAL_CHECK</t>
        </is>
      </c>
      <c r="E91" s="38">
        <f>IF(G60="",E59,IF(G60&gt;0,E59+G60,E59))</f>
        <v/>
      </c>
      <c r="F91" s="26" t="n"/>
      <c r="G91" s="38">
        <f>IFERROR(VLOOKUP($A60&amp;"_"&amp;$B60,Results_Deltas!$A$2:$P$15000,5,FALSE),"")</f>
        <v/>
      </c>
      <c r="H91" s="38" t="inlineStr">
        <is>
          <t>Blanket (page end)</t>
        </is>
      </c>
      <c r="I91" s="26" t="n"/>
      <c r="J91" s="26" t="n"/>
      <c r="K91" s="26" t="n"/>
      <c r="L91" s="26" t="inlineStr">
        <is>
          <t>NO</t>
        </is>
      </c>
      <c r="M91" s="26" t="n">
        <v>7.128596446482709</v>
      </c>
      <c r="N91" s="26" t="n">
        <v>28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HLR_SMA_BAND_PCT</t>
        </is>
      </c>
      <c r="B92" s="38" t="inlineStr">
        <is>
          <t>2.0</t>
        </is>
      </c>
      <c r="C92" s="38" t="n"/>
      <c r="D92" s="38" t="inlineStr">
        <is>
          <t>ENTRY, GLOBAL_CHECK, STOCKS_EXIT</t>
        </is>
      </c>
      <c r="E92" s="38">
        <f>IF(G114="",E113,IF(G114&gt;0,E113+G114,E113))</f>
        <v/>
      </c>
      <c r="F92" s="26" t="n"/>
      <c r="G92" s="38">
        <f>IFERROR(VLOOKUP($A114&amp;"_"&amp;$B114,Results_Deltas!$A$2:$P$15000,5,FALSE),"")</f>
        <v/>
      </c>
      <c r="H92" s="38" t="inlineStr">
        <is>
          <t>Blanket (page end)</t>
        </is>
      </c>
      <c r="I92" s="26" t="n"/>
      <c r="J92" s="26" t="n"/>
      <c r="K92" s="26" t="n"/>
      <c r="L92" s="26" t="inlineStr">
        <is>
          <t>NO</t>
        </is>
      </c>
      <c r="M92" s="26" t="n">
        <v>7.1336305011148</v>
      </c>
      <c r="N92" s="26" t="n">
        <v>28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DUP_GUARD_FILTER_TF</t>
        </is>
      </c>
      <c r="B93" s="38" t="inlineStr">
        <is>
          <t>4h</t>
        </is>
      </c>
      <c r="C93" s="38" t="n"/>
      <c r="D93" s="38" t="inlineStr">
        <is>
          <t>GLOBAL_CHECK</t>
        </is>
      </c>
      <c r="E93" s="38">
        <f>IF(G61="",E60,IF(G61&gt;0,E60+G61,E60))</f>
        <v/>
      </c>
      <c r="F93" s="26" t="n"/>
      <c r="G93" s="38">
        <f>IFERROR(VLOOKUP($A61&amp;"_"&amp;$B61,Results_Deltas!$A$2:$P$15000,5,FALSE),"")</f>
        <v/>
      </c>
      <c r="H93" s="38" t="inlineStr">
        <is>
          <t>Blanket (page end)</t>
        </is>
      </c>
      <c r="I93" s="26" t="n"/>
      <c r="J93" s="26" t="n"/>
      <c r="K93" s="26" t="n"/>
      <c r="L93" s="26" t="inlineStr">
        <is>
          <t>NO</t>
        </is>
      </c>
      <c r="M93" s="26" t="n">
        <v>7.139680224459408</v>
      </c>
      <c r="N93" s="26" t="n">
        <v>29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HLR_TOP_MIN_TFS</t>
        </is>
      </c>
      <c r="B94" s="38" t="inlineStr">
        <is>
          <t>1</t>
        </is>
      </c>
      <c r="C94" s="38" t="n"/>
      <c r="D94" s="38" t="inlineStr">
        <is>
          <t>GLOBAL_CHECK, REENTRY, STOCKS_EXIT</t>
        </is>
      </c>
      <c r="E94" s="38">
        <f>IF(G119="",E118,IF(G119&gt;0,E118+G119,E118))</f>
        <v/>
      </c>
      <c r="F94" s="26" t="n"/>
      <c r="G94" s="38">
        <f>IFERROR(VLOOKUP($A119&amp;"_"&amp;$B119,Results_Deltas!$A$2:$P$15000,5,FALSE),"")</f>
        <v/>
      </c>
      <c r="H94" s="38" t="inlineStr">
        <is>
          <t>Blanket (page end)</t>
        </is>
      </c>
      <c r="I94" s="26" t="n"/>
      <c r="J94" s="26" t="n"/>
      <c r="K94" s="26" t="n"/>
      <c r="L94" s="26" t="inlineStr">
        <is>
          <t>NO</t>
        </is>
      </c>
      <c r="M94" s="26" t="n">
        <v>7.145234127289015</v>
      </c>
      <c r="N94" s="26" t="n">
        <v>28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MOVER_THRESHOLD</t>
        </is>
      </c>
      <c r="B95" s="38" t="inlineStr">
        <is>
          <t>2.5</t>
        </is>
      </c>
      <c r="C95" s="38" t="n"/>
      <c r="D95" s="38" t="inlineStr">
        <is>
          <t>ENTRY, GLOBAL_CHECK, STOCKS_EXIT</t>
        </is>
      </c>
      <c r="E95" s="38">
        <f>IF(G166="",E165,IF(G166&gt;0,E165+G166,E165))</f>
        <v/>
      </c>
      <c r="F95" s="26" t="n"/>
      <c r="G95" s="38">
        <f>IFERROR(VLOOKUP($A166&amp;"_"&amp;$B166,Results_Deltas!$A$2:$P$15000,5,FALSE),"")</f>
        <v/>
      </c>
      <c r="H95" s="38" t="inlineStr">
        <is>
          <t>Blanket (page end)</t>
        </is>
      </c>
      <c r="I95" s="26" t="n"/>
      <c r="J95" s="26" t="n"/>
      <c r="K95" s="26" t="n"/>
      <c r="L95" s="26" t="inlineStr">
        <is>
          <t>NO</t>
        </is>
      </c>
      <c r="M95" s="26" t="n">
        <v>7.150874711734136</v>
      </c>
      <c r="N95" s="26" t="n">
        <v>28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MTS_BOTTOM_STRONG_THRESHOLD</t>
        </is>
      </c>
      <c r="B96" s="38" t="inlineStr">
        <is>
          <t>50</t>
        </is>
      </c>
      <c r="C96" s="38" t="n"/>
      <c r="D96" s="38" t="inlineStr">
        <is>
          <t>ENTRY, GLOBAL_CHECK, STOCKS_EXIT</t>
        </is>
      </c>
      <c r="E96" s="38">
        <f>IF(G176="",E175,IF(G176&gt;0,E175+G176,E175))</f>
        <v/>
      </c>
      <c r="F96" s="26" t="n"/>
      <c r="G96" s="38">
        <f>IFERROR(VLOOKUP($A176&amp;"_"&amp;$B176,Results_Deltas!$A$2:$P$15000,5,FALSE),"")</f>
        <v/>
      </c>
      <c r="H96" s="38" t="inlineStr">
        <is>
          <t>Blanket (page end)</t>
        </is>
      </c>
      <c r="I96" s="26" t="n"/>
      <c r="J96" s="26" t="n"/>
      <c r="K96" s="26" t="n"/>
      <c r="L96" s="26" t="inlineStr">
        <is>
          <t>NO</t>
        </is>
      </c>
      <c r="M96" s="26" t="n">
        <v>7.156120737660825</v>
      </c>
      <c r="N96" s="26" t="n">
        <v>29</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MTS_BOTTOM_STRONG_THRESHOLD</t>
        </is>
      </c>
      <c r="B97" s="38" t="inlineStr">
        <is>
          <t>20</t>
        </is>
      </c>
      <c r="C97" s="38" t="n"/>
      <c r="D97" s="38" t="inlineStr">
        <is>
          <t>ENTRY, GLOBAL_CHECK, STOCKS_EXIT</t>
        </is>
      </c>
      <c r="E97" s="38">
        <f>IF(G178="",E177,IF(G178&gt;0,E177+G178,E177))</f>
        <v/>
      </c>
      <c r="F97" s="26" t="n"/>
      <c r="G97" s="38">
        <f>IFERROR(VLOOKUP($A178&amp;"_"&amp;$B178,Results_Deltas!$A$2:$P$15000,5,FALSE),"")</f>
        <v/>
      </c>
      <c r="H97" s="38" t="inlineStr">
        <is>
          <t>Blanket (page end)</t>
        </is>
      </c>
      <c r="I97" s="26" t="n"/>
      <c r="J97" s="26" t="n"/>
      <c r="K97" s="26" t="n"/>
      <c r="L97" s="26" t="inlineStr">
        <is>
          <t>NO</t>
        </is>
      </c>
      <c r="M97" s="26" t="n">
        <v>7.163060910061347</v>
      </c>
      <c r="N97" s="26" t="n">
        <v>31</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ADX_RANGING_THRESHOLD</t>
        </is>
      </c>
      <c r="B98" s="38" t="inlineStr">
        <is>
          <t>25</t>
        </is>
      </c>
      <c r="C98" s="38" t="n"/>
      <c r="D98" s="38" t="inlineStr">
        <is>
          <t>ENTRY, GLOBAL_CHECK, STOCKS_EXIT</t>
        </is>
      </c>
      <c r="E98" s="38">
        <f>IF(G27="",E26,IF(G27&gt;0,E26+G27,E26))</f>
        <v/>
      </c>
      <c r="F98" s="26" t="n"/>
      <c r="G98" s="38">
        <f>IFERROR(VLOOKUP($A27&amp;"_"&amp;$B27,Results_Deltas!$A$2:$P$15000,5,FALSE),"")</f>
        <v/>
      </c>
      <c r="H98" s="38" t="inlineStr">
        <is>
          <t>Blanket (page end)</t>
        </is>
      </c>
      <c r="I98" s="26" t="n"/>
      <c r="J98" s="26" t="n"/>
      <c r="K98" s="26" t="n"/>
      <c r="L98" s="26" t="inlineStr">
        <is>
          <t>NO</t>
        </is>
      </c>
      <c r="M98" s="26" t="n">
        <v>7.173988549407113</v>
      </c>
      <c r="N98" s="26" t="n">
        <v>24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MTS_BOTTOM_BONUS_THRESHOLD</t>
        </is>
      </c>
      <c r="B99" s="38" t="inlineStr">
        <is>
          <t>12.5</t>
        </is>
      </c>
      <c r="C99" s="38" t="n"/>
      <c r="D99" s="38" t="inlineStr">
        <is>
          <t>ENTRY, GLOBAL_CHECK, STOCKS_EXIT</t>
        </is>
      </c>
      <c r="E99" s="38">
        <f>IF(G174="",E173,IF(G174&gt;0,E173+G174,E173))</f>
        <v/>
      </c>
      <c r="F99" s="26" t="n"/>
      <c r="G99" s="38">
        <f>IFERROR(VLOOKUP($A174&amp;"_"&amp;$B174,Results_Deltas!$A$2:$P$15000,5,FALSE),"")</f>
        <v/>
      </c>
      <c r="H99" s="38" t="inlineStr">
        <is>
          <t>Blanket (page end)</t>
        </is>
      </c>
      <c r="I99" s="26" t="n"/>
      <c r="J99" s="26" t="n"/>
      <c r="K99" s="26" t="n"/>
      <c r="L99" s="26" t="inlineStr">
        <is>
          <t>NO</t>
        </is>
      </c>
      <c r="M99" s="26" t="n">
        <v>7.182526670588927</v>
      </c>
      <c r="N99" s="26" t="n">
        <v>27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MTS_BOTTOM_BONUS_THRESHOLD</t>
        </is>
      </c>
      <c r="B100" s="38" t="inlineStr">
        <is>
          <t>18.75</t>
        </is>
      </c>
      <c r="C100" s="38" t="n"/>
      <c r="D100" s="38" t="inlineStr">
        <is>
          <t>ENTRY, GLOBAL_CHECK, STOCKS_EXIT</t>
        </is>
      </c>
      <c r="E100" s="38">
        <f>IF(G173="",E172,IF(G173&gt;0,E172+G173,E172))</f>
        <v/>
      </c>
      <c r="F100" s="26" t="n"/>
      <c r="G100" s="38">
        <f>IFERROR(VLOOKUP($A173&amp;"_"&amp;$B173,Results_Deltas!$A$2:$P$15000,5,FALSE),"")</f>
        <v/>
      </c>
      <c r="H100" s="38" t="inlineStr">
        <is>
          <t>Blanket (page end)</t>
        </is>
      </c>
      <c r="I100" s="26" t="n"/>
      <c r="J100" s="26" t="n"/>
      <c r="K100" s="26" t="n"/>
      <c r="L100" s="26" t="inlineStr">
        <is>
          <t>NO</t>
        </is>
      </c>
      <c r="M100" s="26" t="n">
        <v>7.183970700092098</v>
      </c>
      <c r="N100" s="26" t="n">
        <v>31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FG_GREED_THRESHOLD</t>
        </is>
      </c>
      <c r="B101" s="38" t="inlineStr">
        <is>
          <t>56.25</t>
        </is>
      </c>
      <c r="C101" s="38" t="n"/>
      <c r="D101" s="38" t="inlineStr">
        <is>
          <t>GLOBAL_CHECK, STOCKS_EXIT</t>
        </is>
      </c>
      <c r="E101" s="38">
        <f>IF(G82="",E81,IF(G82&gt;0,E81+G82,E81))</f>
        <v/>
      </c>
      <c r="F101" s="26" t="n"/>
      <c r="G101" s="38">
        <f>IFERROR(VLOOKUP($A82&amp;"_"&amp;$B82,Results_Deltas!$A$2:$P$15000,5,FALSE),"")</f>
        <v/>
      </c>
      <c r="H101" s="38" t="inlineStr">
        <is>
          <t>Blanket (page end)</t>
        </is>
      </c>
      <c r="I101" s="26" t="n"/>
      <c r="J101" s="26" t="n"/>
      <c r="K101" s="26" t="n"/>
      <c r="L101" s="26" t="inlineStr">
        <is>
          <t>NO</t>
        </is>
      </c>
      <c r="M101" s="26" t="n">
        <v>7.19411708752672</v>
      </c>
      <c r="N101" s="26" t="n">
        <v>27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FG_FEAR_THRESHOLD</t>
        </is>
      </c>
      <c r="B102" s="38" t="inlineStr">
        <is>
          <t>31.25</t>
        </is>
      </c>
      <c r="C102" s="38" t="n"/>
      <c r="D102" s="38" t="inlineStr">
        <is>
          <t>GLOBAL_CHECK, STOCKS_EXIT</t>
        </is>
      </c>
      <c r="E102" s="38">
        <f>IF(G77="",E76,IF(G77&gt;0,E76+G77,E76))</f>
        <v/>
      </c>
      <c r="F102" s="26" t="n"/>
      <c r="G102" s="38">
        <f>IFERROR(VLOOKUP($A77&amp;"_"&amp;$B77,Results_Deltas!$A$2:$P$15000,5,FALSE),"")</f>
        <v/>
      </c>
      <c r="H102" s="38" t="inlineStr">
        <is>
          <t>Blanket (page end)</t>
        </is>
      </c>
      <c r="I102" s="26" t="n"/>
      <c r="J102" s="26" t="n"/>
      <c r="K102" s="26" t="n"/>
      <c r="L102" s="26" t="inlineStr">
        <is>
          <t>NO</t>
        </is>
      </c>
      <c r="M102" s="26" t="n">
        <v>7.195431122795839</v>
      </c>
      <c r="N102" s="26" t="n">
        <v>28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FG_FEAR_THRESHOLD</t>
        </is>
      </c>
      <c r="B103" s="38" t="inlineStr">
        <is>
          <t>18.75</t>
        </is>
      </c>
      <c r="C103" s="38" t="n"/>
      <c r="D103" s="38" t="inlineStr">
        <is>
          <t>GLOBAL_CHECK, STOCKS_EXIT</t>
        </is>
      </c>
      <c r="E103" s="38">
        <f>IF(G78="",E77,IF(G78&gt;0,E77+G78,E77))</f>
        <v/>
      </c>
      <c r="F103" s="26" t="n"/>
      <c r="G103" s="38">
        <f>IFERROR(VLOOKUP($A78&amp;"_"&amp;$B78,Results_Deltas!$A$2:$P$15000,5,FALSE),"")</f>
        <v/>
      </c>
      <c r="H103" s="38" t="inlineStr">
        <is>
          <t>Blanket (page end)</t>
        </is>
      </c>
      <c r="I103" s="26" t="n"/>
      <c r="J103" s="26" t="n"/>
      <c r="K103" s="26" t="n"/>
      <c r="L103" s="26" t="inlineStr">
        <is>
          <t>NO</t>
        </is>
      </c>
      <c r="M103" s="26" t="n">
        <v>7.199850396143902</v>
      </c>
      <c r="N103" s="26" t="n">
        <v>29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HA_WICK_QUALITY_TF</t>
        </is>
      </c>
      <c r="B104" s="38" t="inlineStr">
        <is>
          <t>D</t>
        </is>
      </c>
      <c r="C104" s="38" t="n"/>
      <c r="D104" s="38" t="inlineStr">
        <is>
          <t>ENTRY, GLOBAL_CHECK, STOCKS_EXIT</t>
        </is>
      </c>
      <c r="E104" s="38">
        <f>IF(G109="",E108,IF(G109&gt;0,E108+G109,E108))</f>
        <v/>
      </c>
      <c r="F104" s="26" t="n"/>
      <c r="G104" s="38">
        <f>IFERROR(VLOOKUP($A109&amp;"_"&amp;$B109,Results_Deltas!$A$2:$P$15000,5,FALSE),"")</f>
        <v/>
      </c>
      <c r="H104" s="38" t="inlineStr">
        <is>
          <t>Blanket (page end)</t>
        </is>
      </c>
      <c r="I104" s="26" t="n"/>
      <c r="J104" s="26" t="n"/>
      <c r="K104" s="26" t="n"/>
      <c r="L104" s="26" t="inlineStr">
        <is>
          <t>NO</t>
        </is>
      </c>
      <c r="M104" s="26" t="n">
        <v>7.199855875970662</v>
      </c>
      <c r="N104" s="26" t="n">
        <v>27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MOVER_THRESHOLD</t>
        </is>
      </c>
      <c r="B105" s="38" t="inlineStr">
        <is>
          <t>3.75</t>
        </is>
      </c>
      <c r="C105" s="38" t="n"/>
      <c r="D105" s="38" t="inlineStr">
        <is>
          <t>ENTRY, GLOBAL_CHECK, STOCKS_EXIT</t>
        </is>
      </c>
      <c r="E105" s="38">
        <f>IF(G165="",E164,IF(G165&gt;0,E164+G165,E164))</f>
        <v/>
      </c>
      <c r="F105" s="26" t="n"/>
      <c r="G105" s="38">
        <f>IFERROR(VLOOKUP($A165&amp;"_"&amp;$B165,Results_Deltas!$A$2:$P$15000,5,FALSE),"")</f>
        <v/>
      </c>
      <c r="H105" s="38" t="inlineStr">
        <is>
          <t>Blanket (page end)</t>
        </is>
      </c>
      <c r="I105" s="26" t="n"/>
      <c r="J105" s="26" t="n"/>
      <c r="K105" s="26" t="n"/>
      <c r="L105" s="26" t="inlineStr">
        <is>
          <t>NO</t>
        </is>
      </c>
      <c r="M105" s="26" t="n">
        <v>7.201311551382756</v>
      </c>
      <c r="N105" s="26" t="n">
        <v>29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HLR_SMA_BAND_PCT</t>
        </is>
      </c>
      <c r="B106" s="38" t="inlineStr">
        <is>
          <t>1.0</t>
        </is>
      </c>
      <c r="C106" s="38" t="n"/>
      <c r="D106" s="38" t="inlineStr">
        <is>
          <t>ENTRY, GLOBAL_CHECK, STOCKS_EXIT</t>
        </is>
      </c>
      <c r="E106" s="38">
        <f>IF(G115="",E114,IF(G115&gt;0,E114+G115,E114))</f>
        <v/>
      </c>
      <c r="F106" s="26" t="n"/>
      <c r="G106" s="38">
        <f>IFERROR(VLOOKUP($A115&amp;"_"&amp;$B115,Results_Deltas!$A$2:$P$15000,5,FALSE),"")</f>
        <v/>
      </c>
      <c r="H106" s="38" t="inlineStr">
        <is>
          <t>Blanket (page end)</t>
        </is>
      </c>
      <c r="I106" s="26" t="n"/>
      <c r="J106" s="26" t="n"/>
      <c r="K106" s="26" t="n"/>
      <c r="L106" s="26" t="inlineStr">
        <is>
          <t>NO</t>
        </is>
      </c>
      <c r="M106" s="26" t="n">
        <v>7.201450167204192</v>
      </c>
      <c r="N106" s="26" t="n">
        <v>27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OI_CONFIRM_MIN_PRICE_PCT</t>
        </is>
      </c>
      <c r="B107" s="38" t="inlineStr">
        <is>
          <t>0.5</t>
        </is>
      </c>
      <c r="C107" s="38" t="n"/>
      <c r="D107" s="38" t="inlineStr">
        <is>
          <t>ENTRY, GLOBAL_CHECK, STOCKS_EXIT</t>
        </is>
      </c>
      <c r="E107" s="38">
        <f>IF(G200="",E199,IF(G200&gt;0,E199+G200,E199))</f>
        <v/>
      </c>
      <c r="F107" s="26" t="n"/>
      <c r="G107" s="38">
        <f>IFERROR(VLOOKUP($A200&amp;"_"&amp;$B200,Results_Deltas!$A$2:$P$15000,5,FALSE),"")</f>
        <v/>
      </c>
      <c r="H107" s="38" t="inlineStr">
        <is>
          <t>Blanket (page end)</t>
        </is>
      </c>
      <c r="I107" s="26" t="n"/>
      <c r="J107" s="26" t="n"/>
      <c r="K107" s="26" t="n"/>
      <c r="L107" s="26" t="inlineStr">
        <is>
          <t>NO</t>
        </is>
      </c>
      <c r="M107" s="26" t="n">
        <v>7.218664550539367</v>
      </c>
      <c r="N107" s="26" t="n">
        <v>27</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HA_WICK_QUALITY_ENABLED</t>
        </is>
      </c>
      <c r="B108" s="38" t="inlineStr">
        <is>
          <t>True</t>
        </is>
      </c>
      <c r="C108" s="38" t="n"/>
      <c r="D108" s="38" t="inlineStr">
        <is>
          <t>ENTRY, GLOBAL_CHECK, STOCKS_EXIT</t>
        </is>
      </c>
      <c r="E108" s="38">
        <f>IF(G105="",E104,IF(G105&gt;0,E104+G105,E104))</f>
        <v/>
      </c>
      <c r="F108" s="26" t="n"/>
      <c r="G108" s="38">
        <f>IFERROR(VLOOKUP($A105&amp;"_"&amp;$B105,Results_Deltas!$A$2:$P$15000,5,FALSE),"")</f>
        <v/>
      </c>
      <c r="H108" s="38" t="inlineStr">
        <is>
          <t>Blanket (page end)</t>
        </is>
      </c>
      <c r="I108" s="26" t="n"/>
      <c r="J108" s="26" t="n"/>
      <c r="K108" s="26" t="n"/>
      <c r="L108" s="26" t="inlineStr">
        <is>
          <t>NO</t>
        </is>
      </c>
      <c r="M108" s="26" t="n">
        <v>7.263514498149899</v>
      </c>
      <c r="N108" s="26" t="n">
        <v>26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MARKET_QUALITY_SCORE_ENABLED</t>
        </is>
      </c>
      <c r="B109" s="38" t="inlineStr">
        <is>
          <t>True</t>
        </is>
      </c>
      <c r="C109" s="38" t="n"/>
      <c r="D109" s="38" t="inlineStr">
        <is>
          <t>ENTRY, GLOBAL_CHECK, STOCKS_EXIT</t>
        </is>
      </c>
      <c r="E109" s="38">
        <f>IF(G160="",E159,IF(G160&gt;0,E159+G160,E159))</f>
        <v/>
      </c>
      <c r="F109" s="26" t="n"/>
      <c r="G109" s="38">
        <f>IFERROR(VLOOKUP($A160&amp;"_"&amp;$B160,Results_Deltas!$A$2:$P$15000,5,FALSE),"")</f>
        <v/>
      </c>
      <c r="H109" s="38" t="inlineStr">
        <is>
          <t>Blanket (page end)</t>
        </is>
      </c>
      <c r="I109" s="26" t="n"/>
      <c r="J109" s="26" t="n"/>
      <c r="K109" s="26" t="n"/>
      <c r="L109" s="26" t="inlineStr">
        <is>
          <t>NO</t>
        </is>
      </c>
      <c r="M109" s="26" t="n">
        <v>7.290528537317538</v>
      </c>
      <c r="N109" s="26" t="n">
        <v>28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OI_CONFIRM_MIN_PRICE_PCT</t>
        </is>
      </c>
      <c r="B110" s="38" t="inlineStr">
        <is>
          <t>2.0</t>
        </is>
      </c>
      <c r="C110" s="38" t="n"/>
      <c r="D110" s="38" t="inlineStr">
        <is>
          <t>ENTRY, GLOBAL_CHECK, STOCKS_EXIT</t>
        </is>
      </c>
      <c r="E110" s="38">
        <f>IF(G198="",E197,IF(G198&gt;0,E197+G198,E197))</f>
        <v/>
      </c>
      <c r="F110" s="26" t="n"/>
      <c r="G110" s="38">
        <f>IFERROR(VLOOKUP($A198&amp;"_"&amp;$B198,Results_Deltas!$A$2:$P$15000,5,FALSE),"")</f>
        <v/>
      </c>
      <c r="H110" s="38" t="inlineStr">
        <is>
          <t>Blanket (page end)</t>
        </is>
      </c>
      <c r="I110" s="26" t="n"/>
      <c r="J110" s="26" t="n"/>
      <c r="K110" s="26" t="n"/>
      <c r="L110" s="26" t="inlineStr">
        <is>
          <t>NO</t>
        </is>
      </c>
      <c r="M110" s="26" t="n">
        <v>7.300810739551429</v>
      </c>
      <c r="N110" s="26" t="n">
        <v>26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FUNDING_GATE_FILTER_TF</t>
        </is>
      </c>
      <c r="B111" s="38" t="inlineStr">
        <is>
          <t>OFF</t>
        </is>
      </c>
      <c r="C111" s="38" t="n"/>
      <c r="D111" s="38" t="inlineStr">
        <is>
          <t>GLOBAL_CHECK</t>
        </is>
      </c>
      <c r="E111" s="38">
        <f>IF(G84="",E83,IF(G84&gt;0,E83+G84,E83))</f>
        <v/>
      </c>
      <c r="F111" s="26" t="n"/>
      <c r="G111" s="38">
        <f>IFERROR(VLOOKUP($A84&amp;"_"&amp;$B84,Results_Deltas!$A$2:$P$15000,5,FALSE),"")</f>
        <v/>
      </c>
      <c r="H111" s="38" t="inlineStr">
        <is>
          <t>Blanket (page end)</t>
        </is>
      </c>
      <c r="I111" s="26" t="n"/>
      <c r="J111" s="26" t="n"/>
      <c r="K111" s="26" t="n"/>
      <c r="L111" s="26" t="inlineStr">
        <is>
          <t>NO</t>
        </is>
      </c>
      <c r="M111" s="26" t="n">
        <v>7.315763157714145</v>
      </c>
      <c r="N111" s="26" t="n">
        <v>28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OI_CONFIRM_MIN_CHANGE_PCT</t>
        </is>
      </c>
      <c r="B112" s="38" t="inlineStr">
        <is>
          <t>2.0</t>
        </is>
      </c>
      <c r="C112" s="38" t="n"/>
      <c r="D112" s="38" t="inlineStr">
        <is>
          <t>ENTRY, GLOBAL_CHECK, STOCKS_EXIT</t>
        </is>
      </c>
      <c r="E112" s="38">
        <f>IF(G194="",E193,IF(G194&gt;0,E193+G194,E193))</f>
        <v/>
      </c>
      <c r="F112" s="26" t="n"/>
      <c r="G112" s="38">
        <f>IFERROR(VLOOKUP($A194&amp;"_"&amp;$B194,Results_Deltas!$A$2:$P$15000,5,FALSE),"")</f>
        <v/>
      </c>
      <c r="H112" s="38" t="inlineStr">
        <is>
          <t>Blanket (page end)</t>
        </is>
      </c>
      <c r="I112" s="26" t="n"/>
      <c r="J112" s="26" t="n"/>
      <c r="K112" s="26" t="n"/>
      <c r="L112" s="26" t="inlineStr">
        <is>
          <t>NO</t>
        </is>
      </c>
      <c r="M112" s="26" t="n">
        <v>7.320122373663725</v>
      </c>
      <c r="N112" s="26" t="n">
        <v>26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FG_FEAR_THRESHOLD</t>
        </is>
      </c>
      <c r="B113" s="38" t="inlineStr">
        <is>
          <t>12.5</t>
        </is>
      </c>
      <c r="C113" s="38" t="n"/>
      <c r="D113" s="38" t="inlineStr">
        <is>
          <t>GLOBAL_CHECK, STOCKS_EXIT</t>
        </is>
      </c>
      <c r="E113" s="38">
        <f>IF(G79="",E78,IF(G79&gt;0,E78+G79,E78))</f>
        <v/>
      </c>
      <c r="F113" s="26" t="n"/>
      <c r="G113" s="38">
        <f>IFERROR(VLOOKUP($A79&amp;"_"&amp;$B79,Results_Deltas!$A$2:$P$15000,5,FALSE),"")</f>
        <v/>
      </c>
      <c r="H113" s="38" t="inlineStr">
        <is>
          <t>Blanket (page end)</t>
        </is>
      </c>
      <c r="I113" s="26" t="n"/>
      <c r="J113" s="26" t="n"/>
      <c r="K113" s="26" t="n"/>
      <c r="L113" s="26" t="inlineStr">
        <is>
          <t>NO</t>
        </is>
      </c>
      <c r="M113" s="26" t="n">
        <v>7.369580962869183</v>
      </c>
      <c r="N113" s="26" t="n">
        <v>28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HA_WICK_QUALITY_TF</t>
        </is>
      </c>
      <c r="B114" s="38" t="inlineStr">
        <is>
          <t>OFF</t>
        </is>
      </c>
      <c r="C114" s="38" t="n"/>
      <c r="D114" s="38" t="inlineStr">
        <is>
          <t>ENTRY, GLOBAL_CHECK, STOCKS_EXIT</t>
        </is>
      </c>
      <c r="E114" s="38">
        <f>IF(G108="",E107,IF(G108&gt;0,E107+G108,E107))</f>
        <v/>
      </c>
      <c r="F114" s="26" t="n"/>
      <c r="G114" s="38">
        <f>IFERROR(VLOOKUP($A108&amp;"_"&amp;$B108,Results_Deltas!$A$2:$P$15000,5,FALSE),"")</f>
        <v/>
      </c>
      <c r="H114" s="38" t="inlineStr">
        <is>
          <t>Blanket (page end)</t>
        </is>
      </c>
      <c r="I114" s="26" t="n"/>
      <c r="J114" s="26" t="n"/>
      <c r="K114" s="26" t="n"/>
      <c r="L114" s="26" t="inlineStr">
        <is>
          <t>NO</t>
        </is>
      </c>
      <c r="M114" s="26" t="n">
        <v>7.372251790294445</v>
      </c>
      <c r="N114" s="26" t="n">
        <v>29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HTF_DIRECTION_GATE_ENABLED</t>
        </is>
      </c>
      <c r="B115" s="38" t="inlineStr">
        <is>
          <t>True</t>
        </is>
      </c>
      <c r="C115" s="38" t="n"/>
      <c r="D115" s="38" t="inlineStr">
        <is>
          <t>ENTRY, GLOBAL_CHECK, STOCKS_EXIT</t>
        </is>
      </c>
      <c r="E115" s="38">
        <f>IF(G123="",E122,IF(G123&gt;0,E122+G123,E122))</f>
        <v/>
      </c>
      <c r="F115" s="26" t="n"/>
      <c r="G115" s="38">
        <f>IFERROR(VLOOKUP($A123&amp;"_"&amp;$B123,Results_Deltas!$A$2:$P$15000,5,FALSE),"")</f>
        <v/>
      </c>
      <c r="H115" s="38" t="inlineStr">
        <is>
          <t>Blanket (page end)</t>
        </is>
      </c>
      <c r="I115" s="26" t="n"/>
      <c r="J115" s="26" t="n"/>
      <c r="K115" s="26" t="n"/>
      <c r="L115" s="26" t="inlineStr">
        <is>
          <t>NO</t>
        </is>
      </c>
      <c r="M115" s="26" t="n">
        <v>7.372424411630162</v>
      </c>
      <c r="N115" s="26" t="n">
        <v>29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OI_CONFIRM_MIN_CHANGE_PCT</t>
        </is>
      </c>
      <c r="B116" s="38" t="inlineStr">
        <is>
          <t>1.0</t>
        </is>
      </c>
      <c r="C116" s="38" t="n"/>
      <c r="D116" s="38" t="inlineStr">
        <is>
          <t>ENTRY, GLOBAL_CHECK, STOCKS_EXIT</t>
        </is>
      </c>
      <c r="E116" s="38">
        <f>IF(G195="",E194,IF(G195&gt;0,E194+G195,E194))</f>
        <v/>
      </c>
      <c r="F116" s="26" t="n"/>
      <c r="G116" s="38">
        <f>IFERROR(VLOOKUP($A195&amp;"_"&amp;$B195,Results_Deltas!$A$2:$P$15000,5,FALSE),"")</f>
        <v/>
      </c>
      <c r="H116" s="38" t="inlineStr">
        <is>
          <t>Blanket (page end)</t>
        </is>
      </c>
      <c r="I116" s="26" t="n"/>
      <c r="J116" s="26" t="n"/>
      <c r="K116" s="26" t="n"/>
      <c r="L116" s="26" t="inlineStr">
        <is>
          <t>NO</t>
        </is>
      </c>
      <c r="M116" s="26" t="n">
        <v>7.417198906774876</v>
      </c>
      <c r="N116" s="26" t="n">
        <v>27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HLR_SMA_BAND_PCT</t>
        </is>
      </c>
      <c r="B117" s="38" t="inlineStr">
        <is>
          <t>0.5</t>
        </is>
      </c>
      <c r="C117" s="38" t="n"/>
      <c r="D117" s="38" t="inlineStr">
        <is>
          <t>ENTRY, GLOBAL_CHECK, STOCKS_EXIT</t>
        </is>
      </c>
      <c r="E117" s="38">
        <f>IF(G116="",E115,IF(G116&gt;0,E115+G116,E115))</f>
        <v/>
      </c>
      <c r="F117" s="26" t="n"/>
      <c r="G117" s="38">
        <f>IFERROR(VLOOKUP($A116&amp;"_"&amp;$B116,Results_Deltas!$A$2:$P$15000,5,FALSE),"")</f>
        <v/>
      </c>
      <c r="H117" s="38" t="inlineStr">
        <is>
          <t>Blanket (page end)</t>
        </is>
      </c>
      <c r="I117" s="26" t="n"/>
      <c r="J117" s="26" t="n"/>
      <c r="K117" s="26" t="n"/>
      <c r="L117" s="26" t="inlineStr">
        <is>
          <t>NO</t>
        </is>
      </c>
      <c r="M117" s="26" t="n">
        <v>7.447052055928393</v>
      </c>
      <c r="N117" s="26" t="n">
        <v>30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MOVER_THRESHOLD</t>
        </is>
      </c>
      <c r="B118" s="38" t="inlineStr">
        <is>
          <t>6.25</t>
        </is>
      </c>
      <c r="C118" s="38" t="n"/>
      <c r="D118" s="38" t="inlineStr">
        <is>
          <t>ENTRY, GLOBAL_CHECK, STOCKS_EXIT</t>
        </is>
      </c>
      <c r="E118" s="38">
        <f>IF(G164="",E163,IF(G164&gt;0,E163+G164,E163))</f>
        <v/>
      </c>
      <c r="F118" s="26" t="n"/>
      <c r="G118" s="38">
        <f>IFERROR(VLOOKUP($A164&amp;"_"&amp;$B164,Results_Deltas!$A$2:$P$15000,5,FALSE),"")</f>
        <v/>
      </c>
      <c r="H118" s="38" t="inlineStr">
        <is>
          <t>Blanket (page end)</t>
        </is>
      </c>
      <c r="I118" s="26" t="n"/>
      <c r="J118" s="26" t="n"/>
      <c r="K118" s="26" t="n"/>
      <c r="L118" s="26" t="inlineStr">
        <is>
          <t>NO</t>
        </is>
      </c>
      <c r="M118" s="26" t="n">
        <v>7.450835965754856</v>
      </c>
      <c r="N118" s="26" t="n">
        <v>28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MANDATORY_REENTRY_WT_FILTER_VELOCITY_RATIO</t>
        </is>
      </c>
      <c r="B119" s="38" t="inlineStr">
        <is>
          <t>0.90_ALT</t>
        </is>
      </c>
      <c r="C119" s="38" t="n"/>
      <c r="D119" s="38" t="inlineStr">
        <is>
          <t>GLOBAL_CHECK, STOCKS_EXIT</t>
        </is>
      </c>
      <c r="E119" s="38">
        <f>IF(G158="",E157,IF(G158&gt;0,E157+G158,E157))</f>
        <v/>
      </c>
      <c r="F119" s="26" t="n"/>
      <c r="G119" s="38">
        <f>IFERROR(VLOOKUP($A158&amp;"_"&amp;$B158,Results_Deltas!$A$2:$P$15000,5,FALSE),"")</f>
        <v/>
      </c>
      <c r="H119" s="38" t="inlineStr">
        <is>
          <t>Blanket (page end)</t>
        </is>
      </c>
      <c r="I119" s="26" t="n"/>
      <c r="J119" s="26" t="n"/>
      <c r="K119" s="26" t="n"/>
      <c r="L119" s="26" t="inlineStr">
        <is>
          <t>NO</t>
        </is>
      </c>
      <c r="M119" s="26" t="n">
        <v>7.464248174573871</v>
      </c>
      <c r="N119" s="26" t="n">
        <v>30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CRYPTO_SPIKE_FADE_THRESHOLD_PCT</t>
        </is>
      </c>
      <c r="B120" s="38" t="inlineStr">
        <is>
          <t>12.5</t>
        </is>
      </c>
      <c r="C120" s="38" t="n"/>
      <c r="D120" s="38" t="inlineStr">
        <is>
          <t>GLOBAL_CHECK, STOCKS_EXIT</t>
        </is>
      </c>
      <c r="E120" s="38">
        <f>IF(G48="",E47,IF(G48&gt;0,E47+G48,E47))</f>
        <v/>
      </c>
      <c r="F120" s="26" t="n"/>
      <c r="G120" s="38">
        <f>IFERROR(VLOOKUP($A48&amp;"_"&amp;$B48,Results_Deltas!$A$2:$P$15000,5,FALSE),"")</f>
        <v/>
      </c>
      <c r="H120" s="38" t="inlineStr">
        <is>
          <t>Blanket (page end)</t>
        </is>
      </c>
      <c r="I120" s="26" t="n"/>
      <c r="J120" s="26" t="n"/>
      <c r="K120" s="26" t="n"/>
      <c r="L120" s="26" t="inlineStr">
        <is>
          <t>NO</t>
        </is>
      </c>
      <c r="M120" s="26" t="n">
        <v>7.511186791421534</v>
      </c>
      <c r="N120" s="26" t="n">
        <v>28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MANDATORY_REENTRY_WT_FILTER_MIN_TFS</t>
        </is>
      </c>
      <c r="B121" s="38" t="inlineStr">
        <is>
          <t>3</t>
        </is>
      </c>
      <c r="C121" s="38" t="n"/>
      <c r="D121" s="38" t="inlineStr">
        <is>
          <t>GLOBAL_CHECK, STOCKS_EXIT</t>
        </is>
      </c>
      <c r="E121" s="38">
        <f>IF(G151="",E150,IF(G151&gt;0,E150+G151,E150))</f>
        <v/>
      </c>
      <c r="F121" s="26" t="n"/>
      <c r="G121" s="38">
        <f>IFERROR(VLOOKUP($A151&amp;"_"&amp;$B151,Results_Deltas!$A$2:$P$15000,5,FALSE),"")</f>
        <v/>
      </c>
      <c r="H121" s="38" t="inlineStr">
        <is>
          <t>Blanket (page end)</t>
        </is>
      </c>
      <c r="I121" s="26" t="n"/>
      <c r="J121" s="26" t="n"/>
      <c r="K121" s="26" t="n"/>
      <c r="L121" s="26" t="inlineStr">
        <is>
          <t>NO</t>
        </is>
      </c>
      <c r="M121" s="26" t="n">
        <v>7.517598032551905</v>
      </c>
      <c r="N121" s="26" t="n">
        <v>27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FG_GREED_THRESHOLD</t>
        </is>
      </c>
      <c r="B122" s="38" t="inlineStr">
        <is>
          <t>93.75</t>
        </is>
      </c>
      <c r="C122" s="38" t="n"/>
      <c r="D122" s="38" t="inlineStr">
        <is>
          <t>GLOBAL_CHECK, STOCKS_EXIT</t>
        </is>
      </c>
      <c r="E122" s="38">
        <f>IF(G81="",E80,IF(G81&gt;0,E80+G81,E80))</f>
        <v/>
      </c>
      <c r="F122" s="26" t="n"/>
      <c r="G122" s="38">
        <f>IFERROR(VLOOKUP($A81&amp;"_"&amp;$B81,Results_Deltas!$A$2:$P$15000,5,FALSE),"")</f>
        <v/>
      </c>
      <c r="H122" s="38" t="inlineStr">
        <is>
          <t>Blanket (page end)</t>
        </is>
      </c>
      <c r="I122" s="26" t="n"/>
      <c r="J122" s="26" t="n"/>
      <c r="K122" s="26" t="n"/>
      <c r="L122" s="26" t="inlineStr">
        <is>
          <t>NO</t>
        </is>
      </c>
      <c r="M122" s="26" t="n">
        <v>7.534928950646324</v>
      </c>
      <c r="N122" s="26" t="n">
        <v>28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OI_CONFIRM_MIN_PRICE_PCT</t>
        </is>
      </c>
      <c r="B123" s="38" t="inlineStr">
        <is>
          <t>1.0</t>
        </is>
      </c>
      <c r="C123" s="38" t="n"/>
      <c r="D123" s="38" t="inlineStr">
        <is>
          <t>ENTRY, GLOBAL_CHECK, STOCKS_EXIT</t>
        </is>
      </c>
      <c r="E123" s="38">
        <f>IF(G199="",E198,IF(G199&gt;0,E198+G199,E198))</f>
        <v/>
      </c>
      <c r="F123" s="26" t="n"/>
      <c r="G123" s="38">
        <f>IFERROR(VLOOKUP($A199&amp;"_"&amp;$B199,Results_Deltas!$A$2:$P$15000,5,FALSE),"")</f>
        <v/>
      </c>
      <c r="H123" s="38" t="inlineStr">
        <is>
          <t>Blanket (page end)</t>
        </is>
      </c>
      <c r="I123" s="26" t="n"/>
      <c r="J123" s="26" t="n"/>
      <c r="K123" s="26" t="n"/>
      <c r="L123" s="26" t="inlineStr">
        <is>
          <t>NO</t>
        </is>
      </c>
      <c r="M123" s="26" t="n">
        <v>7.537731551262204</v>
      </c>
      <c r="N123" s="26" t="n">
        <v>26</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GR_FILTER_VEC_ENABLED</t>
        </is>
      </c>
      <c r="B124" s="38" t="inlineStr">
        <is>
          <t>True</t>
        </is>
      </c>
      <c r="C124" s="38" t="n"/>
      <c r="D124" s="38" t="inlineStr">
        <is>
          <t>GLOBAL_CHECK</t>
        </is>
      </c>
      <c r="E124" s="38">
        <f>IF(G100="",E99,IF(G100&gt;0,E99+G100,E99))</f>
        <v/>
      </c>
      <c r="F124" s="26" t="n"/>
      <c r="G124" s="38">
        <f>IFERROR(VLOOKUP($A100&amp;"_"&amp;$B100,Results_Deltas!$A$2:$P$15000,5,FALSE),"")</f>
        <v/>
      </c>
      <c r="H124" s="38" t="inlineStr">
        <is>
          <t>Blanket (page end)</t>
        </is>
      </c>
      <c r="I124" s="26" t="n"/>
      <c r="J124" s="26" t="n"/>
      <c r="K124" s="26" t="n"/>
      <c r="L124" s="26" t="inlineStr">
        <is>
          <t>NO</t>
        </is>
      </c>
      <c r="M124" s="26" t="n">
        <v>7.582391764059924</v>
      </c>
      <c r="N124" s="26" t="n">
        <v>29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OI_CONFIRM_MIN_CHANGE_PCT</t>
        </is>
      </c>
      <c r="B125" s="38" t="inlineStr">
        <is>
          <t>0</t>
        </is>
      </c>
      <c r="C125" s="38" t="n"/>
      <c r="D125" s="38" t="inlineStr">
        <is>
          <t>ENTRY, GLOBAL_CHECK, STOCKS_EXIT</t>
        </is>
      </c>
      <c r="E125" s="38">
        <f>IF(G193="",E192,IF(G193&gt;0,E192+G193,E192))</f>
        <v/>
      </c>
      <c r="F125" s="26" t="n"/>
      <c r="G125" s="38">
        <f>IFERROR(VLOOKUP($A193&amp;"_"&amp;$B193,Results_Deltas!$A$2:$P$15000,5,FALSE),"")</f>
        <v/>
      </c>
      <c r="H125" s="38" t="inlineStr">
        <is>
          <t>Blanket (page end)</t>
        </is>
      </c>
      <c r="I125" s="26" t="n"/>
      <c r="J125" s="26" t="n"/>
      <c r="K125" s="26" t="n"/>
      <c r="L125" s="26" t="inlineStr">
        <is>
          <t>NO</t>
        </is>
      </c>
      <c r="M125" s="26" t="n">
        <v>7.632552331712301</v>
      </c>
      <c r="N125" s="26" t="n">
        <v>28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EMA_BLANKET_FILTER_ENABLED</t>
        </is>
      </c>
      <c r="B126" s="38" t="inlineStr">
        <is>
          <t>False</t>
        </is>
      </c>
      <c r="C126" s="38" t="n"/>
      <c r="D126" s="38" t="inlineStr">
        <is>
          <t>GLOBAL_CHECK</t>
        </is>
      </c>
      <c r="E126" s="38">
        <f>IF(G67="",E66,IF(G67&gt;0,E66+G67,E66))</f>
        <v/>
      </c>
      <c r="F126" s="26" t="n"/>
      <c r="G126" s="38">
        <f>IFERROR(VLOOKUP($A67&amp;"_"&amp;$B67,Results_Deltas!$A$2:$P$15000,5,FALSE),"")</f>
        <v/>
      </c>
      <c r="H126" s="38" t="inlineStr">
        <is>
          <t>Blanket (page end)</t>
        </is>
      </c>
      <c r="I126" s="26" t="n"/>
      <c r="J126" s="26" t="n"/>
      <c r="K126" s="26" t="n"/>
      <c r="L126" s="26" t="inlineStr">
        <is>
          <t>NO</t>
        </is>
      </c>
      <c r="M126" s="26" t="n">
        <v>7.698067780723008</v>
      </c>
      <c r="N126" s="26" t="n">
        <v>32</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FG_GREED_THRESHOLD</t>
        </is>
      </c>
      <c r="B127" s="38" t="inlineStr">
        <is>
          <t>37.5</t>
        </is>
      </c>
      <c r="C127" s="38" t="n"/>
      <c r="D127" s="38" t="inlineStr">
        <is>
          <t>GLOBAL_CHECK, STOCKS_EXIT</t>
        </is>
      </c>
      <c r="E127" s="38">
        <f>IF(G83="",E82,IF(G83&gt;0,E82+G83,E82))</f>
        <v/>
      </c>
      <c r="F127" s="26" t="n"/>
      <c r="G127" s="38">
        <f>IFERROR(VLOOKUP($A83&amp;"_"&amp;$B83,Results_Deltas!$A$2:$P$15000,5,FALSE),"")</f>
        <v/>
      </c>
      <c r="H127" s="38" t="inlineStr">
        <is>
          <t>Blanket (page end)</t>
        </is>
      </c>
      <c r="I127" s="26" t="n"/>
      <c r="J127" s="26" t="n"/>
      <c r="K127" s="26" t="n"/>
      <c r="L127" s="26" t="inlineStr">
        <is>
          <t>NO</t>
        </is>
      </c>
      <c r="M127" s="26" t="n">
        <v>7.704143977646807</v>
      </c>
      <c r="N127" s="26" t="n">
        <v>28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MANDATORY_REENTRY_WT_FILTER_MIN_TFS</t>
        </is>
      </c>
      <c r="B128" s="38" t="inlineStr">
        <is>
          <t>2</t>
        </is>
      </c>
      <c r="C128" s="38" t="n"/>
      <c r="D128" s="38" t="inlineStr">
        <is>
          <t>GLOBAL_CHECK, STOCKS_EXIT</t>
        </is>
      </c>
      <c r="E128" s="38">
        <f>IF(G152="",E151,IF(G152&gt;0,E151+G152,E151))</f>
        <v/>
      </c>
      <c r="F128" s="26" t="n"/>
      <c r="G128" s="38">
        <f>IFERROR(VLOOKUP($A152&amp;"_"&amp;$B152,Results_Deltas!$A$2:$P$15000,5,FALSE),"")</f>
        <v/>
      </c>
      <c r="H128" s="38" t="inlineStr">
        <is>
          <t>Blanket (page end)</t>
        </is>
      </c>
      <c r="I128" s="26" t="n"/>
      <c r="J128" s="26" t="n"/>
      <c r="K128" s="26" t="n"/>
      <c r="L128" s="26" t="inlineStr">
        <is>
          <t>NO</t>
        </is>
      </c>
      <c r="M128" s="26" t="n">
        <v>7.709058997231103</v>
      </c>
      <c r="N128" s="26" t="n">
        <v>29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9" t="inlineStr">
        <is>
          <t>LR_BAND_LADDER_STOCH_EXTREME</t>
        </is>
      </c>
      <c r="B129" s="40" t="inlineStr">
        <is>
          <t>30.0</t>
        </is>
      </c>
      <c r="C129" s="38" t="n"/>
      <c r="D129" s="38" t="inlineStr">
        <is>
          <t>GLOBAL_CHECK, STOCKS_EXIT</t>
        </is>
      </c>
      <c r="E129" s="38">
        <f>IF(G144="",E143,IF(G144&gt;0,E143+G144,E143))</f>
        <v/>
      </c>
      <c r="F129" s="26" t="n"/>
      <c r="G129" s="38">
        <f>IFERROR(VLOOKUP($A144&amp;"_"&amp;$B144,Results_Deltas!$A$2:$P$15000,5,FALSE),"")</f>
        <v/>
      </c>
      <c r="H129" s="38" t="inlineStr">
        <is>
          <t>Blanket (page end)</t>
        </is>
      </c>
      <c r="I129" s="26" t="n"/>
      <c r="J129" s="26" t="n"/>
      <c r="K129" s="26" t="n"/>
      <c r="L129" s="26" t="inlineStr">
        <is>
          <t>YES</t>
        </is>
      </c>
      <c r="M129" s="26" t="n">
        <v>7.731992406911388</v>
      </c>
      <c r="N129" s="26" t="n">
        <v>32</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GR_FILTER_VEC_MIN_TFS</t>
        </is>
      </c>
      <c r="B130" s="38" t="inlineStr">
        <is>
          <t>1</t>
        </is>
      </c>
      <c r="C130" s="38" t="n"/>
      <c r="D130" s="38" t="inlineStr">
        <is>
          <t>GLOBAL_CHECK</t>
        </is>
      </c>
      <c r="E130" s="38">
        <f>IF(G103="",E102,IF(G103&gt;0,E102+G103,E102))</f>
        <v/>
      </c>
      <c r="F130" s="26" t="n"/>
      <c r="G130" s="38">
        <f>IFERROR(VLOOKUP($A103&amp;"_"&amp;$B103,Results_Deltas!$A$2:$P$15000,5,FALSE),"")</f>
        <v/>
      </c>
      <c r="H130" s="38" t="inlineStr">
        <is>
          <t>Blanket (page end)</t>
        </is>
      </c>
      <c r="I130" s="26" t="n"/>
      <c r="J130" s="26" t="n"/>
      <c r="K130" s="26" t="n"/>
      <c r="L130" s="26" t="inlineStr">
        <is>
          <t>NO</t>
        </is>
      </c>
      <c r="M130" s="26" t="n">
        <v>7.773284459308269</v>
      </c>
      <c r="N130" s="26" t="n">
        <v>32</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CRYPTO_SPIKE_FADE_THRESHOLD_PCT</t>
        </is>
      </c>
      <c r="B131" s="38" t="inlineStr">
        <is>
          <t>7.5</t>
        </is>
      </c>
      <c r="C131" s="38" t="n"/>
      <c r="D131" s="38" t="inlineStr">
        <is>
          <t>GLOBAL_CHECK, STOCKS_EXIT</t>
        </is>
      </c>
      <c r="E131" s="38">
        <f>IF(G49="",E48,IF(G49&gt;0,E48+G49,E48))</f>
        <v/>
      </c>
      <c r="F131" s="26" t="n"/>
      <c r="G131" s="38">
        <f>IFERROR(VLOOKUP($A49&amp;"_"&amp;$B49,Results_Deltas!$A$2:$P$15000,5,FALSE),"")</f>
        <v/>
      </c>
      <c r="H131" s="38" t="inlineStr">
        <is>
          <t>Blanket (page end)</t>
        </is>
      </c>
      <c r="I131" s="26" t="n"/>
      <c r="J131" s="26" t="n"/>
      <c r="K131" s="26" t="n"/>
      <c r="L131" s="26" t="inlineStr">
        <is>
          <t>NO</t>
        </is>
      </c>
      <c r="M131" s="26" t="n">
        <v>7.777345042934428</v>
      </c>
      <c r="N131" s="26" t="n">
        <v>28</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OI_CONFIRM_MIN_PRICE_PCT</t>
        </is>
      </c>
      <c r="B132" s="38" t="inlineStr">
        <is>
          <t>0</t>
        </is>
      </c>
      <c r="C132" s="38" t="n"/>
      <c r="D132" s="38" t="inlineStr">
        <is>
          <t>ENTRY, GLOBAL_CHECK, STOCKS_EXIT</t>
        </is>
      </c>
      <c r="E132" s="38">
        <f>IF(G197="",E196,IF(G197&gt;0,E196+G197,E196))</f>
        <v/>
      </c>
      <c r="F132" s="26" t="n"/>
      <c r="G132" s="38">
        <f>IFERROR(VLOOKUP($A197&amp;"_"&amp;$B197,Results_Deltas!$A$2:$P$15000,5,FALSE),"")</f>
        <v/>
      </c>
      <c r="H132" s="38" t="inlineStr">
        <is>
          <t>Blanket (page end)</t>
        </is>
      </c>
      <c r="I132" s="26" t="n"/>
      <c r="J132" s="26" t="n"/>
      <c r="K132" s="26" t="n"/>
      <c r="L132" s="26" t="inlineStr">
        <is>
          <t>NO</t>
        </is>
      </c>
      <c r="M132" s="26" t="n">
        <v>7.79231695267243</v>
      </c>
      <c r="N132" s="26" t="n">
        <v>31</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CRYPTO_SPIKE_FADE_THRESHOLD_PCT</t>
        </is>
      </c>
      <c r="B133" s="38" t="inlineStr">
        <is>
          <t>5</t>
        </is>
      </c>
      <c r="C133" s="38" t="n"/>
      <c r="D133" s="38" t="inlineStr">
        <is>
          <t>GLOBAL_CHECK, STOCKS_EXIT</t>
        </is>
      </c>
      <c r="E133" s="38">
        <f>IF(G50="",E49,IF(G50&gt;0,E49+G50,E49))</f>
        <v/>
      </c>
      <c r="F133" s="26" t="n"/>
      <c r="G133" s="38">
        <f>IFERROR(VLOOKUP($A50&amp;"_"&amp;$B50,Results_Deltas!$A$2:$P$15000,5,FALSE),"")</f>
        <v/>
      </c>
      <c r="H133" s="38" t="inlineStr">
        <is>
          <t>Blanket (page end)</t>
        </is>
      </c>
      <c r="I133" s="26" t="n"/>
      <c r="J133" s="26" t="n"/>
      <c r="K133" s="26" t="n"/>
      <c r="L133" s="26" t="inlineStr">
        <is>
          <t>NO</t>
        </is>
      </c>
      <c r="M133" s="26" t="n">
        <v>7.810916194335679</v>
      </c>
      <c r="N133" s="26" t="n">
        <v>30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LR_BAND_LADDER_STOCH_EXTREME</t>
        </is>
      </c>
      <c r="B134" s="38" t="inlineStr">
        <is>
          <t>30.0_ALT</t>
        </is>
      </c>
      <c r="C134" s="38" t="n"/>
      <c r="D134" s="38" t="inlineStr">
        <is>
          <t>GLOBAL_CHECK, STOCKS_EXIT</t>
        </is>
      </c>
      <c r="E134" s="38">
        <f>IF(G145="",E144,IF(G145&gt;0,E144+G145,E144))</f>
        <v/>
      </c>
      <c r="F134" s="26" t="n"/>
      <c r="G134" s="38">
        <f>IFERROR(VLOOKUP($A145&amp;"_"&amp;$B145,Results_Deltas!$A$2:$P$15000,5,FALSE),"")</f>
        <v/>
      </c>
      <c r="H134" s="38" t="inlineStr">
        <is>
          <t>Blanket (page end)</t>
        </is>
      </c>
      <c r="I134" s="26" t="n"/>
      <c r="J134" s="26" t="n"/>
      <c r="K134" s="26" t="n"/>
      <c r="L134" s="26" t="inlineStr">
        <is>
          <t>NO</t>
        </is>
      </c>
      <c r="M134" s="26" t="n">
        <v>7.839143297870402</v>
      </c>
      <c r="N134" s="26" t="n">
        <v>32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DELTA_HTF_GATE</t>
        </is>
      </c>
      <c r="B135" s="38" t="inlineStr">
        <is>
          <t>4h</t>
        </is>
      </c>
      <c r="C135" s="38" t="n"/>
      <c r="D135" s="38" t="inlineStr">
        <is>
          <t>ENTRY, GLOBAL_CHECK, STOCKS_EXIT</t>
        </is>
      </c>
      <c r="E135" s="38">
        <f>IF(G55="",E54,IF(G55&gt;0,E54+G55,E54))</f>
        <v/>
      </c>
      <c r="F135" s="26" t="n"/>
      <c r="G135" s="38">
        <f>IFERROR(VLOOKUP($A55&amp;"_"&amp;$B55,Results_Deltas!$A$2:$P$15000,5,FALSE),"")</f>
        <v/>
      </c>
      <c r="H135" s="38" t="inlineStr">
        <is>
          <t>Blanket (page end)</t>
        </is>
      </c>
      <c r="I135" s="26" t="n"/>
      <c r="J135" s="26" t="n"/>
      <c r="K135" s="26" t="n"/>
      <c r="L135" s="26" t="inlineStr">
        <is>
          <t>NO</t>
        </is>
      </c>
      <c r="M135" s="26" t="n">
        <v>7.859905144539169</v>
      </c>
      <c r="N135" s="26" t="n">
        <v>29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DELTA_HTF_GATE</t>
        </is>
      </c>
      <c r="B136" s="38" t="inlineStr">
        <is>
          <t>4h_ALT</t>
        </is>
      </c>
      <c r="C136" s="38" t="n"/>
      <c r="D136" s="38" t="inlineStr">
        <is>
          <t>ENTRY, GLOBAL_CHECK, STOCKS_EXIT</t>
        </is>
      </c>
      <c r="E136" s="38">
        <f>IF(G56="",E55,IF(G56&gt;0,E55+G56,E55))</f>
        <v/>
      </c>
      <c r="F136" s="26" t="n"/>
      <c r="G136" s="38">
        <f>IFERROR(VLOOKUP($A56&amp;"_"&amp;$B56,Results_Deltas!$A$2:$P$15000,5,FALSE),"")</f>
        <v/>
      </c>
      <c r="H136" s="38" t="inlineStr">
        <is>
          <t>Blanket (page end)</t>
        </is>
      </c>
      <c r="I136" s="26" t="n"/>
      <c r="J136" s="26" t="n"/>
      <c r="K136" s="26" t="n"/>
      <c r="L136" s="26" t="inlineStr">
        <is>
          <t>NO</t>
        </is>
      </c>
      <c r="M136" s="26" t="n">
        <v>7.859905144539169</v>
      </c>
      <c r="N136" s="26" t="n">
        <v>29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BTC_ACCEL_RAMP_REQUIRE_POSITIVE</t>
        </is>
      </c>
      <c r="B137" s="38" t="inlineStr">
        <is>
          <t>0.0</t>
        </is>
      </c>
      <c r="C137" s="38" t="n"/>
      <c r="D137" s="38" t="inlineStr">
        <is>
          <t>UNIVERSAL (ex-BTC) — ENTRY/EXIT/REENTRY</t>
        </is>
      </c>
      <c r="E137" s="38">
        <f>IF(G36="",E35,IF(G36&gt;0,E35+G36,E35))</f>
        <v/>
      </c>
      <c r="F137" s="26" t="n"/>
      <c r="G137" s="38">
        <f>IFERROR(VLOOKUP($A36&amp;"_"&amp;$B36,Results_Deltas!$A$2:$P$15000,5,FALSE),"")</f>
        <v/>
      </c>
      <c r="H137" s="38" t="inlineStr">
        <is>
          <t>Blanket (page end)</t>
        </is>
      </c>
      <c r="I137" s="26" t="n"/>
      <c r="J137" s="26" t="n"/>
      <c r="K137" s="26" t="n"/>
      <c r="L137" s="26" t="inlineStr">
        <is>
          <t>NO</t>
        </is>
      </c>
      <c r="M137" s="26" t="n">
        <v>7.867771722786002</v>
      </c>
      <c r="N137" s="26" t="n">
        <v>28</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BTC_ACCEL_RAMP_REQUIRE_POSITIVE</t>
        </is>
      </c>
      <c r="B138" s="38" t="inlineStr">
        <is>
          <t>0.0_ALT</t>
        </is>
      </c>
      <c r="C138" s="38" t="n"/>
      <c r="D138" s="38" t="inlineStr">
        <is>
          <t>UNIVERSAL (ex-BTC) — ENTRY/EXIT/REENTRY</t>
        </is>
      </c>
      <c r="E138" s="38">
        <f>IF(G37="",E36,IF(G37&gt;0,E36+G37,E36))</f>
        <v/>
      </c>
      <c r="F138" s="26" t="n"/>
      <c r="G138" s="38">
        <f>IFERROR(VLOOKUP($A37&amp;"_"&amp;$B37,Results_Deltas!$A$2:$P$15000,5,FALSE),"")</f>
        <v/>
      </c>
      <c r="H138" s="38" t="inlineStr">
        <is>
          <t>Blanket (page end)</t>
        </is>
      </c>
      <c r="I138" s="26" t="n"/>
      <c r="J138" s="26" t="n"/>
      <c r="K138" s="26" t="n"/>
      <c r="L138" s="26" t="inlineStr">
        <is>
          <t>NO</t>
        </is>
      </c>
      <c r="M138" s="26" t="n">
        <v>7.867771722786002</v>
      </c>
      <c r="N138" s="26" t="n">
        <v>28</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BTC_HARD_BLOCK_OTHER_ACCOUNTS</t>
        </is>
      </c>
      <c r="B139" s="38" t="inlineStr">
        <is>
          <t>0.0</t>
        </is>
      </c>
      <c r="C139" s="38" t="n"/>
      <c r="D139" s="38" t="inlineStr">
        <is>
          <t>UNIVERSAL (ex-BTC) — ENTRY/EXIT/REENTRY</t>
        </is>
      </c>
      <c r="E139" s="38">
        <f>IF(G38="",E37,IF(G38&gt;0,E37+G38,E37))</f>
        <v/>
      </c>
      <c r="F139" s="26" t="n"/>
      <c r="G139" s="38">
        <f>IFERROR(VLOOKUP($A38&amp;"_"&amp;$B38,Results_Deltas!$A$2:$P$15000,5,FALSE),"")</f>
        <v/>
      </c>
      <c r="H139" s="38" t="inlineStr">
        <is>
          <t>Blanket (page end)</t>
        </is>
      </c>
      <c r="I139" s="26" t="n"/>
      <c r="J139" s="26" t="n"/>
      <c r="K139" s="26" t="n"/>
      <c r="L139" s="26" t="inlineStr">
        <is>
          <t>NO</t>
        </is>
      </c>
      <c r="M139" s="26" t="n">
        <v>7.867771722786002</v>
      </c>
      <c r="N139" s="26" t="n">
        <v>28</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BTC_HARD_BLOCK_OTHER_ACCOUNTS</t>
        </is>
      </c>
      <c r="B140" s="38" t="inlineStr">
        <is>
          <t>0.0_ALT</t>
        </is>
      </c>
      <c r="C140" s="38" t="n"/>
      <c r="D140" s="38" t="inlineStr">
        <is>
          <t>UNIVERSAL (ex-BTC) — ENTRY/EXIT/REENTRY</t>
        </is>
      </c>
      <c r="E140" s="38">
        <f>IF(G39="",E38,IF(G39&gt;0,E38+G39,E38))</f>
        <v/>
      </c>
      <c r="F140" s="26" t="n"/>
      <c r="G140" s="38">
        <f>IFERROR(VLOOKUP($A39&amp;"_"&amp;$B39,Results_Deltas!$A$2:$P$15000,5,FALSE),"")</f>
        <v/>
      </c>
      <c r="H140" s="38" t="inlineStr">
        <is>
          <t>Blanket (page end)</t>
        </is>
      </c>
      <c r="I140" s="26" t="n"/>
      <c r="J140" s="26" t="n"/>
      <c r="K140" s="26" t="n"/>
      <c r="L140" s="26" t="inlineStr">
        <is>
          <t>NO</t>
        </is>
      </c>
      <c r="M140" s="26" t="n">
        <v>7.867771722786002</v>
      </c>
      <c r="N140" s="26" t="n">
        <v>28</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BTC_ROUND_BANDS_EACH_SIDE</t>
        </is>
      </c>
      <c r="B141" s="38" t="inlineStr">
        <is>
          <t>0.0</t>
        </is>
      </c>
      <c r="C141" s="38" t="n"/>
      <c r="D141" s="38" t="inlineStr">
        <is>
          <t>UNIVERSAL (ex-BTC) — ENTRY/EXIT/REENTRY</t>
        </is>
      </c>
      <c r="E141" s="38">
        <f>IF(G40="",E39,IF(G40&gt;0,E39+G40,E39))</f>
        <v/>
      </c>
      <c r="F141" s="26" t="n"/>
      <c r="G141" s="38">
        <f>IFERROR(VLOOKUP($A40&amp;"_"&amp;$B40,Results_Deltas!$A$2:$P$15000,5,FALSE),"")</f>
        <v/>
      </c>
      <c r="H141" s="38" t="inlineStr">
        <is>
          <t>Blanket (page end)</t>
        </is>
      </c>
      <c r="I141" s="26" t="n"/>
      <c r="J141" s="26" t="n"/>
      <c r="K141" s="26" t="n"/>
      <c r="L141" s="26" t="inlineStr">
        <is>
          <t>NO</t>
        </is>
      </c>
      <c r="M141" s="26" t="n">
        <v>7.867771722786002</v>
      </c>
      <c r="N141" s="26" t="n">
        <v>28</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BTC_ROUND_BANDS_EACH_SIDE</t>
        </is>
      </c>
      <c r="B142" s="38" t="inlineStr">
        <is>
          <t>0.0_ALT</t>
        </is>
      </c>
      <c r="C142" s="38" t="n"/>
      <c r="D142" s="38" t="inlineStr">
        <is>
          <t>UNIVERSAL (ex-BTC) — ENTRY/EXIT/REENTRY</t>
        </is>
      </c>
      <c r="E142" s="38">
        <f>IF(G41="",E40,IF(G41&gt;0,E40+G41,E40))</f>
        <v/>
      </c>
      <c r="F142" s="26" t="n"/>
      <c r="G142" s="38">
        <f>IFERROR(VLOOKUP($A41&amp;"_"&amp;$B41,Results_Deltas!$A$2:$P$15000,5,FALSE),"")</f>
        <v/>
      </c>
      <c r="H142" s="38" t="inlineStr">
        <is>
          <t>Blanket (page end)</t>
        </is>
      </c>
      <c r="I142" s="26" t="n"/>
      <c r="J142" s="26" t="n"/>
      <c r="K142" s="26" t="n"/>
      <c r="L142" s="26" t="inlineStr">
        <is>
          <t>NO</t>
        </is>
      </c>
      <c r="M142" s="26" t="n">
        <v>7.867771722786002</v>
      </c>
      <c r="N142" s="26" t="n">
        <v>28</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EMA_9_21_FILTER_MIN_TFS</t>
        </is>
      </c>
      <c r="B143" s="38" t="inlineStr">
        <is>
          <t>0</t>
        </is>
      </c>
      <c r="C143" s="38" t="n"/>
      <c r="D143" s="38" t="inlineStr">
        <is>
          <t>GLOBAL_CHECK</t>
        </is>
      </c>
      <c r="E143" s="38">
        <f>IF(G64="",E63,IF(G64&gt;0,E63+G64,E63))</f>
        <v/>
      </c>
      <c r="F143" s="26" t="n"/>
      <c r="G143" s="38">
        <f>IFERROR(VLOOKUP($A64&amp;"_"&amp;$B64,Results_Deltas!$A$2:$P$15000,5,FALSE),"")</f>
        <v/>
      </c>
      <c r="H143" s="38" t="inlineStr">
        <is>
          <t>Blanket (page end)</t>
        </is>
      </c>
      <c r="I143" s="26" t="n"/>
      <c r="J143" s="26" t="n"/>
      <c r="K143" s="26" t="n"/>
      <c r="L143" s="26" t="inlineStr">
        <is>
          <t>NO</t>
        </is>
      </c>
      <c r="M143" s="26" t="n">
        <v>8.014436347398899</v>
      </c>
      <c r="N143" s="26" t="n">
        <v>32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EMA_BLANKET_FILTER_MIN_TFS</t>
        </is>
      </c>
      <c r="B144" s="38" t="inlineStr">
        <is>
          <t>2</t>
        </is>
      </c>
      <c r="C144" s="38" t="n"/>
      <c r="D144" s="38" t="inlineStr">
        <is>
          <t>GLOBAL_CHECK</t>
        </is>
      </c>
      <c r="E144" s="38">
        <f>IF(G70="",E69,IF(G70&gt;0,E69+G70,E69))</f>
        <v/>
      </c>
      <c r="F144" s="26" t="n"/>
      <c r="G144" s="38">
        <f>IFERROR(VLOOKUP($A70&amp;"_"&amp;$B70,Results_Deltas!$A$2:$P$15000,5,FALSE),"")</f>
        <v/>
      </c>
      <c r="H144" s="38" t="inlineStr">
        <is>
          <t>Blanket (page end)</t>
        </is>
      </c>
      <c r="I144" s="26" t="n"/>
      <c r="J144" s="26" t="n"/>
      <c r="K144" s="26" t="n"/>
      <c r="L144" s="26" t="inlineStr">
        <is>
          <t>NO</t>
        </is>
      </c>
      <c r="M144" s="26" t="n">
        <v>8.077271794676163</v>
      </c>
      <c r="N144" s="26" t="n">
        <v>32</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NEW_POSITION_MAX_LOSS_THRESHOLD</t>
        </is>
      </c>
      <c r="B145" s="38" t="inlineStr">
        <is>
          <t>2.0</t>
        </is>
      </c>
      <c r="C145" s="38" t="n"/>
      <c r="D145" s="38" t="inlineStr">
        <is>
          <t>AUGMENT, EXIT, GLOBAL_CHECK, REDUCE, STOCKS_EXIT</t>
        </is>
      </c>
      <c r="E145" s="38">
        <f>IF(G188="",E187,IF(G188&gt;0,E187+G188,E187))</f>
        <v/>
      </c>
      <c r="F145" s="26" t="n"/>
      <c r="G145" s="38">
        <f>IFERROR(VLOOKUP($A188&amp;"_"&amp;$B188,Results_Deltas!$A$2:$P$15000,5,FALSE),"")</f>
        <v/>
      </c>
      <c r="H145" s="38" t="inlineStr">
        <is>
          <t>Blanket (page end)</t>
        </is>
      </c>
      <c r="I145" s="26" t="n"/>
      <c r="J145" s="26" t="n"/>
      <c r="K145" s="26" t="n"/>
      <c r="L145" s="26" t="inlineStr">
        <is>
          <t>NO</t>
        </is>
      </c>
      <c r="M145" s="26" t="n">
        <v>8.080938254575891</v>
      </c>
      <c r="N145" s="26" t="n">
        <v>31</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EMA_BLANKET_FILTER_MIN_TFS</t>
        </is>
      </c>
      <c r="B146" s="38" t="inlineStr">
        <is>
          <t>1</t>
        </is>
      </c>
      <c r="C146" s="38" t="n"/>
      <c r="D146" s="38" t="inlineStr">
        <is>
          <t>GLOBAL_CHECK</t>
        </is>
      </c>
      <c r="E146" s="38">
        <f>IF(G71="",E70,IF(G71&gt;0,E70+G71,E70))</f>
        <v/>
      </c>
      <c r="F146" s="26" t="n"/>
      <c r="G146" s="38">
        <f>IFERROR(VLOOKUP($A71&amp;"_"&amp;$B71,Results_Deltas!$A$2:$P$15000,5,FALSE),"")</f>
        <v/>
      </c>
      <c r="H146" s="38" t="inlineStr">
        <is>
          <t>Blanket (page end)</t>
        </is>
      </c>
      <c r="I146" s="26" t="n"/>
      <c r="J146" s="26" t="n"/>
      <c r="K146" s="26" t="n"/>
      <c r="L146" s="26" t="inlineStr">
        <is>
          <t>NO</t>
        </is>
      </c>
      <c r="M146" s="26" t="n">
        <v>8.0965255347905</v>
      </c>
      <c r="N146" s="26" t="n">
        <v>32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EMA_9_21_FILTER_MIN_TFS</t>
        </is>
      </c>
      <c r="B147" s="38" t="inlineStr">
        <is>
          <t>1</t>
        </is>
      </c>
      <c r="C147" s="38" t="n"/>
      <c r="D147" s="38" t="inlineStr">
        <is>
          <t>GLOBAL_CHECK</t>
        </is>
      </c>
      <c r="E147" s="38">
        <f>IF(G66="",E65,IF(G66&gt;0,E65+G66,E65))</f>
        <v/>
      </c>
      <c r="F147" s="26" t="n"/>
      <c r="G147" s="38">
        <f>IFERROR(VLOOKUP($A66&amp;"_"&amp;$B66,Results_Deltas!$A$2:$P$15000,5,FALSE),"")</f>
        <v/>
      </c>
      <c r="H147" s="38" t="inlineStr">
        <is>
          <t>Blanket (page end)</t>
        </is>
      </c>
      <c r="I147" s="26" t="n"/>
      <c r="J147" s="26" t="n"/>
      <c r="K147" s="26" t="n"/>
      <c r="L147" s="26" t="inlineStr">
        <is>
          <t>NO</t>
        </is>
      </c>
      <c r="M147" s="26" t="n">
        <v>8.114226691112329</v>
      </c>
      <c r="N147" s="26" t="n">
        <v>34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EMA_BLANKET_FILTER_MIN_TFS</t>
        </is>
      </c>
      <c r="B148" s="38" t="inlineStr">
        <is>
          <t>0</t>
        </is>
      </c>
      <c r="C148" s="38" t="n"/>
      <c r="D148" s="38" t="inlineStr">
        <is>
          <t>GLOBAL_CHECK</t>
        </is>
      </c>
      <c r="E148" s="38">
        <f>IF(G69="",E68,IF(G69&gt;0,E68+G69,E68))</f>
        <v/>
      </c>
      <c r="F148" s="26" t="n"/>
      <c r="G148" s="38">
        <f>IFERROR(VLOOKUP($A69&amp;"_"&amp;$B69,Results_Deltas!$A$2:$P$15000,5,FALSE),"")</f>
        <v/>
      </c>
      <c r="H148" s="38" t="inlineStr">
        <is>
          <t>Blanket (page end)</t>
        </is>
      </c>
      <c r="I148" s="26" t="n"/>
      <c r="J148" s="26" t="n"/>
      <c r="K148" s="26" t="n"/>
      <c r="L148" s="26" t="inlineStr">
        <is>
          <t>NO</t>
        </is>
      </c>
      <c r="M148" s="26" t="n">
        <v>8.114589933392974</v>
      </c>
      <c r="N148" s="26" t="n">
        <v>32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LIVE_VEC_EMERGENCY_BRAKE_ENABLED</t>
        </is>
      </c>
      <c r="B149" s="38" t="inlineStr">
        <is>
          <t>True</t>
        </is>
      </c>
      <c r="C149" s="38" t="n"/>
      <c r="D149" s="38" t="inlineStr">
        <is>
          <t>GLOBAL_CHECK, STOCKS_EXIT</t>
        </is>
      </c>
      <c r="E149" s="38">
        <f>IF(G143="",E142,IF(G143&gt;0,E142+G143,E142))</f>
        <v/>
      </c>
      <c r="F149" s="26" t="n"/>
      <c r="G149" s="38">
        <f>IFERROR(VLOOKUP($A143&amp;"_"&amp;$B143,Results_Deltas!$A$2:$P$15000,5,FALSE),"")</f>
        <v/>
      </c>
      <c r="H149" s="38" t="inlineStr">
        <is>
          <t>Blanket (page end)</t>
        </is>
      </c>
      <c r="I149" s="26" t="n"/>
      <c r="J149" s="26" t="n"/>
      <c r="K149" s="26" t="n"/>
      <c r="L149" s="26" t="inlineStr">
        <is>
          <t>NO</t>
        </is>
      </c>
      <c r="M149" s="26" t="n">
        <v>8.141909344490964</v>
      </c>
      <c r="N149" s="26" t="n">
        <v>34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LR_BAND_LADDER_TF_BOTTOM</t>
        </is>
      </c>
      <c r="B150" s="38" t="inlineStr">
        <is>
          <t>1</t>
        </is>
      </c>
      <c r="C150" s="38" t="n"/>
      <c r="D150" s="38" t="inlineStr">
        <is>
          <t>GLOBAL_CHECK, STOCKS_EXIT</t>
        </is>
      </c>
      <c r="E150" s="38">
        <f>IF(G147="",E146,IF(G147&gt;0,E146+G147,E146))</f>
        <v/>
      </c>
      <c r="F150" s="26" t="n"/>
      <c r="G150" s="38">
        <f>IFERROR(VLOOKUP($A147&amp;"_"&amp;$B147,Results_Deltas!$A$2:$P$15000,5,FALSE),"")</f>
        <v/>
      </c>
      <c r="H150" s="38" t="inlineStr">
        <is>
          <t>Blanket (page end)</t>
        </is>
      </c>
      <c r="I150" s="26" t="n"/>
      <c r="J150" s="26" t="n"/>
      <c r="K150" s="26" t="n"/>
      <c r="L150" s="26" t="inlineStr">
        <is>
          <t>NO</t>
        </is>
      </c>
      <c r="M150" s="26" t="n">
        <v>8.153391547882348</v>
      </c>
      <c r="N150" s="26" t="n">
        <v>30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LR_BAND_LADDER_TF_TOP</t>
        </is>
      </c>
      <c r="B151" s="38" t="inlineStr">
        <is>
          <t>0</t>
        </is>
      </c>
      <c r="C151" s="38" t="n"/>
      <c r="D151" s="38" t="inlineStr">
        <is>
          <t>GLOBAL_CHECK, STOCKS_EXIT</t>
        </is>
      </c>
      <c r="E151" s="38">
        <f>IF(G148="",E147,IF(G148&gt;0,E147+G148,E147))</f>
        <v/>
      </c>
      <c r="F151" s="26" t="n"/>
      <c r="G151" s="38">
        <f>IFERROR(VLOOKUP($A148&amp;"_"&amp;$B148,Results_Deltas!$A$2:$P$15000,5,FALSE),"")</f>
        <v/>
      </c>
      <c r="H151" s="38" t="inlineStr">
        <is>
          <t>Blanket (page end)</t>
        </is>
      </c>
      <c r="I151" s="26" t="n"/>
      <c r="J151" s="26" t="n"/>
      <c r="K151" s="26" t="n"/>
      <c r="L151" s="26" t="inlineStr">
        <is>
          <t>NO</t>
        </is>
      </c>
      <c r="M151" s="26" t="n">
        <v>8.16878928541732</v>
      </c>
      <c r="N151" s="26" t="n">
        <v>31</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LR_BAND_LADDER_TF_TOP</t>
        </is>
      </c>
      <c r="B152" s="38" t="inlineStr">
        <is>
          <t>1</t>
        </is>
      </c>
      <c r="C152" s="38" t="n"/>
      <c r="D152" s="38" t="inlineStr">
        <is>
          <t>GLOBAL_CHECK, STOCKS_EXIT</t>
        </is>
      </c>
      <c r="E152" s="38">
        <f>IF(G149="",E148,IF(G149&gt;0,E148+G149,E148))</f>
        <v/>
      </c>
      <c r="F152" s="26" t="n"/>
      <c r="G152" s="38">
        <f>IFERROR(VLOOKUP($A149&amp;"_"&amp;$B149,Results_Deltas!$A$2:$P$15000,5,FALSE),"")</f>
        <v/>
      </c>
      <c r="H152" s="38" t="inlineStr">
        <is>
          <t>Blanket (page end)</t>
        </is>
      </c>
      <c r="I152" s="26" t="n"/>
      <c r="J152" s="26" t="n"/>
      <c r="K152" s="26" t="n"/>
      <c r="L152" s="26" t="inlineStr">
        <is>
          <t>NO</t>
        </is>
      </c>
      <c r="M152" s="26" t="n">
        <v>8.179363126863031</v>
      </c>
      <c r="N152" s="26" t="n">
        <v>30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EMA_9_21_FILTER_MIN_TFS</t>
        </is>
      </c>
      <c r="B153" s="38" t="inlineStr">
        <is>
          <t>2</t>
        </is>
      </c>
      <c r="C153" s="38" t="n"/>
      <c r="D153" s="38" t="inlineStr">
        <is>
          <t>GLOBAL_CHECK</t>
        </is>
      </c>
      <c r="E153" s="38">
        <f>IF(G65="",E64,IF(G65&gt;0,E64+G65,E64))</f>
        <v/>
      </c>
      <c r="F153" s="26" t="n"/>
      <c r="G153" s="38">
        <f>IFERROR(VLOOKUP($A65&amp;"_"&amp;$B65,Results_Deltas!$A$2:$P$15000,5,FALSE),"")</f>
        <v/>
      </c>
      <c r="H153" s="38" t="inlineStr">
        <is>
          <t>Blanket (page end)</t>
        </is>
      </c>
      <c r="I153" s="26" t="n"/>
      <c r="J153" s="26" t="n"/>
      <c r="K153" s="26" t="n"/>
      <c r="L153" s="26" t="inlineStr">
        <is>
          <t>NO</t>
        </is>
      </c>
      <c r="M153" s="26" t="n">
        <v>8.204786589416454</v>
      </c>
      <c r="N153" s="26" t="n">
        <v>32</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NEW_POSITION_MAX_LOSS_THRESHOLD</t>
        </is>
      </c>
      <c r="B154" s="38" t="inlineStr">
        <is>
          <t>1.0</t>
        </is>
      </c>
      <c r="C154" s="38" t="n"/>
      <c r="D154" s="38" t="inlineStr">
        <is>
          <t>AUGMENT, EXIT, GLOBAL_CHECK, REDUCE, STOCKS_EXIT</t>
        </is>
      </c>
      <c r="E154" s="38">
        <f>IF(G189="",E188,IF(G189&gt;0,E188+G189,E188))</f>
        <v/>
      </c>
      <c r="F154" s="26" t="n"/>
      <c r="G154" s="38">
        <f>IFERROR(VLOOKUP($A189&amp;"_"&amp;$B189,Results_Deltas!$A$2:$P$15000,5,FALSE),"")</f>
        <v/>
      </c>
      <c r="H154" s="38" t="inlineStr">
        <is>
          <t>Blanket (page end)</t>
        </is>
      </c>
      <c r="I154" s="26" t="n"/>
      <c r="J154" s="26" t="n"/>
      <c r="K154" s="26" t="n"/>
      <c r="L154" s="26" t="inlineStr">
        <is>
          <t>NO</t>
        </is>
      </c>
      <c r="M154" s="26" t="n">
        <v>8.227362850872861</v>
      </c>
      <c r="N154" s="26" t="n">
        <v>32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LR_BAND_LADDER_TF_BOTTOM</t>
        </is>
      </c>
      <c r="B155" s="38" t="inlineStr">
        <is>
          <t>0</t>
        </is>
      </c>
      <c r="C155" s="38" t="n"/>
      <c r="D155" s="38" t="inlineStr">
        <is>
          <t>GLOBAL_CHECK, STOCKS_EXIT</t>
        </is>
      </c>
      <c r="E155" s="38">
        <f>IF(G146="",E145,IF(G146&gt;0,E145+G146,E145))</f>
        <v/>
      </c>
      <c r="F155" s="26" t="n"/>
      <c r="G155" s="38">
        <f>IFERROR(VLOOKUP($A146&amp;"_"&amp;$B146,Results_Deltas!$A$2:$P$15000,5,FALSE),"")</f>
        <v/>
      </c>
      <c r="H155" s="38" t="inlineStr">
        <is>
          <t>Blanket (page end)</t>
        </is>
      </c>
      <c r="I155" s="26" t="n"/>
      <c r="J155" s="26" t="n"/>
      <c r="K155" s="26" t="n"/>
      <c r="L155" s="26" t="inlineStr">
        <is>
          <t>NO</t>
        </is>
      </c>
      <c r="M155" s="26" t="n">
        <v>8.242302501885471</v>
      </c>
      <c r="N155" s="26" t="n">
        <v>32</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9" t="inlineStr">
        <is>
          <t>OI_CONFIRM_MIN_CHANGE_PCT</t>
        </is>
      </c>
      <c r="B156" s="40" t="inlineStr">
        <is>
          <t>0.5</t>
        </is>
      </c>
      <c r="C156" s="38" t="n"/>
      <c r="D156" s="38" t="inlineStr">
        <is>
          <t>ENTRY, GLOBAL_CHECK, STOCKS_EXIT</t>
        </is>
      </c>
      <c r="E156" s="38">
        <f>IF(G196="",E195,IF(G196&gt;0,E195+G196,E195))</f>
        <v/>
      </c>
      <c r="F156" s="26" t="n"/>
      <c r="G156" s="38">
        <f>IFERROR(VLOOKUP($A196&amp;"_"&amp;$B196,Results_Deltas!$A$2:$P$15000,5,FALSE),"")</f>
        <v/>
      </c>
      <c r="H156" s="38" t="inlineStr">
        <is>
          <t>Blanket (page end)</t>
        </is>
      </c>
      <c r="I156" s="26" t="n"/>
      <c r="J156" s="26" t="n"/>
      <c r="K156" s="26" t="n"/>
      <c r="L156" s="26" t="inlineStr">
        <is>
          <t>YES</t>
        </is>
      </c>
      <c r="M156" s="26" t="n">
        <v>8.256982128491867</v>
      </c>
      <c r="N156" s="26" t="n">
        <v>29</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NEWBORN_LOSS_KILL_GAIN_THRESHOLD_PCT</t>
        </is>
      </c>
      <c r="B157" s="38" t="inlineStr">
        <is>
          <t>1.0</t>
        </is>
      </c>
      <c r="C157" s="38" t="n"/>
      <c r="D157" s="38" t="inlineStr">
        <is>
          <t>AUGMENT, EXIT, GLOBAL_CHECK, REDUCE, STOCKS_EXIT</t>
        </is>
      </c>
      <c r="E157" s="38">
        <f>IF(G183="",E182,IF(G183&gt;0,E182+G183,E182))</f>
        <v/>
      </c>
      <c r="F157" s="26" t="n"/>
      <c r="G157" s="38">
        <f>IFERROR(VLOOKUP($A183&amp;"_"&amp;$B183,Results_Deltas!$A$2:$P$15000,5,FALSE),"")</f>
        <v/>
      </c>
      <c r="H157" s="38" t="inlineStr">
        <is>
          <t>Blanket (page end)</t>
        </is>
      </c>
      <c r="I157" s="26" t="n"/>
      <c r="J157" s="26" t="n"/>
      <c r="K157" s="26" t="n"/>
      <c r="L157" s="26" t="inlineStr">
        <is>
          <t>NO</t>
        </is>
      </c>
      <c r="M157" s="26" t="n">
        <v>8.282688223434535</v>
      </c>
      <c r="N157" s="26" t="n">
        <v>33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DELTA_REENTRY_FILTER_ENABLED</t>
        </is>
      </c>
      <c r="B158" s="38" t="inlineStr">
        <is>
          <t>True</t>
        </is>
      </c>
      <c r="C158" s="38" t="n"/>
      <c r="D158" s="38" t="inlineStr">
        <is>
          <t>ENTRY, GLOBAL_CHECK, STOCKS_EXIT</t>
        </is>
      </c>
      <c r="E158" s="38">
        <f>IF(G58="",E57,IF(G58&gt;0,E57+G58,E57))</f>
        <v/>
      </c>
      <c r="F158" s="26" t="n"/>
      <c r="G158" s="38">
        <f>IFERROR(VLOOKUP($A58&amp;"_"&amp;$B58,Results_Deltas!$A$2:$P$15000,5,FALSE),"")</f>
        <v/>
      </c>
      <c r="H158" s="38" t="inlineStr">
        <is>
          <t>Blanket (page end)</t>
        </is>
      </c>
      <c r="I158" s="26" t="n"/>
      <c r="J158" s="26" t="n"/>
      <c r="K158" s="26" t="n"/>
      <c r="L158" s="26" t="inlineStr">
        <is>
          <t>NO</t>
        </is>
      </c>
      <c r="M158" s="26" t="n">
        <v>8.287331318880279</v>
      </c>
      <c r="N158" s="26" t="n">
        <v>31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ADX_RANGING_THRESHOLD</t>
        </is>
      </c>
      <c r="B159" s="38" t="inlineStr">
        <is>
          <t>20</t>
        </is>
      </c>
      <c r="C159" s="38" t="n"/>
      <c r="D159" s="38" t="inlineStr">
        <is>
          <t>ENTRY, GLOBAL_CHECK, STOCKS_EXIT</t>
        </is>
      </c>
      <c r="E159" s="38">
        <f>IF(G26="",E25,IF(G26&gt;0,E25+G26,E25))</f>
        <v/>
      </c>
      <c r="F159" s="26" t="n"/>
      <c r="G159" s="38">
        <f>IFERROR(VLOOKUP($A26&amp;"_"&amp;$B26,Results_Deltas!$A$2:$P$15000,5,FALSE),"")</f>
        <v/>
      </c>
      <c r="H159" s="38" t="inlineStr">
        <is>
          <t>Blanket (page end)</t>
        </is>
      </c>
      <c r="I159" s="26" t="n"/>
      <c r="J159" s="26" t="n"/>
      <c r="K159" s="26" t="n"/>
      <c r="L159" s="26" t="inlineStr">
        <is>
          <t>NO</t>
        </is>
      </c>
      <c r="M159" s="26" t="n">
        <v>8.287444322248296</v>
      </c>
      <c r="N159" s="26" t="n">
        <v>30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9" t="inlineStr">
        <is>
          <t>ADX_RANGING_THRESHOLD</t>
        </is>
      </c>
      <c r="B160" s="70" t="n">
        <v>20</v>
      </c>
      <c r="C160" s="38" t="n"/>
      <c r="D160" s="38" t="inlineStr">
        <is>
          <t>ENTRY, GLOBAL_CHECK, STOCKS_EXIT</t>
        </is>
      </c>
      <c r="E160" s="38">
        <f>IF(G29="",E28,IF(G29&gt;0,E28+G29,E28))</f>
        <v/>
      </c>
      <c r="F160" s="26" t="n"/>
      <c r="G160" s="38">
        <f>IFERROR(VLOOKUP($A29&amp;"_"&amp;$B29,Results_Deltas!$A$2:$P$15000,5,FALSE),"")</f>
        <v/>
      </c>
      <c r="H160" s="38" t="inlineStr">
        <is>
          <t>Blanket (page end)</t>
        </is>
      </c>
      <c r="I160" s="26" t="n"/>
      <c r="J160" s="26" t="n"/>
      <c r="K160" s="26" t="n"/>
      <c r="L160" s="26" t="inlineStr">
        <is>
          <t>YES</t>
        </is>
      </c>
      <c r="M160" s="26" t="n">
        <v>8.287444322248296</v>
      </c>
      <c r="N160" s="26" t="n">
        <v>30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NEW_POSITION_MAX_LOSS_THRESHOLD</t>
        </is>
      </c>
      <c r="B161" s="38" t="inlineStr">
        <is>
          <t>0.5</t>
        </is>
      </c>
      <c r="C161" s="38" t="n"/>
      <c r="D161" s="38" t="inlineStr">
        <is>
          <t>AUGMENT, EXIT, GLOBAL_CHECK, REDUCE, STOCKS_EXIT</t>
        </is>
      </c>
      <c r="E161" s="38">
        <f>IF(G190="",E189,IF(G190&gt;0,E189+G190,E189))</f>
        <v/>
      </c>
      <c r="F161" s="26" t="n"/>
      <c r="G161" s="38">
        <f>IFERROR(VLOOKUP($A190&amp;"_"&amp;$B190,Results_Deltas!$A$2:$P$15000,5,FALSE),"")</f>
        <v/>
      </c>
      <c r="H161" s="38" t="inlineStr">
        <is>
          <t>Blanket (page end)</t>
        </is>
      </c>
      <c r="I161" s="26" t="n"/>
      <c r="J161" s="26" t="n"/>
      <c r="K161" s="26" t="n"/>
      <c r="L161" s="26" t="inlineStr">
        <is>
          <t>NO</t>
        </is>
      </c>
      <c r="M161" s="26" t="n">
        <v>8.289625276447689</v>
      </c>
      <c r="N161" s="26" t="n">
        <v>33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BANDAID_OFF_LOSER_RECOVER_PCT</t>
        </is>
      </c>
      <c r="B162" s="38" t="inlineStr">
        <is>
          <t>0</t>
        </is>
      </c>
      <c r="C162" s="38" t="n"/>
      <c r="D162" s="38" t="inlineStr">
        <is>
          <t>AUGMENT, ENTRY, EXIT, GLOBAL_CHECK, REDUCE, STOCKS_EXIT</t>
        </is>
      </c>
      <c r="E162" s="38">
        <f>IF(G30="",E29,IF(G30&gt;0,E29+G30,E29))</f>
        <v/>
      </c>
      <c r="F162" s="26" t="n"/>
      <c r="G162" s="38">
        <f>IFERROR(VLOOKUP($A30&amp;"_"&amp;$B30,Results_Deltas!$A$2:$P$15000,5,FALSE),"")</f>
        <v/>
      </c>
      <c r="H162" s="38" t="inlineStr">
        <is>
          <t>Blanket (page end)</t>
        </is>
      </c>
      <c r="I162" s="26" t="n"/>
      <c r="J162" s="26" t="n"/>
      <c r="K162" s="26" t="n"/>
      <c r="L162" s="26" t="inlineStr">
        <is>
          <t>NO</t>
        </is>
      </c>
      <c r="M162" s="26" t="n">
        <v>8.362160597791426</v>
      </c>
      <c r="N162" s="26" t="n">
        <v>30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NEWBORN_LOSS_KILL_GAIN_THRESHOLD_PCT</t>
        </is>
      </c>
      <c r="B163" s="38" t="inlineStr">
        <is>
          <t>0.5</t>
        </is>
      </c>
      <c r="C163" s="38" t="n"/>
      <c r="D163" s="38" t="inlineStr">
        <is>
          <t>AUGMENT, EXIT, GLOBAL_CHECK, REDUCE, STOCKS_EXIT</t>
        </is>
      </c>
      <c r="E163" s="38">
        <f>IF(G184="",E183,IF(G184&gt;0,E183+G184,E183))</f>
        <v/>
      </c>
      <c r="F163" s="26" t="n"/>
      <c r="G163" s="38">
        <f>IFERROR(VLOOKUP($A184&amp;"_"&amp;$B184,Results_Deltas!$A$2:$P$15000,5,FALSE),"")</f>
        <v/>
      </c>
      <c r="H163" s="38" t="inlineStr">
        <is>
          <t>Blanket (page end)</t>
        </is>
      </c>
      <c r="I163" s="26" t="n"/>
      <c r="J163" s="26" t="n"/>
      <c r="K163" s="26" t="n"/>
      <c r="L163" s="26" t="inlineStr">
        <is>
          <t>NO</t>
        </is>
      </c>
      <c r="M163" s="26" t="n">
        <v>8.382112333475799</v>
      </c>
      <c r="N163" s="26" t="n">
        <v>32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FUNDING_GATE_LONG_MAX</t>
        </is>
      </c>
      <c r="B164" s="38" t="inlineStr">
        <is>
          <t>0.0</t>
        </is>
      </c>
      <c r="C164" s="38" t="n"/>
      <c r="D164" s="38" t="inlineStr">
        <is>
          <t>ENTRY, GLOBAL_CHECK, STOCKS_EXIT</t>
        </is>
      </c>
      <c r="E164" s="38">
        <f>IF(G89="",E88,IF(G89&gt;0,E88+G89,E88))</f>
        <v/>
      </c>
      <c r="F164" s="26" t="n"/>
      <c r="G164" s="38">
        <f>IFERROR(VLOOKUP($A89&amp;"_"&amp;$B89,Results_Deltas!$A$2:$P$15000,5,FALSE),"")</f>
        <v/>
      </c>
      <c r="H164" s="38" t="inlineStr">
        <is>
          <t>Blanket (page end)</t>
        </is>
      </c>
      <c r="I164" s="26" t="n"/>
      <c r="J164" s="26" t="n"/>
      <c r="K164" s="26" t="n"/>
      <c r="L164" s="26" t="inlineStr">
        <is>
          <t>NO</t>
        </is>
      </c>
      <c r="M164" s="26" t="n">
        <v>8.44631857763958</v>
      </c>
      <c r="N164" s="26" t="n">
        <v>28</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FUNDING_GATE_LONG_MAX</t>
        </is>
      </c>
      <c r="B165" s="38" t="inlineStr">
        <is>
          <t>0.0_ALT</t>
        </is>
      </c>
      <c r="C165" s="38" t="n"/>
      <c r="D165" s="38" t="inlineStr">
        <is>
          <t>ENTRY, GLOBAL_CHECK, STOCKS_EXIT</t>
        </is>
      </c>
      <c r="E165" s="38">
        <f>IF(G90="",E89,IF(G90&gt;0,E89+G90,E89))</f>
        <v/>
      </c>
      <c r="F165" s="26" t="n"/>
      <c r="G165" s="38">
        <f>IFERROR(VLOOKUP($A90&amp;"_"&amp;$B90,Results_Deltas!$A$2:$P$15000,5,FALSE),"")</f>
        <v/>
      </c>
      <c r="H165" s="38" t="inlineStr">
        <is>
          <t>Blanket (page end)</t>
        </is>
      </c>
      <c r="I165" s="26" t="n"/>
      <c r="J165" s="26" t="n"/>
      <c r="K165" s="26" t="n"/>
      <c r="L165" s="26" t="inlineStr">
        <is>
          <t>NO</t>
        </is>
      </c>
      <c r="M165" s="26" t="n">
        <v>8.44631857763958</v>
      </c>
      <c r="N165" s="26" t="n">
        <v>28</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FUNDING_GATE_MTF_REQUIRED</t>
        </is>
      </c>
      <c r="B166" s="38" t="inlineStr">
        <is>
          <t>0.0</t>
        </is>
      </c>
      <c r="C166" s="38" t="n"/>
      <c r="D166" s="38" t="inlineStr">
        <is>
          <t>ENTRY, GLOBAL_CHECK, STOCKS_EXIT</t>
        </is>
      </c>
      <c r="E166" s="38">
        <f>IF(G91="",E90,IF(G91&gt;0,E90+G91,E90))</f>
        <v/>
      </c>
      <c r="F166" s="26" t="n"/>
      <c r="G166" s="38">
        <f>IFERROR(VLOOKUP($A91&amp;"_"&amp;$B91,Results_Deltas!$A$2:$P$15000,5,FALSE),"")</f>
        <v/>
      </c>
      <c r="H166" s="38" t="inlineStr">
        <is>
          <t>Blanket (page end)</t>
        </is>
      </c>
      <c r="I166" s="26" t="n"/>
      <c r="J166" s="26" t="n"/>
      <c r="K166" s="26" t="n"/>
      <c r="L166" s="26" t="inlineStr">
        <is>
          <t>NO</t>
        </is>
      </c>
      <c r="M166" s="26" t="n">
        <v>8.44631857763958</v>
      </c>
      <c r="N166" s="26" t="n">
        <v>28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FUNDING_GATE_MTF_REQUIRED</t>
        </is>
      </c>
      <c r="B167" s="38" t="inlineStr">
        <is>
          <t>0.0_ALT</t>
        </is>
      </c>
      <c r="C167" s="38" t="n"/>
      <c r="D167" s="38" t="inlineStr">
        <is>
          <t>ENTRY, GLOBAL_CHECK, STOCKS_EXIT</t>
        </is>
      </c>
      <c r="E167" s="38">
        <f>IF(G92="",E91,IF(G92&gt;0,E91+G92,E91))</f>
        <v/>
      </c>
      <c r="F167" s="26" t="n"/>
      <c r="G167" s="38">
        <f>IFERROR(VLOOKUP($A92&amp;"_"&amp;$B92,Results_Deltas!$A$2:$P$15000,5,FALSE),"")</f>
        <v/>
      </c>
      <c r="H167" s="38" t="inlineStr">
        <is>
          <t>Blanket (page end)</t>
        </is>
      </c>
      <c r="I167" s="26" t="n"/>
      <c r="J167" s="26" t="n"/>
      <c r="K167" s="26" t="n"/>
      <c r="L167" s="26" t="inlineStr">
        <is>
          <t>NO</t>
        </is>
      </c>
      <c r="M167" s="26" t="n">
        <v>8.44631857763958</v>
      </c>
      <c r="N167" s="26" t="n">
        <v>28</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FUNDING_GATE_SHORT_MIN</t>
        </is>
      </c>
      <c r="B168" s="38" t="inlineStr">
        <is>
          <t>0.0</t>
        </is>
      </c>
      <c r="C168" s="38" t="n"/>
      <c r="D168" s="38" t="inlineStr">
        <is>
          <t>ENTRY, GLOBAL_CHECK, STOCKS_EXIT</t>
        </is>
      </c>
      <c r="E168" s="38">
        <f>IF(G93="",E92,IF(G93&gt;0,E92+G93,E92))</f>
        <v/>
      </c>
      <c r="F168" s="26" t="n"/>
      <c r="G168" s="38">
        <f>IFERROR(VLOOKUP($A93&amp;"_"&amp;$B93,Results_Deltas!$A$2:$P$15000,5,FALSE),"")</f>
        <v/>
      </c>
      <c r="H168" s="38" t="inlineStr">
        <is>
          <t>Blanket (page end)</t>
        </is>
      </c>
      <c r="I168" s="26" t="n"/>
      <c r="J168" s="26" t="n"/>
      <c r="K168" s="26" t="n"/>
      <c r="L168" s="26" t="inlineStr">
        <is>
          <t>NO</t>
        </is>
      </c>
      <c r="M168" s="26" t="n">
        <v>8.44631857763958</v>
      </c>
      <c r="N168" s="26" t="n">
        <v>28</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FUNDING_GATE_SHORT_MIN</t>
        </is>
      </c>
      <c r="B169" s="38" t="inlineStr">
        <is>
          <t>0.0_ALT</t>
        </is>
      </c>
      <c r="C169" s="38" t="n"/>
      <c r="D169" s="38" t="inlineStr">
        <is>
          <t>ENTRY, GLOBAL_CHECK, STOCKS_EXIT</t>
        </is>
      </c>
      <c r="E169" s="38">
        <f>IF(G94="",E93,IF(G94&gt;0,E93+G94,E93))</f>
        <v/>
      </c>
      <c r="F169" s="26" t="n"/>
      <c r="G169" s="38">
        <f>IFERROR(VLOOKUP($A94&amp;"_"&amp;$B94,Results_Deltas!$A$2:$P$15000,5,FALSE),"")</f>
        <v/>
      </c>
      <c r="H169" s="38" t="inlineStr">
        <is>
          <t>Blanket (page end)</t>
        </is>
      </c>
      <c r="I169" s="26" t="n"/>
      <c r="J169" s="26" t="n"/>
      <c r="K169" s="26" t="n"/>
      <c r="L169" s="26" t="inlineStr">
        <is>
          <t>NO</t>
        </is>
      </c>
      <c r="M169" s="26" t="n">
        <v>8.44631857763958</v>
      </c>
      <c r="N169" s="26" t="n">
        <v>28</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LEADERBOARD_FILTER</t>
        </is>
      </c>
      <c r="B170" s="38" t="inlineStr">
        <is>
          <t>False_ALT</t>
        </is>
      </c>
      <c r="C170" s="38" t="n"/>
      <c r="D170" s="38" t="inlineStr">
        <is>
          <t>AUGMENT, ENTRY, EXIT, GLOBAL_CHECK, REDUCE, STOCKS_EXIT</t>
        </is>
      </c>
      <c r="E170" s="38">
        <f>IF(G135="",E134,IF(G135&gt;0,E134+G135,E134))</f>
        <v/>
      </c>
      <c r="F170" s="26" t="n"/>
      <c r="G170" s="38">
        <f>IFERROR(VLOOKUP($A135&amp;"_"&amp;$B135,Results_Deltas!$A$2:$P$15000,5,FALSE),"")</f>
        <v/>
      </c>
      <c r="H170" s="38" t="inlineStr">
        <is>
          <t>Blanket (page end)</t>
        </is>
      </c>
      <c r="I170" s="26" t="n"/>
      <c r="J170" s="26" t="n"/>
      <c r="K170" s="26" t="n"/>
      <c r="L170" s="26" t="inlineStr">
        <is>
          <t>NO</t>
        </is>
      </c>
      <c r="M170" s="26" t="n">
        <v>8.512571673521235</v>
      </c>
      <c r="N170" s="26" t="n">
        <v>30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HTF_GATE_MIN_CONFIRMATIONS</t>
        </is>
      </c>
      <c r="B171" s="38" t="inlineStr">
        <is>
          <t>0.0_ALT</t>
        </is>
      </c>
      <c r="C171" s="38" t="n"/>
      <c r="D171" s="38" t="inlineStr">
        <is>
          <t>ENTRY, GLOBAL_CHECK, STOCKS_EXIT</t>
        </is>
      </c>
      <c r="E171" s="38">
        <f>IF(G129="",E128,IF(G129&gt;0,E128+G129,E128))</f>
        <v/>
      </c>
      <c r="F171" s="26" t="n"/>
      <c r="G171" s="38">
        <f>IFERROR(VLOOKUP($A129&amp;"_"&amp;$B129,Results_Deltas!$A$2:$P$15000,5,FALSE),"")</f>
        <v/>
      </c>
      <c r="H171" s="38" t="inlineStr">
        <is>
          <t>Blanket (page end)</t>
        </is>
      </c>
      <c r="I171" s="26" t="n"/>
      <c r="J171" s="26" t="n"/>
      <c r="K171" s="26" t="n"/>
      <c r="L171" s="26" t="inlineStr">
        <is>
          <t>NO</t>
        </is>
      </c>
      <c r="M171" s="26" t="n">
        <v>8.513488881266774</v>
      </c>
      <c r="N171" s="26" t="n">
        <v>30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NEWBORN_LOSS_KILL_GAIN_THRESHOLD_PCT</t>
        </is>
      </c>
      <c r="B172" s="38" t="inlineStr">
        <is>
          <t>2.0</t>
        </is>
      </c>
      <c r="C172" s="38" t="n"/>
      <c r="D172" s="38" t="inlineStr">
        <is>
          <t>AUGMENT, EXIT, GLOBAL_CHECK, REDUCE, STOCKS_EXIT</t>
        </is>
      </c>
      <c r="E172" s="38">
        <f>IF(G182="",E181,IF(G182&gt;0,E181+G182,E181))</f>
        <v/>
      </c>
      <c r="F172" s="26" t="n"/>
      <c r="G172" s="38">
        <f>IFERROR(VLOOKUP($A182&amp;"_"&amp;$B182,Results_Deltas!$A$2:$P$15000,5,FALSE),"")</f>
        <v/>
      </c>
      <c r="H172" s="38" t="inlineStr">
        <is>
          <t>Blanket (page end)</t>
        </is>
      </c>
      <c r="I172" s="26" t="n"/>
      <c r="J172" s="26" t="n"/>
      <c r="K172" s="26" t="n"/>
      <c r="L172" s="26" t="inlineStr">
        <is>
          <t>NO</t>
        </is>
      </c>
      <c r="M172" s="26" t="n">
        <v>8.560588703891076</v>
      </c>
      <c r="N172" s="26" t="n">
        <v>34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EXECUTE_NOW_SINGLE_GATE_ENFORCE</t>
        </is>
      </c>
      <c r="B173" s="38" t="inlineStr">
        <is>
          <t>0.0_ALT</t>
        </is>
      </c>
      <c r="C173" s="38" t="n"/>
      <c r="D173" s="38" t="inlineStr">
        <is>
          <t>ENTRY, GLOBAL_CHECK, STOCKS_EXIT</t>
        </is>
      </c>
      <c r="E173" s="38">
        <f>IF(G73="",E72,IF(G73&gt;0,E72+G73,E72))</f>
        <v/>
      </c>
      <c r="F173" s="26" t="n"/>
      <c r="G173" s="38">
        <f>IFERROR(VLOOKUP($A73&amp;"_"&amp;$B73,Results_Deltas!$A$2:$P$15000,5,FALSE),"")</f>
        <v/>
      </c>
      <c r="H173" s="38" t="inlineStr">
        <is>
          <t>Blanket (page end)</t>
        </is>
      </c>
      <c r="I173" s="26" t="n"/>
      <c r="J173" s="26" t="n"/>
      <c r="K173" s="26" t="n"/>
      <c r="L173" s="26" t="inlineStr">
        <is>
          <t>NO</t>
        </is>
      </c>
      <c r="M173" s="26" t="n">
        <v>8.585674305165078</v>
      </c>
      <c r="N173" s="26" t="n">
        <v>32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HLR_TOP_MIN_TFS</t>
        </is>
      </c>
      <c r="B174" s="38" t="inlineStr">
        <is>
          <t>0</t>
        </is>
      </c>
      <c r="C174" s="38" t="n"/>
      <c r="D174" s="38" t="inlineStr">
        <is>
          <t>GLOBAL_CHECK, REENTRY, STOCKS_EXIT</t>
        </is>
      </c>
      <c r="E174" s="38">
        <f>IF(G117="",E116,IF(G117&gt;0,E116+G117,E116))</f>
        <v/>
      </c>
      <c r="F174" s="26" t="n"/>
      <c r="G174" s="38">
        <f>IFERROR(VLOOKUP($A117&amp;"_"&amp;$B117,Results_Deltas!$A$2:$P$15000,5,FALSE),"")</f>
        <v/>
      </c>
      <c r="H174" s="38" t="inlineStr">
        <is>
          <t>Blanket (page end)</t>
        </is>
      </c>
      <c r="I174" s="26" t="n"/>
      <c r="J174" s="26" t="n"/>
      <c r="K174" s="26" t="n"/>
      <c r="L174" s="26" t="inlineStr">
        <is>
          <t>NO</t>
        </is>
      </c>
      <c r="M174" s="26" t="n">
        <v>8.58714471021471</v>
      </c>
      <c r="N174" s="26" t="n">
        <v>30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HLR_TOP_MIN_TFS</t>
        </is>
      </c>
      <c r="B175" s="70" t="n">
        <v>0</v>
      </c>
      <c r="C175" s="38" t="n"/>
      <c r="D175" s="38" t="inlineStr">
        <is>
          <t>GLOBAL_CHECK, REENTRY, STOCKS_EXIT</t>
        </is>
      </c>
      <c r="E175" s="38">
        <f>IF(G118="",E117,IF(G118&gt;0,E117+G118,E117))</f>
        <v/>
      </c>
      <c r="F175" s="26" t="n"/>
      <c r="G175" s="38">
        <f>IFERROR(VLOOKUP($A118&amp;"_"&amp;$B118,Results_Deltas!$A$2:$P$15000,5,FALSE),"")</f>
        <v/>
      </c>
      <c r="H175" s="38" t="inlineStr">
        <is>
          <t>Blanket (page end)</t>
        </is>
      </c>
      <c r="I175" s="26" t="n"/>
      <c r="J175" s="26" t="n"/>
      <c r="K175" s="26" t="n"/>
      <c r="L175" s="26" t="inlineStr">
        <is>
          <t>YES</t>
        </is>
      </c>
      <c r="M175" s="26" t="n">
        <v>8.58714471021471</v>
      </c>
      <c r="N175" s="26" t="n">
        <v>30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HTF4_CONF</t>
        </is>
      </c>
      <c r="B176" s="38" t="inlineStr">
        <is>
          <t>False_ALT</t>
        </is>
      </c>
      <c r="C176" s="38" t="n"/>
      <c r="D176" s="38" t="inlineStr">
        <is>
          <t>GLOBAL_CHECK, STOCKS_EXIT</t>
        </is>
      </c>
      <c r="E176" s="38">
        <f>IF(G121="",E120,IF(G121&gt;0,E120+G121,E120))</f>
        <v/>
      </c>
      <c r="F176" s="26" t="n"/>
      <c r="G176" s="38">
        <f>IFERROR(VLOOKUP($A121&amp;"_"&amp;$B121,Results_Deltas!$A$2:$P$15000,5,FALSE),"")</f>
        <v/>
      </c>
      <c r="H176" s="38" t="inlineStr">
        <is>
          <t>Blanket (page end)</t>
        </is>
      </c>
      <c r="I176" s="26" t="n"/>
      <c r="J176" s="26" t="n"/>
      <c r="K176" s="26" t="n"/>
      <c r="L176" s="26" t="inlineStr">
        <is>
          <t>NO</t>
        </is>
      </c>
      <c r="M176" s="26" t="n">
        <v>8.597772694176292</v>
      </c>
      <c r="N176" s="26" t="n">
        <v>30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EXECUTE_NOW_SINGLE_GATE_ENFORCE</t>
        </is>
      </c>
      <c r="B177" s="38" t="inlineStr">
        <is>
          <t>0.0</t>
        </is>
      </c>
      <c r="C177" s="38" t="n"/>
      <c r="D177" s="38" t="inlineStr">
        <is>
          <t>ENTRY, GLOBAL_CHECK, STOCKS_EXIT</t>
        </is>
      </c>
      <c r="E177" s="38">
        <f>IF(G72="",E71,IF(G72&gt;0,E71+G72,E71))</f>
        <v/>
      </c>
      <c r="F177" s="26" t="n"/>
      <c r="G177" s="38">
        <f>IFERROR(VLOOKUP($A72&amp;"_"&amp;$B72,Results_Deltas!$A$2:$P$15000,5,FALSE),"")</f>
        <v/>
      </c>
      <c r="H177" s="38" t="inlineStr">
        <is>
          <t>Blanket (page end)</t>
        </is>
      </c>
      <c r="I177" s="26" t="n"/>
      <c r="J177" s="26" t="n"/>
      <c r="K177" s="26" t="n"/>
      <c r="L177" s="26" t="inlineStr">
        <is>
          <t>NO</t>
        </is>
      </c>
      <c r="M177" s="26" t="n">
        <v>8.602550832538638</v>
      </c>
      <c r="N177" s="26" t="n">
        <v>32</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HLR_SMA_BAND_PCT</t>
        </is>
      </c>
      <c r="B178" s="38" t="inlineStr">
        <is>
          <t>0</t>
        </is>
      </c>
      <c r="C178" s="38" t="n"/>
      <c r="D178" s="38" t="inlineStr">
        <is>
          <t>ENTRY, GLOBAL_CHECK, STOCKS_EXIT</t>
        </is>
      </c>
      <c r="E178" s="38">
        <f>IF(G113="",E112,IF(G113&gt;0,E112+G113,E112))</f>
        <v/>
      </c>
      <c r="F178" s="26" t="n"/>
      <c r="G178" s="38">
        <f>IFERROR(VLOOKUP($A113&amp;"_"&amp;$B113,Results_Deltas!$A$2:$P$15000,5,FALSE),"")</f>
        <v/>
      </c>
      <c r="H178" s="38" t="inlineStr">
        <is>
          <t>Blanket (page end)</t>
        </is>
      </c>
      <c r="I178" s="26" t="n"/>
      <c r="J178" s="26" t="n"/>
      <c r="K178" s="26" t="n"/>
      <c r="L178" s="26" t="inlineStr">
        <is>
          <t>NO</t>
        </is>
      </c>
      <c r="M178" s="26" t="n">
        <v>8.60395338260429</v>
      </c>
      <c r="N178" s="26" t="n">
        <v>30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HTF_GATE_MIN_CONFIRMATIONS</t>
        </is>
      </c>
      <c r="B179" s="38" t="inlineStr">
        <is>
          <t>0.0</t>
        </is>
      </c>
      <c r="C179" s="38" t="n"/>
      <c r="D179" s="38" t="inlineStr">
        <is>
          <t>ENTRY, GLOBAL_CHECK, STOCKS_EXIT</t>
        </is>
      </c>
      <c r="E179" s="38">
        <f>IF(G128="",E127,IF(G128&gt;0,E127+G128,E127))</f>
        <v/>
      </c>
      <c r="F179" s="26" t="n"/>
      <c r="G179" s="38">
        <f>IFERROR(VLOOKUP($A128&amp;"_"&amp;$B128,Results_Deltas!$A$2:$P$15000,5,FALSE),"")</f>
        <v/>
      </c>
      <c r="H179" s="38" t="inlineStr">
        <is>
          <t>Blanket (page end)</t>
        </is>
      </c>
      <c r="I179" s="26" t="n"/>
      <c r="J179" s="26" t="n"/>
      <c r="K179" s="26" t="n"/>
      <c r="L179" s="26" t="inlineStr">
        <is>
          <t>NO</t>
        </is>
      </c>
      <c r="M179" s="26" t="n">
        <v>8.606561967763382</v>
      </c>
      <c r="N179" s="26" t="n">
        <v>30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EZ_MANAGE_THROTTLER_RATE</t>
        </is>
      </c>
      <c r="B180" s="38" t="inlineStr">
        <is>
          <t>0.0</t>
        </is>
      </c>
      <c r="C180" s="38" t="n"/>
      <c r="D180" s="38" t="inlineStr">
        <is>
          <t>GLOBAL_CHECK, STOCKS_EXIT</t>
        </is>
      </c>
      <c r="E180" s="38">
        <f>IF(G74="",E73,IF(G74&gt;0,E73+G74,E73))</f>
        <v/>
      </c>
      <c r="F180" s="26" t="n"/>
      <c r="G180" s="38">
        <f>IFERROR(VLOOKUP($A74&amp;"_"&amp;$B74,Results_Deltas!$A$2:$P$15000,5,FALSE),"")</f>
        <v/>
      </c>
      <c r="H180" s="38" t="inlineStr">
        <is>
          <t>Blanket (page end)</t>
        </is>
      </c>
      <c r="I180" s="26" t="n"/>
      <c r="J180" s="26" t="n"/>
      <c r="K180" s="26" t="n"/>
      <c r="L180" s="26" t="inlineStr">
        <is>
          <t>NO</t>
        </is>
      </c>
      <c r="M180" s="26" t="n">
        <v>8.614905551895326</v>
      </c>
      <c r="N180" s="26" t="n">
        <v>30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EZ_MANAGE_THROTTLER_RATE</t>
        </is>
      </c>
      <c r="B181" s="38" t="inlineStr">
        <is>
          <t>0.0_ALT</t>
        </is>
      </c>
      <c r="C181" s="38" t="n"/>
      <c r="D181" s="38" t="inlineStr">
        <is>
          <t>GLOBAL_CHECK, STOCKS_EXIT</t>
        </is>
      </c>
      <c r="E181" s="38">
        <f>IF(G75="",E74,IF(G75&gt;0,E74+G75,E74))</f>
        <v/>
      </c>
      <c r="F181" s="26" t="n"/>
      <c r="G181" s="38">
        <f>IFERROR(VLOOKUP($A75&amp;"_"&amp;$B75,Results_Deltas!$A$2:$P$15000,5,FALSE),"")</f>
        <v/>
      </c>
      <c r="H181" s="38" t="inlineStr">
        <is>
          <t>Blanket (page end)</t>
        </is>
      </c>
      <c r="I181" s="26" t="n"/>
      <c r="J181" s="26" t="n"/>
      <c r="K181" s="26" t="n"/>
      <c r="L181" s="26" t="inlineStr">
        <is>
          <t>NO</t>
        </is>
      </c>
      <c r="M181" s="26" t="n">
        <v>8.614905551895326</v>
      </c>
      <c r="N181" s="26" t="n">
        <v>30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LH_HL_FILTER_REQUIRE_BOTH</t>
        </is>
      </c>
      <c r="B182" s="38" t="inlineStr">
        <is>
          <t>False_ALT</t>
        </is>
      </c>
      <c r="C182" s="38" t="n"/>
      <c r="D182" s="38" t="inlineStr">
        <is>
          <t>ENTRY, GLOBAL_CHECK, STOCKS_EXIT</t>
        </is>
      </c>
      <c r="E182" s="38">
        <f>IF(G141="",E140,IF(G141&gt;0,E140+G141,E140))</f>
        <v/>
      </c>
      <c r="F182" s="26" t="n"/>
      <c r="G182" s="38">
        <f>IFERROR(VLOOKUP($A141&amp;"_"&amp;$B141,Results_Deltas!$A$2:$P$15000,5,FALSE),"")</f>
        <v/>
      </c>
      <c r="H182" s="38" t="inlineStr">
        <is>
          <t>Blanket (page end)</t>
        </is>
      </c>
      <c r="I182" s="26" t="n"/>
      <c r="J182" s="26" t="n"/>
      <c r="K182" s="26" t="n"/>
      <c r="L182" s="26" t="inlineStr">
        <is>
          <t>NO</t>
        </is>
      </c>
      <c r="M182" s="26" t="n">
        <v>8.622400820343536</v>
      </c>
      <c r="N182" s="26" t="n">
        <v>30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MI_TF_AGREE_MIN</t>
        </is>
      </c>
      <c r="B183" s="38" t="inlineStr">
        <is>
          <t>0.0</t>
        </is>
      </c>
      <c r="C183" s="38" t="n"/>
      <c r="D183" s="38" t="inlineStr">
        <is>
          <t>ENTRY, GLOBAL_CHECK, STOCKS_EXIT</t>
        </is>
      </c>
      <c r="E183" s="38">
        <f>IF(G161="",E160,IF(G161&gt;0,E160+G161,E160))</f>
        <v/>
      </c>
      <c r="F183" s="26" t="n"/>
      <c r="G183" s="38">
        <f>IFERROR(VLOOKUP($A161&amp;"_"&amp;$B161,Results_Deltas!$A$2:$P$15000,5,FALSE),"")</f>
        <v/>
      </c>
      <c r="H183" s="38" t="inlineStr">
        <is>
          <t>Blanket (page end)</t>
        </is>
      </c>
      <c r="I183" s="26" t="n"/>
      <c r="J183" s="26" t="n"/>
      <c r="K183" s="26" t="n"/>
      <c r="L183" s="26" t="inlineStr">
        <is>
          <t>NO</t>
        </is>
      </c>
      <c r="M183" s="26" t="n">
        <v>8.639037703300817</v>
      </c>
      <c r="N183" s="26" t="n">
        <v>30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MI_TF_AGREE_MIN</t>
        </is>
      </c>
      <c r="B184" s="38" t="inlineStr">
        <is>
          <t>0.0_ALT</t>
        </is>
      </c>
      <c r="C184" s="38" t="n"/>
      <c r="D184" s="38" t="inlineStr">
        <is>
          <t>ENTRY, GLOBAL_CHECK, STOCKS_EXIT</t>
        </is>
      </c>
      <c r="E184" s="38">
        <f>IF(G162="",E161,IF(G162&gt;0,E161+G162,E161))</f>
        <v/>
      </c>
      <c r="F184" s="26" t="n"/>
      <c r="G184" s="38">
        <f>IFERROR(VLOOKUP($A162&amp;"_"&amp;$B162,Results_Deltas!$A$2:$P$15000,5,FALSE),"")</f>
        <v/>
      </c>
      <c r="H184" s="38" t="inlineStr">
        <is>
          <t>Blanket (page end)</t>
        </is>
      </c>
      <c r="I184" s="26" t="n"/>
      <c r="J184" s="26" t="n"/>
      <c r="K184" s="26" t="n"/>
      <c r="L184" s="26" t="inlineStr">
        <is>
          <t>NO</t>
        </is>
      </c>
      <c r="M184" s="26" t="n">
        <v>8.639037703300817</v>
      </c>
      <c r="N184" s="26" t="n">
        <v>30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GR_FILTER_VEC_MIN_TFS</t>
        </is>
      </c>
      <c r="B185" s="38" t="inlineStr">
        <is>
          <t>0</t>
        </is>
      </c>
      <c r="C185" s="38" t="n"/>
      <c r="D185" s="38" t="inlineStr">
        <is>
          <t>GLOBAL_CHECK</t>
        </is>
      </c>
      <c r="E185" s="38">
        <f>IF(G101="",E100,IF(G101&gt;0,E100+G101,E100))</f>
        <v/>
      </c>
      <c r="F185" s="26" t="n"/>
      <c r="G185" s="38">
        <f>IFERROR(VLOOKUP($A101&amp;"_"&amp;$B101,Results_Deltas!$A$2:$P$15000,5,FALSE),"")</f>
        <v/>
      </c>
      <c r="H185" s="38" t="inlineStr">
        <is>
          <t>Blanket (page end)</t>
        </is>
      </c>
      <c r="I185" s="26" t="n"/>
      <c r="J185" s="26" t="n"/>
      <c r="K185" s="26" t="n"/>
      <c r="L185" s="26" t="inlineStr">
        <is>
          <t>NO</t>
        </is>
      </c>
      <c r="M185" s="26" t="n">
        <v>8.689744400133986</v>
      </c>
      <c r="N185" s="26" t="n">
        <v>33</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9" t="inlineStr">
        <is>
          <t>GR_FILTER_VEC_MIN_TFS</t>
        </is>
      </c>
      <c r="B186" s="70" t="n">
        <v>0</v>
      </c>
      <c r="C186" s="38" t="n"/>
      <c r="D186" s="38" t="inlineStr">
        <is>
          <t>GLOBAL_CHECK</t>
        </is>
      </c>
      <c r="E186" s="38">
        <f>IF(G102="",E101,IF(G102&gt;0,E101+G102,E101))</f>
        <v/>
      </c>
      <c r="F186" s="26" t="n"/>
      <c r="G186" s="38">
        <f>IFERROR(VLOOKUP($A102&amp;"_"&amp;$B102,Results_Deltas!$A$2:$P$15000,5,FALSE),"")</f>
        <v/>
      </c>
      <c r="H186" s="38" t="inlineStr">
        <is>
          <t>Blanket (page end)</t>
        </is>
      </c>
      <c r="I186" s="26" t="n"/>
      <c r="J186" s="26" t="n"/>
      <c r="K186" s="26" t="n"/>
      <c r="L186" s="26" t="inlineStr">
        <is>
          <t>YES</t>
        </is>
      </c>
      <c r="M186" s="26" t="n">
        <v>8.689744400133986</v>
      </c>
      <c r="N186" s="26" t="n">
        <v>33</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HTF_GATE_BYPASS_RZ</t>
        </is>
      </c>
      <c r="B187" s="38" t="inlineStr">
        <is>
          <t>0.0</t>
        </is>
      </c>
      <c r="C187" s="38" t="n"/>
      <c r="D187" s="38" t="inlineStr">
        <is>
          <t>ENTRY, GLOBAL_CHECK, STOCKS_EXIT</t>
        </is>
      </c>
      <c r="E187" s="38">
        <f>IF(G124="",E123,IF(G124&gt;0,E123+G124,E123))</f>
        <v/>
      </c>
      <c r="F187" s="26" t="n"/>
      <c r="G187" s="38">
        <f>IFERROR(VLOOKUP($A124&amp;"_"&amp;$B124,Results_Deltas!$A$2:$P$15000,5,FALSE),"")</f>
        <v/>
      </c>
      <c r="H187" s="38" t="inlineStr">
        <is>
          <t>Blanket (page end)</t>
        </is>
      </c>
      <c r="I187" s="26" t="n"/>
      <c r="J187" s="26" t="n"/>
      <c r="K187" s="26" t="n"/>
      <c r="L187" s="26" t="inlineStr">
        <is>
          <t>NO</t>
        </is>
      </c>
      <c r="M187" s="26" t="n">
        <v>8.710008074094619</v>
      </c>
      <c r="N187" s="26" t="n">
        <v>31</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HTF_GATE_BYPASS_RZ</t>
        </is>
      </c>
      <c r="B188" s="38" t="inlineStr">
        <is>
          <t>0.0_ALT</t>
        </is>
      </c>
      <c r="C188" s="38" t="n"/>
      <c r="D188" s="38" t="inlineStr">
        <is>
          <t>ENTRY, GLOBAL_CHECK, STOCKS_EXIT</t>
        </is>
      </c>
      <c r="E188" s="38">
        <f>IF(G125="",E124,IF(G125&gt;0,E124+G125,E124))</f>
        <v/>
      </c>
      <c r="F188" s="26" t="n"/>
      <c r="G188" s="38">
        <f>IFERROR(VLOOKUP($A125&amp;"_"&amp;$B125,Results_Deltas!$A$2:$P$15000,5,FALSE),"")</f>
        <v/>
      </c>
      <c r="H188" s="38" t="inlineStr">
        <is>
          <t>Blanket (page end)</t>
        </is>
      </c>
      <c r="I188" s="26" t="n"/>
      <c r="J188" s="26" t="n"/>
      <c r="K188" s="26" t="n"/>
      <c r="L188" s="26" t="inlineStr">
        <is>
          <t>NO</t>
        </is>
      </c>
      <c r="M188" s="26" t="n">
        <v>8.710008074094619</v>
      </c>
      <c r="N188" s="26" t="n">
        <v>31</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HTF_TREND_VETO_BYPASS_REASONS</t>
        </is>
      </c>
      <c r="B189" s="38" t="inlineStr">
        <is>
          <t>0.0</t>
        </is>
      </c>
      <c r="C189" s="38" t="n"/>
      <c r="D189" s="38" t="inlineStr">
        <is>
          <t>GLOBAL_CHECK, STOCKS_EXIT</t>
        </is>
      </c>
      <c r="E189" s="38">
        <f>IF(G132="",E131,IF(G132&gt;0,E131+G132,E131))</f>
        <v/>
      </c>
      <c r="F189" s="26" t="n"/>
      <c r="G189" s="38">
        <f>IFERROR(VLOOKUP($A132&amp;"_"&amp;$B132,Results_Deltas!$A$2:$P$15000,5,FALSE),"")</f>
        <v/>
      </c>
      <c r="H189" s="38" t="inlineStr">
        <is>
          <t>Blanket (page end)</t>
        </is>
      </c>
      <c r="I189" s="26" t="n"/>
      <c r="J189" s="26" t="n"/>
      <c r="K189" s="26" t="n"/>
      <c r="L189" s="26" t="inlineStr">
        <is>
          <t>NO</t>
        </is>
      </c>
      <c r="M189" s="26" t="n">
        <v>8.710008074094619</v>
      </c>
      <c r="N189" s="26" t="n">
        <v>31</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HTF_TREND_VETO_BYPASS_REASONS</t>
        </is>
      </c>
      <c r="B190" s="38" t="inlineStr">
        <is>
          <t>0.0_ALT</t>
        </is>
      </c>
      <c r="C190" s="38" t="n"/>
      <c r="D190" s="38" t="inlineStr">
        <is>
          <t>GLOBAL_CHECK, STOCKS_EXIT</t>
        </is>
      </c>
      <c r="E190" s="38">
        <f>IF(G133="",E132,IF(G133&gt;0,E132+G133,E132))</f>
        <v/>
      </c>
      <c r="F190" s="26" t="n"/>
      <c r="G190" s="38">
        <f>IFERROR(VLOOKUP($A133&amp;"_"&amp;$B133,Results_Deltas!$A$2:$P$15000,5,FALSE),"")</f>
        <v/>
      </c>
      <c r="H190" s="38" t="inlineStr">
        <is>
          <t>Blanket (page end)</t>
        </is>
      </c>
      <c r="I190" s="26" t="n"/>
      <c r="J190" s="26" t="n"/>
      <c r="K190" s="26" t="n"/>
      <c r="L190" s="26" t="inlineStr">
        <is>
          <t>NO</t>
        </is>
      </c>
      <c r="M190" s="26" t="n">
        <v>8.710008074094619</v>
      </c>
      <c r="N190" s="26" t="n">
        <v>31</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MTF_FILTER_STRONG_BUY_QUICK_BYPASS</t>
        </is>
      </c>
      <c r="B191" s="38" t="inlineStr">
        <is>
          <t>0.0</t>
        </is>
      </c>
      <c r="C191" s="38" t="n"/>
      <c r="D191" s="38" t="inlineStr">
        <is>
          <t>GLOBAL_CHECK, STOCKS_EXIT</t>
        </is>
      </c>
      <c r="E191" s="38">
        <f>IF(G167="",E166,IF(G167&gt;0,E166+G167,E166))</f>
        <v/>
      </c>
      <c r="F191" s="26" t="n"/>
      <c r="G191" s="38">
        <f>IFERROR(VLOOKUP($A167&amp;"_"&amp;$B167,Results_Deltas!$A$2:$P$15000,5,FALSE),"")</f>
        <v/>
      </c>
      <c r="H191" s="38" t="inlineStr">
        <is>
          <t>Blanket (page end)</t>
        </is>
      </c>
      <c r="I191" s="26" t="n"/>
      <c r="J191" s="26" t="n"/>
      <c r="K191" s="26" t="n"/>
      <c r="L191" s="26" t="inlineStr">
        <is>
          <t>NO</t>
        </is>
      </c>
      <c r="M191" s="26" t="n">
        <v>8.742263344414587</v>
      </c>
      <c r="N191" s="26" t="n">
        <v>31</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MTF_FILTER_STRONG_BUY_QUICK_BYPASS</t>
        </is>
      </c>
      <c r="B192" s="38" t="inlineStr">
        <is>
          <t>0.0_ALT</t>
        </is>
      </c>
      <c r="C192" s="38" t="n"/>
      <c r="D192" s="38" t="inlineStr">
        <is>
          <t>GLOBAL_CHECK, STOCKS_EXIT</t>
        </is>
      </c>
      <c r="E192" s="38">
        <f>IF(G168="",E167,IF(G168&gt;0,E167+G168,E167))</f>
        <v/>
      </c>
      <c r="F192" s="26" t="n"/>
      <c r="G192" s="38">
        <f>IFERROR(VLOOKUP($A168&amp;"_"&amp;$B168,Results_Deltas!$A$2:$P$15000,5,FALSE),"")</f>
        <v/>
      </c>
      <c r="H192" s="38" t="inlineStr">
        <is>
          <t>Blanket (page end)</t>
        </is>
      </c>
      <c r="I192" s="26" t="n"/>
      <c r="J192" s="26" t="n"/>
      <c r="K192" s="26" t="n"/>
      <c r="L192" s="26" t="inlineStr">
        <is>
          <t>NO</t>
        </is>
      </c>
      <c r="M192" s="26" t="n">
        <v>8.742263344414587</v>
      </c>
      <c r="N192" s="26" t="n">
        <v>31</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GOLDEN_RULE_BASE_USD</t>
        </is>
      </c>
      <c r="B193" s="38" t="inlineStr">
        <is>
          <t>0.0</t>
        </is>
      </c>
      <c r="C193" s="38" t="n"/>
      <c r="D193" s="38" t="inlineStr">
        <is>
          <t>GLOBAL_CHECK, STOCKS_EXIT</t>
        </is>
      </c>
      <c r="E193" s="38">
        <f>IF(G95="",E94,IF(G95&gt;0,E94+G95,E94))</f>
        <v/>
      </c>
      <c r="F193" s="26" t="n"/>
      <c r="G193" s="38">
        <f>IFERROR(VLOOKUP($A95&amp;"_"&amp;$B95,Results_Deltas!$A$2:$P$15000,5,FALSE),"")</f>
        <v/>
      </c>
      <c r="H193" s="38" t="inlineStr">
        <is>
          <t>Blanket (page end)</t>
        </is>
      </c>
      <c r="I193" s="26" t="n"/>
      <c r="J193" s="26" t="n"/>
      <c r="K193" s="26" t="n"/>
      <c r="L193" s="26" t="inlineStr">
        <is>
          <t>NO</t>
        </is>
      </c>
      <c r="M193" s="26" t="n">
        <v>8.804007380091015</v>
      </c>
      <c r="N193" s="26" t="n">
        <v>34</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GOLDEN_RULE_BASE_USD</t>
        </is>
      </c>
      <c r="B194" s="38" t="inlineStr">
        <is>
          <t>0.0_ALT</t>
        </is>
      </c>
      <c r="C194" s="38" t="n"/>
      <c r="D194" s="38" t="inlineStr">
        <is>
          <t>GLOBAL_CHECK, STOCKS_EXIT</t>
        </is>
      </c>
      <c r="E194" s="38">
        <f>IF(G96="",E95,IF(G96&gt;0,E95+G96,E95))</f>
        <v/>
      </c>
      <c r="F194" s="26" t="n"/>
      <c r="G194" s="38">
        <f>IFERROR(VLOOKUP($A96&amp;"_"&amp;$B96,Results_Deltas!$A$2:$P$15000,5,FALSE),"")</f>
        <v/>
      </c>
      <c r="H194" s="38" t="inlineStr">
        <is>
          <t>Blanket (page end)</t>
        </is>
      </c>
      <c r="I194" s="26" t="n"/>
      <c r="J194" s="26" t="n"/>
      <c r="K194" s="26" t="n"/>
      <c r="L194" s="26" t="inlineStr">
        <is>
          <t>NO</t>
        </is>
      </c>
      <c r="M194" s="26" t="n">
        <v>8.814446793501885</v>
      </c>
      <c r="N194" s="26" t="n">
        <v>34</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NEW_POSITION_MAX_LOSS_THRESHOLD</t>
        </is>
      </c>
      <c r="B195" s="38" t="inlineStr">
        <is>
          <t>0</t>
        </is>
      </c>
      <c r="C195" s="38" t="n"/>
      <c r="D195" s="38" t="inlineStr">
        <is>
          <t>AUGMENT, EXIT, GLOBAL_CHECK, REDUCE, STOCKS_EXIT</t>
        </is>
      </c>
      <c r="E195" s="38">
        <f>IF(G187="",E186,IF(G187&gt;0,E186+G187,E186))</f>
        <v/>
      </c>
      <c r="F195" s="26" t="n"/>
      <c r="G195" s="38">
        <f>IFERROR(VLOOKUP($A187&amp;"_"&amp;$B187,Results_Deltas!$A$2:$P$15000,5,FALSE),"")</f>
        <v/>
      </c>
      <c r="H195" s="38" t="inlineStr">
        <is>
          <t>Blanket (page end)</t>
        </is>
      </c>
      <c r="I195" s="26" t="n"/>
      <c r="J195" s="26" t="n"/>
      <c r="K195" s="26" t="n"/>
      <c r="L195" s="26" t="inlineStr">
        <is>
          <t>NO</t>
        </is>
      </c>
      <c r="M195" s="26" t="n">
        <v>8.823797793142379</v>
      </c>
      <c r="N195" s="26" t="n">
        <v>32</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7" t="inlineStr">
        <is>
          <t>HTF_GATE_D_MANDATORY</t>
        </is>
      </c>
      <c r="B196" s="38" t="inlineStr">
        <is>
          <t>0.0</t>
        </is>
      </c>
      <c r="C196" s="38" t="n"/>
      <c r="D196" s="38" t="inlineStr">
        <is>
          <t>ENTRY, GLOBAL_CHECK, STOCKS_EXIT</t>
        </is>
      </c>
      <c r="E196" s="38">
        <f>IF(G126="",E125,IF(G126&gt;0,E125+G126,E125))</f>
        <v/>
      </c>
      <c r="F196" s="26" t="n"/>
      <c r="G196" s="38">
        <f>IFERROR(VLOOKUP($A126&amp;"_"&amp;$B126,Results_Deltas!$A$2:$P$15000,5,FALSE),"")</f>
        <v/>
      </c>
      <c r="H196" s="38" t="inlineStr">
        <is>
          <t>Blanket (page end)</t>
        </is>
      </c>
      <c r="I196" s="26" t="n"/>
      <c r="J196" s="26" t="n"/>
      <c r="K196" s="26" t="n"/>
      <c r="L196" s="26" t="inlineStr">
        <is>
          <t>NO</t>
        </is>
      </c>
      <c r="M196" s="26" t="n">
        <v>8.904394536463284</v>
      </c>
      <c r="N196" s="26" t="n">
        <v>33</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HTF_GATE_D_MANDATORY</t>
        </is>
      </c>
      <c r="B197" s="38" t="inlineStr">
        <is>
          <t>0.0_ALT</t>
        </is>
      </c>
      <c r="C197" s="38" t="n"/>
      <c r="D197" s="38" t="inlineStr">
        <is>
          <t>ENTRY, GLOBAL_CHECK, STOCKS_EXIT</t>
        </is>
      </c>
      <c r="E197" s="38">
        <f>IF(G127="",E126,IF(G127&gt;0,E126+G127,E126))</f>
        <v/>
      </c>
      <c r="F197" s="26" t="n"/>
      <c r="G197" s="38">
        <f>IFERROR(VLOOKUP($A127&amp;"_"&amp;$B127,Results_Deltas!$A$2:$P$15000,5,FALSE),"")</f>
        <v/>
      </c>
      <c r="H197" s="38" t="inlineStr">
        <is>
          <t>Blanket (page end)</t>
        </is>
      </c>
      <c r="I197" s="26" t="n"/>
      <c r="J197" s="26" t="n"/>
      <c r="K197" s="26" t="n"/>
      <c r="L197" s="26" t="inlineStr">
        <is>
          <t>NO</t>
        </is>
      </c>
      <c r="M197" s="26" t="n">
        <v>8.904588020359125</v>
      </c>
      <c r="N197" s="26" t="n">
        <v>33</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NEWBORN_LOSS_KILL_REQUIRE_VEL_AGAINST</t>
        </is>
      </c>
      <c r="B198" s="38" t="inlineStr">
        <is>
          <t>0.0_ALT</t>
        </is>
      </c>
      <c r="C198" s="38" t="n"/>
      <c r="D198" s="38" t="inlineStr">
        <is>
          <t>AUGMENT, EXIT, GLOBAL_CHECK, REDUCE, STOCKS_EXIT</t>
        </is>
      </c>
      <c r="E198" s="38">
        <f>IF(G186="",E185,IF(G186&gt;0,E185+G186,E185))</f>
        <v/>
      </c>
      <c r="F198" s="26" t="n"/>
      <c r="G198" s="38">
        <f>IFERROR(VLOOKUP($A186&amp;"_"&amp;$B186,Results_Deltas!$A$2:$P$15000,5,FALSE),"")</f>
        <v/>
      </c>
      <c r="H198" s="38" t="inlineStr">
        <is>
          <t>Blanket (page end)</t>
        </is>
      </c>
      <c r="I198" s="26" t="n"/>
      <c r="J198" s="26" t="n"/>
      <c r="K198" s="26" t="n"/>
      <c r="L198" s="26" t="inlineStr">
        <is>
          <t>NO</t>
        </is>
      </c>
      <c r="M198" s="26" t="n">
        <v>8.90614038270372</v>
      </c>
      <c r="N198" s="26" t="n">
        <v>34</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9" t="inlineStr">
        <is>
          <t>MANDATORY_REENTRY_WT_FILTER_MIN_VELOCITY</t>
        </is>
      </c>
      <c r="B199" s="40" t="inlineStr">
        <is>
          <t>0.0</t>
        </is>
      </c>
      <c r="C199" s="38" t="n"/>
      <c r="D199" s="38" t="inlineStr">
        <is>
          <t>GLOBAL_CHECK, STOCKS_EXIT</t>
        </is>
      </c>
      <c r="E199" s="38">
        <f>IF(G153="",E152,IF(G153&gt;0,E152+G153,E152))</f>
        <v/>
      </c>
      <c r="F199" s="26" t="n"/>
      <c r="G199" s="38">
        <f>IFERROR(VLOOKUP($A153&amp;"_"&amp;$B153,Results_Deltas!$A$2:$P$15000,5,FALSE),"")</f>
        <v/>
      </c>
      <c r="H199" s="38" t="inlineStr">
        <is>
          <t>Blanket (page end)</t>
        </is>
      </c>
      <c r="I199" s="26" t="n"/>
      <c r="J199" s="26" t="n"/>
      <c r="K199" s="26" t="n"/>
      <c r="L199" s="26" t="inlineStr">
        <is>
          <t>YES</t>
        </is>
      </c>
      <c r="M199" s="26" t="n">
        <v>8.909625562289468</v>
      </c>
      <c r="N199" s="26" t="n">
        <v>33</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MANDATORY_REENTRY_WT_FILTER_MIN_VELOCITY</t>
        </is>
      </c>
      <c r="B200" s="38" t="inlineStr">
        <is>
          <t>0.0_ALT</t>
        </is>
      </c>
      <c r="C200" s="38" t="n"/>
      <c r="D200" s="38" t="inlineStr">
        <is>
          <t>GLOBAL_CHECK, STOCKS_EXIT</t>
        </is>
      </c>
      <c r="E200" s="38">
        <f>IF(G154="",E153,IF(G154&gt;0,E153+G154,E153))</f>
        <v/>
      </c>
      <c r="F200" s="26" t="n"/>
      <c r="G200" s="38">
        <f>IFERROR(VLOOKUP($A154&amp;"_"&amp;$B154,Results_Deltas!$A$2:$P$15000,5,FALSE),"")</f>
        <v/>
      </c>
      <c r="H200" s="38" t="inlineStr">
        <is>
          <t>Blanket (page end)</t>
        </is>
      </c>
      <c r="I200" s="26" t="n"/>
      <c r="J200" s="26" t="n"/>
      <c r="K200" s="26" t="n"/>
      <c r="L200" s="26" t="inlineStr">
        <is>
          <t>NO</t>
        </is>
      </c>
      <c r="M200" s="26" t="n">
        <v>8.909625562289468</v>
      </c>
      <c r="N200" s="26" t="n">
        <v>33</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c r="A201" s="37" t="inlineStr">
        <is>
          <t>NEWBORN_LOSS_KILL_REQUIRE_VEL_AGAINST</t>
        </is>
      </c>
      <c r="B201" s="38" t="inlineStr">
        <is>
          <t>0.0</t>
        </is>
      </c>
      <c r="C201" s="38" t="n"/>
      <c r="D201" s="38" t="inlineStr">
        <is>
          <t>AUGMENT, EXIT, GLOBAL_CHECK, REDUCE, STOCKS_EXIT</t>
        </is>
      </c>
      <c r="E201" s="38">
        <f>IF(G185="",E184,IF(G185&gt;0,E184+G185,E184))</f>
        <v/>
      </c>
      <c r="F201" s="26" t="n"/>
      <c r="G201" s="38">
        <f>IFERROR(VLOOKUP($A185&amp;"_"&amp;$B185,Results_Deltas!$A$2:$P$15000,5,FALSE),"")</f>
        <v/>
      </c>
      <c r="H201" s="38" t="inlineStr">
        <is>
          <t>Blanket (page end)</t>
        </is>
      </c>
      <c r="I201" s="26" t="n"/>
      <c r="J201" s="26" t="n"/>
      <c r="K201" s="26" t="n"/>
      <c r="L201" s="26" t="inlineStr">
        <is>
          <t>NO</t>
        </is>
      </c>
      <c r="M201" s="26" t="n">
        <v>8.911304000338525</v>
      </c>
      <c r="N201" s="26" t="n">
        <v>34</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c r="A202" s="37" t="inlineStr">
        <is>
          <t>GR_FILTER_ALL_ENTRIES</t>
        </is>
      </c>
      <c r="B202" s="38" t="inlineStr">
        <is>
          <t>0.0</t>
        </is>
      </c>
      <c r="C202" s="38" t="n"/>
      <c r="D202" s="38" t="inlineStr">
        <is>
          <t>GLOBAL_CHECK, STOCKS_EXIT</t>
        </is>
      </c>
      <c r="E202" s="38">
        <f>IF(G97="",E96,IF(G97&gt;0,E96+G97,E96))</f>
        <v/>
      </c>
      <c r="F202" s="26" t="n"/>
      <c r="G202" s="38">
        <f>IFERROR(VLOOKUP($A97&amp;"_"&amp;$B97,Results_Deltas!$A$2:$P$15000,5,FALSE),"")</f>
        <v/>
      </c>
      <c r="H202" s="38" t="inlineStr">
        <is>
          <t>Blanket (page end)</t>
        </is>
      </c>
      <c r="I202" s="26" t="n"/>
      <c r="J202" s="26" t="n"/>
      <c r="K202" s="26" t="n"/>
      <c r="L202" s="26" t="inlineStr">
        <is>
          <t>NO</t>
        </is>
      </c>
      <c r="M202" s="26" t="n">
        <v>8.934189818242725</v>
      </c>
      <c r="N202" s="26" t="n">
        <v>32</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c r="A203" s="37" t="inlineStr">
        <is>
          <t>MANDATORY_REENTRY_WT_FILTER_REQUIRE_FLIP</t>
        </is>
      </c>
      <c r="B203" s="38" t="inlineStr">
        <is>
          <t>False_ALT</t>
        </is>
      </c>
      <c r="C203" s="38" t="n"/>
      <c r="D203" s="38" t="inlineStr">
        <is>
          <t>GLOBAL_CHECK, STOCKS_EXIT</t>
        </is>
      </c>
      <c r="E203" s="38">
        <f>IF(G156="",E155,IF(G156&gt;0,E155+G156,E155))</f>
        <v/>
      </c>
      <c r="F203" s="26" t="n"/>
      <c r="G203" s="38">
        <f>IFERROR(VLOOKUP($A156&amp;"_"&amp;$B156,Results_Deltas!$A$2:$P$15000,5,FALSE),"")</f>
        <v/>
      </c>
      <c r="H203" s="38" t="inlineStr">
        <is>
          <t>Blanket (page end)</t>
        </is>
      </c>
      <c r="I203" s="26" t="n"/>
      <c r="J203" s="26" t="n"/>
      <c r="K203" s="26" t="n"/>
      <c r="L203" s="26" t="inlineStr">
        <is>
          <t>NO</t>
        </is>
      </c>
      <c r="M203" s="26" t="n">
        <v>8.937406759376318</v>
      </c>
      <c r="N203" s="26" t="n">
        <v>33</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c r="A204" s="39" t="inlineStr">
        <is>
          <t>NEWBORN_LOSS_KILL_GAIN_THRESHOLD_PCT</t>
        </is>
      </c>
      <c r="B204" s="40" t="inlineStr">
        <is>
          <t>0</t>
        </is>
      </c>
      <c r="C204" s="38" t="n"/>
      <c r="D204" s="38" t="inlineStr">
        <is>
          <t>AUGMENT, EXIT, GLOBAL_CHECK, REDUCE, STOCKS_EXIT</t>
        </is>
      </c>
      <c r="E204" s="38">
        <f>IF(G181="",E180,IF(G181&gt;0,E180+G181,E180))</f>
        <v/>
      </c>
      <c r="F204" s="26" t="n"/>
      <c r="G204" s="38">
        <f>IFERROR(VLOOKUP($A181&amp;"_"&amp;$B181,Results_Deltas!$A$2:$P$15000,5,FALSE),"")</f>
        <v/>
      </c>
      <c r="H204" s="38" t="inlineStr">
        <is>
          <t>Blanket (page end)</t>
        </is>
      </c>
      <c r="I204" s="26" t="n"/>
      <c r="J204" s="26" t="n"/>
      <c r="K204" s="26" t="n"/>
      <c r="L204" s="26" t="inlineStr">
        <is>
          <t>YES</t>
        </is>
      </c>
      <c r="M204" s="26" t="n">
        <v>8.948081039596005</v>
      </c>
      <c r="N204" s="26" t="n">
        <v>34</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c r="A205" s="37" t="inlineStr">
        <is>
          <t>GR_FILTER_ALL_ENTRIES</t>
        </is>
      </c>
      <c r="B205" s="38" t="inlineStr">
        <is>
          <t>0.0_ALT</t>
        </is>
      </c>
      <c r="C205" s="38" t="n"/>
      <c r="D205" s="38" t="inlineStr">
        <is>
          <t>GLOBAL_CHECK, STOCKS_EXIT</t>
        </is>
      </c>
      <c r="E205" s="38">
        <f>IF(G98="",E97,IF(G98&gt;0,E97+G98,E97))</f>
        <v/>
      </c>
      <c r="F205" s="26" t="n"/>
      <c r="G205" s="38">
        <f>IFERROR(VLOOKUP($A98&amp;"_"&amp;$B98,Results_Deltas!$A$2:$P$15000,5,FALSE),"")</f>
        <v/>
      </c>
      <c r="H205" s="38" t="inlineStr">
        <is>
          <t>Blanket (page end)</t>
        </is>
      </c>
      <c r="I205" s="26" t="n"/>
      <c r="J205" s="26" t="n"/>
      <c r="K205" s="26" t="n"/>
      <c r="L205" s="26" t="inlineStr">
        <is>
          <t>NO</t>
        </is>
      </c>
      <c r="M205" s="26" t="n">
        <v>8.948982313088703</v>
      </c>
      <c r="N205" s="26" t="n">
        <v>32</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35" t="inlineStr">
        <is>
          <t>STDEV_SLOPE_SIZING_ENABLED</t>
        </is>
      </c>
      <c r="B3" s="35" t="b">
        <v>0</v>
      </c>
      <c r="D3" s="35" t="inlineStr">
        <is>
          <t>STDEV_LADDER</t>
        </is>
      </c>
      <c r="E3" s="35">
        <f>IF(G20="",E19,IF(G20&gt;0,E19+G20,E19))</f>
        <v/>
      </c>
      <c r="F3" s="35">
        <f>IFERROR(VLOOKUP($A20&amp;"="&amp;$B20,Results_Deltas!$A$2:$P$15000,5,FALSE),"")</f>
        <v/>
      </c>
      <c r="G3" s="35">
        <f>IFERROR(VLOOKUP($A20,Results_30d_Deltas!$A$2:$H$5000,7,FALSE)-E20,"")</f>
        <v/>
      </c>
      <c r="H3" s="35">
        <f>IFERROR(VLOOKUP($A20,Results_30d_Deltas!$A$2:$H$5000,6,FALSE),"")</f>
        <v/>
      </c>
      <c r="L3" s="35" t="inlineStr">
        <is>
          <t>NO</t>
        </is>
      </c>
      <c r="M3" t="n">
        <v>2.270480225881733</v>
      </c>
      <c r="N3" t="n">
        <v>5</v>
      </c>
    </row>
    <row r="4">
      <c r="A4" s="27" t="inlineStr">
        <is>
          <t>STDEV_SLOPE_SIZING_MODE</t>
        </is>
      </c>
      <c r="B4" s="27" t="inlineStr">
        <is>
          <t>slope_to_top</t>
        </is>
      </c>
      <c r="C4" s="26" t="n"/>
      <c r="D4" s="26" t="inlineStr">
        <is>
          <t>STDEV_LADDER</t>
        </is>
      </c>
      <c r="E4" s="26">
        <f>IF(G18="",E17,IF(G18&gt;0,E17+G18,E17))</f>
        <v/>
      </c>
      <c r="F4" s="26" t="n"/>
      <c r="G4" s="26">
        <f>IFERROR(VLOOKUP($A18&amp;"_"&amp;$B18,Results_Deltas!$A$2:$P$15000,5,FALSE),"")</f>
        <v/>
      </c>
      <c r="H4" s="26">
        <f>IFERROR(VLOOKUP($A3,Results_30d_Deltas!$A$2:$H$5000,7,FALSE)-E3,"")</f>
        <v/>
      </c>
      <c r="I4" s="26" t="n"/>
      <c r="J4" s="26" t="n"/>
      <c r="K4" s="26" t="n"/>
      <c r="L4" s="26" t="inlineStr">
        <is>
          <t>YES</t>
        </is>
      </c>
      <c r="M4" t="n">
        <v>3.023339721809833</v>
      </c>
      <c r="N4" t="n">
        <v>9</v>
      </c>
    </row>
    <row r="5">
      <c r="A5" s="27" t="inlineStr">
        <is>
          <t>STDEV_BAND_MULTIPLIER</t>
        </is>
      </c>
      <c r="B5" s="27" t="n">
        <v>2.5</v>
      </c>
      <c r="C5" s="26" t="n"/>
      <c r="D5" s="26" t="inlineStr">
        <is>
          <t>STDEV_LADDER</t>
        </is>
      </c>
      <c r="E5" s="26">
        <f>IF(G4="",E3,IF(G4&gt;0,E3+G4,E3))</f>
        <v/>
      </c>
      <c r="F5" s="26" t="n"/>
      <c r="G5" s="26">
        <f>IFERROR(VLOOKUP($A4&amp;"_"&amp;$B4,Results_Deltas!$A$2:$P$15000,5,FALSE),"")</f>
        <v/>
      </c>
      <c r="H5" s="26">
        <f>IFERROR(VLOOKUP($A3,Results_30d_Deltas!$A$2:$H$5000,7,FALSE)-E3,"")</f>
        <v/>
      </c>
      <c r="I5" s="26">
        <f>IFERROR(VLOOKUP($A3,Results_30d_Deltas!$A$2:$H$5000,6,FALSE),"")</f>
        <v/>
      </c>
      <c r="J5" s="26" t="n"/>
      <c r="K5" s="26" t="n"/>
      <c r="L5" s="26" t="inlineStr">
        <is>
          <t>YES</t>
        </is>
      </c>
      <c r="M5" t="n">
        <v>3.284424663593219</v>
      </c>
      <c r="N5" t="n">
        <v>7</v>
      </c>
    </row>
    <row r="6">
      <c r="A6" s="27" t="inlineStr">
        <is>
          <t>STDEV_SLOPE_SIZING_D_MAX</t>
        </is>
      </c>
      <c r="B6" s="27" t="n">
        <v>10</v>
      </c>
      <c r="C6" s="26" t="n"/>
      <c r="D6" s="26" t="inlineStr">
        <is>
          <t>STDEV_LADDER</t>
        </is>
      </c>
      <c r="E6" s="26">
        <f>IF(G5="",E4,IF(G5&gt;0,E4+G5,E4))</f>
        <v/>
      </c>
      <c r="F6" s="26" t="n"/>
      <c r="G6" s="26">
        <f>IFERROR(VLOOKUP($A5&amp;"_"&amp;$B5,Results_Deltas!$A$2:$P$15000,5,FALSE),"")</f>
        <v/>
      </c>
      <c r="H6" s="26">
        <f>IFERROR(VLOOKUP($A3,Results_30d_Deltas!$A$2:$H$5000,7,FALSE)-E3,"")</f>
        <v/>
      </c>
      <c r="I6" s="26">
        <f>IFERROR(VLOOKUP($A3,Results_30d_Deltas!$A$2:$H$5000,6,FALSE),"")</f>
        <v/>
      </c>
      <c r="J6" s="26" t="n"/>
      <c r="K6" s="26" t="n"/>
      <c r="L6" s="26" t="inlineStr">
        <is>
          <t>YES</t>
        </is>
      </c>
      <c r="M6" t="n">
        <v>3.284424663593219</v>
      </c>
      <c r="N6" t="n">
        <v>7</v>
      </c>
    </row>
    <row r="7">
      <c r="A7" s="27" t="inlineStr">
        <is>
          <t>STDEV_SLOPE_SIZING_1H_MAX</t>
        </is>
      </c>
      <c r="B7" s="27" t="n">
        <v>2</v>
      </c>
      <c r="C7" s="26" t="n"/>
      <c r="D7" s="26" t="inlineStr">
        <is>
          <t>STDEV_LADDER</t>
        </is>
      </c>
      <c r="E7" s="26">
        <f>IF(G7="",E6,IF(G7&gt;0,E6+G7,E6))</f>
        <v/>
      </c>
      <c r="F7" s="26" t="n"/>
      <c r="G7" s="26">
        <f>IFERROR(VLOOKUP($A7&amp;"_"&amp;$B7,Results_Deltas!$A$2:$P$15000,5,FALSE),"")</f>
        <v/>
      </c>
      <c r="H7" s="26">
        <f>IFERROR(VLOOKUP($A3,Results_30d_Deltas!$A$2:$H$5000,7,FALSE)-E3,"")</f>
        <v/>
      </c>
      <c r="I7" s="26">
        <f>IFERROR(VLOOKUP($A3,Results_30d_Deltas!$A$2:$H$5000,6,FALSE),"")</f>
        <v/>
      </c>
      <c r="J7" s="26" t="n"/>
      <c r="K7" s="26" t="n"/>
      <c r="L7" s="26" t="inlineStr">
        <is>
          <t>YES</t>
        </is>
      </c>
      <c r="M7" t="n">
        <v>3.284424663593219</v>
      </c>
      <c r="N7" t="n">
        <v>7</v>
      </c>
    </row>
    <row r="8">
      <c r="A8" s="27" t="inlineStr">
        <is>
          <t>STDEV_SLOPE_SIZING_15M_MAX</t>
        </is>
      </c>
      <c r="B8" s="27" t="n">
        <v>1.5</v>
      </c>
      <c r="C8" s="26" t="n"/>
      <c r="D8" s="26" t="inlineStr">
        <is>
          <t>STDEV_LADDER</t>
        </is>
      </c>
      <c r="E8" s="26">
        <f>IF(G8="",E7,IF(G8&gt;0,E7+G8,E7))</f>
        <v/>
      </c>
      <c r="F8" s="26" t="n"/>
      <c r="G8" s="26">
        <f>IFERROR(VLOOKUP($A8&amp;"_"&amp;$B8,Results_Deltas!$A$2:$P$15000,5,FALSE),"")</f>
        <v/>
      </c>
      <c r="H8" s="26">
        <f>IFERROR(VLOOKUP($A3,Results_30d_Deltas!$A$2:$H$5000,7,FALSE)-E3,"")</f>
        <v/>
      </c>
      <c r="I8" s="26">
        <f>IFERROR(VLOOKUP($A3,Results_30d_Deltas!$A$2:$H$5000,6,FALSE),"")</f>
        <v/>
      </c>
      <c r="J8" s="26" t="n"/>
      <c r="K8" s="26" t="n"/>
      <c r="L8" s="26" t="inlineStr">
        <is>
          <t>YES</t>
        </is>
      </c>
      <c r="M8" t="n">
        <v>3.284424663593219</v>
      </c>
      <c r="N8" t="n">
        <v>7</v>
      </c>
    </row>
    <row r="9">
      <c r="A9" s="27" t="inlineStr">
        <is>
          <t>STDEV_SLOPE_LOOKBACK_D</t>
        </is>
      </c>
      <c r="B9" s="27" t="n">
        <v>180</v>
      </c>
      <c r="C9" s="26" t="n"/>
      <c r="D9" s="26" t="inlineStr">
        <is>
          <t>STDEV_LADDER</t>
        </is>
      </c>
      <c r="E9" s="26">
        <f>IF(G9="",E8,IF(G9&gt;0,E8+G9,E8))</f>
        <v/>
      </c>
      <c r="F9" s="26" t="n"/>
      <c r="G9" s="26">
        <f>IFERROR(VLOOKUP($A9&amp;"_"&amp;$B9,Results_Deltas!$A$2:$P$15000,5,FALSE),"")</f>
        <v/>
      </c>
      <c r="H9" s="26">
        <f>IFERROR(VLOOKUP($A3,Results_30d_Deltas!$A$2:$H$5000,7,FALSE)-E3,"")</f>
        <v/>
      </c>
      <c r="I9" s="26">
        <f>IFERROR(VLOOKUP($A3,Results_30d_Deltas!$A$2:$H$5000,6,FALSE),"")</f>
        <v/>
      </c>
      <c r="J9" s="26" t="n"/>
      <c r="K9" s="26" t="n"/>
      <c r="L9" s="26" t="inlineStr">
        <is>
          <t>YES</t>
        </is>
      </c>
      <c r="M9" t="n">
        <v>3.284424663593219</v>
      </c>
      <c r="N9" t="n">
        <v>7</v>
      </c>
    </row>
    <row r="10">
      <c r="A10" s="27" t="inlineStr">
        <is>
          <t>STDEV_SLOPE_LOOKBACK_4H</t>
        </is>
      </c>
      <c r="B10" s="27" t="n">
        <v>180</v>
      </c>
      <c r="C10" s="26" t="n"/>
      <c r="D10" s="26" t="inlineStr">
        <is>
          <t>STDEV_LADDER</t>
        </is>
      </c>
      <c r="E10" s="26">
        <f>IF(G10="",E9,IF(G10&gt;0,E9+G10,E9))</f>
        <v/>
      </c>
      <c r="F10" s="26" t="n"/>
      <c r="G10" s="26">
        <f>IFERROR(VLOOKUP($A10&amp;"_"&amp;$B10,Results_Deltas!$A$2:$P$15000,5,FALSE),"")</f>
        <v/>
      </c>
      <c r="H10" s="26">
        <f>IFERROR(VLOOKUP($A3,Results_30d_Deltas!$A$2:$H$5000,7,FALSE)-E3,"")</f>
        <v/>
      </c>
      <c r="I10" s="26">
        <f>IFERROR(VLOOKUP($A3,Results_30d_Deltas!$A$2:$H$5000,6,FALSE),"")</f>
        <v/>
      </c>
      <c r="J10" s="26" t="n"/>
      <c r="K10" s="26" t="n"/>
      <c r="L10" s="26" t="inlineStr">
        <is>
          <t>YES</t>
        </is>
      </c>
      <c r="M10" t="n">
        <v>3.284424663593219</v>
      </c>
      <c r="N10" t="n">
        <v>7</v>
      </c>
    </row>
    <row r="11">
      <c r="A11" s="27" t="inlineStr">
        <is>
          <t>STDEV_SLOPE_LOOKBACK_1H</t>
        </is>
      </c>
      <c r="B11" s="27" t="n">
        <v>168</v>
      </c>
      <c r="C11" s="26" t="n"/>
      <c r="D11" s="26" t="inlineStr">
        <is>
          <t>STDEV_LADDER</t>
        </is>
      </c>
      <c r="E11" s="26">
        <f>IF(G11="",E10,IF(G11&gt;0,E10+G11,E10))</f>
        <v/>
      </c>
      <c r="F11" s="26" t="n"/>
      <c r="G11" s="26">
        <f>IFERROR(VLOOKUP($A11&amp;"_"&amp;$B11,Results_Deltas!$A$2:$P$15000,5,FALSE),"")</f>
        <v/>
      </c>
      <c r="H11" s="26">
        <f>IFERROR(VLOOKUP($A3,Results_30d_Deltas!$A$2:$H$5000,7,FALSE)-E3,"")</f>
        <v/>
      </c>
      <c r="I11" s="26">
        <f>IFERROR(VLOOKUP($A3,Results_30d_Deltas!$A$2:$H$5000,6,FALSE),"")</f>
        <v/>
      </c>
      <c r="J11" s="26" t="n"/>
      <c r="K11" s="26" t="n"/>
      <c r="L11" s="26" t="inlineStr">
        <is>
          <t>YES</t>
        </is>
      </c>
      <c r="M11" t="n">
        <v>3.284424663593219</v>
      </c>
      <c r="N11" t="n">
        <v>7</v>
      </c>
    </row>
    <row r="12">
      <c r="A12" s="27" t="inlineStr">
        <is>
          <t>STDEV_SLOPE_LOOKBACK_15M</t>
        </is>
      </c>
      <c r="B12" s="27" t="n">
        <v>96</v>
      </c>
      <c r="C12" s="26" t="n"/>
      <c r="D12" s="26" t="inlineStr">
        <is>
          <t>STDEV_LADDER</t>
        </is>
      </c>
      <c r="E12" s="26">
        <f>IF(G12="",E11,IF(G12&gt;0,E11+G12,E11))</f>
        <v/>
      </c>
      <c r="F12" s="26" t="n"/>
      <c r="G12" s="26">
        <f>IFERROR(VLOOKUP($A12&amp;"_"&amp;$B12,Results_Deltas!$A$2:$P$15000,5,FALSE),"")</f>
        <v/>
      </c>
      <c r="H12" s="26">
        <f>IFERROR(VLOOKUP($A3,Results_30d_Deltas!$A$2:$H$5000,7,FALSE)-E3,"")</f>
        <v/>
      </c>
      <c r="I12" s="26">
        <f>IFERROR(VLOOKUP($A3,Results_30d_Deltas!$A$2:$H$5000,6,FALSE),"")</f>
        <v/>
      </c>
      <c r="J12" s="26" t="n"/>
      <c r="K12" s="26" t="n"/>
      <c r="L12" s="26" t="inlineStr">
        <is>
          <t>YES</t>
        </is>
      </c>
      <c r="M12" t="n">
        <v>3.284424663593219</v>
      </c>
      <c r="N12" t="n">
        <v>7</v>
      </c>
    </row>
    <row r="13">
      <c r="A13" s="27" t="inlineStr">
        <is>
          <t>BAND_SLOPE_SIZING_V2_ENABLED</t>
        </is>
      </c>
      <c r="B13" s="27" t="b">
        <v>1</v>
      </c>
      <c r="C13" s="26" t="n"/>
      <c r="D13" s="26" t="inlineStr">
        <is>
          <t>STDEV_LADDER</t>
        </is>
      </c>
      <c r="E13" s="26">
        <f>IF(G13="",E12,IF(G13&gt;0,E12+G13,E12))</f>
        <v/>
      </c>
      <c r="F13" s="26" t="n"/>
      <c r="G13" s="26">
        <f>IFERROR(VLOOKUP($A13&amp;"_"&amp;$B13,Results_Deltas!$A$2:$P$15000,5,FALSE),"")</f>
        <v/>
      </c>
      <c r="H13" s="26">
        <f>IFERROR(VLOOKUP($A3,Results_30d_Deltas!$A$2:$H$5000,7,FALSE)-E3,"")</f>
        <v/>
      </c>
      <c r="I13" s="26">
        <f>IFERROR(VLOOKUP($A3,Results_30d_Deltas!$A$2:$H$5000,6,FALSE),"")</f>
        <v/>
      </c>
      <c r="J13" s="26" t="n"/>
      <c r="K13" s="26" t="n"/>
      <c r="L13" s="26" t="inlineStr">
        <is>
          <t>YES</t>
        </is>
      </c>
      <c r="M13" t="n">
        <v>3.284424663593219</v>
      </c>
      <c r="N13" t="n">
        <v>7</v>
      </c>
    </row>
    <row r="14">
      <c r="A14" s="26" t="inlineStr">
        <is>
          <t>STDEV_SLOPE_SIZING_ENABLED</t>
        </is>
      </c>
      <c r="B14" s="26" t="b">
        <v>1</v>
      </c>
      <c r="C14" s="26" t="n"/>
      <c r="D14" s="26" t="inlineStr">
        <is>
          <t>STDEV_LADDER</t>
        </is>
      </c>
      <c r="E14" s="26">
        <f>MAX(ENTRY_REVERSAL_BOUNCE!E:E)</f>
        <v/>
      </c>
      <c r="F14" s="26" t="n"/>
      <c r="G14" s="26">
        <f>IFERROR(VLOOKUP($A3&amp;"="&amp;$B3,Results_Deltas!$A$2:$P$15000,5,FALSE),"")</f>
        <v/>
      </c>
      <c r="H14" s="26">
        <f>IFERROR(VLOOKUP($A3,Results_30d_Deltas!$A$2:$H$5000,7,FALSE)-E3,"")</f>
        <v/>
      </c>
      <c r="I14" s="26">
        <f>IFERROR(VLOOKUP($A3,Results_30d_Deltas!$A$2:$H$5000,6,FALSE),"")</f>
        <v/>
      </c>
      <c r="J14" s="26" t="n"/>
      <c r="K14" s="26" t="n"/>
      <c r="L14" s="26" t="inlineStr">
        <is>
          <t>NO</t>
        </is>
      </c>
      <c r="M14" t="n">
        <v>3.463302918928874</v>
      </c>
      <c r="N14" t="n">
        <v>9</v>
      </c>
    </row>
    <row r="15">
      <c r="A15" s="27" t="inlineStr">
        <is>
          <t>STDEV_SLOPE_SIZING_4H_MAX</t>
        </is>
      </c>
      <c r="B15" s="27" t="n">
        <v>4</v>
      </c>
      <c r="C15" s="26" t="n"/>
      <c r="D15" s="26" t="inlineStr">
        <is>
          <t>STDEV_LADDER</t>
        </is>
      </c>
      <c r="E15" s="26">
        <f>IF(G6="",E5,IF(G6&gt;0,E5+G6,E5))</f>
        <v/>
      </c>
      <c r="F15" s="26" t="n"/>
      <c r="G15" s="26">
        <f>IFERROR(VLOOKUP($A6&amp;"_"&amp;$B6,Results_Deltas!$A$2:$P$15000,5,FALSE),"")</f>
        <v/>
      </c>
      <c r="H15" s="26">
        <f>IFERROR(VLOOKUP($A3,Results_30d_Deltas!$A$2:$H$5000,7,FALSE)-E3,"")</f>
        <v/>
      </c>
      <c r="I15" s="26">
        <f>IFERROR(VLOOKUP($A3,Results_30d_Deltas!$A$2:$H$5000,6,FALSE),"")</f>
        <v/>
      </c>
      <c r="J15" s="26" t="n"/>
      <c r="K15" s="26" t="n"/>
      <c r="L15" s="26" t="inlineStr">
        <is>
          <t>YES</t>
        </is>
      </c>
      <c r="M15" t="n">
        <v>3.463302918928874</v>
      </c>
      <c r="N15" t="n">
        <v>9</v>
      </c>
    </row>
    <row r="16">
      <c r="A16" s="35" t="inlineStr">
        <is>
          <t>STDEV_BAND_MULTIPLIER</t>
        </is>
      </c>
      <c r="B16" s="35" t="n">
        <v>1.5</v>
      </c>
      <c r="D16" s="35" t="inlineStr">
        <is>
          <t>STDEV_LADDER</t>
        </is>
      </c>
      <c r="E16" s="35">
        <f>IF(G30="",E29,IF(G30&gt;0,E29+G30,E29))</f>
        <v/>
      </c>
      <c r="F16" s="35">
        <f>IFERROR(VLOOKUP($A30&amp;"="&amp;$B30,Results_Deltas!$A$2:$P$15000,5,FALSE),"")</f>
        <v/>
      </c>
      <c r="G16" s="35">
        <f>IFERROR(VLOOKUP($A30,Results_30d_Deltas!$A$2:$H$5000,7,FALSE)-E30,"")</f>
        <v/>
      </c>
      <c r="H16" s="35">
        <f>IFERROR(VLOOKUP($A30,Results_30d_Deltas!$A$2:$H$5000,6,FALSE),"")</f>
        <v/>
      </c>
      <c r="L16" s="35" t="inlineStr">
        <is>
          <t>NO</t>
        </is>
      </c>
      <c r="M16" t="n">
        <v>3.590603378701006</v>
      </c>
      <c r="N16" t="n">
        <v>4</v>
      </c>
    </row>
    <row r="17">
      <c r="A17" s="35" t="inlineStr">
        <is>
          <t>STDEV_SLOPE_SIZING_D_MAX</t>
        </is>
      </c>
      <c r="B17" s="35" t="n">
        <v>1</v>
      </c>
      <c r="D17" s="35" t="inlineStr">
        <is>
          <t>STDEV_LADDER</t>
        </is>
      </c>
      <c r="E17" s="35">
        <f>IF(G21="",E20,IF(G21&gt;0,E20+G21,E20))</f>
        <v/>
      </c>
      <c r="F17" s="35">
        <f>IFERROR(VLOOKUP($A21&amp;"="&amp;$B21,Results_Deltas!$A$2:$P$15000,5,FALSE),"")</f>
        <v/>
      </c>
      <c r="G17" s="35">
        <f>IFERROR(VLOOKUP($A21,Results_30d_Deltas!$A$2:$H$5000,7,FALSE)-E21,"")</f>
        <v/>
      </c>
      <c r="H17" s="35">
        <f>IFERROR(VLOOKUP($A21,Results_30d_Deltas!$A$2:$H$5000,6,FALSE),"")</f>
        <v/>
      </c>
      <c r="L17" s="35" t="inlineStr">
        <is>
          <t>NO</t>
        </is>
      </c>
      <c r="M17" t="n">
        <v>3.818454018830472</v>
      </c>
      <c r="N17" t="n">
        <v>3</v>
      </c>
    </row>
    <row r="18">
      <c r="A18" s="35" t="inlineStr">
        <is>
          <t>BAND_SLOPE_SIZING_V2_ENABLED</t>
        </is>
      </c>
      <c r="B18" s="35" t="b">
        <v>0</v>
      </c>
      <c r="D18" s="35" t="inlineStr">
        <is>
          <t>STDEV_LADDER</t>
        </is>
      </c>
      <c r="E18" s="35">
        <f>IF(G26="",E25,IF(G26&gt;0,E25+G26,E25))</f>
        <v/>
      </c>
      <c r="F18" s="35">
        <f>IFERROR(VLOOKUP($A26&amp;"="&amp;$B26,Results_Deltas!$A$2:$P$15000,5,FALSE),"")</f>
        <v/>
      </c>
      <c r="G18" s="35">
        <f>IFERROR(VLOOKUP($A26,Results_30d_Deltas!$A$2:$H$5000,7,FALSE)-E26,"")</f>
        <v/>
      </c>
      <c r="H18" s="35">
        <f>IFERROR(VLOOKUP($A26,Results_30d_Deltas!$A$2:$H$5000,6,FALSE),"")</f>
        <v/>
      </c>
      <c r="L18" s="35" t="inlineStr">
        <is>
          <t>NO</t>
        </is>
      </c>
      <c r="M18" t="n">
        <v>3.969826248843793</v>
      </c>
      <c r="N18" t="n">
        <v>4</v>
      </c>
    </row>
    <row r="19">
      <c r="A19" s="35" t="inlineStr">
        <is>
          <t>BAND_SLOPE_SIZING_V2_MIN</t>
        </is>
      </c>
      <c r="B19" s="35" t="n">
        <v>0.25</v>
      </c>
      <c r="D19" s="35" t="inlineStr">
        <is>
          <t>STDEV_LADDER</t>
        </is>
      </c>
      <c r="E19" s="35">
        <f>IF(G29="",E28,IF(G29&gt;0,E28+G29,E28))</f>
        <v/>
      </c>
      <c r="F19" s="35">
        <f>IFERROR(VLOOKUP($A29&amp;"="&amp;$B29,Results_Deltas!$A$2:$P$15000,5,FALSE),"")</f>
        <v/>
      </c>
      <c r="G19" s="35">
        <f>IFERROR(VLOOKUP($A29,Results_30d_Deltas!$A$2:$H$5000,7,FALSE)-E29,"")</f>
        <v/>
      </c>
      <c r="H19" s="35">
        <f>IFERROR(VLOOKUP($A29,Results_30d_Deltas!$A$2:$H$5000,6,FALSE),"")</f>
        <v/>
      </c>
      <c r="L19" s="35" t="inlineStr">
        <is>
          <t>NO</t>
        </is>
      </c>
      <c r="M19" t="n">
        <v>4.158540041368319</v>
      </c>
      <c r="N19" t="n">
        <v>3</v>
      </c>
    </row>
    <row r="20">
      <c r="A20" s="35" t="inlineStr">
        <is>
          <t>BAND_SLOPE_SIZING_V2_TF</t>
        </is>
      </c>
      <c r="B20" s="35" t="inlineStr">
        <is>
          <t>4h</t>
        </is>
      </c>
      <c r="D20" s="35" t="inlineStr">
        <is>
          <t>STDEV_LADDER</t>
        </is>
      </c>
      <c r="E20" s="35">
        <f>IF(G27="",E26,IF(G27&gt;0,E26+G27,E26))</f>
        <v/>
      </c>
      <c r="F20" s="35">
        <f>IFERROR(VLOOKUP($A27&amp;"="&amp;$B27,Results_Deltas!$A$2:$P$15000,5,FALSE),"")</f>
        <v/>
      </c>
      <c r="G20" s="35">
        <f>IFERROR(VLOOKUP($A27,Results_30d_Deltas!$A$2:$H$5000,7,FALSE)-E27,"")</f>
        <v/>
      </c>
      <c r="H20" s="35">
        <f>IFERROR(VLOOKUP($A27,Results_30d_Deltas!$A$2:$H$5000,6,FALSE),"")</f>
        <v/>
      </c>
      <c r="L20" s="35" t="inlineStr">
        <is>
          <t>NO</t>
        </is>
      </c>
      <c r="M20" t="n">
        <v>4.495054737762038</v>
      </c>
      <c r="N20" t="n">
        <v>6</v>
      </c>
    </row>
    <row r="21" ht="15.75" customHeight="1" s="67">
      <c r="A21" s="35" t="inlineStr">
        <is>
          <t>STDEV_SLOPE_SIZING_MODE</t>
        </is>
      </c>
      <c r="B21" s="35" t="inlineStr">
        <is>
          <t>bottom_to_top</t>
        </is>
      </c>
      <c r="D21" s="35" t="inlineStr">
        <is>
          <t>STDEV_LADDER</t>
        </is>
      </c>
      <c r="E21" s="35">
        <f>IF(G25="",E24,IF(G25&gt;0,E24+G25,E24))</f>
        <v/>
      </c>
      <c r="F21" s="35">
        <f>IFERROR(VLOOKUP($A25&amp;"="&amp;$B25,Results_Deltas!$A$2:$P$15000,5,FALSE),"")</f>
        <v/>
      </c>
      <c r="G21" s="35">
        <f>IFERROR(VLOOKUP($A25,Results_30d_Deltas!$A$2:$H$5000,7,FALSE)-E25,"")</f>
        <v/>
      </c>
      <c r="H21" s="35">
        <f>IFERROR(VLOOKUP($A25,Results_30d_Deltas!$A$2:$H$5000,6,FALSE),"")</f>
        <v/>
      </c>
      <c r="L21" s="35" t="inlineStr">
        <is>
          <t>NO</t>
        </is>
      </c>
      <c r="M21" t="n">
        <v>4.60962349662212</v>
      </c>
      <c r="N21" t="n">
        <v>5</v>
      </c>
    </row>
    <row r="22" ht="15.75" customHeight="1" s="67">
      <c r="A22" s="35" t="inlineStr">
        <is>
          <t>STDEV_SLOPE_SIZING_4H_MAX</t>
        </is>
      </c>
      <c r="B22" s="35" t="n">
        <v>1</v>
      </c>
      <c r="D22" s="35" t="inlineStr">
        <is>
          <t>STDEV_LADDER</t>
        </is>
      </c>
      <c r="E22" s="35">
        <f>IF(G22="",E21,IF(G22&gt;0,E21+G22,E21))</f>
        <v/>
      </c>
      <c r="F22" s="35">
        <f>IFERROR(VLOOKUP($A22&amp;"="&amp;$B22,Results_Deltas!$A$2:$P$15000,5,FALSE),"")</f>
        <v/>
      </c>
      <c r="G22" s="35">
        <f>IFERROR(VLOOKUP($A22,Results_30d_Deltas!$A$2:$H$5000,7,FALSE)-E22,"")</f>
        <v/>
      </c>
      <c r="H22" s="35">
        <f>IFERROR(VLOOKUP($A22,Results_30d_Deltas!$A$2:$H$5000,6,FALSE),"")</f>
        <v/>
      </c>
      <c r="L22" s="35" t="inlineStr">
        <is>
          <t>NO</t>
        </is>
      </c>
      <c r="M22" t="n">
        <v>5.798816952721707</v>
      </c>
      <c r="N22" t="n">
        <v>7</v>
      </c>
    </row>
    <row r="23" ht="15.75" customHeight="1" s="67">
      <c r="A23" s="35" t="inlineStr">
        <is>
          <t>STDEV_SLOPE_SIZING_15M_MAX</t>
        </is>
      </c>
      <c r="B23" s="35" t="n">
        <v>1</v>
      </c>
      <c r="D23" s="35" t="inlineStr">
        <is>
          <t>STDEV_LADDER</t>
        </is>
      </c>
      <c r="E23" s="35">
        <f>IF(G24="",E23,IF(G24&gt;0,E23+G24,E23))</f>
        <v/>
      </c>
      <c r="F23" s="35">
        <f>IFERROR(VLOOKUP($A24&amp;"="&amp;$B24,Results_Deltas!$A$2:$P$15000,5,FALSE),"")</f>
        <v/>
      </c>
      <c r="G23" s="35">
        <f>IFERROR(VLOOKUP($A24,Results_30d_Deltas!$A$2:$H$5000,7,FALSE)-E24,"")</f>
        <v/>
      </c>
      <c r="H23" s="35">
        <f>IFERROR(VLOOKUP($A24,Results_30d_Deltas!$A$2:$H$5000,6,FALSE),"")</f>
        <v/>
      </c>
      <c r="L23" s="35" t="inlineStr">
        <is>
          <t>NO</t>
        </is>
      </c>
      <c r="M23" t="n">
        <v>5.824487576209394</v>
      </c>
      <c r="N23" t="n">
        <v>3</v>
      </c>
    </row>
    <row r="24" ht="15.75" customHeight="1" s="67">
      <c r="A24" s="35" t="inlineStr">
        <is>
          <t>BAND_SLOPE_SIZING_V2_MAX</t>
        </is>
      </c>
      <c r="B24" s="35" t="n">
        <v>1</v>
      </c>
      <c r="D24" s="35" t="inlineStr">
        <is>
          <t>STDEV_LADDER</t>
        </is>
      </c>
      <c r="E24" s="35">
        <f>IF(G28="",E27,IF(G28&gt;0,E27+G28,E27))</f>
        <v/>
      </c>
      <c r="F24" s="35">
        <f>IFERROR(VLOOKUP($A28&amp;"="&amp;$B28,Results_Deltas!$A$2:$P$15000,5,FALSE),"")</f>
        <v/>
      </c>
      <c r="G24" s="35">
        <f>IFERROR(VLOOKUP($A28,Results_30d_Deltas!$A$2:$H$5000,7,FALSE)-E28,"")</f>
        <v/>
      </c>
      <c r="H24" s="35">
        <f>IFERROR(VLOOKUP($A28,Results_30d_Deltas!$A$2:$H$5000,6,FALSE),"")</f>
        <v/>
      </c>
      <c r="L24" s="35" t="inlineStr">
        <is>
          <t>NO</t>
        </is>
      </c>
      <c r="M24" t="n">
        <v>5.910716237144457</v>
      </c>
      <c r="N24" t="n">
        <v>2</v>
      </c>
    </row>
    <row r="25" ht="15.75" customHeight="1" s="67">
      <c r="A25" s="35" t="inlineStr">
        <is>
          <t>STDEV_SLOPE_SIZING_1H_MAX</t>
        </is>
      </c>
      <c r="B25" s="35" t="n">
        <v>1</v>
      </c>
      <c r="D25" s="35" t="inlineStr">
        <is>
          <t>STDEV_LADDER</t>
        </is>
      </c>
      <c r="E25" s="35">
        <f>IF(G23="",E22,IF(G23&gt;0,E22+G23,E22))</f>
        <v/>
      </c>
      <c r="F25" s="35">
        <f>IFERROR(VLOOKUP($A23&amp;"="&amp;$B23,Results_Deltas!$A$2:$P$15000,5,FALSE),"")</f>
        <v/>
      </c>
      <c r="G25" s="35">
        <f>IFERROR(VLOOKUP($A23,Results_30d_Deltas!$A$2:$H$5000,7,FALSE)-E23,"")</f>
        <v/>
      </c>
      <c r="H25" s="35">
        <f>IFERROR(VLOOKUP($A23,Results_30d_Deltas!$A$2:$H$5000,6,FALSE),"")</f>
        <v/>
      </c>
      <c r="L25" s="35" t="inlineStr">
        <is>
          <t>NO</t>
        </is>
      </c>
      <c r="M25" t="n">
        <v>6.508505154836064</v>
      </c>
      <c r="N25" t="n">
        <v>4</v>
      </c>
    </row>
    <row r="26" ht="15.75" customHeight="1" s="67">
      <c r="A26" s="27" t="inlineStr">
        <is>
          <t>BAND_SLOPE_SIZING_V2_SLOPE_NORM_PCT_DAY</t>
        </is>
      </c>
      <c r="B26" s="27" t="n">
        <v>1</v>
      </c>
      <c r="C26" s="26" t="n"/>
      <c r="D26" s="26" t="inlineStr">
        <is>
          <t>STDEV_LADDER</t>
        </is>
      </c>
      <c r="E26" s="26">
        <f>IF(G19="",E18,IF(G19&gt;0,E18+G19,E18))</f>
        <v/>
      </c>
      <c r="F26" s="26" t="n"/>
      <c r="G26" s="26">
        <f>IFERROR(VLOOKUP($A19&amp;"_"&amp;$B19,Results_Deltas!$A$2:$P$15000,5,FALSE),"")</f>
        <v/>
      </c>
      <c r="H26" s="26">
        <f>IFERROR(VLOOKUP($A3,Results_30d_Deltas!$A$2:$H$5000,7,FALSE)-E3,"")</f>
        <v/>
      </c>
      <c r="I26" s="26" t="n"/>
      <c r="J26" s="26" t="n"/>
      <c r="K26" s="26" t="n"/>
      <c r="L26" s="26" t="inlineStr">
        <is>
          <t>YES</t>
        </is>
      </c>
      <c r="M26" t="n">
        <v>6.8364876381046</v>
      </c>
      <c r="N26" t="n">
        <v>9</v>
      </c>
    </row>
    <row r="27" ht="15.75" customHeight="1" s="67">
      <c r="A27" s="26" t="inlineStr">
        <is>
          <t>BAND_SLOPE_SIZING_V2_TF</t>
        </is>
      </c>
      <c r="B27" s="26" t="inlineStr">
        <is>
          <t>D</t>
        </is>
      </c>
      <c r="C27" s="26" t="n"/>
      <c r="D27" s="26" t="inlineStr">
        <is>
          <t>STDEV_LADDER</t>
        </is>
      </c>
      <c r="E27" s="26">
        <f>IF(G14="",E13,IF(G14&gt;0,E13+G14,E13))</f>
        <v/>
      </c>
      <c r="F27" s="26" t="n"/>
      <c r="G27" s="26">
        <f>IFERROR(VLOOKUP($A14&amp;"_"&amp;$B14,Results_Deltas!$A$2:$P$15000,5,FALSE),"")</f>
        <v/>
      </c>
      <c r="H27" s="26">
        <f>IFERROR(VLOOKUP($A3,Results_30d_Deltas!$A$2:$H$5000,7,FALSE)-E3,"")</f>
        <v/>
      </c>
      <c r="I27" s="26">
        <f>IFERROR(VLOOKUP($A3,Results_30d_Deltas!$A$2:$H$5000,6,FALSE),"")</f>
        <v/>
      </c>
      <c r="J27" s="26" t="n"/>
      <c r="K27" s="26" t="n"/>
      <c r="L27" s="26" t="inlineStr">
        <is>
          <t>NO</t>
        </is>
      </c>
      <c r="M27" t="n">
        <v>7.76786517803342</v>
      </c>
      <c r="N27" t="n">
        <v>14</v>
      </c>
    </row>
    <row r="28" ht="15.75" customHeight="1" s="67">
      <c r="A28" s="27" t="inlineStr">
        <is>
          <t>BAND_SLOPE_SIZING_V2_DEPTH_GAIN</t>
        </is>
      </c>
      <c r="B28" s="27" t="n">
        <v>1</v>
      </c>
      <c r="C28" s="26" t="n"/>
      <c r="D28" s="26" t="inlineStr">
        <is>
          <t>STDEV_LADDER</t>
        </is>
      </c>
      <c r="E28" s="26">
        <f>IF(G15="",E14,IF(G15&gt;0,E14+G15,E14))</f>
        <v/>
      </c>
      <c r="F28" s="26" t="n"/>
      <c r="G28" s="26">
        <f>IFERROR(VLOOKUP($A15&amp;"_"&amp;$B15,Results_Deltas!$A$2:$P$15000,5,FALSE),"")</f>
        <v/>
      </c>
      <c r="H28" s="26">
        <f>IFERROR(VLOOKUP($A3,Results_30d_Deltas!$A$2:$H$5000,7,FALSE)-E3,"")</f>
        <v/>
      </c>
      <c r="I28" s="26">
        <f>IFERROR(VLOOKUP($A3,Results_30d_Deltas!$A$2:$H$5000,6,FALSE),"")</f>
        <v/>
      </c>
      <c r="J28" s="26" t="n"/>
      <c r="K28" s="26" t="n"/>
      <c r="L28" s="26" t="inlineStr">
        <is>
          <t>YES</t>
        </is>
      </c>
      <c r="M28" t="n">
        <v>7.909212227176079</v>
      </c>
      <c r="N28" t="n">
        <v>15</v>
      </c>
    </row>
    <row r="29" ht="15.75" customHeight="1" s="67">
      <c r="A29" s="26" t="inlineStr">
        <is>
          <t>BAND_SLOPE_SIZING_V2_MAX</t>
        </is>
      </c>
      <c r="B29" s="26" t="n">
        <v>2.5</v>
      </c>
      <c r="C29" s="26" t="n"/>
      <c r="D29" s="26" t="inlineStr">
        <is>
          <t>STDEV_LADDER</t>
        </is>
      </c>
      <c r="E29" s="26">
        <f>IF(G17="",E16,IF(G17&gt;0,E16+G17,E16))</f>
        <v/>
      </c>
      <c r="F29" s="26" t="n"/>
      <c r="G29" s="26">
        <f>IFERROR(VLOOKUP($A17&amp;"_"&amp;$B17,Results_Deltas!$A$2:$P$15000,5,FALSE),"")</f>
        <v/>
      </c>
      <c r="H29" s="26">
        <f>IFERROR(VLOOKUP($A3,Results_30d_Deltas!$A$2:$H$5000,7,FALSE)-E3,"")</f>
        <v/>
      </c>
      <c r="I29" s="26">
        <f>IFERROR(VLOOKUP($A3,Results_30d_Deltas!$A$2:$H$5000,6,FALSE),"")</f>
        <v/>
      </c>
      <c r="J29" s="26" t="n"/>
      <c r="K29" s="26" t="n"/>
      <c r="L29" s="26" t="inlineStr">
        <is>
          <t>NO</t>
        </is>
      </c>
      <c r="M29" t="n">
        <v>8.713937213410929</v>
      </c>
      <c r="N29" t="n">
        <v>12</v>
      </c>
    </row>
    <row r="30" ht="15.75" customHeight="1" s="67">
      <c r="A30" s="26" t="inlineStr">
        <is>
          <t>BAND_SLOPE_SIZING_V2_MIN</t>
        </is>
      </c>
      <c r="B30" s="26" t="n">
        <v>0.5</v>
      </c>
      <c r="C30" s="26" t="n"/>
      <c r="D30" s="26" t="inlineStr">
        <is>
          <t>STDEV_LADDER</t>
        </is>
      </c>
      <c r="E30" s="26">
        <f>IF(G16="",E15,IF(G16&gt;0,E15+G16,E15))</f>
        <v/>
      </c>
      <c r="F30" s="26" t="n"/>
      <c r="G30" s="26">
        <f>IFERROR(VLOOKUP($A16&amp;"_"&amp;$B16,Results_Deltas!$A$2:$P$15000,5,FALSE),"")</f>
        <v/>
      </c>
      <c r="H30" s="26">
        <f>IFERROR(VLOOKUP($A3,Results_30d_Deltas!$A$2:$H$5000,7,FALSE)-E3,"")</f>
        <v/>
      </c>
      <c r="I30" s="26">
        <f>IFERROR(VLOOKUP($A3,Results_30d_Deltas!$A$2:$H$5000,6,FALSE),"")</f>
        <v/>
      </c>
      <c r="J30" s="26" t="n"/>
      <c r="K30" s="26" t="n"/>
      <c r="L30" s="26" t="inlineStr">
        <is>
          <t>NO</t>
        </is>
      </c>
      <c r="M30" t="n">
        <v>8.716687557182919</v>
      </c>
      <c r="N30" t="n">
        <v>12</v>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4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0" t="inlineStr">
        <is>
          <t>WT_DC_DC_POS_THRESHOLD_SHORT</t>
        </is>
      </c>
      <c r="B3" s="0" t="n">
        <v>0.6</v>
      </c>
      <c r="M3" t="n">
        <v>2.028740062053093</v>
      </c>
      <c r="N3" t="n">
        <v>14</v>
      </c>
    </row>
    <row r="4" ht="10.5" customHeight="1" s="67">
      <c r="A4" s="0" t="inlineStr">
        <is>
          <t>WT_DC_DC_POS_THRESHOLD_SHORT</t>
        </is>
      </c>
      <c r="B4" s="0" t="n">
        <v>0.4</v>
      </c>
      <c r="M4" t="n">
        <v>2.096647566053179</v>
      </c>
      <c r="N4" t="n">
        <v>16</v>
      </c>
    </row>
    <row r="5" ht="10.5" customHeight="1" s="67">
      <c r="A5" s="0" t="inlineStr">
        <is>
          <t>WT_DC_STOCH_TF</t>
        </is>
      </c>
      <c r="B5" s="0" t="inlineStr">
        <is>
          <t>4h</t>
        </is>
      </c>
      <c r="M5" t="n">
        <v>2.21457597663332</v>
      </c>
      <c r="N5" t="n">
        <v>14</v>
      </c>
    </row>
    <row r="6" ht="10.5" customHeight="1" s="67">
      <c r="A6" s="0" t="inlineStr">
        <is>
          <t>WT_DC_TF_COMBO</t>
        </is>
      </c>
      <c r="B6" s="0" t="inlineStr">
        <is>
          <t>1h_4h</t>
        </is>
      </c>
      <c r="M6" t="n">
        <v>2.221949733583973</v>
      </c>
      <c r="N6" t="n">
        <v>18</v>
      </c>
    </row>
    <row r="7" ht="10.5" customHeight="1" s="67">
      <c r="A7" s="0" t="inlineStr">
        <is>
          <t>WT_DC_DC_POS_THRESHOLD_LONG</t>
        </is>
      </c>
      <c r="B7" s="0" t="n">
        <v>0.6</v>
      </c>
      <c r="M7" t="n">
        <v>2.271029910398173</v>
      </c>
      <c r="N7" t="n">
        <v>18</v>
      </c>
    </row>
    <row r="8" ht="10.5" customHeight="1" s="67">
      <c r="A8" s="27" t="inlineStr">
        <is>
          <t>TRADIER_MFI_ENTRY_LONG_ENABLED</t>
        </is>
      </c>
      <c r="B8" s="27" t="inlineStr">
        <is>
          <t>False</t>
        </is>
      </c>
      <c r="C8" s="26" t="n"/>
      <c r="D8" s="26" t="n"/>
      <c r="E8" s="26" t="n"/>
      <c r="F8" s="26" t="n"/>
      <c r="G8" s="26">
        <f>IFERROR(VLOOKUP($A164&amp;"_"&amp;$B164,Results_Deltas!$A$2:$P$15000,5,FALSE),"")</f>
        <v/>
      </c>
      <c r="H8" s="26">
        <f>IFERROR(VLOOKUP($A164,Results_30d_Deltas!$A$2:$H$5000,7,FALSE)-E163,"")</f>
        <v/>
      </c>
      <c r="I8" s="26">
        <f>IFERROR(VLOOKUP($A164,Results_30d_Deltas!$A$2:$H$5000,6,FALSE),"")</f>
        <v/>
      </c>
      <c r="J8" s="26" t="n"/>
      <c r="K8" s="26" t="n"/>
      <c r="L8" s="26" t="inlineStr">
        <is>
          <t>NO</t>
        </is>
      </c>
      <c r="M8" s="33" t="n">
        <v>2.278485231514275</v>
      </c>
      <c r="N8" s="33" t="n">
        <v>4</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4" t="n"/>
      <c r="FJ8" s="34" t="n"/>
      <c r="FK8" s="34" t="n"/>
      <c r="FL8" s="34" t="n"/>
      <c r="FM8" s="34"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4" t="n"/>
      <c r="HY8" s="34" t="n"/>
      <c r="HZ8" s="34" t="n"/>
      <c r="IA8" s="34" t="n"/>
      <c r="IB8" s="34" t="n"/>
      <c r="IC8" s="34" t="n"/>
      <c r="ID8" s="34" t="n"/>
      <c r="IE8" s="34" t="n"/>
      <c r="IF8" s="34" t="n"/>
      <c r="IG8" s="34" t="n"/>
      <c r="IH8" s="34" t="n"/>
      <c r="II8" s="34" t="n"/>
      <c r="IJ8" s="26" t="n"/>
      <c r="IK8" s="26" t="inlineStr">
        <is>
          <t>ez_manage.py:5734 top()</t>
        </is>
      </c>
      <c r="IL8" s="26" t="inlineStr">
        <is>
          <t>v12_quick_engine.py:3411 x7</t>
        </is>
      </c>
      <c r="IM8" s="26" t="n"/>
    </row>
    <row r="9" ht="10.5" customHeight="1" s="67">
      <c r="A9" s="0" t="inlineStr">
        <is>
          <t>WT_DC_DC_POS_THRESHOLD_LONG</t>
        </is>
      </c>
      <c r="B9" s="0" t="n">
        <v>0.4</v>
      </c>
      <c r="M9" t="n">
        <v>2.311738514848512</v>
      </c>
      <c r="N9" t="n">
        <v>17</v>
      </c>
    </row>
    <row r="10" ht="10.5" customHeight="1" s="67">
      <c r="A10" s="26" t="inlineStr">
        <is>
          <t>BTC_BREAKOUT_ENTRY_ENABLED</t>
        </is>
      </c>
      <c r="B10" s="26" t="inlineStr">
        <is>
          <t>False</t>
        </is>
      </c>
      <c r="C10" s="26" t="n"/>
      <c r="D10" s="26" t="n"/>
      <c r="E10" s="26" t="n"/>
      <c r="F10" s="26" t="n"/>
      <c r="G10" s="26">
        <f>IFERROR(VLOOKUP($A20&amp;"_"&amp;$B20,Results_Deltas!$A$2:$P$15000,5,FALSE),"")</f>
        <v/>
      </c>
      <c r="H10" s="26">
        <f>IFERROR(VLOOKUP($A20,Results_30d_Deltas!$A$2:$H$5000,7,FALSE)-E19,"")</f>
        <v/>
      </c>
      <c r="I10" s="26">
        <f>IFERROR(VLOOKUP($A20,Results_30d_Deltas!$A$2:$H$5000,6,FALSE),"")</f>
        <v/>
      </c>
      <c r="J10" s="26" t="n"/>
      <c r="K10" s="26" t="n"/>
      <c r="L10" s="26" t="inlineStr">
        <is>
          <t>NO</t>
        </is>
      </c>
      <c r="M10" s="33" t="n">
        <v>2.522566667693238</v>
      </c>
      <c r="N10" s="33" t="n">
        <v>3</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4" t="n"/>
      <c r="FJ10" s="34" t="n"/>
      <c r="FK10" s="34" t="n"/>
      <c r="FL10" s="34" t="n"/>
      <c r="FM10" s="34"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4" t="n"/>
      <c r="HY10" s="34" t="n"/>
      <c r="HZ10" s="34" t="n"/>
      <c r="IA10" s="34" t="n"/>
      <c r="IB10" s="34" t="n"/>
      <c r="IC10" s="34" t="n"/>
      <c r="ID10" s="34" t="n"/>
      <c r="IE10" s="34" t="n"/>
      <c r="IF10" s="34" t="n"/>
      <c r="IG10" s="34" t="n"/>
      <c r="IH10" s="34" t="n"/>
      <c r="II10" s="34" t="n"/>
      <c r="IJ10" s="26" t="n"/>
      <c r="IK10" s="26" t="inlineStr">
        <is>
          <t>ez_manage.py:4432 top()</t>
        </is>
      </c>
      <c r="IL10" s="26" t="inlineStr">
        <is>
          <t>v12_quick_engine.py:393 x8</t>
        </is>
      </c>
      <c r="IM10" s="26" t="n"/>
    </row>
    <row r="11" ht="10.5" customHeight="1" s="67">
      <c r="A11" s="27" t="inlineStr">
        <is>
          <t>BTC_BREAKOUT_ENTRY_ENABLED</t>
        </is>
      </c>
      <c r="B11" s="69" t="b">
        <v>0</v>
      </c>
      <c r="C11" s="26" t="n"/>
      <c r="D11" s="26" t="n"/>
      <c r="E11" s="26" t="n"/>
      <c r="F11" s="26" t="n"/>
      <c r="G11" s="26">
        <f>IFERROR(VLOOKUP($A21&amp;"_"&amp;$B21,Results_Deltas!$A$2:$P$15000,5,FALSE),"")</f>
        <v/>
      </c>
      <c r="H11" s="26">
        <f>IFERROR(VLOOKUP($A21,Results_30d_Deltas!$A$2:$H$5000,7,FALSE)-E20,"")</f>
        <v/>
      </c>
      <c r="I11" s="26">
        <f>IFERROR(VLOOKUP($A21,Results_30d_Deltas!$A$2:$H$5000,6,FALSE),"")</f>
        <v/>
      </c>
      <c r="J11" s="26" t="n"/>
      <c r="K11" s="26" t="n"/>
      <c r="L11" s="26" t="inlineStr">
        <is>
          <t>YES</t>
        </is>
      </c>
      <c r="M11" s="33" t="n">
        <v>2.522566667693238</v>
      </c>
      <c r="N11" s="33" t="n">
        <v>3</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4" t="n"/>
      <c r="FJ11" s="34" t="n"/>
      <c r="FK11" s="34" t="n"/>
      <c r="FL11" s="34" t="n"/>
      <c r="FM11" s="34"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4" t="n"/>
      <c r="HY11" s="34" t="n"/>
      <c r="HZ11" s="34" t="n"/>
      <c r="IA11" s="34" t="n"/>
      <c r="IB11" s="34" t="n"/>
      <c r="IC11" s="34" t="n"/>
      <c r="ID11" s="34" t="n"/>
      <c r="IE11" s="34" t="n"/>
      <c r="IF11" s="34" t="n"/>
      <c r="IG11" s="34" t="n"/>
      <c r="IH11" s="34" t="n"/>
      <c r="II11" s="34" t="n"/>
      <c r="IJ11" s="26" t="n"/>
      <c r="IK11" s="26" t="inlineStr">
        <is>
          <t>ez_manage.py:4432 top()</t>
        </is>
      </c>
      <c r="IL11" s="26" t="inlineStr">
        <is>
          <t>v12_quick_engine.py:393 x8</t>
        </is>
      </c>
      <c r="IM11" s="26" t="n"/>
    </row>
    <row r="12" ht="10.5" customHeight="1" s="67">
      <c r="A12" s="0" t="inlineStr">
        <is>
          <t>WT_DC_TF_COMBO</t>
        </is>
      </c>
      <c r="B12" s="0" t="inlineStr">
        <is>
          <t>15m_1h_4h</t>
        </is>
      </c>
      <c r="M12" t="n">
        <v>2.56706628346978</v>
      </c>
      <c r="N12" t="n">
        <v>17</v>
      </c>
    </row>
    <row r="13" ht="10.5" customHeight="1" s="67">
      <c r="A13" s="27" t="inlineStr">
        <is>
          <t>MACD_ZERO_CROSS_ENABLED</t>
        </is>
      </c>
      <c r="B13" s="27" t="inlineStr">
        <is>
          <t>False</t>
        </is>
      </c>
      <c r="C13" s="26" t="n"/>
      <c r="D13" s="26" t="n"/>
      <c r="E13" s="26" t="n"/>
      <c r="F13" s="26" t="n"/>
      <c r="G13" s="26">
        <f>IFERROR(VLOOKUP($A74&amp;"_"&amp;$B74,Results_Deltas!$A$2:$P$15000,5,FALSE),"")</f>
        <v/>
      </c>
      <c r="H13" s="26">
        <f>IFERROR(VLOOKUP($A74,Results_30d_Deltas!$A$2:$H$5000,7,FALSE)-E73,"")</f>
        <v/>
      </c>
      <c r="I13" s="26">
        <f>IFERROR(VLOOKUP($A74,Results_30d_Deltas!$A$2:$H$5000,6,FALSE),"")</f>
        <v/>
      </c>
      <c r="J13" s="26" t="n"/>
      <c r="K13" s="26" t="n"/>
      <c r="L13" s="26" t="inlineStr">
        <is>
          <t>YES</t>
        </is>
      </c>
      <c r="M13" s="33" t="n">
        <v>2.744732920683214</v>
      </c>
      <c r="N13" s="33" t="n">
        <v>5</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4" t="n"/>
      <c r="AW13" s="34" t="n"/>
      <c r="AX13" s="34" t="n"/>
      <c r="AY13" s="34" t="n"/>
      <c r="AZ13" s="34"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26" t="n"/>
      <c r="IK13" s="26" t="inlineStr">
        <is>
          <t>ez_manage.py:3499 top()</t>
        </is>
      </c>
      <c r="IL13" s="26" t="inlineStr">
        <is>
          <t>v12_quick_engine.py:2234 x2</t>
        </is>
      </c>
      <c r="IM13" s="26" t="n"/>
    </row>
    <row r="14" ht="10.5" customHeight="1" s="67">
      <c r="A14" s="27" t="inlineStr">
        <is>
          <t>MACD_ZERO_CROSS_TF</t>
        </is>
      </c>
      <c r="B14" s="69" t="inlineStr">
        <is>
          <t>15m</t>
        </is>
      </c>
      <c r="C14" s="26" t="n"/>
      <c r="D14" s="26" t="n"/>
      <c r="E14" s="26" t="n"/>
      <c r="F14" s="26" t="n"/>
      <c r="G14" s="26">
        <f>IFERROR(VLOOKUP($A84&amp;"_"&amp;$B84,Results_Deltas!$A$2:$P$15000,5,FALSE),"")</f>
        <v/>
      </c>
      <c r="H14" s="26">
        <f>IFERROR(VLOOKUP($A84,Results_30d_Deltas!$A$2:$H$5000,7,FALSE)-E83,"")</f>
        <v/>
      </c>
      <c r="I14" s="26">
        <f>IFERROR(VLOOKUP($A84,Results_30d_Deltas!$A$2:$H$5000,6,FALSE),"")</f>
        <v/>
      </c>
      <c r="J14" s="26" t="n"/>
      <c r="K14" s="26" t="n"/>
      <c r="L14" s="26" t="inlineStr">
        <is>
          <t>YES</t>
        </is>
      </c>
      <c r="M14" s="33" t="n">
        <v>2.744732920683214</v>
      </c>
      <c r="N14" s="33" t="n">
        <v>5</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4" t="n"/>
      <c r="AW14" s="34" t="n"/>
      <c r="AX14" s="34" t="n"/>
      <c r="AY14" s="34" t="n"/>
      <c r="AZ14" s="34"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ez_manage.py:3501 top()</t>
        </is>
      </c>
      <c r="IL14" s="26" t="inlineStr">
        <is>
          <t>v12_quick_engine.py:2236 x2</t>
        </is>
      </c>
      <c r="IM14" s="26" t="n"/>
    </row>
    <row r="15" ht="10.5" customHeight="1" s="67">
      <c r="A15" s="26" t="inlineStr">
        <is>
          <t>MACD_ZERO_CROSS_TF</t>
        </is>
      </c>
      <c r="B15" s="26" t="inlineStr">
        <is>
          <t>15m</t>
        </is>
      </c>
      <c r="C15" s="26" t="n"/>
      <c r="D15" s="26" t="n"/>
      <c r="E15" s="26" t="n"/>
      <c r="F15" s="26" t="n"/>
      <c r="G15" s="26">
        <f>IFERROR(VLOOKUP($A85&amp;"_"&amp;$B85,Results_Deltas!$A$2:$P$15000,5,FALSE),"")</f>
        <v/>
      </c>
      <c r="H15" s="26">
        <f>IFERROR(VLOOKUP($A85,Results_30d_Deltas!$A$2:$H$5000,7,FALSE)-E84,"")</f>
        <v/>
      </c>
      <c r="I15" s="26">
        <f>IFERROR(VLOOKUP($A85,Results_30d_Deltas!$A$2:$H$5000,6,FALSE),"")</f>
        <v/>
      </c>
      <c r="J15" s="26" t="n"/>
      <c r="K15" s="26" t="n"/>
      <c r="L15" s="26" t="inlineStr">
        <is>
          <t>NO</t>
        </is>
      </c>
      <c r="M15" s="33" t="n">
        <v>2.744732920683214</v>
      </c>
      <c r="N15" s="33" t="n">
        <v>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4" t="n"/>
      <c r="AW15" s="34" t="n"/>
      <c r="AX15" s="34" t="n"/>
      <c r="AY15" s="34" t="n"/>
      <c r="AZ15" s="34"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ez_manage.py:3501 top()</t>
        </is>
      </c>
      <c r="IL15" s="26" t="inlineStr">
        <is>
          <t>v12_quick_engine.py:2236 x2</t>
        </is>
      </c>
      <c r="IM15" s="26" t="n"/>
    </row>
    <row r="16" ht="10.5" customHeight="1" s="67">
      <c r="A16" s="27" t="inlineStr">
        <is>
          <t>REENTRY2_STOCH_CROSS_ENABLED</t>
        </is>
      </c>
      <c r="B16" s="27" t="inlineStr">
        <is>
          <t>False</t>
        </is>
      </c>
      <c r="C16" s="26" t="n"/>
      <c r="D16" s="26" t="n"/>
      <c r="E16" s="26" t="n"/>
      <c r="F16" s="26" t="n"/>
      <c r="G16" s="26">
        <f>IFERROR(VLOOKUP($A98&amp;"_"&amp;$B98,Results_Deltas!$A$2:$P$15000,5,FALSE),"")</f>
        <v/>
      </c>
      <c r="H16" s="26">
        <f>IFERROR(VLOOKUP($A98,Results_30d_Deltas!$A$2:$H$5000,7,FALSE)-E97,"")</f>
        <v/>
      </c>
      <c r="I16" s="26">
        <f>IFERROR(VLOOKUP($A98,Results_30d_Deltas!$A$2:$H$5000,6,FALSE),"")</f>
        <v/>
      </c>
      <c r="J16" s="26" t="n"/>
      <c r="K16" s="26" t="n"/>
      <c r="L16" s="26" t="inlineStr">
        <is>
          <t>YES</t>
        </is>
      </c>
      <c r="M16" s="33" t="n">
        <v>2.744732920683214</v>
      </c>
      <c r="N16" s="33" t="n">
        <v>5</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4" t="n"/>
      <c r="AW16" s="34" t="n"/>
      <c r="AX16" s="34" t="n"/>
      <c r="AY16" s="34" t="n"/>
      <c r="AZ16" s="34"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4" t="n"/>
      <c r="HY16" s="34" t="n"/>
      <c r="HZ16" s="34" t="n"/>
      <c r="IA16" s="34" t="n"/>
      <c r="IB16" s="34" t="n"/>
      <c r="IC16" s="34" t="n"/>
      <c r="ID16" s="34" t="n"/>
      <c r="IE16" s="34" t="n"/>
      <c r="IF16" s="34" t="n"/>
      <c r="IG16" s="34" t="n"/>
      <c r="IH16" s="34" t="n"/>
      <c r="II16" s="34" t="n"/>
      <c r="IJ16" s="26" t="n"/>
      <c r="IK16" s="26" t="inlineStr">
        <is>
          <t>ez_manage.py:5285 top()</t>
        </is>
      </c>
      <c r="IL16" s="26" t="inlineStr">
        <is>
          <t>v12_quick_engine.py:2842 x10</t>
        </is>
      </c>
      <c r="IM16" s="26" t="n"/>
    </row>
    <row r="17" ht="10.5" customHeight="1" s="67">
      <c r="A17" s="27" t="inlineStr">
        <is>
          <t>HTF_GATE_SIGNALS_SMA200D</t>
        </is>
      </c>
      <c r="B17" s="27" t="inlineStr">
        <is>
          <t>True</t>
        </is>
      </c>
      <c r="C17" s="26" t="n"/>
      <c r="D17" s="26" t="n"/>
      <c r="E17" s="26" t="n"/>
      <c r="F17" s="26" t="n"/>
      <c r="G17" s="26">
        <f>IFERROR(VLOOKUP($A69&amp;"_"&amp;$B69,Results_Deltas!$A$2:$P$15000,5,FALSE),"")</f>
        <v/>
      </c>
      <c r="H17" s="26">
        <f>IFERROR(VLOOKUP($A69,Results_30d_Deltas!$A$2:$H$5000,7,FALSE)-E68,"")</f>
        <v/>
      </c>
      <c r="I17" s="26">
        <f>IFERROR(VLOOKUP($A69,Results_30d_Deltas!$A$2:$H$5000,6,FALSE),"")</f>
        <v/>
      </c>
      <c r="J17" s="26" t="n"/>
      <c r="K17" s="26" t="n"/>
      <c r="L17" s="26" t="inlineStr">
        <is>
          <t>YES</t>
        </is>
      </c>
      <c r="M17" s="33" t="n">
        <v>2.768960665739366</v>
      </c>
      <c r="N17" s="33" t="n">
        <v>5</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4" t="n"/>
      <c r="EN17" s="34" t="n"/>
      <c r="EO17" s="34" t="n"/>
      <c r="EP17" s="34" t="n"/>
      <c r="EQ17" s="34"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4" t="n"/>
      <c r="FO17" s="34" t="n"/>
      <c r="FP17" s="34" t="n"/>
      <c r="FQ17" s="34" t="n"/>
      <c r="FR17" s="34"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ez_manage.py:4881 top()</t>
        </is>
      </c>
      <c r="IL17" s="26" t="inlineStr">
        <is>
          <t>v12_quick_engine.py:2057 x7</t>
        </is>
      </c>
      <c r="IM17" s="26" t="n"/>
    </row>
    <row r="18" ht="10.5" customHeight="1" s="67">
      <c r="A18" s="27" t="inlineStr">
        <is>
          <t>REVERSE_ON_EXIT_ENABLED</t>
        </is>
      </c>
      <c r="B18" s="27" t="inlineStr">
        <is>
          <t>False</t>
        </is>
      </c>
      <c r="C18" s="26" t="n"/>
      <c r="D18" s="26" t="n"/>
      <c r="E18" s="26" t="n"/>
      <c r="F18" s="26" t="n"/>
      <c r="G18" s="26">
        <f>IFERROR(VLOOKUP($A115&amp;"_"&amp;$B115,Results_Deltas!$A$2:$P$15000,5,FALSE),"")</f>
        <v/>
      </c>
      <c r="H18" s="26">
        <f>IFERROR(VLOOKUP($A115,Results_30d_Deltas!$A$2:$H$5000,7,FALSE)-E114,"")</f>
        <v/>
      </c>
      <c r="I18" s="26">
        <f>IFERROR(VLOOKUP($A115,Results_30d_Deltas!$A$2:$H$5000,6,FALSE),"")</f>
        <v/>
      </c>
      <c r="J18" s="26" t="n"/>
      <c r="K18" s="26" t="n"/>
      <c r="L18" s="26" t="inlineStr">
        <is>
          <t>YES</t>
        </is>
      </c>
      <c r="M18" s="33" t="n">
        <v>2.768960665739366</v>
      </c>
      <c r="N18" s="33" t="n">
        <v>5</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26" t="n"/>
      <c r="IK18" s="26" t="inlineStr">
        <is>
          <t>ez_manage.py:1219 top()</t>
        </is>
      </c>
      <c r="IL18" s="26" t="inlineStr">
        <is>
          <t>v12_quick_engine.py:1420 x3</t>
        </is>
      </c>
      <c r="IM18" s="26" t="n"/>
    </row>
    <row r="19" ht="10.5" customHeight="1" s="67">
      <c r="A19" s="27" t="inlineStr">
        <is>
          <t>STOCH_CROSS_ENTRY_TRADIER</t>
        </is>
      </c>
      <c r="B19" s="27" t="inlineStr">
        <is>
          <t>True</t>
        </is>
      </c>
      <c r="C19" s="26" t="n"/>
      <c r="D19" s="26" t="n"/>
      <c r="E19" s="26" t="n"/>
      <c r="F19" s="26" t="n"/>
      <c r="G19" s="26">
        <f>IFERROR(VLOOKUP($A163&amp;"_"&amp;$B163,Results_Deltas!$A$2:$P$15000,5,FALSE),"")</f>
        <v/>
      </c>
      <c r="H19" s="26">
        <f>IFERROR(VLOOKUP($A163,Results_30d_Deltas!$A$2:$H$5000,7,FALSE)-E162,"")</f>
        <v/>
      </c>
      <c r="I19" s="26">
        <f>IFERROR(VLOOKUP($A163,Results_30d_Deltas!$A$2:$H$5000,6,FALSE),"")</f>
        <v/>
      </c>
      <c r="J19" s="26" t="n"/>
      <c r="K19" s="26" t="n"/>
      <c r="L19" s="26" t="inlineStr">
        <is>
          <t>NO</t>
        </is>
      </c>
      <c r="M19" s="33" t="n">
        <v>2.774535256277804</v>
      </c>
      <c r="N19" s="33" t="n">
        <v>6</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4" t="n"/>
      <c r="AW19" s="34" t="n"/>
      <c r="AX19" s="34" t="n"/>
      <c r="AY19" s="34" t="n"/>
      <c r="AZ19" s="34"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4" t="n"/>
      <c r="FJ19" s="34" t="n"/>
      <c r="FK19" s="34" t="n"/>
      <c r="FL19" s="34" t="n"/>
      <c r="FM19" s="34"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ez_manage.py:5661 top()</t>
        </is>
      </c>
      <c r="IL19" s="26" t="inlineStr">
        <is>
          <t>v12_quick_engine.py:3305 x8</t>
        </is>
      </c>
      <c r="IM19" s="26" t="n"/>
    </row>
    <row r="20" ht="10.5" customHeight="1" s="67">
      <c r="A20" s="27" t="inlineStr">
        <is>
          <t>V8_ENTRY_ENGINE_DC_ENABLED</t>
        </is>
      </c>
      <c r="B20" s="27" t="inlineStr">
        <is>
          <t>True</t>
        </is>
      </c>
      <c r="C20" s="26" t="n"/>
      <c r="D20" s="26" t="n"/>
      <c r="E20" s="26" t="n"/>
      <c r="F20" s="26" t="n"/>
      <c r="G20" s="26">
        <f>IFERROR(VLOOKUP($A181&amp;"_"&amp;$B181,Results_Deltas!$A$2:$P$15000,5,FALSE),"")</f>
        <v/>
      </c>
      <c r="H20" s="26">
        <f>IFERROR(VLOOKUP($A181,Results_30d_Deltas!$A$2:$H$5000,7,FALSE)-E180,"")</f>
        <v/>
      </c>
      <c r="I20" s="26">
        <f>IFERROR(VLOOKUP($A181,Results_30d_Deltas!$A$2:$H$5000,6,FALSE),"")</f>
        <v/>
      </c>
      <c r="J20" s="26" t="n"/>
      <c r="K20" s="26" t="n"/>
      <c r="L20" s="26" t="inlineStr">
        <is>
          <t>YES</t>
        </is>
      </c>
      <c r="M20" s="33" t="n">
        <v>2.774535256277804</v>
      </c>
      <c r="N20" s="33" t="n">
        <v>6</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4" t="n"/>
      <c r="CA20" s="34" t="n"/>
      <c r="CB20" s="34" t="n"/>
      <c r="CC20" s="34" t="n"/>
      <c r="CD20" s="34"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26" t="n"/>
      <c r="IK20" s="26" t="inlineStr">
        <is>
          <t>ez_manage.py:6073 top()</t>
        </is>
      </c>
      <c r="IL20" s="26" t="inlineStr">
        <is>
          <t>v12_quick_engine.py:4285 x4</t>
        </is>
      </c>
      <c r="IM20" s="26" t="n"/>
    </row>
    <row r="21" ht="10.5" customHeight="1" s="67">
      <c r="A21" s="27" t="inlineStr">
        <is>
          <t>V8_ENTRY_ENGINE_WT_ENABLED</t>
        </is>
      </c>
      <c r="B21" s="27" t="inlineStr">
        <is>
          <t>True</t>
        </is>
      </c>
      <c r="C21" s="26" t="n"/>
      <c r="D21" s="26" t="n"/>
      <c r="E21" s="26" t="n"/>
      <c r="F21" s="26" t="n"/>
      <c r="G21" s="26">
        <f>IFERROR(VLOOKUP($A183&amp;"_"&amp;$B183,Results_Deltas!$A$2:$P$15000,5,FALSE),"")</f>
        <v/>
      </c>
      <c r="H21" s="26">
        <f>IFERROR(VLOOKUP($A183,Results_30d_Deltas!$A$2:$H$5000,7,FALSE)-E182,"")</f>
        <v/>
      </c>
      <c r="I21" s="26">
        <f>IFERROR(VLOOKUP($A183,Results_30d_Deltas!$A$2:$H$5000,6,FALSE),"")</f>
        <v/>
      </c>
      <c r="J21" s="26" t="n"/>
      <c r="K21" s="26" t="n"/>
      <c r="L21" s="26" t="inlineStr">
        <is>
          <t>NO</t>
        </is>
      </c>
      <c r="M21" s="33" t="n">
        <v>2.774535256277804</v>
      </c>
      <c r="N21" s="33" t="n">
        <v>6</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4" t="n"/>
      <c r="CA21" s="34" t="n"/>
      <c r="CB21" s="34" t="n"/>
      <c r="CC21" s="34" t="n"/>
      <c r="CD21" s="34"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26" t="n"/>
      <c r="IK21" s="26" t="inlineStr">
        <is>
          <t>ez_manage.py:6074 top()</t>
        </is>
      </c>
      <c r="IL21" s="26" t="inlineStr">
        <is>
          <t>v12_quick_engine.py:4286 x4</t>
        </is>
      </c>
      <c r="IM21" s="26" t="n"/>
    </row>
    <row r="22" ht="10.5" customHeight="1" s="67">
      <c r="A22" s="27" t="inlineStr">
        <is>
          <t>WT_15M_CROSS_ENTRY_ENABLED</t>
        </is>
      </c>
      <c r="B22" s="27" t="inlineStr">
        <is>
          <t>False</t>
        </is>
      </c>
      <c r="C22" s="26" t="n"/>
      <c r="D22" s="26" t="n"/>
      <c r="E22" s="26" t="n"/>
      <c r="F22" s="26" t="n"/>
      <c r="G22" s="26">
        <f>IFERROR(VLOOKUP($A189&amp;"_"&amp;$B189,Results_Deltas!$A$2:$P$15000,5,FALSE),"")</f>
        <v/>
      </c>
      <c r="H22" s="26">
        <f>IFERROR(VLOOKUP($A189,Results_30d_Deltas!$A$2:$H$5000,7,FALSE)-E188,"")</f>
        <v/>
      </c>
      <c r="I22" s="26">
        <f>IFERROR(VLOOKUP($A189,Results_30d_Deltas!$A$2:$H$5000,6,FALSE),"")</f>
        <v/>
      </c>
      <c r="J22" s="26" t="n"/>
      <c r="K22" s="26" t="n"/>
      <c r="L22" s="26" t="inlineStr">
        <is>
          <t>NO</t>
        </is>
      </c>
      <c r="M22" s="33" t="n">
        <v>2.774535256277804</v>
      </c>
      <c r="N22" s="33" t="n">
        <v>6</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4" t="n"/>
      <c r="AW22" s="34" t="n"/>
      <c r="AX22" s="34" t="n"/>
      <c r="AY22" s="34" t="n"/>
      <c r="AZ22" s="34"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26" t="n"/>
      <c r="IK22" s="26" t="inlineStr">
        <is>
          <t>ez_manage.py:6077 top()</t>
        </is>
      </c>
      <c r="IL22" s="26" t="inlineStr">
        <is>
          <t>v12_quick_engine.py:4289 x4</t>
        </is>
      </c>
      <c r="IM22" s="26" t="n"/>
    </row>
    <row r="23" ht="10.5" customHeight="1" s="67">
      <c r="A23" s="26" t="inlineStr">
        <is>
          <t>WT_DIV_ENTRY_GATE_ENABLED</t>
        </is>
      </c>
      <c r="B23" s="26" t="inlineStr">
        <is>
          <t>False</t>
        </is>
      </c>
      <c r="C23" s="26" t="n"/>
      <c r="D23" s="26" t="n"/>
      <c r="E23" s="26" t="n"/>
      <c r="F23" s="26" t="n"/>
      <c r="G23" s="26">
        <f>IFERROR(VLOOKUP($A211&amp;"_"&amp;$B211,Results_Deltas!$A$2:$P$15000,5,FALSE),"")</f>
        <v/>
      </c>
      <c r="H23" s="26">
        <f>IFERROR(VLOOKUP($A211,Results_30d_Deltas!$A$2:$H$5000,7,FALSE)-E210,"")</f>
        <v/>
      </c>
      <c r="I23" s="26">
        <f>IFERROR(VLOOKUP($A211,Results_30d_Deltas!$A$2:$H$5000,6,FALSE),"")</f>
        <v/>
      </c>
      <c r="J23" s="26" t="n"/>
      <c r="K23" s="26" t="n"/>
      <c r="L23" s="26" t="inlineStr">
        <is>
          <t>NO</t>
        </is>
      </c>
      <c r="M23" s="33" t="n">
        <v>2.774535256277804</v>
      </c>
      <c r="N23" s="33" t="n">
        <v>6</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26" t="n"/>
      <c r="IK23" s="26" t="inlineStr">
        <is>
          <t>ez_manage.py:5913 top()</t>
        </is>
      </c>
      <c r="IL23" s="26" t="inlineStr">
        <is>
          <t>v12_quick_engine.py:3743 x2</t>
        </is>
      </c>
      <c r="IM23" s="26" t="n"/>
    </row>
    <row r="24" ht="10.5" customHeight="1" s="67">
      <c r="A24" s="27" t="inlineStr">
        <is>
          <t>WT_DIV_ENTRY_GATE_ENABLED</t>
        </is>
      </c>
      <c r="B24" s="69" t="b">
        <v>0</v>
      </c>
      <c r="C24" s="26" t="n"/>
      <c r="D24" s="26" t="n"/>
      <c r="E24" s="26" t="n"/>
      <c r="F24" s="26" t="n"/>
      <c r="G24" s="26">
        <f>IFERROR(VLOOKUP($A212&amp;"_"&amp;$B212,Results_Deltas!$A$2:$P$15000,5,FALSE),"")</f>
        <v/>
      </c>
      <c r="H24" s="26">
        <f>IFERROR(VLOOKUP($A212,Results_30d_Deltas!$A$2:$H$5000,7,FALSE)-E211,"")</f>
        <v/>
      </c>
      <c r="I24" s="26">
        <f>IFERROR(VLOOKUP($A212,Results_30d_Deltas!$A$2:$H$5000,6,FALSE),"")</f>
        <v/>
      </c>
      <c r="J24" s="26" t="n"/>
      <c r="K24" s="26" t="n"/>
      <c r="L24" s="26" t="inlineStr">
        <is>
          <t>NO</t>
        </is>
      </c>
      <c r="M24" s="33" t="n">
        <v>2.774535256277804</v>
      </c>
      <c r="N24" s="33" t="n">
        <v>6</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4" t="n"/>
      <c r="FJ24" s="34" t="n"/>
      <c r="FK24" s="34" t="n"/>
      <c r="FL24" s="34" t="n"/>
      <c r="FM24" s="34"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4" t="n"/>
      <c r="HY24" s="34" t="n"/>
      <c r="HZ24" s="34" t="n"/>
      <c r="IA24" s="34" t="n"/>
      <c r="IB24" s="34" t="n"/>
      <c r="IC24" s="34" t="n"/>
      <c r="ID24" s="34" t="n"/>
      <c r="IE24" s="34" t="n"/>
      <c r="IF24" s="34" t="n"/>
      <c r="IG24" s="34" t="n"/>
      <c r="IH24" s="34" t="n"/>
      <c r="II24" s="34" t="n"/>
      <c r="IJ24" s="26" t="n"/>
      <c r="IK24" s="26" t="inlineStr">
        <is>
          <t>ez_manage.py:5913 top()</t>
        </is>
      </c>
      <c r="IL24" s="26" t="inlineStr">
        <is>
          <t>v12_quick_engine.py:3743 x2</t>
        </is>
      </c>
      <c r="IM24" s="26" t="n"/>
    </row>
    <row r="25" ht="10.5" customHeight="1" s="67">
      <c r="A25" s="0" t="inlineStr">
        <is>
          <t>WT_DC_DC_POS_THRESHOLD_LONG</t>
        </is>
      </c>
      <c r="B25" s="0" t="n">
        <v>0.7</v>
      </c>
      <c r="M25" t="n">
        <v>2.935371006703922</v>
      </c>
      <c r="N25" t="n">
        <v>15</v>
      </c>
    </row>
    <row r="26" ht="10.5" customHeight="1" s="67">
      <c r="A26" s="27" t="inlineStr">
        <is>
          <t>DC_BREAKOUT_TF</t>
        </is>
      </c>
      <c r="B26" s="69" t="inlineStr">
        <is>
          <t>15m</t>
        </is>
      </c>
      <c r="C26" s="26" t="n"/>
      <c r="D26" s="26" t="n"/>
      <c r="E26" s="26" t="n"/>
      <c r="F26" s="26" t="n"/>
      <c r="G26" s="26">
        <f>IFERROR(VLOOKUP($A6&amp;"_"&amp;$B6,Results_Deltas!$A$2:$P$15000,5,FALSE),"")</f>
        <v/>
      </c>
      <c r="H26" s="26">
        <f>IFERROR(VLOOKUP($A6,Results_30d_Deltas!$A$2:$H$5000,7,FALSE)-E5,"")</f>
        <v/>
      </c>
      <c r="I26" s="26">
        <f>IFERROR(VLOOKUP($A6,Results_30d_Deltas!$A$2:$H$5000,6,FALSE),"")</f>
        <v/>
      </c>
      <c r="J26" s="26" t="n"/>
      <c r="K26" s="26" t="n"/>
      <c r="L26" s="26" t="inlineStr">
        <is>
          <t>YES</t>
        </is>
      </c>
      <c r="M26" s="33" t="n">
        <v>2.969800405220974</v>
      </c>
      <c r="N26" s="33" t="n">
        <v>5</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4" t="n"/>
      <c r="AR26" s="34" t="n"/>
      <c r="AS26" s="34" t="n"/>
      <c r="AT26" s="34" t="n"/>
      <c r="AU26" s="34"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4" t="n"/>
      <c r="BQ26" s="34" t="n"/>
      <c r="BR26" s="34" t="n"/>
      <c r="BS26" s="34" t="n"/>
      <c r="BT26" s="34"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4" t="n"/>
      <c r="CZ26" s="34" t="n"/>
      <c r="DA26" s="34" t="n"/>
      <c r="DB26" s="34" t="n"/>
      <c r="DC26" s="34"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4" t="n"/>
      <c r="GA26" s="34" t="n"/>
      <c r="GB26" s="34" t="n"/>
      <c r="GC26" s="34" t="n"/>
      <c r="GD26" s="34"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ez_manage.py:3078 top()</t>
        </is>
      </c>
      <c r="IL26" s="26" t="inlineStr">
        <is>
          <t>v12_quick_engine.py:1518 x5</t>
        </is>
      </c>
      <c r="IM26" s="26" t="n"/>
    </row>
    <row r="27" ht="10.5" customHeight="1" s="67">
      <c r="A27" s="26" t="inlineStr">
        <is>
          <t>DC_BREAKOUT_TF</t>
        </is>
      </c>
      <c r="B27" s="26" t="inlineStr">
        <is>
          <t>15m</t>
        </is>
      </c>
      <c r="C27" s="26" t="n"/>
      <c r="D27" s="26" t="n"/>
      <c r="E27" s="26" t="n"/>
      <c r="F27" s="26" t="n"/>
      <c r="G27" s="26">
        <f>IFERROR(VLOOKUP($A7&amp;"_"&amp;$B7,Results_Deltas!$A$2:$P$15000,5,FALSE),"")</f>
        <v/>
      </c>
      <c r="H27" s="26">
        <f>IFERROR(VLOOKUP($A7,Results_30d_Deltas!$A$2:$H$5000,7,FALSE)-E6,"")</f>
        <v/>
      </c>
      <c r="I27" s="26">
        <f>IFERROR(VLOOKUP($A7,Results_30d_Deltas!$A$2:$H$5000,6,FALSE),"")</f>
        <v/>
      </c>
      <c r="J27" s="26" t="n"/>
      <c r="K27" s="26" t="n"/>
      <c r="L27" s="26" t="inlineStr">
        <is>
          <t>NO</t>
        </is>
      </c>
      <c r="M27" s="33" t="n">
        <v>2.969800405220974</v>
      </c>
      <c r="N27" s="33" t="n">
        <v>5</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4" t="n"/>
      <c r="AR27" s="34" t="n"/>
      <c r="AS27" s="34" t="n"/>
      <c r="AT27" s="34" t="n"/>
      <c r="AU27" s="34"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4" t="n"/>
      <c r="BQ27" s="34" t="n"/>
      <c r="BR27" s="34" t="n"/>
      <c r="BS27" s="34" t="n"/>
      <c r="BT27" s="34"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4" t="n"/>
      <c r="CZ27" s="34" t="n"/>
      <c r="DA27" s="34" t="n"/>
      <c r="DB27" s="34" t="n"/>
      <c r="DC27" s="34"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4" t="n"/>
      <c r="GA27" s="34" t="n"/>
      <c r="GB27" s="34" t="n"/>
      <c r="GC27" s="34" t="n"/>
      <c r="GD27" s="34"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ez_manage.py:3078 top()</t>
        </is>
      </c>
      <c r="IL27" s="26" t="inlineStr">
        <is>
          <t>v12_quick_engine.py:1518 x5</t>
        </is>
      </c>
      <c r="IM27" s="26" t="n"/>
    </row>
    <row r="28" ht="10.5" customHeight="1" s="67">
      <c r="A28" s="27" t="inlineStr">
        <is>
          <t>RZ_BREAKOUT_ENTRY_ENABLED</t>
        </is>
      </c>
      <c r="B28" s="27" t="inlineStr">
        <is>
          <t>False</t>
        </is>
      </c>
      <c r="C28" s="26" t="n"/>
      <c r="D28" s="26" t="n"/>
      <c r="E28" s="26" t="n"/>
      <c r="F28" s="26" t="n"/>
      <c r="G28" s="26">
        <f>IFERROR(VLOOKUP($A22&amp;"_"&amp;$B22,Results_Deltas!$A$2:$P$15000,5,FALSE),"")</f>
        <v/>
      </c>
      <c r="H28" s="26">
        <f>IFERROR(VLOOKUP($A22,Results_30d_Deltas!$A$2:$H$5000,7,FALSE)-E21,"")</f>
        <v/>
      </c>
      <c r="I28" s="26">
        <f>IFERROR(VLOOKUP($A22,Results_30d_Deltas!$A$2:$H$5000,6,FALSE),"")</f>
        <v/>
      </c>
      <c r="J28" s="26" t="n"/>
      <c r="K28" s="26" t="n"/>
      <c r="L28" s="26" t="inlineStr">
        <is>
          <t>YES</t>
        </is>
      </c>
      <c r="M28" s="33" t="n">
        <v>2.969800405220974</v>
      </c>
      <c r="N28" s="33" t="n">
        <v>5</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4" t="n"/>
      <c r="AR28" s="34" t="n"/>
      <c r="AS28" s="34" t="n"/>
      <c r="AT28" s="34" t="n"/>
      <c r="AU28" s="34"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4" t="n"/>
      <c r="BQ28" s="34" t="n"/>
      <c r="BR28" s="34" t="n"/>
      <c r="BS28" s="34" t="n"/>
      <c r="BT28" s="34"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4" t="n"/>
      <c r="CZ28" s="34" t="n"/>
      <c r="DA28" s="34" t="n"/>
      <c r="DB28" s="34" t="n"/>
      <c r="DC28" s="34"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4" t="n"/>
      <c r="FJ28" s="34" t="n"/>
      <c r="FK28" s="34" t="n"/>
      <c r="FL28" s="34" t="n"/>
      <c r="FM28" s="34" t="n"/>
      <c r="FN28" s="33" t="n"/>
      <c r="FO28" s="33" t="n"/>
      <c r="FP28" s="33" t="n"/>
      <c r="FQ28" s="33" t="n"/>
      <c r="FR28" s="33" t="n"/>
      <c r="FS28" s="33" t="n"/>
      <c r="FT28" s="33" t="n"/>
      <c r="FU28" s="33" t="n"/>
      <c r="FV28" s="33" t="n"/>
      <c r="FW28" s="33" t="n"/>
      <c r="FX28" s="33" t="n"/>
      <c r="FY28" s="33" t="n"/>
      <c r="FZ28" s="34" t="n"/>
      <c r="GA28" s="34" t="n"/>
      <c r="GB28" s="34" t="n"/>
      <c r="GC28" s="34" t="n"/>
      <c r="GD28" s="34"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4" t="n"/>
      <c r="HY28" s="34" t="n"/>
      <c r="HZ28" s="34" t="n"/>
      <c r="IA28" s="34" t="n"/>
      <c r="IB28" s="34" t="n"/>
      <c r="IC28" s="34" t="n"/>
      <c r="ID28" s="34" t="n"/>
      <c r="IE28" s="34" t="n"/>
      <c r="IF28" s="34" t="n"/>
      <c r="IG28" s="34" t="n"/>
      <c r="IH28" s="34" t="n"/>
      <c r="II28" s="34" t="n"/>
      <c r="IJ28" s="26" t="n"/>
      <c r="IK28" s="26" t="inlineStr">
        <is>
          <t>ez_manage.py:5398 top()</t>
        </is>
      </c>
      <c r="IL28" s="26" t="inlineStr">
        <is>
          <t>v12_quick_engine.py:3021 x3</t>
        </is>
      </c>
      <c r="IM28" s="26" t="n"/>
    </row>
    <row r="29" ht="10.5" customHeight="1" s="67">
      <c r="A29" s="27" t="inlineStr">
        <is>
          <t>ENTRY_PRIMARY_TF</t>
        </is>
      </c>
      <c r="B29" s="27" t="inlineStr">
        <is>
          <t>4h</t>
        </is>
      </c>
      <c r="C29" s="26" t="n"/>
      <c r="D29" s="26" t="n"/>
      <c r="E29" s="26" t="n"/>
      <c r="F29" s="26" t="n"/>
      <c r="G29" s="26">
        <f>IFERROR(VLOOKUP($A49&amp;"_"&amp;$B49,Results_Deltas!$A$2:$P$15000,5,FALSE),"")</f>
        <v/>
      </c>
      <c r="H29" s="26">
        <f>IFERROR(VLOOKUP($A49,Results_30d_Deltas!$A$2:$H$5000,7,FALSE)-E48,"")</f>
        <v/>
      </c>
      <c r="I29" s="26">
        <f>IFERROR(VLOOKUP($A49,Results_30d_Deltas!$A$2:$H$5000,6,FALSE),"")</f>
        <v/>
      </c>
      <c r="J29" s="26" t="n"/>
      <c r="K29" s="26" t="n"/>
      <c r="L29" s="26" t="inlineStr">
        <is>
          <t>YES</t>
        </is>
      </c>
      <c r="M29" s="33" t="n">
        <v>2.969800405220974</v>
      </c>
      <c r="N29" s="33" t="n">
        <v>5</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4" t="n"/>
      <c r="FJ29" s="34" t="n"/>
      <c r="FK29" s="34" t="n"/>
      <c r="FL29" s="34" t="n"/>
      <c r="FM29" s="34"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ez_manage.py:3216 top()</t>
        </is>
      </c>
      <c r="IL29" s="26" t="inlineStr">
        <is>
          <t>v12_quick_engine.py:1728 x4</t>
        </is>
      </c>
      <c r="IM29" s="26" t="n"/>
    </row>
    <row r="30" ht="10.5" customHeight="1" s="67">
      <c r="A30" s="27" t="inlineStr">
        <is>
          <t>HAIKU_ENTRY_GATE_ENABLED</t>
        </is>
      </c>
      <c r="B30" s="27" t="inlineStr">
        <is>
          <t>False</t>
        </is>
      </c>
      <c r="C30" s="26" t="n"/>
      <c r="D30" s="26" t="n"/>
      <c r="E30" s="26" t="n"/>
      <c r="F30" s="26" t="n"/>
      <c r="G30" s="26">
        <f>IFERROR(VLOOKUP($A66&amp;"_"&amp;$B66,Results_Deltas!$A$2:$P$15000,5,FALSE),"")</f>
        <v/>
      </c>
      <c r="H30" s="26">
        <f>IFERROR(VLOOKUP($A66,Results_30d_Deltas!$A$2:$H$5000,7,FALSE)-E65,"")</f>
        <v/>
      </c>
      <c r="I30" s="26">
        <f>IFERROR(VLOOKUP($A66,Results_30d_Deltas!$A$2:$H$5000,6,FALSE),"")</f>
        <v/>
      </c>
      <c r="J30" s="26" t="n"/>
      <c r="K30" s="26" t="n"/>
      <c r="L30" s="26" t="inlineStr">
        <is>
          <t>YES</t>
        </is>
      </c>
      <c r="M30" s="33" t="n">
        <v>2.969800405220974</v>
      </c>
      <c r="N30" s="33" t="n">
        <v>5</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4" t="n"/>
      <c r="FC30" s="34" t="n"/>
      <c r="FD30" s="34" t="n"/>
      <c r="FE30" s="34" t="n"/>
      <c r="FF30" s="34" t="n"/>
      <c r="FG30" s="33" t="n"/>
      <c r="FH30" s="33" t="n"/>
      <c r="FI30" s="34" t="n"/>
      <c r="FJ30" s="34" t="n"/>
      <c r="FK30" s="34" t="n"/>
      <c r="FL30" s="34" t="n"/>
      <c r="FM30" s="34"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4" t="n"/>
      <c r="HY30" s="34" t="n"/>
      <c r="HZ30" s="34" t="n"/>
      <c r="IA30" s="34" t="n"/>
      <c r="IB30" s="34" t="n"/>
      <c r="IC30" s="34" t="n"/>
      <c r="ID30" s="34" t="n"/>
      <c r="IE30" s="34" t="n"/>
      <c r="IF30" s="34" t="n"/>
      <c r="IG30" s="34" t="n"/>
      <c r="IH30" s="34" t="n"/>
      <c r="II30" s="34" t="n"/>
      <c r="IJ30" s="26" t="n"/>
      <c r="IK30" s="26" t="inlineStr">
        <is>
          <t>ez_manage.py:6007 top()</t>
        </is>
      </c>
      <c r="IL30" s="26" t="inlineStr">
        <is>
          <t>v12_quick_engine.py:4265 x2</t>
        </is>
      </c>
      <c r="IM30" s="26" t="n"/>
    </row>
    <row r="31" ht="10.5" customHeight="1" s="67">
      <c r="A31" s="0" t="inlineStr">
        <is>
          <t>WT_DC_DC_POS_THRESHOLD_SHORT</t>
        </is>
      </c>
      <c r="B31" s="0" t="n">
        <v>0.7</v>
      </c>
      <c r="M31" t="n">
        <v>2.983333389683875</v>
      </c>
      <c r="N31" t="n">
        <v>15</v>
      </c>
    </row>
    <row r="32" ht="10.5" customHeight="1" s="67">
      <c r="A32" s="0" t="inlineStr">
        <is>
          <t>WT_DC_DC_POS_THRESHOLD_SHORT</t>
        </is>
      </c>
      <c r="B32" s="0" t="n">
        <v>0.3</v>
      </c>
      <c r="M32" t="n">
        <v>3.013512920772556</v>
      </c>
      <c r="N32" t="n">
        <v>13</v>
      </c>
    </row>
    <row r="33" ht="10.5" customHeight="1" s="67">
      <c r="A33" s="0" t="inlineStr">
        <is>
          <t>WT_DC_DC_POS_THRESHOLD_LONG</t>
        </is>
      </c>
      <c r="B33" s="0" t="n">
        <v>0.3</v>
      </c>
      <c r="M33" t="n">
        <v>3.043774251018279</v>
      </c>
      <c r="N33" t="n">
        <v>15</v>
      </c>
    </row>
    <row r="34" ht="10.5" customHeight="1" s="67">
      <c r="A34" s="0" t="inlineStr">
        <is>
          <t>WT_DC_STOCH_THRESHOLD_LONG</t>
        </is>
      </c>
      <c r="B34" s="0" t="n">
        <v>30</v>
      </c>
      <c r="M34" t="n">
        <v>3.092692942536676</v>
      </c>
      <c r="N34" t="n">
        <v>18</v>
      </c>
    </row>
    <row r="35" ht="10.5" customHeight="1" s="67">
      <c r="A35" s="0" t="inlineStr">
        <is>
          <t>WT_DC_STOCH_THRESHOLD_LONG</t>
        </is>
      </c>
      <c r="B35" s="0" t="n">
        <v>50</v>
      </c>
      <c r="M35" t="n">
        <v>3.145105208642037</v>
      </c>
      <c r="N35" t="n">
        <v>16</v>
      </c>
    </row>
    <row r="36" ht="10.5" customHeight="1" s="67">
      <c r="A36" s="0" t="inlineStr">
        <is>
          <t>WT_DC_STOCH_THRESHOLD_SHORT</t>
        </is>
      </c>
      <c r="B36" s="0" t="n">
        <v>50</v>
      </c>
      <c r="M36" t="n">
        <v>3.159925607398644</v>
      </c>
      <c r="N36" t="n">
        <v>16</v>
      </c>
    </row>
    <row r="37" ht="10.5" customHeight="1" s="67">
      <c r="A37" s="0" t="inlineStr">
        <is>
          <t>WT_DC_DC_TF</t>
        </is>
      </c>
      <c r="B37" s="0" t="inlineStr">
        <is>
          <t>D</t>
        </is>
      </c>
      <c r="M37" t="n">
        <v>3.23063599642993</v>
      </c>
      <c r="N37" t="n">
        <v>17</v>
      </c>
    </row>
    <row r="38" ht="10.5" customHeight="1" s="67">
      <c r="A38" s="0" t="inlineStr">
        <is>
          <t>WT_DC_DC_TF</t>
        </is>
      </c>
      <c r="B38" s="0" t="inlineStr">
        <is>
          <t>4h</t>
        </is>
      </c>
      <c r="M38" t="n">
        <v>3.268178149722043</v>
      </c>
      <c r="N38" t="n">
        <v>17</v>
      </c>
    </row>
    <row r="39" ht="10.5" customHeight="1" s="67">
      <c r="A39" s="0" t="inlineStr">
        <is>
          <t>WT_DC_TF_COMBO</t>
        </is>
      </c>
      <c r="B39" s="0" t="inlineStr">
        <is>
          <t>4h_D</t>
        </is>
      </c>
      <c r="M39" t="n">
        <v>3.287730222461756</v>
      </c>
      <c r="N39" t="n">
        <v>15</v>
      </c>
    </row>
    <row r="40" ht="10.5" customHeight="1" s="67">
      <c r="A40" s="0" t="inlineStr">
        <is>
          <t>WT_DC_DC_POS_THRESHOLD_LONG</t>
        </is>
      </c>
      <c r="B40" s="0" t="n">
        <v>0.5</v>
      </c>
      <c r="M40" t="n">
        <v>3.474328481037096</v>
      </c>
      <c r="N40" t="n">
        <v>16</v>
      </c>
    </row>
    <row r="41" ht="10.5" customHeight="1" s="67">
      <c r="A41" s="0" t="inlineStr">
        <is>
          <t>WT_DC_DC_POS_THRESHOLD_SHORT</t>
        </is>
      </c>
      <c r="B41" s="0" t="n">
        <v>0.5</v>
      </c>
      <c r="M41" t="n">
        <v>3.474328481037096</v>
      </c>
      <c r="N41" t="n">
        <v>16</v>
      </c>
    </row>
    <row r="42" ht="10.5" customHeight="1" s="67">
      <c r="A42" s="0" t="inlineStr">
        <is>
          <t>WT_DC_STOCH_TF</t>
        </is>
      </c>
      <c r="B42" s="0" t="inlineStr">
        <is>
          <t>5m</t>
        </is>
      </c>
      <c r="M42" t="n">
        <v>3.505523636983264</v>
      </c>
      <c r="N42" t="n">
        <v>16</v>
      </c>
    </row>
    <row r="43" ht="10.5" customHeight="1" s="67">
      <c r="A43" s="0" t="inlineStr">
        <is>
          <t>WT_DC_STOCH_THRESHOLD_LONG</t>
        </is>
      </c>
      <c r="B43" s="0" t="n">
        <v>40</v>
      </c>
      <c r="M43" t="n">
        <v>3.505523636983264</v>
      </c>
      <c r="N43" t="n">
        <v>16</v>
      </c>
    </row>
    <row r="44" ht="10.5" customHeight="1" s="67">
      <c r="A44" s="0" t="inlineStr">
        <is>
          <t>WT_DC_STOCH_THRESHOLD_SHORT</t>
        </is>
      </c>
      <c r="B44" s="0" t="n">
        <v>60</v>
      </c>
      <c r="M44" t="n">
        <v>3.505523636983264</v>
      </c>
      <c r="N44" t="n">
        <v>16</v>
      </c>
    </row>
    <row r="45" ht="10.5" customHeight="1" s="67">
      <c r="A45" s="0" t="inlineStr">
        <is>
          <t>WT_DC_STOCH_THRESHOLD_SHORT</t>
        </is>
      </c>
      <c r="B45" s="0" t="n">
        <v>70</v>
      </c>
      <c r="M45" t="n">
        <v>3.524432556765823</v>
      </c>
      <c r="N45" t="n">
        <v>17</v>
      </c>
    </row>
    <row r="46" ht="10.5" customHeight="1" s="67">
      <c r="A46" s="0" t="inlineStr">
        <is>
          <t>WT_DC_TF_HTF2</t>
        </is>
      </c>
      <c r="B46" s="0" t="inlineStr">
        <is>
          <t>1h</t>
        </is>
      </c>
      <c r="M46" t="n">
        <v>3.5272604383965</v>
      </c>
      <c r="N46" t="n">
        <v>17</v>
      </c>
    </row>
    <row r="47" ht="10.5" customHeight="1" s="67">
      <c r="A47" s="0" t="inlineStr">
        <is>
          <t>WT_DC_TF_COMBO</t>
        </is>
      </c>
      <c r="B47" s="0" t="inlineStr">
        <is>
          <t>15m_1h_4h_D</t>
        </is>
      </c>
      <c r="M47" t="n">
        <v>3.579226905169415</v>
      </c>
      <c r="N47" t="n">
        <v>16</v>
      </c>
    </row>
    <row r="48" ht="10.5" customHeight="1" s="67">
      <c r="A48" s="0" t="inlineStr">
        <is>
          <t>WT_DC_TF_HTF</t>
        </is>
      </c>
      <c r="B48" s="0" t="inlineStr">
        <is>
          <t>15m</t>
        </is>
      </c>
      <c r="M48" t="n">
        <v>3.579722651643766</v>
      </c>
      <c r="N48" t="n">
        <v>16</v>
      </c>
    </row>
    <row r="49" ht="10.5" customHeight="1" s="67">
      <c r="A49" s="26" t="inlineStr">
        <is>
          <t>INTRADAY_SESSION_FORCE_EXIT_UTC</t>
        </is>
      </c>
      <c r="B49" s="26" t="inlineStr">
        <is>
          <t>2.0</t>
        </is>
      </c>
      <c r="C49" s="26" t="n"/>
      <c r="D49" s="26" t="n"/>
      <c r="E49" s="26" t="n"/>
      <c r="F49" s="26" t="n"/>
      <c r="G49" s="26">
        <f>IFERROR(VLOOKUP($A73&amp;"_"&amp;$B73,Results_Deltas!$A$2:$P$15000,5,FALSE),"")</f>
        <v/>
      </c>
      <c r="H49" s="26">
        <f>IFERROR(VLOOKUP($A73,Results_30d_Deltas!$A$2:$H$5000,7,FALSE)-E72,"")</f>
        <v/>
      </c>
      <c r="I49" s="26">
        <f>IFERROR(VLOOKUP($A73,Results_30d_Deltas!$A$2:$H$5000,6,FALSE),"")</f>
        <v/>
      </c>
      <c r="J49" s="26" t="n"/>
      <c r="K49" s="26" t="n"/>
      <c r="L49" s="26" t="inlineStr">
        <is>
          <t>NO</t>
        </is>
      </c>
      <c r="M49" s="33" t="n">
        <v>3.596092132593786</v>
      </c>
      <c r="N49" s="33" t="n">
        <v>9</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ez_manage.py:6014 top()</t>
        </is>
      </c>
      <c r="IL49" s="26" t="inlineStr">
        <is>
          <t>v12_quick_engine.py:4267 x4</t>
        </is>
      </c>
      <c r="IM49" s="26" t="n"/>
    </row>
    <row r="50" ht="10.5" customHeight="1" s="67">
      <c r="A50" s="0" t="inlineStr">
        <is>
          <t>WT_DC_TF_HTF2</t>
        </is>
      </c>
      <c r="B50" s="0" t="inlineStr">
        <is>
          <t>W</t>
        </is>
      </c>
      <c r="M50" t="n">
        <v>3.604832782494559</v>
      </c>
      <c r="N50" t="n">
        <v>19</v>
      </c>
    </row>
    <row r="51" ht="10.5" customHeight="1" s="67">
      <c r="A51" s="0" t="inlineStr">
        <is>
          <t>WT_DC_STOCH_TF</t>
        </is>
      </c>
      <c r="B51" s="0" t="inlineStr">
        <is>
          <t>1h</t>
        </is>
      </c>
      <c r="M51" t="n">
        <v>3.686123101475647</v>
      </c>
      <c r="N51" t="n">
        <v>15</v>
      </c>
    </row>
    <row r="52" ht="10.5" customHeight="1" s="67">
      <c r="A52" s="0" t="inlineStr">
        <is>
          <t>WT_DC_TF_HTF2</t>
        </is>
      </c>
      <c r="B52" s="0" t="inlineStr">
        <is>
          <t>4h</t>
        </is>
      </c>
      <c r="M52" t="n">
        <v>3.688210587793053</v>
      </c>
      <c r="N52" t="n">
        <v>15</v>
      </c>
    </row>
    <row r="53" ht="10.5" customHeight="1" s="67">
      <c r="A53" s="0" t="inlineStr">
        <is>
          <t>WT_DC_DC_TF</t>
        </is>
      </c>
      <c r="B53" s="0" t="inlineStr">
        <is>
          <t>15m</t>
        </is>
      </c>
      <c r="M53" t="n">
        <v>3.709365536023148</v>
      </c>
      <c r="N53" t="n">
        <v>17</v>
      </c>
    </row>
    <row r="54" ht="10.5" customHeight="1" s="67">
      <c r="A54" s="0" t="inlineStr">
        <is>
          <t>WT_DC_TF_HTF</t>
        </is>
      </c>
      <c r="B54" s="0" t="inlineStr">
        <is>
          <t>W</t>
        </is>
      </c>
      <c r="M54" t="n">
        <v>3.716010097509064</v>
      </c>
      <c r="N54" t="n">
        <v>18</v>
      </c>
    </row>
    <row r="55" ht="10.5" customHeight="1" s="67">
      <c r="A55" s="26" t="inlineStr">
        <is>
          <t>RZ_BOT_BB_THRESHOLD</t>
        </is>
      </c>
      <c r="B55" s="26" t="inlineStr">
        <is>
          <t>0.075</t>
        </is>
      </c>
      <c r="C55" s="26" t="n"/>
      <c r="D55" s="26" t="n"/>
      <c r="E55" s="26" t="n"/>
      <c r="F55" s="26" t="n"/>
      <c r="G55" s="26">
        <f>IFERROR(VLOOKUP($A117&amp;"_"&amp;$B117,Results_Deltas!$A$2:$P$15000,5,FALSE),"")</f>
        <v/>
      </c>
      <c r="H55" s="26">
        <f>IFERROR(VLOOKUP($A117,Results_30d_Deltas!$A$2:$H$5000,7,FALSE)-E116,"")</f>
        <v/>
      </c>
      <c r="I55" s="26">
        <f>IFERROR(VLOOKUP($A117,Results_30d_Deltas!$A$2:$H$5000,6,FALSE),"")</f>
        <v/>
      </c>
      <c r="J55" s="26" t="n"/>
      <c r="K55" s="26" t="n"/>
      <c r="L55" s="26" t="inlineStr">
        <is>
          <t>NO</t>
        </is>
      </c>
      <c r="M55" s="33" t="n">
        <v>3.730339577593575</v>
      </c>
      <c r="N55" s="33" t="n">
        <v>23</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ez_manage.py:3928 top()</t>
        </is>
      </c>
      <c r="IL55" s="26" t="inlineStr">
        <is>
          <t>v12_quick_engine.py:3020 x6</t>
        </is>
      </c>
      <c r="IM55" s="26" t="n"/>
    </row>
    <row r="56" ht="10.5" customHeight="1" s="67">
      <c r="A56" s="0" t="inlineStr">
        <is>
          <t>WT_DC_DC_TF</t>
        </is>
      </c>
      <c r="B56" s="0" t="inlineStr">
        <is>
          <t>1h</t>
        </is>
      </c>
      <c r="M56" t="n">
        <v>3.797794374196483</v>
      </c>
      <c r="N56" t="n">
        <v>18</v>
      </c>
    </row>
    <row r="57" ht="10.5" customHeight="1" s="67">
      <c r="A57" s="0" t="inlineStr">
        <is>
          <t>WT_DC_TF_HTF2</t>
        </is>
      </c>
      <c r="B57" s="0" t="inlineStr">
        <is>
          <t>none</t>
        </is>
      </c>
      <c r="M57" t="n">
        <v>3.825730293870194</v>
      </c>
      <c r="N57" t="n">
        <v>17</v>
      </c>
    </row>
    <row r="58" ht="10.5" customHeight="1" s="67">
      <c r="A58" s="0" t="inlineStr">
        <is>
          <t>WT_DC_DIRECT_DC_TF</t>
        </is>
      </c>
      <c r="B58" s="0" t="inlineStr">
        <is>
          <t>15m</t>
        </is>
      </c>
      <c r="M58" t="n">
        <v>3.936498841025495</v>
      </c>
      <c r="N58" t="n">
        <v>18</v>
      </c>
    </row>
    <row r="59" ht="10.5" customHeight="1" s="67">
      <c r="A59" s="0" t="inlineStr">
        <is>
          <t>WT_DC_TF_HTF</t>
        </is>
      </c>
      <c r="B59" s="0" t="inlineStr">
        <is>
          <t>D</t>
        </is>
      </c>
      <c r="M59" t="n">
        <v>3.947849560976038</v>
      </c>
      <c r="N59" t="n">
        <v>18</v>
      </c>
    </row>
    <row r="60" ht="10.5" customHeight="1" s="67">
      <c r="A60" s="0" t="inlineStr">
        <is>
          <t>WT_DC_HTF_GATE_MODE</t>
        </is>
      </c>
      <c r="B60" s="0" t="inlineStr">
        <is>
          <t>AND</t>
        </is>
      </c>
      <c r="M60" t="n">
        <v>3.956287844709243</v>
      </c>
      <c r="N60" t="n">
        <v>20</v>
      </c>
    </row>
    <row r="61" ht="10.5" customHeight="1" s="67">
      <c r="A61" s="0" t="inlineStr">
        <is>
          <t>WT_DC_DIRECT_DC_TF</t>
        </is>
      </c>
      <c r="B61" s="0" t="inlineStr">
        <is>
          <t>4h</t>
        </is>
      </c>
      <c r="M61" t="n">
        <v>3.990265739475148</v>
      </c>
      <c r="N61" t="n">
        <v>19</v>
      </c>
    </row>
    <row r="62" ht="10.5" customHeight="1" s="67">
      <c r="A62" s="0" t="inlineStr">
        <is>
          <t>WT_DC_TF_HTF</t>
        </is>
      </c>
      <c r="B62" s="0" t="inlineStr">
        <is>
          <t>1h</t>
        </is>
      </c>
      <c r="M62" t="n">
        <v>4.002338414312086</v>
      </c>
      <c r="N62" t="n">
        <v>19</v>
      </c>
    </row>
    <row r="63" ht="10.5" customHeight="1" s="67">
      <c r="A63" s="0" t="inlineStr">
        <is>
          <t>WT_DC_STOCH_TF</t>
        </is>
      </c>
      <c r="B63" s="0" t="inlineStr">
        <is>
          <t>15m</t>
        </is>
      </c>
      <c r="M63" t="n">
        <v>4.01118350114079</v>
      </c>
      <c r="N63" t="n">
        <v>18</v>
      </c>
    </row>
    <row r="64" ht="10.5" customHeight="1" s="67">
      <c r="A64" s="0" t="inlineStr">
        <is>
          <t>WT_DC_HTF_GATE_MODE</t>
        </is>
      </c>
      <c r="B64" s="0" t="inlineStr">
        <is>
          <t>OR</t>
        </is>
      </c>
      <c r="M64" t="n">
        <v>4.015710760273362</v>
      </c>
      <c r="N64" t="n">
        <v>19</v>
      </c>
    </row>
    <row r="65" ht="10.5" customHeight="1" s="67">
      <c r="A65" s="0" t="inlineStr">
        <is>
          <t>WT_DC_TF_ENTRY</t>
        </is>
      </c>
      <c r="B65" s="0" t="inlineStr">
        <is>
          <t>D</t>
        </is>
      </c>
      <c r="M65" t="n">
        <v>4.077522034582216</v>
      </c>
      <c r="N65" t="n">
        <v>20</v>
      </c>
    </row>
    <row r="66" ht="10.5" customHeight="1" s="67">
      <c r="A66" s="0" t="inlineStr">
        <is>
          <t>WT_DC_TF_COMBO</t>
        </is>
      </c>
      <c r="B66" s="0" t="inlineStr">
        <is>
          <t>1h_4h_D</t>
        </is>
      </c>
      <c r="M66" t="n">
        <v>4.088930103666107</v>
      </c>
      <c r="N66" t="n">
        <v>18</v>
      </c>
    </row>
    <row r="67" ht="10.5" customHeight="1" s="67">
      <c r="A67" s="0" t="inlineStr">
        <is>
          <t>WT_DC_DIRECT_DC_TF</t>
        </is>
      </c>
      <c r="B67" s="0" t="inlineStr">
        <is>
          <t>D</t>
        </is>
      </c>
      <c r="M67" t="n">
        <v>4.121568304870982</v>
      </c>
      <c r="N67" t="n">
        <v>18</v>
      </c>
    </row>
    <row r="68" ht="10.5" customHeight="1" s="67">
      <c r="A68" s="0" t="inlineStr">
        <is>
          <t>WT_DC_DIRECT_TF_ENTRY</t>
        </is>
      </c>
      <c r="B68" s="0" t="inlineStr">
        <is>
          <t>15m</t>
        </is>
      </c>
      <c r="M68" t="n">
        <v>4.250892599095074</v>
      </c>
      <c r="N68" t="n">
        <v>21</v>
      </c>
    </row>
    <row r="69" ht="10.5" customHeight="1" s="67">
      <c r="A69" s="0" t="inlineStr">
        <is>
          <t>WT_DC_TF_ENTRY</t>
        </is>
      </c>
      <c r="B69" s="0" t="inlineStr">
        <is>
          <t>15m</t>
        </is>
      </c>
      <c r="M69" t="n">
        <v>4.256571365249168</v>
      </c>
      <c r="N69" t="n">
        <v>21</v>
      </c>
    </row>
    <row r="70" ht="10.5" customHeight="1" s="67">
      <c r="A70" s="0" t="inlineStr">
        <is>
          <t>WT_DC_TF_HTF</t>
        </is>
      </c>
      <c r="B70" s="0" t="inlineStr">
        <is>
          <t>4h</t>
        </is>
      </c>
      <c r="M70" t="n">
        <v>4.258705572058964</v>
      </c>
      <c r="N70" t="n">
        <v>18</v>
      </c>
    </row>
    <row r="71" ht="10.5" customHeight="1" s="67">
      <c r="A71" s="0" t="inlineStr">
        <is>
          <t>WT_DC_TF_HTF2</t>
        </is>
      </c>
      <c r="B71" s="0" t="inlineStr">
        <is>
          <t>D</t>
        </is>
      </c>
      <c r="M71" t="n">
        <v>4.258705572058964</v>
      </c>
      <c r="N71" t="n">
        <v>18</v>
      </c>
    </row>
    <row r="72" ht="10.5" customHeight="1" s="67">
      <c r="A72" s="0" t="inlineStr">
        <is>
          <t>WT_DC_TF_ENTRY</t>
        </is>
      </c>
      <c r="B72" s="0" t="inlineStr">
        <is>
          <t>4h</t>
        </is>
      </c>
      <c r="M72" t="n">
        <v>4.295323785529018</v>
      </c>
      <c r="N72" t="n">
        <v>23</v>
      </c>
    </row>
    <row r="73" ht="10.5" customHeight="1" s="67">
      <c r="A73" s="0" t="inlineStr">
        <is>
          <t>DC_BREAKOUT_TF_EXPANDED</t>
        </is>
      </c>
      <c r="B73" s="0" t="inlineStr">
        <is>
          <t>4h</t>
        </is>
      </c>
      <c r="M73" t="n">
        <v>4.311072148476521</v>
      </c>
      <c r="N73" t="n">
        <v>21</v>
      </c>
    </row>
    <row r="74" ht="10.5" customHeight="1" s="67">
      <c r="A74" s="0" t="inlineStr">
        <is>
          <t>WT_DC_DIRECT_TF_ENTRY</t>
        </is>
      </c>
      <c r="B74" s="0" t="inlineStr">
        <is>
          <t>4h</t>
        </is>
      </c>
      <c r="M74" t="n">
        <v>4.3188487434059</v>
      </c>
      <c r="N74" t="n">
        <v>23</v>
      </c>
    </row>
    <row r="75" ht="10.5" customHeight="1" s="67">
      <c r="A75" s="0" t="inlineStr">
        <is>
          <t>DC_BREAKOUT_TF_EXPANDED</t>
        </is>
      </c>
      <c r="B75" s="0" t="inlineStr">
        <is>
          <t>W</t>
        </is>
      </c>
      <c r="M75" t="n">
        <v>4.360767369620924</v>
      </c>
      <c r="N75" t="n">
        <v>22</v>
      </c>
    </row>
    <row r="76" ht="10.5" customHeight="1" s="67">
      <c r="A76" s="0" t="inlineStr">
        <is>
          <t>DC_BREAKOUT_TF_EXPANDED</t>
        </is>
      </c>
      <c r="B76" s="0" t="inlineStr">
        <is>
          <t>15m</t>
        </is>
      </c>
      <c r="M76" t="n">
        <v>4.377114568925236</v>
      </c>
      <c r="N76" t="n">
        <v>22</v>
      </c>
    </row>
    <row r="77" ht="10.5" customHeight="1" s="67">
      <c r="A77" s="0" t="inlineStr">
        <is>
          <t>WT_DC_TF_ENTRY</t>
        </is>
      </c>
      <c r="B77" s="0" t="inlineStr">
        <is>
          <t>1h</t>
        </is>
      </c>
      <c r="M77" t="n">
        <v>4.40948234490174</v>
      </c>
      <c r="N77" t="n">
        <v>23</v>
      </c>
    </row>
    <row r="78" ht="10.5" customHeight="1" s="67">
      <c r="A78" s="0" t="inlineStr">
        <is>
          <t>DC_BREAKOUT_TF_EXPANDED</t>
        </is>
      </c>
      <c r="B78" s="0" t="inlineStr">
        <is>
          <t>1h</t>
        </is>
      </c>
      <c r="M78" t="n">
        <v>4.528993064520145</v>
      </c>
      <c r="N78" t="n">
        <v>22</v>
      </c>
    </row>
    <row r="79" ht="10.5" customHeight="1" s="67">
      <c r="A79" s="0" t="inlineStr">
        <is>
          <t>DC_BREAKOUT_TF_EXPANDED</t>
        </is>
      </c>
      <c r="B79" s="0" t="inlineStr">
        <is>
          <t>D</t>
        </is>
      </c>
      <c r="M79" t="n">
        <v>4.546230208540992</v>
      </c>
      <c r="N79" t="n">
        <v>22</v>
      </c>
    </row>
    <row r="80" ht="10.5" customHeight="1" s="67">
      <c r="A80" s="0" t="inlineStr">
        <is>
          <t>WT_DC_DIRECT_DC_TF</t>
        </is>
      </c>
      <c r="B80" s="0" t="inlineStr">
        <is>
          <t>1h</t>
        </is>
      </c>
      <c r="M80" t="n">
        <v>4.556036931749059</v>
      </c>
      <c r="N80" t="n">
        <v>21</v>
      </c>
    </row>
    <row r="81" ht="10.5" customHeight="1" s="67">
      <c r="A81" s="0" t="inlineStr">
        <is>
          <t>BB_BREAKOUT_ENTRY_TF</t>
        </is>
      </c>
      <c r="B81" s="0" t="inlineStr">
        <is>
          <t>OFF</t>
        </is>
      </c>
      <c r="D81" s="0" t="inlineStr">
        <is>
          <t>BREAKOUT_BB</t>
        </is>
      </c>
      <c r="L81" s="0" t="inlineStr">
        <is>
          <t>YES</t>
        </is>
      </c>
      <c r="M81" t="n">
        <v>4.579240793429561</v>
      </c>
      <c r="N81" t="n">
        <v>23</v>
      </c>
    </row>
    <row r="82" ht="10.5" customHeight="1" s="67">
      <c r="A82" s="0" t="inlineStr">
        <is>
          <t>BB_BREAKOUT_ENTRY_TF</t>
        </is>
      </c>
      <c r="B82" s="0" t="inlineStr">
        <is>
          <t>15m</t>
        </is>
      </c>
      <c r="D82" s="0" t="inlineStr">
        <is>
          <t>BREAKOUT_BB</t>
        </is>
      </c>
      <c r="L82" s="0" t="inlineStr">
        <is>
          <t>NO</t>
        </is>
      </c>
      <c r="M82" t="n">
        <v>4.58693197569505</v>
      </c>
      <c r="N82" t="n">
        <v>22</v>
      </c>
    </row>
    <row r="83" ht="10.5" customHeight="1" s="67">
      <c r="A83" s="0" t="inlineStr">
        <is>
          <t>BB_BREAKOUT_ENTRY_TF</t>
        </is>
      </c>
      <c r="B83" s="0" t="inlineStr">
        <is>
          <t>4h</t>
        </is>
      </c>
      <c r="D83" s="0" t="inlineStr">
        <is>
          <t>BREAKOUT_BB</t>
        </is>
      </c>
      <c r="L83" s="0" t="inlineStr">
        <is>
          <t>NO</t>
        </is>
      </c>
      <c r="M83" t="n">
        <v>4.593511064272569</v>
      </c>
      <c r="N83" t="n">
        <v>21</v>
      </c>
    </row>
    <row r="84" ht="10.5" customHeight="1" s="67">
      <c r="A84" s="26" t="inlineStr">
        <is>
          <t>RZ_BOT_BB_THRESHOLD</t>
        </is>
      </c>
      <c r="B84" s="26" t="inlineStr">
        <is>
          <t>0.1125</t>
        </is>
      </c>
      <c r="C84" s="26" t="n"/>
      <c r="D84" s="26" t="n"/>
      <c r="E84" s="26" t="n"/>
      <c r="F84" s="26" t="n"/>
      <c r="G84" s="26">
        <f>IFERROR(VLOOKUP($A118&amp;"_"&amp;$B118,Results_Deltas!$A$2:$P$15000,5,FALSE),"")</f>
        <v/>
      </c>
      <c r="H84" s="26">
        <f>IFERROR(VLOOKUP($A118,Results_30d_Deltas!$A$2:$H$5000,7,FALSE)-E117,"")</f>
        <v/>
      </c>
      <c r="I84" s="26">
        <f>IFERROR(VLOOKUP($A118,Results_30d_Deltas!$A$2:$H$5000,6,FALSE),"")</f>
        <v/>
      </c>
      <c r="J84" s="26" t="n"/>
      <c r="K84" s="26" t="n"/>
      <c r="L84" s="26" t="inlineStr">
        <is>
          <t>NO</t>
        </is>
      </c>
      <c r="M84" s="33" t="n">
        <v>4.61800241392575</v>
      </c>
      <c r="N84" s="33" t="n">
        <v>23</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ez_manage.py:3928 top()</t>
        </is>
      </c>
      <c r="IL84" s="26" t="inlineStr">
        <is>
          <t>v12_quick_engine.py:3020 x6</t>
        </is>
      </c>
      <c r="IM84" s="26" t="n"/>
    </row>
    <row r="85" ht="10.5" customHeight="1" s="67">
      <c r="A85" s="0" t="inlineStr">
        <is>
          <t>BB_BREAKOUT_ENTRY_TF</t>
        </is>
      </c>
      <c r="B85" s="0" t="inlineStr">
        <is>
          <t>1h</t>
        </is>
      </c>
      <c r="D85" s="0" t="inlineStr">
        <is>
          <t>BREAKOUT_BB</t>
        </is>
      </c>
      <c r="L85" s="0" t="inlineStr">
        <is>
          <t>NO</t>
        </is>
      </c>
      <c r="M85" t="n">
        <v>4.671925930300325</v>
      </c>
      <c r="N85" t="n">
        <v>22</v>
      </c>
    </row>
    <row r="86" ht="10.5" customHeight="1" s="67">
      <c r="A86" s="26" t="inlineStr">
        <is>
          <t>INTRADAY_SESSION_FORCE_EXIT_UTC</t>
        </is>
      </c>
      <c r="B86" s="26" t="inlineStr">
        <is>
          <t>1.0</t>
        </is>
      </c>
      <c r="C86" s="26" t="n"/>
      <c r="D86" s="26" t="n"/>
      <c r="E86" s="26" t="n"/>
      <c r="F86" s="26" t="n"/>
      <c r="G86" s="26">
        <f>IFERROR(VLOOKUP($A72&amp;"_"&amp;$B72,Results_Deltas!$A$2:$P$15000,5,FALSE),"")</f>
        <v/>
      </c>
      <c r="H86" s="26">
        <f>IFERROR(VLOOKUP($A72,Results_30d_Deltas!$A$2:$H$5000,7,FALSE)-E71,"")</f>
        <v/>
      </c>
      <c r="I86" s="26">
        <f>IFERROR(VLOOKUP($A72,Results_30d_Deltas!$A$2:$H$5000,6,FALSE),"")</f>
        <v/>
      </c>
      <c r="J86" s="26" t="n"/>
      <c r="K86" s="26" t="n"/>
      <c r="L86" s="26" t="inlineStr">
        <is>
          <t>NO</t>
        </is>
      </c>
      <c r="M86" s="33" t="n">
        <v>4.673539275869543</v>
      </c>
      <c r="N86" s="33" t="n">
        <v>11</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ez_manage.py:6014 top()</t>
        </is>
      </c>
      <c r="IL86" s="26" t="inlineStr">
        <is>
          <t>v12_quick_engine.py:4267 x4</t>
        </is>
      </c>
      <c r="IM86" s="26" t="n"/>
    </row>
    <row r="87" ht="10.5" customHeight="1" s="67">
      <c r="A87" s="26" t="inlineStr">
        <is>
          <t>RZ_BOT_BB_THRESHOLD</t>
        </is>
      </c>
      <c r="B87" s="26" t="n">
        <v>0.375</v>
      </c>
      <c r="C87" s="26" t="n"/>
      <c r="D87" s="26" t="n"/>
      <c r="E87" s="26" t="n"/>
      <c r="F87" s="26" t="n"/>
      <c r="G87" s="26">
        <f>IFERROR(VLOOKUP($A119&amp;"_"&amp;$B119,Results_Deltas!$A$2:$P$15000,5,FALSE),"")</f>
        <v/>
      </c>
      <c r="H87" s="26">
        <f>IFERROR(VLOOKUP($A119,Results_30d_Deltas!$A$2:$H$5000,7,FALSE)-E118,"")</f>
        <v/>
      </c>
      <c r="I87" s="26">
        <f>IFERROR(VLOOKUP($A119,Results_30d_Deltas!$A$2:$H$5000,6,FALSE),"")</f>
        <v/>
      </c>
      <c r="J87" s="26" t="n"/>
      <c r="K87" s="26" t="n"/>
      <c r="L87" s="26" t="inlineStr">
        <is>
          <t>NO</t>
        </is>
      </c>
      <c r="M87" s="33" t="n">
        <v>4.748299913352096</v>
      </c>
      <c r="N87" s="33" t="n">
        <v>26</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ez_manage.py:3928 top()</t>
        </is>
      </c>
      <c r="IL87" s="26" t="inlineStr">
        <is>
          <t>v12_quick_engine.py:3020 x6</t>
        </is>
      </c>
      <c r="IM87" s="26" t="n"/>
    </row>
    <row r="88" ht="10.5" customHeight="1" s="67">
      <c r="A88" s="0" t="inlineStr">
        <is>
          <t>BB_BREAKOUT_ENTRY_TF</t>
        </is>
      </c>
      <c r="B88" s="0" t="inlineStr">
        <is>
          <t>D</t>
        </is>
      </c>
      <c r="D88" s="0" t="inlineStr">
        <is>
          <t>BREAKOUT_BB</t>
        </is>
      </c>
      <c r="L88" s="0" t="inlineStr">
        <is>
          <t>NO</t>
        </is>
      </c>
      <c r="M88" t="n">
        <v>4.757264572795986</v>
      </c>
      <c r="N88" t="n">
        <v>22</v>
      </c>
    </row>
    <row r="89" ht="10.5" customHeight="1" s="67">
      <c r="A89" s="0" t="inlineStr">
        <is>
          <t>WT_DC_DIRECT_TF_ENTRY</t>
        </is>
      </c>
      <c r="B89" s="0" t="inlineStr">
        <is>
          <t>1h</t>
        </is>
      </c>
      <c r="M89" t="n">
        <v>4.764236020691407</v>
      </c>
      <c r="N89" t="n">
        <v>23</v>
      </c>
    </row>
    <row r="90" ht="10.5" customHeight="1" s="67">
      <c r="A90" s="26" t="inlineStr">
        <is>
          <t>RZ_BOT_BB_THRESHOLD</t>
        </is>
      </c>
      <c r="B90" s="26" t="inlineStr">
        <is>
          <t>0.225</t>
        </is>
      </c>
      <c r="C90" s="26" t="n"/>
      <c r="D90" s="26" t="n"/>
      <c r="E90" s="26" t="n"/>
      <c r="F90" s="26" t="n"/>
      <c r="G90" s="26">
        <f>IFERROR(VLOOKUP($A121&amp;"_"&amp;$B121,Results_Deltas!$A$2:$P$15000,5,FALSE),"")</f>
        <v/>
      </c>
      <c r="H90" s="26">
        <f>IFERROR(VLOOKUP($A121,Results_30d_Deltas!$A$2:$H$5000,7,FALSE)-E120,"")</f>
        <v/>
      </c>
      <c r="I90" s="26">
        <f>IFERROR(VLOOKUP($A121,Results_30d_Deltas!$A$2:$H$5000,6,FALSE),"")</f>
        <v/>
      </c>
      <c r="J90" s="26" t="n"/>
      <c r="K90" s="26" t="n"/>
      <c r="L90" s="26" t="inlineStr">
        <is>
          <t>NO</t>
        </is>
      </c>
      <c r="M90" s="33" t="n">
        <v>4.783189150323627</v>
      </c>
      <c r="N90" s="33" t="n">
        <v>22</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ez_manage.py:3928 top()</t>
        </is>
      </c>
      <c r="IL90" s="26" t="inlineStr">
        <is>
          <t>v12_quick_engine.py:3020 x6</t>
        </is>
      </c>
      <c r="IM90" s="26" t="n"/>
    </row>
    <row r="91" ht="10.5" customHeight="1" s="67">
      <c r="A91" s="26" t="inlineStr">
        <is>
          <t>RZ_BOT_BB_THRESHOLD</t>
        </is>
      </c>
      <c r="B91" s="26" t="inlineStr">
        <is>
          <t>0.1875</t>
        </is>
      </c>
      <c r="C91" s="26" t="n"/>
      <c r="D91" s="26" t="n"/>
      <c r="E91" s="26" t="n"/>
      <c r="F91" s="26" t="n"/>
      <c r="G91" s="26">
        <f>IFERROR(VLOOKUP($A120&amp;"_"&amp;$B120,Results_Deltas!$A$2:$P$15000,5,FALSE),"")</f>
        <v/>
      </c>
      <c r="H91" s="26">
        <f>IFERROR(VLOOKUP($A120,Results_30d_Deltas!$A$2:$H$5000,7,FALSE)-E119,"")</f>
        <v/>
      </c>
      <c r="I91" s="26">
        <f>IFERROR(VLOOKUP($A120,Results_30d_Deltas!$A$2:$H$5000,6,FALSE),"")</f>
        <v/>
      </c>
      <c r="J91" s="26" t="n"/>
      <c r="K91" s="26" t="n"/>
      <c r="L91" s="26" t="inlineStr">
        <is>
          <t>NO</t>
        </is>
      </c>
      <c r="M91" s="33" t="n">
        <v>4.849057434198878</v>
      </c>
      <c r="N91" s="33" t="n">
        <v>23</v>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ez_manage.py:3928 top()</t>
        </is>
      </c>
      <c r="IL91" s="26" t="inlineStr">
        <is>
          <t>v12_quick_engine.py:3020 x6</t>
        </is>
      </c>
      <c r="IM91" s="26" t="n"/>
    </row>
    <row r="92" ht="10.5" customHeight="1" s="67">
      <c r="A92" s="26" t="inlineStr">
        <is>
          <t>INTRADAY_SESSION_FORCE_EXIT_UTC</t>
        </is>
      </c>
      <c r="B92" s="26" t="inlineStr">
        <is>
          <t>0.5</t>
        </is>
      </c>
      <c r="C92" s="26" t="n"/>
      <c r="D92" s="26" t="n"/>
      <c r="E92" s="26" t="n"/>
      <c r="F92" s="26" t="n"/>
      <c r="G92" s="26">
        <f>IFERROR(VLOOKUP($A71&amp;"_"&amp;$B71,Results_Deltas!$A$2:$P$15000,5,FALSE),"")</f>
        <v/>
      </c>
      <c r="H92" s="26">
        <f>IFERROR(VLOOKUP($A71,Results_30d_Deltas!$A$2:$H$5000,7,FALSE)-E70,"")</f>
        <v/>
      </c>
      <c r="I92" s="26">
        <f>IFERROR(VLOOKUP($A71,Results_30d_Deltas!$A$2:$H$5000,6,FALSE),"")</f>
        <v/>
      </c>
      <c r="J92" s="26" t="n"/>
      <c r="K92" s="26" t="n"/>
      <c r="L92" s="26" t="inlineStr">
        <is>
          <t>NO</t>
        </is>
      </c>
      <c r="M92" s="33" t="n">
        <v>4.851963789700148</v>
      </c>
      <c r="N92" s="33" t="n">
        <v>10</v>
      </c>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ez_manage.py:6014 top()</t>
        </is>
      </c>
      <c r="IL92" s="26" t="inlineStr">
        <is>
          <t>v12_quick_engine.py:4267 x4</t>
        </is>
      </c>
      <c r="IM92" s="26" t="n"/>
    </row>
    <row r="93" ht="10.5" customHeight="1" s="67">
      <c r="A93" s="27" t="inlineStr">
        <is>
          <t>STDEV_BREAKOUT_ENABLED</t>
        </is>
      </c>
      <c r="B93" s="27" t="inlineStr">
        <is>
          <t>False</t>
        </is>
      </c>
      <c r="C93" s="26" t="n"/>
      <c r="D93" s="26" t="n"/>
      <c r="E93" s="26" t="n"/>
      <c r="F93" s="26" t="n"/>
      <c r="G93" s="26">
        <f>IFERROR(VLOOKUP($A18&amp;"_"&amp;$B18,Results_Deltas!$A$2:$P$15000,5,FALSE),"")</f>
        <v/>
      </c>
      <c r="H93" s="26">
        <f>IFERROR(VLOOKUP($A18,Results_30d_Deltas!$A$2:$H$5000,7,FALSE)-E17,"")</f>
        <v/>
      </c>
      <c r="I93" s="26">
        <f>IFERROR(VLOOKUP($A18,Results_30d_Deltas!$A$2:$H$5000,6,FALSE),"")</f>
        <v/>
      </c>
      <c r="J93" s="26" t="n"/>
      <c r="K93" s="26" t="n"/>
      <c r="L93" s="26" t="inlineStr">
        <is>
          <t>YES</t>
        </is>
      </c>
      <c r="M93" s="33" t="n">
        <v>4.898002262466883</v>
      </c>
      <c r="N93" s="33" t="n">
        <v>7</v>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4" t="n"/>
      <c r="AR93" s="34" t="n"/>
      <c r="AS93" s="34" t="n"/>
      <c r="AT93" s="34" t="n"/>
      <c r="AU93" s="34"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4" t="n"/>
      <c r="BQ93" s="34" t="n"/>
      <c r="BR93" s="34" t="n"/>
      <c r="BS93" s="34" t="n"/>
      <c r="BT93" s="34"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4" t="n"/>
      <c r="CZ93" s="34" t="n"/>
      <c r="DA93" s="34" t="n"/>
      <c r="DB93" s="34" t="n"/>
      <c r="DC93" s="34"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4" t="n"/>
      <c r="GA93" s="34" t="n"/>
      <c r="GB93" s="34" t="n"/>
      <c r="GC93" s="34" t="n"/>
      <c r="GD93" s="34"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4" t="n"/>
      <c r="HY93" s="34" t="n"/>
      <c r="HZ93" s="34" t="n"/>
      <c r="IA93" s="34" t="n"/>
      <c r="IB93" s="34" t="n"/>
      <c r="IC93" s="34" t="n"/>
      <c r="ID93" s="34" t="n"/>
      <c r="IE93" s="34" t="n"/>
      <c r="IF93" s="34" t="n"/>
      <c r="IG93" s="34" t="n"/>
      <c r="IH93" s="34" t="n"/>
      <c r="II93" s="34" t="n"/>
      <c r="IJ93" s="26" t="n"/>
      <c r="IK93" s="26" t="inlineStr">
        <is>
          <t>ez_manage.py:4039 top()</t>
        </is>
      </c>
      <c r="IL93" s="26" t="inlineStr">
        <is>
          <t>v12_quick_engine.py:3275 x6</t>
        </is>
      </c>
      <c r="IM93" s="26" t="n"/>
    </row>
    <row r="94" ht="10.5" customHeight="1" s="67">
      <c r="A94" s="26" t="inlineStr">
        <is>
          <t>WRONG_SIDE_WT_TFS_REQUIRED</t>
        </is>
      </c>
      <c r="B94" s="26" t="inlineStr">
        <is>
          <t>6</t>
        </is>
      </c>
      <c r="C94" s="26" t="n"/>
      <c r="D94" s="26" t="n"/>
      <c r="E94" s="26" t="n"/>
      <c r="F94" s="26" t="n"/>
      <c r="G94" s="26">
        <f>IFERROR(VLOOKUP($A188&amp;"_"&amp;$B188,Results_Deltas!$A$2:$P$15000,5,FALSE),"")</f>
        <v/>
      </c>
      <c r="H94" s="26">
        <f>IFERROR(VLOOKUP($A188,Results_30d_Deltas!$A$2:$H$5000,7,FALSE)-E187,"")</f>
        <v/>
      </c>
      <c r="I94" s="26">
        <f>IFERROR(VLOOKUP($A188,Results_30d_Deltas!$A$2:$H$5000,6,FALSE),"")</f>
        <v/>
      </c>
      <c r="J94" s="26" t="n"/>
      <c r="K94" s="26" t="n"/>
      <c r="L94" s="26" t="inlineStr">
        <is>
          <t>NO</t>
        </is>
      </c>
      <c r="M94" s="33" t="n">
        <v>5.287279683384746</v>
      </c>
      <c r="N94" s="33" t="n">
        <v>10</v>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ez_manage.py:4278 top()</t>
        </is>
      </c>
      <c r="IL94" s="26" t="inlineStr">
        <is>
          <t>v12_quick_engine.py:3667 x3</t>
        </is>
      </c>
      <c r="IM94" s="26" t="n"/>
    </row>
    <row r="95" ht="10.5" customHeight="1" s="67">
      <c r="A95" s="26" t="inlineStr">
        <is>
          <t>STDEV_SUPPRESS_EARLY_EXIT</t>
        </is>
      </c>
      <c r="B95" s="26" t="inlineStr">
        <is>
          <t>1.0</t>
        </is>
      </c>
      <c r="C95" s="26" t="n"/>
      <c r="D95" s="26" t="n"/>
      <c r="E95" s="26" t="n"/>
      <c r="F95" s="26" t="n"/>
      <c r="G95" s="26">
        <f>IFERROR(VLOOKUP($A160&amp;"_"&amp;$B160,Results_Deltas!$A$2:$P$15000,5,FALSE),"")</f>
        <v/>
      </c>
      <c r="H95" s="26">
        <f>IFERROR(VLOOKUP($A160,Results_30d_Deltas!$A$2:$H$5000,7,FALSE)-E159,"")</f>
        <v/>
      </c>
      <c r="I95" s="26">
        <f>IFERROR(VLOOKUP($A160,Results_30d_Deltas!$A$2:$H$5000,6,FALSE),"")</f>
        <v/>
      </c>
      <c r="J95" s="26" t="n"/>
      <c r="K95" s="26" t="n"/>
      <c r="L95" s="26" t="inlineStr">
        <is>
          <t>YES</t>
        </is>
      </c>
      <c r="M95" s="33" t="n">
        <v>5.358626924084686</v>
      </c>
      <c r="N95" s="33" t="n">
        <v>36</v>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ez_manage.py:4060 top()</t>
        </is>
      </c>
      <c r="IL95" s="26" t="inlineStr">
        <is>
          <t>v12_quick_engine.py:3300 x2</t>
        </is>
      </c>
      <c r="IM95" s="26" t="n"/>
    </row>
    <row r="96" ht="10.5" customHeight="1" s="67">
      <c r="A96" s="26" t="inlineStr">
        <is>
          <t>STDEV_BREAKOUT_PCTB_LONG</t>
        </is>
      </c>
      <c r="B96" s="26" t="inlineStr">
        <is>
          <t>2.0</t>
        </is>
      </c>
      <c r="C96" s="26" t="n"/>
      <c r="D96" s="26" t="n"/>
      <c r="E96" s="26" t="n"/>
      <c r="F96" s="26" t="n"/>
      <c r="G96" s="26">
        <f>IFERROR(VLOOKUP($A153&amp;"_"&amp;$B153,Results_Deltas!$A$2:$P$15000,5,FALSE),"")</f>
        <v/>
      </c>
      <c r="H96" s="26">
        <f>IFERROR(VLOOKUP($A153,Results_30d_Deltas!$A$2:$H$5000,7,FALSE)-E152,"")</f>
        <v/>
      </c>
      <c r="I96" s="26">
        <f>IFERROR(VLOOKUP($A153,Results_30d_Deltas!$A$2:$H$5000,6,FALSE),"")</f>
        <v/>
      </c>
      <c r="J96" s="26" t="n"/>
      <c r="K96" s="26" t="n"/>
      <c r="L96" s="26" t="inlineStr">
        <is>
          <t>NO</t>
        </is>
      </c>
      <c r="M96" s="33" t="n">
        <v>5.366396498981086</v>
      </c>
      <c r="N96" s="33" t="n">
        <v>37</v>
      </c>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4" t="n"/>
      <c r="AR96" s="34" t="n"/>
      <c r="AS96" s="34" t="n"/>
      <c r="AT96" s="34" t="n"/>
      <c r="AU96" s="34"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4" t="n"/>
      <c r="BQ96" s="34" t="n"/>
      <c r="BR96" s="34" t="n"/>
      <c r="BS96" s="34" t="n"/>
      <c r="BT96" s="34"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4" t="n"/>
      <c r="CZ96" s="34" t="n"/>
      <c r="DA96" s="34" t="n"/>
      <c r="DB96" s="34" t="n"/>
      <c r="DC96" s="34"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4" t="n"/>
      <c r="GA96" s="34" t="n"/>
      <c r="GB96" s="34" t="n"/>
      <c r="GC96" s="34" t="n"/>
      <c r="GD96" s="34"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ez_manage.py:4044 top()</t>
        </is>
      </c>
      <c r="IL96" s="26" t="inlineStr">
        <is>
          <t>v12_quick_engine.py:3280 x3</t>
        </is>
      </c>
      <c r="IM96" s="26" t="n"/>
    </row>
    <row r="97" ht="10.5" customHeight="1" s="67">
      <c r="A97" s="26" t="inlineStr">
        <is>
          <t>STDEV_BREAKOUT_PCTB_SHORT</t>
        </is>
      </c>
      <c r="B97" s="26" t="inlineStr">
        <is>
          <t>1.0</t>
        </is>
      </c>
      <c r="C97" s="26" t="n"/>
      <c r="D97" s="26" t="n"/>
      <c r="E97" s="26" t="n"/>
      <c r="F97" s="26" t="n"/>
      <c r="G97" s="26">
        <f>IFERROR(VLOOKUP($A156&amp;"_"&amp;$B156,Results_Deltas!$A$2:$P$15000,5,FALSE),"")</f>
        <v/>
      </c>
      <c r="H97" s="26">
        <f>IFERROR(VLOOKUP($A156,Results_30d_Deltas!$A$2:$H$5000,7,FALSE)-E155,"")</f>
        <v/>
      </c>
      <c r="I97" s="26">
        <f>IFERROR(VLOOKUP($A156,Results_30d_Deltas!$A$2:$H$5000,6,FALSE),"")</f>
        <v/>
      </c>
      <c r="J97" s="26" t="n"/>
      <c r="K97" s="26" t="n"/>
      <c r="L97" s="26" t="inlineStr">
        <is>
          <t>YES</t>
        </is>
      </c>
      <c r="M97" s="33" t="n">
        <v>5.367381715599428</v>
      </c>
      <c r="N97" s="33" t="n">
        <v>15</v>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4" t="n"/>
      <c r="AR97" s="34" t="n"/>
      <c r="AS97" s="34" t="n"/>
      <c r="AT97" s="34" t="n"/>
      <c r="AU97" s="34"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4" t="n"/>
      <c r="BQ97" s="34" t="n"/>
      <c r="BR97" s="34" t="n"/>
      <c r="BS97" s="34" t="n"/>
      <c r="BT97" s="34"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4" t="n"/>
      <c r="CZ97" s="34" t="n"/>
      <c r="DA97" s="34" t="n"/>
      <c r="DB97" s="34" t="n"/>
      <c r="DC97" s="34"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4" t="n"/>
      <c r="GA97" s="34" t="n"/>
      <c r="GB97" s="34" t="n"/>
      <c r="GC97" s="34" t="n"/>
      <c r="GD97" s="34"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ez_manage.py:4045 top()</t>
        </is>
      </c>
      <c r="IL97" s="26" t="inlineStr">
        <is>
          <t>v12_quick_engine.py:3281 x3</t>
        </is>
      </c>
      <c r="IM97" s="26" t="n"/>
    </row>
    <row r="98" ht="10.5" customHeight="1" s="67">
      <c r="A98" s="26" t="inlineStr">
        <is>
          <t>DC_BREAKOUT_SCORE</t>
        </is>
      </c>
      <c r="B98" s="26" t="inlineStr">
        <is>
          <t>10</t>
        </is>
      </c>
      <c r="C98" s="26" t="n"/>
      <c r="D98" s="26" t="n"/>
      <c r="E98" s="26" t="n"/>
      <c r="F98" s="26" t="n"/>
      <c r="G98" s="26">
        <f>IFERROR(VLOOKUP($A8&amp;"_"&amp;$B8,Results_Deltas!$A$2:$P$15000,5,FALSE),"")</f>
        <v/>
      </c>
      <c r="H98" s="26">
        <f>IFERROR(VLOOKUP($A8,Results_30d_Deltas!$A$2:$H$5000,7,FALSE)-E7,"")</f>
        <v/>
      </c>
      <c r="I98" s="26">
        <f>IFERROR(VLOOKUP($A8,Results_30d_Deltas!$A$2:$H$5000,6,FALSE),"")</f>
        <v/>
      </c>
      <c r="J98" s="26" t="n"/>
      <c r="K98" s="26" t="n"/>
      <c r="L98" s="26" t="inlineStr">
        <is>
          <t>NO</t>
        </is>
      </c>
      <c r="M98" s="33" t="n">
        <v>5.383376196324881</v>
      </c>
      <c r="N98" s="33" t="n">
        <v>36</v>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4" t="n"/>
      <c r="AR98" s="34" t="n"/>
      <c r="AS98" s="34" t="n"/>
      <c r="AT98" s="34" t="n"/>
      <c r="AU98" s="34"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4" t="n"/>
      <c r="BQ98" s="34" t="n"/>
      <c r="BR98" s="34" t="n"/>
      <c r="BS98" s="34" t="n"/>
      <c r="BT98" s="34"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4" t="n"/>
      <c r="CZ98" s="34" t="n"/>
      <c r="DA98" s="34" t="n"/>
      <c r="DB98" s="34" t="n"/>
      <c r="DC98" s="34"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4" t="n"/>
      <c r="GA98" s="34" t="n"/>
      <c r="GB98" s="34" t="n"/>
      <c r="GC98" s="34" t="n"/>
      <c r="GD98" s="34"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ez_manage.py:3077 top()</t>
        </is>
      </c>
      <c r="IL98" s="26" t="inlineStr">
        <is>
          <t>v12_quick_engine.py:1517 x18</t>
        </is>
      </c>
      <c r="IM98" s="26" t="n"/>
    </row>
    <row r="99" ht="10.5" customHeight="1" s="67">
      <c r="A99" s="26" t="inlineStr">
        <is>
          <t>DC_BREAKOUT_SCORE</t>
        </is>
      </c>
      <c r="B99" s="26" t="inlineStr">
        <is>
          <t>25</t>
        </is>
      </c>
      <c r="C99" s="26" t="n"/>
      <c r="D99" s="26" t="n"/>
      <c r="E99" s="26" t="n"/>
      <c r="F99" s="26" t="n"/>
      <c r="G99" s="26">
        <f>IFERROR(VLOOKUP($A11&amp;"_"&amp;$B11,Results_Deltas!$A$2:$P$15000,5,FALSE),"")</f>
        <v/>
      </c>
      <c r="H99" s="26">
        <f>IFERROR(VLOOKUP($A11,Results_30d_Deltas!$A$2:$H$5000,7,FALSE)-E10,"")</f>
        <v/>
      </c>
      <c r="I99" s="26">
        <f>IFERROR(VLOOKUP($A11,Results_30d_Deltas!$A$2:$H$5000,6,FALSE),"")</f>
        <v/>
      </c>
      <c r="J99" s="26" t="n"/>
      <c r="K99" s="26" t="n"/>
      <c r="L99" s="26" t="inlineStr">
        <is>
          <t>NO</t>
        </is>
      </c>
      <c r="M99" s="33" t="n">
        <v>5.405332008372963</v>
      </c>
      <c r="N99" s="33" t="n">
        <v>36</v>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4" t="n"/>
      <c r="AR99" s="34" t="n"/>
      <c r="AS99" s="34" t="n"/>
      <c r="AT99" s="34" t="n"/>
      <c r="AU99" s="34"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4" t="n"/>
      <c r="BQ99" s="34" t="n"/>
      <c r="BR99" s="34" t="n"/>
      <c r="BS99" s="34" t="n"/>
      <c r="BT99" s="34"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4" t="n"/>
      <c r="CZ99" s="34" t="n"/>
      <c r="DA99" s="34" t="n"/>
      <c r="DB99" s="34" t="n"/>
      <c r="DC99" s="34"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4" t="n"/>
      <c r="GA99" s="34" t="n"/>
      <c r="GB99" s="34" t="n"/>
      <c r="GC99" s="34" t="n"/>
      <c r="GD99" s="34"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ez_manage.py:3077 top()</t>
        </is>
      </c>
      <c r="IL99" s="26" t="inlineStr">
        <is>
          <t>v12_quick_engine.py:1517 x18</t>
        </is>
      </c>
      <c r="IM99" s="26" t="n"/>
    </row>
    <row r="100" ht="10.5" customHeight="1" s="67">
      <c r="A100" s="26" t="inlineStr">
        <is>
          <t>DC_BREAKOUT_TF</t>
        </is>
      </c>
      <c r="B100" s="26" t="inlineStr">
        <is>
          <t>OFF</t>
        </is>
      </c>
      <c r="C100" s="26" t="n"/>
      <c r="D100" s="26" t="n"/>
      <c r="E100" s="26" t="n"/>
      <c r="F100" s="26" t="n"/>
      <c r="G100" s="26">
        <f>IFERROR(VLOOKUP($A3&amp;"="&amp;$B3,Results_Deltas!$A$2:$P$15000,5,FALSE),"")</f>
        <v/>
      </c>
      <c r="H100" s="26">
        <f>IFERROR(VLOOKUP($A3,Results_30d_Deltas!$A$2:$H$5000,7,FALSE)-E3,"")</f>
        <v/>
      </c>
      <c r="I100" s="26">
        <f>IFERROR(VLOOKUP($A3,Results_30d_Deltas!$A$2:$H$5000,6,FALSE),"")</f>
        <v/>
      </c>
      <c r="J100" s="26" t="n"/>
      <c r="K100" s="26" t="n"/>
      <c r="L100" s="26" t="inlineStr">
        <is>
          <t>NO</t>
        </is>
      </c>
      <c r="M100" s="33" t="n">
        <v>5.430500243024086</v>
      </c>
      <c r="N100" s="33" t="n">
        <v>35</v>
      </c>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4" t="n"/>
      <c r="AR100" s="34" t="n"/>
      <c r="AS100" s="34" t="n"/>
      <c r="AT100" s="34" t="n"/>
      <c r="AU100" s="34"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4" t="n"/>
      <c r="BQ100" s="34" t="n"/>
      <c r="BR100" s="34" t="n"/>
      <c r="BS100" s="34" t="n"/>
      <c r="BT100" s="34"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4" t="n"/>
      <c r="CZ100" s="34" t="n"/>
      <c r="DA100" s="34" t="n"/>
      <c r="DB100" s="34" t="n"/>
      <c r="DC100" s="34"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4" t="n"/>
      <c r="GA100" s="34" t="n"/>
      <c r="GB100" s="34" t="n"/>
      <c r="GC100" s="34" t="n"/>
      <c r="GD100" s="34"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ez_manage.py:3078 top()</t>
        </is>
      </c>
      <c r="IL100" s="26" t="inlineStr">
        <is>
          <t>v12_quick_engine.py:1518 x5</t>
        </is>
      </c>
      <c r="IM100" s="26" t="n"/>
    </row>
    <row r="101" ht="10.5" customHeight="1" s="67">
      <c r="A101" s="26" t="inlineStr">
        <is>
          <t>STDEV_SUPPRESS_EARLY_EXIT</t>
        </is>
      </c>
      <c r="B101" s="26" t="inlineStr">
        <is>
          <t>0.5</t>
        </is>
      </c>
      <c r="C101" s="26" t="n"/>
      <c r="D101" s="26" t="n"/>
      <c r="E101" s="26" t="n"/>
      <c r="F101" s="26" t="n"/>
      <c r="G101" s="26">
        <f>IFERROR(VLOOKUP($A159&amp;"_"&amp;$B159,Results_Deltas!$A$2:$P$15000,5,FALSE),"")</f>
        <v/>
      </c>
      <c r="H101" s="26">
        <f>IFERROR(VLOOKUP($A159,Results_30d_Deltas!$A$2:$H$5000,7,FALSE)-E158,"")</f>
        <v/>
      </c>
      <c r="I101" s="26">
        <f>IFERROR(VLOOKUP($A159,Results_30d_Deltas!$A$2:$H$5000,6,FALSE),"")</f>
        <v/>
      </c>
      <c r="J101" s="26" t="n"/>
      <c r="K101" s="26" t="n"/>
      <c r="L101" s="26" t="inlineStr">
        <is>
          <t>NO</t>
        </is>
      </c>
      <c r="M101" s="33" t="n">
        <v>5.439317536620578</v>
      </c>
      <c r="N101" s="33" t="n">
        <v>37</v>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ez_manage.py:4060 top()</t>
        </is>
      </c>
      <c r="IL101" s="26" t="inlineStr">
        <is>
          <t>v12_quick_engine.py:3300 x2</t>
        </is>
      </c>
      <c r="IM101" s="26" t="n"/>
    </row>
    <row r="102" ht="10.5" customHeight="1" s="67">
      <c r="A102" s="26" t="inlineStr">
        <is>
          <t>SCALP_V3_K_OB_EXIT_K3M_HI</t>
        </is>
      </c>
      <c r="B102" s="26" t="inlineStr">
        <is>
          <t>1.0</t>
        </is>
      </c>
      <c r="C102" s="26" t="n"/>
      <c r="D102" s="26" t="n"/>
      <c r="E102" s="26" t="n"/>
      <c r="F102" s="26" t="n"/>
      <c r="G102" s="26">
        <f>IFERROR(VLOOKUP($A136&amp;"_"&amp;$B136,Results_Deltas!$A$2:$P$15000,5,FALSE),"")</f>
        <v/>
      </c>
      <c r="H102" s="26">
        <f>IFERROR(VLOOKUP($A136,Results_30d_Deltas!$A$2:$H$5000,7,FALSE)-E135,"")</f>
        <v/>
      </c>
      <c r="I102" s="26">
        <f>IFERROR(VLOOKUP($A136,Results_30d_Deltas!$A$2:$H$5000,6,FALSE),"")</f>
        <v/>
      </c>
      <c r="J102" s="26" t="n"/>
      <c r="K102" s="26" t="n"/>
      <c r="L102" s="26" t="inlineStr">
        <is>
          <t>NO</t>
        </is>
      </c>
      <c r="M102" s="33" t="n">
        <v>5.496482101335509</v>
      </c>
      <c r="N102" s="33" t="n">
        <v>33</v>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ez_manage.py:5553 top()</t>
        </is>
      </c>
      <c r="IL102" s="26" t="inlineStr">
        <is>
          <t>v12_quick_engine.py:3181 x4</t>
        </is>
      </c>
      <c r="IM102" s="26" t="n"/>
    </row>
    <row r="103" ht="10.5" customHeight="1" s="67">
      <c r="A103" s="26" t="inlineStr">
        <is>
          <t>DC_BREAKOUT_SCORE</t>
        </is>
      </c>
      <c r="B103" s="26" t="inlineStr">
        <is>
          <t>30</t>
        </is>
      </c>
      <c r="C103" s="26" t="n"/>
      <c r="D103" s="26" t="n"/>
      <c r="E103" s="26" t="n"/>
      <c r="F103" s="26" t="n"/>
      <c r="G103" s="26">
        <f>IFERROR(VLOOKUP($A12&amp;"_"&amp;$B12,Results_Deltas!$A$2:$P$15000,5,FALSE),"")</f>
        <v/>
      </c>
      <c r="H103" s="26">
        <f>IFERROR(VLOOKUP($A12,Results_30d_Deltas!$A$2:$H$5000,7,FALSE)-E11,"")</f>
        <v/>
      </c>
      <c r="I103" s="26">
        <f>IFERROR(VLOOKUP($A12,Results_30d_Deltas!$A$2:$H$5000,6,FALSE),"")</f>
        <v/>
      </c>
      <c r="J103" s="26" t="n"/>
      <c r="K103" s="26" t="n"/>
      <c r="L103" s="26" t="inlineStr">
        <is>
          <t>NO</t>
        </is>
      </c>
      <c r="M103" s="33" t="n">
        <v>5.506271434184511</v>
      </c>
      <c r="N103" s="33" t="n">
        <v>35</v>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4" t="n"/>
      <c r="AR103" s="34" t="n"/>
      <c r="AS103" s="34" t="n"/>
      <c r="AT103" s="34" t="n"/>
      <c r="AU103" s="34"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4" t="n"/>
      <c r="BQ103" s="34" t="n"/>
      <c r="BR103" s="34" t="n"/>
      <c r="BS103" s="34" t="n"/>
      <c r="BT103" s="34"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4" t="n"/>
      <c r="CZ103" s="34" t="n"/>
      <c r="DA103" s="34" t="n"/>
      <c r="DB103" s="34" t="n"/>
      <c r="DC103" s="34"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4" t="n"/>
      <c r="GA103" s="34" t="n"/>
      <c r="GB103" s="34" t="n"/>
      <c r="GC103" s="34" t="n"/>
      <c r="GD103" s="34"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ez_manage.py:3077 top()</t>
        </is>
      </c>
      <c r="IL103" s="26" t="inlineStr">
        <is>
          <t>v12_quick_engine.py:1517 x18</t>
        </is>
      </c>
      <c r="IM103" s="26" t="n"/>
    </row>
    <row r="104" ht="10.5" customHeight="1" s="67">
      <c r="A104" s="26" t="inlineStr">
        <is>
          <t>SCALP_V3_K_OB_EXIT_K3M_HI</t>
        </is>
      </c>
      <c r="B104" s="26" t="inlineStr">
        <is>
          <t>0.5</t>
        </is>
      </c>
      <c r="C104" s="26" t="n"/>
      <c r="D104" s="26" t="n"/>
      <c r="E104" s="26" t="n"/>
      <c r="F104" s="26" t="n"/>
      <c r="G104" s="26">
        <f>IFERROR(VLOOKUP($A135&amp;"_"&amp;$B135,Results_Deltas!$A$2:$P$15000,5,FALSE),"")</f>
        <v/>
      </c>
      <c r="H104" s="26">
        <f>IFERROR(VLOOKUP($A135,Results_30d_Deltas!$A$2:$H$5000,7,FALSE)-E134,"")</f>
        <v/>
      </c>
      <c r="I104" s="26">
        <f>IFERROR(VLOOKUP($A135,Results_30d_Deltas!$A$2:$H$5000,6,FALSE),"")</f>
        <v/>
      </c>
      <c r="J104" s="26" t="n"/>
      <c r="K104" s="26" t="n"/>
      <c r="L104" s="26" t="inlineStr">
        <is>
          <t>NO</t>
        </is>
      </c>
      <c r="M104" s="33" t="n">
        <v>5.687438845168105</v>
      </c>
      <c r="N104" s="33" t="n">
        <v>33</v>
      </c>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ez_manage.py:5553 top()</t>
        </is>
      </c>
      <c r="IL104" s="26" t="inlineStr">
        <is>
          <t>v12_quick_engine.py:3181 x4</t>
        </is>
      </c>
      <c r="IM104" s="26" t="n"/>
    </row>
    <row r="105" ht="10.5" customHeight="1" s="67">
      <c r="A105" s="26" t="inlineStr">
        <is>
          <t>BB_BREAKOUT_SCORE</t>
        </is>
      </c>
      <c r="B105" s="26" t="inlineStr">
        <is>
          <t>15</t>
        </is>
      </c>
      <c r="C105" s="26" t="n"/>
      <c r="D105" s="26" t="n"/>
      <c r="E105" s="26" t="n"/>
      <c r="F105" s="26" t="n"/>
      <c r="G105" s="26">
        <f>IFERROR(VLOOKUP($A14&amp;"_"&amp;$B14,Results_Deltas!$A$2:$P$15000,5,FALSE),"")</f>
        <v/>
      </c>
      <c r="H105" s="26">
        <f>IFERROR(VLOOKUP($A14,Results_30d_Deltas!$A$2:$H$5000,7,FALSE)-E13,"")</f>
        <v/>
      </c>
      <c r="I105" s="26">
        <f>IFERROR(VLOOKUP($A14,Results_30d_Deltas!$A$2:$H$5000,6,FALSE),"")</f>
        <v/>
      </c>
      <c r="J105" s="26" t="n"/>
      <c r="K105" s="26" t="n"/>
      <c r="L105" s="26" t="inlineStr">
        <is>
          <t>NO</t>
        </is>
      </c>
      <c r="M105" s="33" t="n">
        <v>5.742827758099168</v>
      </c>
      <c r="N105" s="33" t="n">
        <v>34</v>
      </c>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4" t="n"/>
      <c r="AR105" s="34" t="n"/>
      <c r="AS105" s="34" t="n"/>
      <c r="AT105" s="34" t="n"/>
      <c r="AU105" s="34"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4" t="n"/>
      <c r="BQ105" s="34" t="n"/>
      <c r="BR105" s="34" t="n"/>
      <c r="BS105" s="34" t="n"/>
      <c r="BT105" s="34"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4" t="n"/>
      <c r="CZ105" s="34" t="n"/>
      <c r="DA105" s="34" t="n"/>
      <c r="DB105" s="34" t="n"/>
      <c r="DC105" s="34"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4" t="n"/>
      <c r="GA105" s="34" t="n"/>
      <c r="GB105" s="34" t="n"/>
      <c r="GC105" s="34" t="n"/>
      <c r="GD105" s="34"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ez_manage.py:2963 top()</t>
        </is>
      </c>
      <c r="IL105" s="26" t="inlineStr">
        <is>
          <t>v12_quick_engine.py:1255 x6</t>
        </is>
      </c>
      <c r="IM105" s="26" t="n"/>
    </row>
    <row r="106" ht="10.5" customHeight="1" s="67">
      <c r="A106" s="26" t="inlineStr">
        <is>
          <t>DC_BREAKOUT_TF</t>
        </is>
      </c>
      <c r="B106" s="26" t="inlineStr">
        <is>
          <t>4h</t>
        </is>
      </c>
      <c r="C106" s="26" t="n"/>
      <c r="D106" s="26" t="n"/>
      <c r="E106" s="26" t="n"/>
      <c r="F106" s="26" t="n"/>
      <c r="G106" s="26">
        <f>IFERROR(VLOOKUP($A5&amp;"_"&amp;$B5,Results_Deltas!$A$2:$P$15000,5,FALSE),"")</f>
        <v/>
      </c>
      <c r="H106" s="26">
        <f>IFERROR(VLOOKUP($A5,Results_30d_Deltas!$A$2:$H$5000,7,FALSE)-E4,"")</f>
        <v/>
      </c>
      <c r="I106" s="26">
        <f>IFERROR(VLOOKUP($A5,Results_30d_Deltas!$A$2:$H$5000,6,FALSE),"")</f>
        <v/>
      </c>
      <c r="J106" s="26" t="n"/>
      <c r="K106" s="26" t="n"/>
      <c r="L106" s="26" t="inlineStr">
        <is>
          <t>NO</t>
        </is>
      </c>
      <c r="M106" s="33" t="n">
        <v>5.90173479591548</v>
      </c>
      <c r="N106" s="33" t="n">
        <v>34</v>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4" t="n"/>
      <c r="AR106" s="34" t="n"/>
      <c r="AS106" s="34" t="n"/>
      <c r="AT106" s="34" t="n"/>
      <c r="AU106" s="34"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4" t="n"/>
      <c r="BQ106" s="34" t="n"/>
      <c r="BR106" s="34" t="n"/>
      <c r="BS106" s="34" t="n"/>
      <c r="BT106" s="34"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4" t="n"/>
      <c r="CZ106" s="34" t="n"/>
      <c r="DA106" s="34" t="n"/>
      <c r="DB106" s="34" t="n"/>
      <c r="DC106" s="34"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4" t="n"/>
      <c r="GA106" s="34" t="n"/>
      <c r="GB106" s="34" t="n"/>
      <c r="GC106" s="34" t="n"/>
      <c r="GD106" s="34"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ez_manage.py:3078 top()</t>
        </is>
      </c>
      <c r="IL106" s="26" t="inlineStr">
        <is>
          <t>v12_quick_engine.py:1518 x5</t>
        </is>
      </c>
      <c r="IM106" s="26" t="n"/>
    </row>
    <row r="107" ht="10.5" customHeight="1" s="67">
      <c r="A107" s="26" t="inlineStr">
        <is>
          <t>DC_BREAKOUT_TF</t>
        </is>
      </c>
      <c r="B107" s="26" t="inlineStr">
        <is>
          <t>D</t>
        </is>
      </c>
      <c r="C107" s="26" t="n"/>
      <c r="D107" s="26" t="n"/>
      <c r="E107" s="26" t="n"/>
      <c r="F107" s="26" t="n"/>
      <c r="G107" s="26">
        <f>IFERROR(VLOOKUP($A4&amp;"_"&amp;$B4,Results_Deltas!$A$2:$P$15000,5,FALSE),"")</f>
        <v/>
      </c>
      <c r="H107" s="26">
        <f>IFERROR(VLOOKUP($A4,Results_30d_Deltas!$A$2:$H$5000,7,FALSE)-E3,"")</f>
        <v/>
      </c>
      <c r="I107" s="26">
        <f>IFERROR(VLOOKUP($A4,Results_30d_Deltas!$A$2:$H$5000,6,FALSE),"")</f>
        <v/>
      </c>
      <c r="J107" s="26" t="n"/>
      <c r="K107" s="26" t="n"/>
      <c r="L107" s="26" t="inlineStr">
        <is>
          <t>NO</t>
        </is>
      </c>
      <c r="M107" s="33" t="n">
        <v>5.970901419513873</v>
      </c>
      <c r="N107" s="33" t="n">
        <v>35</v>
      </c>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4" t="n"/>
      <c r="AR107" s="34" t="n"/>
      <c r="AS107" s="34" t="n"/>
      <c r="AT107" s="34" t="n"/>
      <c r="AU107" s="34"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4" t="n"/>
      <c r="BQ107" s="34" t="n"/>
      <c r="BR107" s="34" t="n"/>
      <c r="BS107" s="34" t="n"/>
      <c r="BT107" s="34"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4" t="n"/>
      <c r="CZ107" s="34" t="n"/>
      <c r="DA107" s="34" t="n"/>
      <c r="DB107" s="34" t="n"/>
      <c r="DC107" s="34"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4" t="n"/>
      <c r="GA107" s="34" t="n"/>
      <c r="GB107" s="34" t="n"/>
      <c r="GC107" s="34" t="n"/>
      <c r="GD107" s="34"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ez_manage.py:3078 top()</t>
        </is>
      </c>
      <c r="IL107" s="26" t="inlineStr">
        <is>
          <t>v12_quick_engine.py:1518 x5</t>
        </is>
      </c>
      <c r="IM107" s="26" t="n"/>
    </row>
    <row r="108" ht="10.5" customHeight="1" s="67">
      <c r="A108" s="26" t="inlineStr">
        <is>
          <t>STDEV_BREAKOUT_PCTB_LONG</t>
        </is>
      </c>
      <c r="B108" s="26" t="inlineStr">
        <is>
          <t>0.5</t>
        </is>
      </c>
      <c r="C108" s="26" t="n"/>
      <c r="D108" s="26" t="n"/>
      <c r="E108" s="26" t="n"/>
      <c r="F108" s="26" t="n"/>
      <c r="G108" s="26">
        <f>IFERROR(VLOOKUP($A151&amp;"_"&amp;$B151,Results_Deltas!$A$2:$P$15000,5,FALSE),"")</f>
        <v/>
      </c>
      <c r="H108" s="26">
        <f>IFERROR(VLOOKUP($A151,Results_30d_Deltas!$A$2:$H$5000,7,FALSE)-E150,"")</f>
        <v/>
      </c>
      <c r="I108" s="26">
        <f>IFERROR(VLOOKUP($A151,Results_30d_Deltas!$A$2:$H$5000,6,FALSE),"")</f>
        <v/>
      </c>
      <c r="J108" s="26" t="n"/>
      <c r="K108" s="26" t="n"/>
      <c r="L108" s="26" t="inlineStr">
        <is>
          <t>NO</t>
        </is>
      </c>
      <c r="M108" s="33" t="n">
        <v>5.998247316452345</v>
      </c>
      <c r="N108" s="33" t="n">
        <v>38</v>
      </c>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4" t="n"/>
      <c r="AR108" s="34" t="n"/>
      <c r="AS108" s="34" t="n"/>
      <c r="AT108" s="34" t="n"/>
      <c r="AU108" s="34"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4" t="n"/>
      <c r="BQ108" s="34" t="n"/>
      <c r="BR108" s="34" t="n"/>
      <c r="BS108" s="34" t="n"/>
      <c r="BT108" s="34"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4" t="n"/>
      <c r="CZ108" s="34" t="n"/>
      <c r="DA108" s="34" t="n"/>
      <c r="DB108" s="34" t="n"/>
      <c r="DC108" s="34"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4" t="n"/>
      <c r="GA108" s="34" t="n"/>
      <c r="GB108" s="34" t="n"/>
      <c r="GC108" s="34" t="n"/>
      <c r="GD108" s="34"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ez_manage.py:4044 top()</t>
        </is>
      </c>
      <c r="IL108" s="26" t="inlineStr">
        <is>
          <t>v12_quick_engine.py:3280 x3</t>
        </is>
      </c>
      <c r="IM108" s="26" t="n"/>
    </row>
    <row r="109" ht="10.5" customHeight="1" s="67">
      <c r="A109" s="26" t="inlineStr">
        <is>
          <t>BB_BREAKOUT_SCORE</t>
        </is>
      </c>
      <c r="B109" s="26" t="inlineStr">
        <is>
          <t>10</t>
        </is>
      </c>
      <c r="C109" s="26" t="n"/>
      <c r="D109" s="26" t="n"/>
      <c r="E109" s="26" t="n"/>
      <c r="F109" s="26" t="n"/>
      <c r="G109" s="26">
        <f>IFERROR(VLOOKUP($A13&amp;"_"&amp;$B13,Results_Deltas!$A$2:$P$15000,5,FALSE),"")</f>
        <v/>
      </c>
      <c r="H109" s="26">
        <f>IFERROR(VLOOKUP($A13,Results_30d_Deltas!$A$2:$H$5000,7,FALSE)-E12,"")</f>
        <v/>
      </c>
      <c r="I109" s="26">
        <f>IFERROR(VLOOKUP($A13,Results_30d_Deltas!$A$2:$H$5000,6,FALSE),"")</f>
        <v/>
      </c>
      <c r="J109" s="26" t="n"/>
      <c r="K109" s="26" t="n"/>
      <c r="L109" s="26" t="inlineStr">
        <is>
          <t>NO</t>
        </is>
      </c>
      <c r="M109" s="33" t="n">
        <v>6.115949282913298</v>
      </c>
      <c r="N109" s="33" t="n">
        <v>35</v>
      </c>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4" t="n"/>
      <c r="AR109" s="34" t="n"/>
      <c r="AS109" s="34" t="n"/>
      <c r="AT109" s="34" t="n"/>
      <c r="AU109" s="34"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4" t="n"/>
      <c r="BQ109" s="34" t="n"/>
      <c r="BR109" s="34" t="n"/>
      <c r="BS109" s="34" t="n"/>
      <c r="BT109" s="34"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4" t="n"/>
      <c r="CZ109" s="34" t="n"/>
      <c r="DA109" s="34" t="n"/>
      <c r="DB109" s="34" t="n"/>
      <c r="DC109" s="34"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4" t="n"/>
      <c r="GA109" s="34" t="n"/>
      <c r="GB109" s="34" t="n"/>
      <c r="GC109" s="34" t="n"/>
      <c r="GD109" s="34"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ez_manage.py:2963 top()</t>
        </is>
      </c>
      <c r="IL109" s="26" t="inlineStr">
        <is>
          <t>v12_quick_engine.py:1255 x6</t>
        </is>
      </c>
      <c r="IM109" s="26" t="n"/>
    </row>
    <row r="110" ht="10.5" customHeight="1" s="67">
      <c r="A110" s="27" t="inlineStr">
        <is>
          <t>DC_BREAKOUT_SCORE</t>
        </is>
      </c>
      <c r="B110" s="69" t="n">
        <v>20</v>
      </c>
      <c r="C110" s="26" t="n"/>
      <c r="D110" s="26" t="n"/>
      <c r="E110" s="26" t="n"/>
      <c r="F110" s="26" t="n"/>
      <c r="G110" s="26">
        <f>IFERROR(VLOOKUP($A9&amp;"_"&amp;$B9,Results_Deltas!$A$2:$P$15000,5,FALSE),"")</f>
        <v/>
      </c>
      <c r="H110" s="26">
        <f>IFERROR(VLOOKUP($A9,Results_30d_Deltas!$A$2:$H$5000,7,FALSE)-E8,"")</f>
        <v/>
      </c>
      <c r="I110" s="26">
        <f>IFERROR(VLOOKUP($A9,Results_30d_Deltas!$A$2:$H$5000,6,FALSE),"")</f>
        <v/>
      </c>
      <c r="J110" s="26" t="n"/>
      <c r="K110" s="26" t="n"/>
      <c r="L110" s="26" t="inlineStr">
        <is>
          <t>YES</t>
        </is>
      </c>
      <c r="M110" s="33" t="n">
        <v>6.188869685059108</v>
      </c>
      <c r="N110" s="33" t="n">
        <v>36</v>
      </c>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4" t="n"/>
      <c r="AR110" s="34" t="n"/>
      <c r="AS110" s="34" t="n"/>
      <c r="AT110" s="34" t="n"/>
      <c r="AU110" s="34"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4" t="n"/>
      <c r="BQ110" s="34" t="n"/>
      <c r="BR110" s="34" t="n"/>
      <c r="BS110" s="34" t="n"/>
      <c r="BT110" s="34"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4" t="n"/>
      <c r="CZ110" s="34" t="n"/>
      <c r="DA110" s="34" t="n"/>
      <c r="DB110" s="34" t="n"/>
      <c r="DC110" s="34"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4" t="n"/>
      <c r="GA110" s="34" t="n"/>
      <c r="GB110" s="34" t="n"/>
      <c r="GC110" s="34" t="n"/>
      <c r="GD110" s="34"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ez_manage.py:3077 top()</t>
        </is>
      </c>
      <c r="IL110" s="26" t="inlineStr">
        <is>
          <t>v12_quick_engine.py:1517 x18</t>
        </is>
      </c>
      <c r="IM110" s="26" t="n"/>
    </row>
    <row r="111" ht="10.5" customHeight="1" s="67">
      <c r="A111" s="26" t="inlineStr">
        <is>
          <t>DC_BREAKOUT_SCORE</t>
        </is>
      </c>
      <c r="B111" s="26" t="inlineStr">
        <is>
          <t>20</t>
        </is>
      </c>
      <c r="C111" s="26" t="n"/>
      <c r="D111" s="26" t="n"/>
      <c r="E111" s="26" t="n"/>
      <c r="F111" s="26" t="n"/>
      <c r="G111" s="26">
        <f>IFERROR(VLOOKUP($A10&amp;"_"&amp;$B10,Results_Deltas!$A$2:$P$15000,5,FALSE),"")</f>
        <v/>
      </c>
      <c r="H111" s="26">
        <f>IFERROR(VLOOKUP($A10,Results_30d_Deltas!$A$2:$H$5000,7,FALSE)-E9,"")</f>
        <v/>
      </c>
      <c r="I111" s="26">
        <f>IFERROR(VLOOKUP($A10,Results_30d_Deltas!$A$2:$H$5000,6,FALSE),"")</f>
        <v/>
      </c>
      <c r="J111" s="26" t="n"/>
      <c r="K111" s="26" t="n"/>
      <c r="L111" s="26" t="inlineStr">
        <is>
          <t>NO</t>
        </is>
      </c>
      <c r="M111" s="33" t="n">
        <v>6.188869685059108</v>
      </c>
      <c r="N111" s="33" t="n">
        <v>36</v>
      </c>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4" t="n"/>
      <c r="AR111" s="34" t="n"/>
      <c r="AS111" s="34" t="n"/>
      <c r="AT111" s="34" t="n"/>
      <c r="AU111" s="34"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4" t="n"/>
      <c r="BQ111" s="34" t="n"/>
      <c r="BR111" s="34" t="n"/>
      <c r="BS111" s="34" t="n"/>
      <c r="BT111" s="34"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4" t="n"/>
      <c r="CZ111" s="34" t="n"/>
      <c r="DA111" s="34" t="n"/>
      <c r="DB111" s="34" t="n"/>
      <c r="DC111" s="34"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4" t="n"/>
      <c r="GA111" s="34" t="n"/>
      <c r="GB111" s="34" t="n"/>
      <c r="GC111" s="34" t="n"/>
      <c r="GD111" s="34"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ez_manage.py:3077 top()</t>
        </is>
      </c>
      <c r="IL111" s="26" t="inlineStr">
        <is>
          <t>v12_quick_engine.py:1517 x18</t>
        </is>
      </c>
      <c r="IM111" s="26" t="n"/>
    </row>
    <row r="112" ht="10.5" customHeight="1" s="67">
      <c r="A112" s="26" t="inlineStr">
        <is>
          <t>STDEV_BREAKOUT_PCTB_SHORT</t>
        </is>
      </c>
      <c r="B112" s="26" t="inlineStr">
        <is>
          <t>2.0</t>
        </is>
      </c>
      <c r="C112" s="26" t="n"/>
      <c r="D112" s="26" t="n"/>
      <c r="E112" s="26" t="n"/>
      <c r="F112" s="26" t="n"/>
      <c r="G112" s="26">
        <f>IFERROR(VLOOKUP($A157&amp;"_"&amp;$B157,Results_Deltas!$A$2:$P$15000,5,FALSE),"")</f>
        <v/>
      </c>
      <c r="H112" s="26">
        <f>IFERROR(VLOOKUP($A157,Results_30d_Deltas!$A$2:$H$5000,7,FALSE)-E156,"")</f>
        <v/>
      </c>
      <c r="I112" s="26">
        <f>IFERROR(VLOOKUP($A157,Results_30d_Deltas!$A$2:$H$5000,6,FALSE),"")</f>
        <v/>
      </c>
      <c r="J112" s="26" t="n"/>
      <c r="K112" s="26" t="n"/>
      <c r="L112" s="26" t="inlineStr">
        <is>
          <t>NO</t>
        </is>
      </c>
      <c r="M112" s="33" t="n">
        <v>6.291010662848947</v>
      </c>
      <c r="N112" s="33" t="n">
        <v>13</v>
      </c>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4" t="n"/>
      <c r="AR112" s="34" t="n"/>
      <c r="AS112" s="34" t="n"/>
      <c r="AT112" s="34" t="n"/>
      <c r="AU112" s="34"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4" t="n"/>
      <c r="BQ112" s="34" t="n"/>
      <c r="BR112" s="34" t="n"/>
      <c r="BS112" s="34" t="n"/>
      <c r="BT112" s="34"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4" t="n"/>
      <c r="CZ112" s="34" t="n"/>
      <c r="DA112" s="34" t="n"/>
      <c r="DB112" s="34" t="n"/>
      <c r="DC112" s="34"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4" t="n"/>
      <c r="GA112" s="34" t="n"/>
      <c r="GB112" s="34" t="n"/>
      <c r="GC112" s="34" t="n"/>
      <c r="GD112" s="34"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ez_manage.py:4045 top()</t>
        </is>
      </c>
      <c r="IL112" s="26" t="inlineStr">
        <is>
          <t>v12_quick_engine.py:3281 x3</t>
        </is>
      </c>
      <c r="IM112" s="26" t="n"/>
    </row>
    <row r="113" ht="10.5" customHeight="1" s="67">
      <c r="A113" s="26" t="inlineStr">
        <is>
          <t>BB_BREAKOUT_SCORE</t>
        </is>
      </c>
      <c r="B113" s="26" t="inlineStr">
        <is>
          <t>25</t>
        </is>
      </c>
      <c r="C113" s="26" t="n"/>
      <c r="D113" s="26" t="n"/>
      <c r="E113" s="26" t="n"/>
      <c r="F113" s="26" t="n"/>
      <c r="G113" s="26">
        <f>IFERROR(VLOOKUP($A16&amp;"_"&amp;$B16,Results_Deltas!$A$2:$P$15000,5,FALSE),"")</f>
        <v/>
      </c>
      <c r="H113" s="26">
        <f>IFERROR(VLOOKUP($A16,Results_30d_Deltas!$A$2:$H$5000,7,FALSE)-E15,"")</f>
        <v/>
      </c>
      <c r="I113" s="26">
        <f>IFERROR(VLOOKUP($A16,Results_30d_Deltas!$A$2:$H$5000,6,FALSE),"")</f>
        <v/>
      </c>
      <c r="J113" s="26" t="n"/>
      <c r="K113" s="26" t="n"/>
      <c r="L113" s="26" t="inlineStr">
        <is>
          <t>NO</t>
        </is>
      </c>
      <c r="M113" s="33" t="n">
        <v>6.353837204456469</v>
      </c>
      <c r="N113" s="33" t="n">
        <v>33</v>
      </c>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4" t="n"/>
      <c r="AR113" s="34" t="n"/>
      <c r="AS113" s="34" t="n"/>
      <c r="AT113" s="34" t="n"/>
      <c r="AU113" s="34"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4" t="n"/>
      <c r="BQ113" s="34" t="n"/>
      <c r="BR113" s="34" t="n"/>
      <c r="BS113" s="34" t="n"/>
      <c r="BT113" s="34"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4" t="n"/>
      <c r="CZ113" s="34" t="n"/>
      <c r="DA113" s="34" t="n"/>
      <c r="DB113" s="34" t="n"/>
      <c r="DC113" s="34"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4" t="n"/>
      <c r="GA113" s="34" t="n"/>
      <c r="GB113" s="34" t="n"/>
      <c r="GC113" s="34" t="n"/>
      <c r="GD113" s="34"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ez_manage.py:2963 top()</t>
        </is>
      </c>
      <c r="IL113" s="26" t="inlineStr">
        <is>
          <t>v12_quick_engine.py:1255 x6</t>
        </is>
      </c>
      <c r="IM113" s="26" t="n"/>
    </row>
    <row r="114" ht="10.5" customHeight="1" s="67">
      <c r="A114" s="26" t="inlineStr">
        <is>
          <t>BB_BREAKOUT_SCORE</t>
        </is>
      </c>
      <c r="B114" s="26" t="inlineStr">
        <is>
          <t>30</t>
        </is>
      </c>
      <c r="C114" s="26" t="n"/>
      <c r="D114" s="26" t="n"/>
      <c r="E114" s="26" t="n"/>
      <c r="F114" s="26" t="n"/>
      <c r="G114" s="26">
        <f>IFERROR(VLOOKUP($A17&amp;"_"&amp;$B17,Results_Deltas!$A$2:$P$15000,5,FALSE),"")</f>
        <v/>
      </c>
      <c r="H114" s="26">
        <f>IFERROR(VLOOKUP($A17,Results_30d_Deltas!$A$2:$H$5000,7,FALSE)-E16,"")</f>
        <v/>
      </c>
      <c r="I114" s="26">
        <f>IFERROR(VLOOKUP($A17,Results_30d_Deltas!$A$2:$H$5000,6,FALSE),"")</f>
        <v/>
      </c>
      <c r="J114" s="26" t="n"/>
      <c r="K114" s="26" t="n"/>
      <c r="L114" s="26" t="inlineStr">
        <is>
          <t>NO</t>
        </is>
      </c>
      <c r="M114" s="33" t="n">
        <v>6.377184361853275</v>
      </c>
      <c r="N114" s="33" t="n">
        <v>33</v>
      </c>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4" t="n"/>
      <c r="AR114" s="34" t="n"/>
      <c r="AS114" s="34" t="n"/>
      <c r="AT114" s="34" t="n"/>
      <c r="AU114" s="34"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4" t="n"/>
      <c r="BQ114" s="34" t="n"/>
      <c r="BR114" s="34" t="n"/>
      <c r="BS114" s="34" t="n"/>
      <c r="BT114" s="34"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4" t="n"/>
      <c r="CZ114" s="34" t="n"/>
      <c r="DA114" s="34" t="n"/>
      <c r="DB114" s="34" t="n"/>
      <c r="DC114" s="34"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4" t="n"/>
      <c r="GA114" s="34" t="n"/>
      <c r="GB114" s="34" t="n"/>
      <c r="GC114" s="34" t="n"/>
      <c r="GD114" s="34"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ez_manage.py:2963 top()</t>
        </is>
      </c>
      <c r="IL114" s="26" t="inlineStr">
        <is>
          <t>v12_quick_engine.py:1255 x6</t>
        </is>
      </c>
      <c r="IM114" s="26" t="n"/>
    </row>
    <row r="115" ht="10.5" customHeight="1" s="67">
      <c r="A115" s="26" t="inlineStr">
        <is>
          <t>REVERSE_ON_EXIT_ENABLED</t>
        </is>
      </c>
      <c r="B115" s="26" t="inlineStr">
        <is>
          <t>True</t>
        </is>
      </c>
      <c r="C115" s="26" t="n"/>
      <c r="D115" s="26" t="n"/>
      <c r="E115" s="26" t="n"/>
      <c r="F115" s="26" t="n"/>
      <c r="G115" s="26">
        <f>IFERROR(VLOOKUP($A116&amp;"_"&amp;$B116,Results_Deltas!$A$2:$P$15000,5,FALSE),"")</f>
        <v/>
      </c>
      <c r="H115" s="26">
        <f>IFERROR(VLOOKUP($A116,Results_30d_Deltas!$A$2:$H$5000,7,FALSE)-E115,"")</f>
        <v/>
      </c>
      <c r="I115" s="26">
        <f>IFERROR(VLOOKUP($A116,Results_30d_Deltas!$A$2:$H$5000,6,FALSE),"")</f>
        <v/>
      </c>
      <c r="J115" s="26" t="n"/>
      <c r="K115" s="26" t="n"/>
      <c r="L115" s="26" t="inlineStr">
        <is>
          <t>NO</t>
        </is>
      </c>
      <c r="M115" s="33" t="n">
        <v>6.413885862149859</v>
      </c>
      <c r="N115" s="33" t="n">
        <v>10</v>
      </c>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26" t="n"/>
      <c r="IK115" s="26" t="inlineStr">
        <is>
          <t>ez_manage.py:1219 top()</t>
        </is>
      </c>
      <c r="IL115" s="26" t="inlineStr">
        <is>
          <t>v12_quick_engine.py:1420 x3</t>
        </is>
      </c>
      <c r="IM115" s="26" t="n"/>
    </row>
    <row r="116" ht="10.5" customHeight="1" s="67">
      <c r="A116" s="26" t="inlineStr">
        <is>
          <t>ATR_LONG_WINDOW</t>
        </is>
      </c>
      <c r="B116" s="26" t="inlineStr">
        <is>
          <t>150</t>
        </is>
      </c>
      <c r="C116" s="26" t="n"/>
      <c r="D116" s="26" t="n"/>
      <c r="E116" s="26" t="n"/>
      <c r="F116" s="26" t="n"/>
      <c r="G116" s="26">
        <f>IFERROR(VLOOKUP($A38&amp;"_"&amp;$B38,Results_Deltas!$A$2:$P$15000,5,FALSE),"")</f>
        <v/>
      </c>
      <c r="H116" s="26">
        <f>IFERROR(VLOOKUP($A38,Results_30d_Deltas!$A$2:$H$5000,7,FALSE)-E37,"")</f>
        <v/>
      </c>
      <c r="I116" s="26">
        <f>IFERROR(VLOOKUP($A38,Results_30d_Deltas!$A$2:$H$5000,6,FALSE),"")</f>
        <v/>
      </c>
      <c r="J116" s="26" t="n"/>
      <c r="K116" s="26" t="n"/>
      <c r="L116" s="26" t="inlineStr">
        <is>
          <t>NO</t>
        </is>
      </c>
      <c r="M116" s="33" t="n">
        <v>6.457713494496181</v>
      </c>
      <c r="N116" s="33" t="n">
        <v>9</v>
      </c>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ez_manage.py:4330 top()</t>
        </is>
      </c>
      <c r="IL116" s="26" t="inlineStr">
        <is>
          <t>v12_quick_engine.py:199 x5</t>
        </is>
      </c>
      <c r="IM116" s="26" t="n"/>
    </row>
    <row r="117" ht="10.5" customHeight="1" s="67">
      <c r="A117" s="27" t="inlineStr">
        <is>
          <t>BB_BREAKOUT_SCORE</t>
        </is>
      </c>
      <c r="B117" s="27" t="inlineStr">
        <is>
          <t>20</t>
        </is>
      </c>
      <c r="C117" s="26" t="n"/>
      <c r="D117" s="26" t="n"/>
      <c r="E117" s="26" t="n"/>
      <c r="F117" s="26" t="n"/>
      <c r="G117" s="26">
        <f>IFERROR(VLOOKUP($A15&amp;"_"&amp;$B15,Results_Deltas!$A$2:$P$15000,5,FALSE),"")</f>
        <v/>
      </c>
      <c r="H117" s="26">
        <f>IFERROR(VLOOKUP($A15,Results_30d_Deltas!$A$2:$H$5000,7,FALSE)-E14,"")</f>
        <v/>
      </c>
      <c r="I117" s="26">
        <f>IFERROR(VLOOKUP($A15,Results_30d_Deltas!$A$2:$H$5000,6,FALSE),"")</f>
        <v/>
      </c>
      <c r="J117" s="26" t="n"/>
      <c r="K117" s="26" t="n"/>
      <c r="L117" s="26" t="inlineStr">
        <is>
          <t>YES</t>
        </is>
      </c>
      <c r="M117" s="33" t="n">
        <v>6.51860464582274</v>
      </c>
      <c r="N117" s="33" t="n">
        <v>33</v>
      </c>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4" t="n"/>
      <c r="AR117" s="34" t="n"/>
      <c r="AS117" s="34" t="n"/>
      <c r="AT117" s="34" t="n"/>
      <c r="AU117" s="34"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4" t="n"/>
      <c r="BQ117" s="34" t="n"/>
      <c r="BR117" s="34" t="n"/>
      <c r="BS117" s="34" t="n"/>
      <c r="BT117" s="34"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4" t="n"/>
      <c r="CZ117" s="34" t="n"/>
      <c r="DA117" s="34" t="n"/>
      <c r="DB117" s="34" t="n"/>
      <c r="DC117" s="34"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4" t="n"/>
      <c r="GA117" s="34" t="n"/>
      <c r="GB117" s="34" t="n"/>
      <c r="GC117" s="34" t="n"/>
      <c r="GD117" s="34"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ez_manage.py:2963 top()</t>
        </is>
      </c>
      <c r="IL117" s="26" t="inlineStr">
        <is>
          <t>v12_quick_engine.py:1255 x6</t>
        </is>
      </c>
      <c r="IM117" s="26" t="n"/>
    </row>
    <row r="118" ht="10.5" customHeight="1" s="67">
      <c r="A118" s="26" t="inlineStr">
        <is>
          <t>PARTIAL_EXIT_FRAC</t>
        </is>
      </c>
      <c r="B118" s="26" t="inlineStr">
        <is>
          <t>2.0</t>
        </is>
      </c>
      <c r="C118" s="26" t="n"/>
      <c r="D118" s="26" t="n"/>
      <c r="E118" s="26" t="n"/>
      <c r="F118" s="26" t="n"/>
      <c r="G118" s="26">
        <f>IFERROR(VLOOKUP($A93&amp;"_"&amp;$B93,Results_Deltas!$A$2:$P$15000,5,FALSE),"")</f>
        <v/>
      </c>
      <c r="H118" s="26">
        <f>IFERROR(VLOOKUP($A93,Results_30d_Deltas!$A$2:$H$5000,7,FALSE)-E92,"")</f>
        <v/>
      </c>
      <c r="I118" s="26">
        <f>IFERROR(VLOOKUP($A93,Results_30d_Deltas!$A$2:$H$5000,6,FALSE),"")</f>
        <v/>
      </c>
      <c r="J118" s="26" t="n"/>
      <c r="K118" s="26" t="n"/>
      <c r="L118" s="26" t="inlineStr">
        <is>
          <t>NO</t>
        </is>
      </c>
      <c r="M118" s="33" t="n">
        <v>6.612034324821246</v>
      </c>
      <c r="N118" s="33" t="n">
        <v>10</v>
      </c>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4" t="n"/>
      <c r="HO118" s="34" t="n"/>
      <c r="HP118" s="34" t="n"/>
      <c r="HQ118" s="34" t="n"/>
      <c r="HR118" s="34"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ez_manage.py:6038 top()</t>
        </is>
      </c>
      <c r="IL118" s="26" t="inlineStr">
        <is>
          <t>v12_quick_engine.py:4280 x2</t>
        </is>
      </c>
      <c r="IM118" s="26" t="n"/>
    </row>
    <row r="119" ht="10.5" customHeight="1" s="67">
      <c r="A119" s="26" t="inlineStr">
        <is>
          <t>ATR_LONG_WINDOW</t>
        </is>
      </c>
      <c r="B119" s="26" t="inlineStr">
        <is>
          <t>125</t>
        </is>
      </c>
      <c r="C119" s="26" t="n"/>
      <c r="D119" s="26" t="n"/>
      <c r="E119" s="26" t="n"/>
      <c r="F119" s="26" t="n"/>
      <c r="G119" s="26">
        <f>IFERROR(VLOOKUP($A37&amp;"_"&amp;$B37,Results_Deltas!$A$2:$P$15000,5,FALSE),"")</f>
        <v/>
      </c>
      <c r="H119" s="26">
        <f>IFERROR(VLOOKUP($A37,Results_30d_Deltas!$A$2:$H$5000,7,FALSE)-E36,"")</f>
        <v/>
      </c>
      <c r="I119" s="26">
        <f>IFERROR(VLOOKUP($A37,Results_30d_Deltas!$A$2:$H$5000,6,FALSE),"")</f>
        <v/>
      </c>
      <c r="J119" s="26" t="n"/>
      <c r="K119" s="26" t="n"/>
      <c r="L119" s="26" t="inlineStr">
        <is>
          <t>NO</t>
        </is>
      </c>
      <c r="M119" s="33" t="n">
        <v>6.747982643820199</v>
      </c>
      <c r="N119" s="33" t="n">
        <v>9</v>
      </c>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ez_manage.py:4330 top()</t>
        </is>
      </c>
      <c r="IL119" s="26" t="inlineStr">
        <is>
          <t>v12_quick_engine.py:199 x5</t>
        </is>
      </c>
      <c r="IM119" s="26" t="n"/>
    </row>
    <row r="120" ht="10.5" customHeight="1" s="67">
      <c r="A120" s="26" t="inlineStr">
        <is>
          <t>QUICK_REENTRY_60MIN_MIN_PCT</t>
        </is>
      </c>
      <c r="B120" s="26" t="inlineStr">
        <is>
          <t>1.0</t>
        </is>
      </c>
      <c r="C120" s="26" t="n"/>
      <c r="D120" s="26" t="n"/>
      <c r="E120" s="26" t="n"/>
      <c r="F120" s="26" t="n"/>
      <c r="G120" s="26">
        <f>IFERROR(VLOOKUP($A96&amp;"_"&amp;$B96,Results_Deltas!$A$2:$P$15000,5,FALSE),"")</f>
        <v/>
      </c>
      <c r="H120" s="26">
        <f>IFERROR(VLOOKUP($A96,Results_30d_Deltas!$A$2:$H$5000,7,FALSE)-E95,"")</f>
        <v/>
      </c>
      <c r="I120" s="26">
        <f>IFERROR(VLOOKUP($A96,Results_30d_Deltas!$A$2:$H$5000,6,FALSE),"")</f>
        <v/>
      </c>
      <c r="J120" s="26" t="n"/>
      <c r="K120" s="26" t="n"/>
      <c r="L120" s="26" t="inlineStr">
        <is>
          <t>NO</t>
        </is>
      </c>
      <c r="M120" s="33" t="n">
        <v>6.816277941001768</v>
      </c>
      <c r="N120" s="33" t="n">
        <v>11</v>
      </c>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ez_manage.py:6042 top()</t>
        </is>
      </c>
      <c r="IL120" s="26" t="inlineStr">
        <is>
          <t>v12_quick_engine.py:4283 x4</t>
        </is>
      </c>
      <c r="IM120" s="26" t="n"/>
    </row>
    <row r="121" ht="10.5" customHeight="1" s="67">
      <c r="A121" s="26" t="inlineStr">
        <is>
          <t>ATR_LONG_WINDOW</t>
        </is>
      </c>
      <c r="B121" s="26" t="inlineStr">
        <is>
          <t>75</t>
        </is>
      </c>
      <c r="C121" s="26" t="n"/>
      <c r="D121" s="26" t="n"/>
      <c r="E121" s="26" t="n"/>
      <c r="F121" s="26" t="n"/>
      <c r="G121" s="26">
        <f>IFERROR(VLOOKUP($A35&amp;"_"&amp;$B35,Results_Deltas!$A$2:$P$15000,5,FALSE),"")</f>
        <v/>
      </c>
      <c r="H121" s="26">
        <f>IFERROR(VLOOKUP($A35,Results_30d_Deltas!$A$2:$H$5000,7,FALSE)-E34,"")</f>
        <v/>
      </c>
      <c r="I121" s="26">
        <f>IFERROR(VLOOKUP($A35,Results_30d_Deltas!$A$2:$H$5000,6,FALSE),"")</f>
        <v/>
      </c>
      <c r="J121" s="26" t="n"/>
      <c r="K121" s="26" t="n"/>
      <c r="L121" s="26" t="inlineStr">
        <is>
          <t>NO</t>
        </is>
      </c>
      <c r="M121" s="33" t="n">
        <v>6.923418531495659</v>
      </c>
      <c r="N121" s="33" t="n">
        <v>8</v>
      </c>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ez_manage.py:4330 top()</t>
        </is>
      </c>
      <c r="IL121" s="26" t="inlineStr">
        <is>
          <t>v12_quick_engine.py:199 x5</t>
        </is>
      </c>
      <c r="IM121" s="26" t="n"/>
    </row>
    <row r="122" ht="10.5" customHeight="1" s="67">
      <c r="A122" s="26" t="inlineStr">
        <is>
          <t>WT_COMPOSITE_ENTRY_GOOD</t>
        </is>
      </c>
      <c r="B122" s="26" t="inlineStr">
        <is>
          <t>37.5</t>
        </is>
      </c>
      <c r="C122" s="26" t="n"/>
      <c r="D122" s="26" t="n"/>
      <c r="E122" s="26" t="n"/>
      <c r="F122" s="26" t="n"/>
      <c r="G122" s="26">
        <f>IFERROR(VLOOKUP($A199&amp;"_"&amp;$B199,Results_Deltas!$A$2:$P$15000,5,FALSE),"")</f>
        <v/>
      </c>
      <c r="H122" s="26">
        <f>IFERROR(VLOOKUP($A199,Results_30d_Deltas!$A$2:$H$5000,7,FALSE)-E198,"")</f>
        <v/>
      </c>
      <c r="I122" s="26">
        <f>IFERROR(VLOOKUP($A199,Results_30d_Deltas!$A$2:$H$5000,6,FALSE),"")</f>
        <v/>
      </c>
      <c r="J122" s="26" t="n"/>
      <c r="K122" s="26" t="n"/>
      <c r="L122" s="26" t="inlineStr">
        <is>
          <t>NO</t>
        </is>
      </c>
      <c r="M122" s="33" t="n">
        <v>7.130781540362143</v>
      </c>
      <c r="N122" s="33" t="n">
        <v>11</v>
      </c>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4" t="n"/>
      <c r="FJ122" s="34" t="n"/>
      <c r="FK122" s="34" t="n"/>
      <c r="FL122" s="34" t="n"/>
      <c r="FM122" s="34"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ez_manage.py:5892 top()</t>
        </is>
      </c>
      <c r="IL122" s="26" t="inlineStr">
        <is>
          <t>v12_quick_engine.py:3711 x2</t>
        </is>
      </c>
      <c r="IM122" s="26" t="n"/>
    </row>
    <row r="123" ht="10.5" customHeight="1" s="67">
      <c r="A123" s="26" t="inlineStr">
        <is>
          <t>WT_COMPOSITE_ENTRY_GOOD</t>
        </is>
      </c>
      <c r="B123" s="26" t="inlineStr">
        <is>
          <t>22.5</t>
        </is>
      </c>
      <c r="C123" s="26" t="n"/>
      <c r="D123" s="26" t="n"/>
      <c r="E123" s="26" t="n"/>
      <c r="F123" s="26" t="n"/>
      <c r="G123" s="26">
        <f>IFERROR(VLOOKUP($A197&amp;"_"&amp;$B197,Results_Deltas!$A$2:$P$15000,5,FALSE),"")</f>
        <v/>
      </c>
      <c r="H123" s="26">
        <f>IFERROR(VLOOKUP($A197,Results_30d_Deltas!$A$2:$H$5000,7,FALSE)-E196,"")</f>
        <v/>
      </c>
      <c r="I123" s="26">
        <f>IFERROR(VLOOKUP($A197,Results_30d_Deltas!$A$2:$H$5000,6,FALSE),"")</f>
        <v/>
      </c>
      <c r="J123" s="26" t="n"/>
      <c r="K123" s="26" t="n"/>
      <c r="L123" s="26" t="inlineStr">
        <is>
          <t>NO</t>
        </is>
      </c>
      <c r="M123" s="33" t="n">
        <v>7.210445917591693</v>
      </c>
      <c r="N123" s="33" t="n">
        <v>10</v>
      </c>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4" t="n"/>
      <c r="FJ123" s="34" t="n"/>
      <c r="FK123" s="34" t="n"/>
      <c r="FL123" s="34" t="n"/>
      <c r="FM123" s="34"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ez_manage.py:5892 top()</t>
        </is>
      </c>
      <c r="IL123" s="26" t="inlineStr">
        <is>
          <t>v12_quick_engine.py:3711 x2</t>
        </is>
      </c>
      <c r="IM123" s="26" t="n"/>
    </row>
    <row r="124" ht="10.5" customHeight="1" s="67">
      <c r="A124" s="26" t="inlineStr">
        <is>
          <t>ATR_ADAPTIVE_SIZING_TARGET_PCT</t>
        </is>
      </c>
      <c r="B124" s="26" t="inlineStr">
        <is>
          <t>1.5</t>
        </is>
      </c>
      <c r="C124" s="26" t="n"/>
      <c r="D124" s="26" t="n"/>
      <c r="E124" s="26" t="n"/>
      <c r="F124" s="26" t="n"/>
      <c r="G124" s="26">
        <f>IFERROR(VLOOKUP($A25&amp;"_"&amp;$B25,Results_Deltas!$A$2:$P$15000,5,FALSE),"")</f>
        <v/>
      </c>
      <c r="H124" s="26">
        <f>IFERROR(VLOOKUP($A25,Results_30d_Deltas!$A$2:$H$5000,7,FALSE)-E24,"")</f>
        <v/>
      </c>
      <c r="I124" s="26">
        <f>IFERROR(VLOOKUP($A25,Results_30d_Deltas!$A$2:$H$5000,6,FALSE),"")</f>
        <v/>
      </c>
      <c r="J124" s="26" t="n"/>
      <c r="K124" s="26" t="n"/>
      <c r="L124" s="26" t="inlineStr">
        <is>
          <t>NO</t>
        </is>
      </c>
      <c r="M124" s="33" t="n">
        <v>7.236347024646621</v>
      </c>
      <c r="N124" s="33" t="n">
        <v>9</v>
      </c>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ez_manage.py:4327 top()</t>
        </is>
      </c>
      <c r="IL124" s="26" t="inlineStr">
        <is>
          <t>v12_quick_engine.py:1209 x7</t>
        </is>
      </c>
      <c r="IM124" s="26" t="n"/>
    </row>
    <row r="125" ht="10.5" customHeight="1" s="67">
      <c r="A125" s="26" t="inlineStr">
        <is>
          <t>ATR_ADAPTIVE_SIZING_TARGET_PCT</t>
        </is>
      </c>
      <c r="B125" s="26" t="n">
        <v>1.5</v>
      </c>
      <c r="C125" s="26" t="n"/>
      <c r="D125" s="26" t="n"/>
      <c r="E125" s="26" t="n"/>
      <c r="F125" s="26" t="n"/>
      <c r="G125" s="26">
        <f>IFERROR(VLOOKUP($A26&amp;"_"&amp;$B26,Results_Deltas!$A$2:$P$15000,5,FALSE),"")</f>
        <v/>
      </c>
      <c r="H125" s="26">
        <f>IFERROR(VLOOKUP($A26,Results_30d_Deltas!$A$2:$H$5000,7,FALSE)-E25,"")</f>
        <v/>
      </c>
      <c r="I125" s="26">
        <f>IFERROR(VLOOKUP($A26,Results_30d_Deltas!$A$2:$H$5000,6,FALSE),"")</f>
        <v/>
      </c>
      <c r="J125" s="26" t="n"/>
      <c r="K125" s="26" t="n"/>
      <c r="L125" s="26" t="inlineStr">
        <is>
          <t>NO</t>
        </is>
      </c>
      <c r="M125" s="33" t="n">
        <v>7.236347024646621</v>
      </c>
      <c r="N125" s="33" t="n">
        <v>9</v>
      </c>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ez_manage.py:4327 top()</t>
        </is>
      </c>
      <c r="IL125" s="26" t="inlineStr">
        <is>
          <t>v12_quick_engine.py:1209 x7</t>
        </is>
      </c>
      <c r="IM125" s="26" t="n"/>
    </row>
    <row r="126" ht="10.5" customHeight="1" s="67">
      <c r="A126" s="26" t="inlineStr">
        <is>
          <t>ENTRY_PRIMARY_TF</t>
        </is>
      </c>
      <c r="B126" s="26" t="inlineStr">
        <is>
          <t>1h</t>
        </is>
      </c>
      <c r="C126" s="26" t="n"/>
      <c r="D126" s="26" t="n"/>
      <c r="E126" s="26" t="n"/>
      <c r="F126" s="26" t="n"/>
      <c r="G126" s="26">
        <f>IFERROR(VLOOKUP($A50&amp;"_"&amp;$B50,Results_Deltas!$A$2:$P$15000,5,FALSE),"")</f>
        <v/>
      </c>
      <c r="H126" s="26">
        <f>IFERROR(VLOOKUP($A50,Results_30d_Deltas!$A$2:$H$5000,7,FALSE)-E49,"")</f>
        <v/>
      </c>
      <c r="I126" s="26">
        <f>IFERROR(VLOOKUP($A50,Results_30d_Deltas!$A$2:$H$5000,6,FALSE),"")</f>
        <v/>
      </c>
      <c r="J126" s="26" t="n"/>
      <c r="K126" s="26" t="n"/>
      <c r="L126" s="26" t="inlineStr">
        <is>
          <t>NO</t>
        </is>
      </c>
      <c r="M126" s="33" t="n">
        <v>7.25368675416088</v>
      </c>
      <c r="N126" s="33" t="n">
        <v>10</v>
      </c>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4" t="n"/>
      <c r="FJ126" s="34" t="n"/>
      <c r="FK126" s="34" t="n"/>
      <c r="FL126" s="34" t="n"/>
      <c r="FM126" s="34"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ez_manage.py:3216 top()</t>
        </is>
      </c>
      <c r="IL126" s="26" t="inlineStr">
        <is>
          <t>v12_quick_engine.py:1728 x4</t>
        </is>
      </c>
      <c r="IM126" s="26" t="n"/>
    </row>
    <row r="127" ht="10.5" customHeight="1" s="67">
      <c r="A127" s="26" t="inlineStr">
        <is>
          <t>HTF_GATE_SIGNALS_SMA200D</t>
        </is>
      </c>
      <c r="B127" s="26" t="inlineStr">
        <is>
          <t>False</t>
        </is>
      </c>
      <c r="C127" s="26" t="n"/>
      <c r="D127" s="26" t="n"/>
      <c r="E127" s="26" t="n"/>
      <c r="F127" s="26" t="n"/>
      <c r="G127" s="26">
        <f>IFERROR(VLOOKUP($A68&amp;"_"&amp;$B68,Results_Deltas!$A$2:$P$15000,5,FALSE),"")</f>
        <v/>
      </c>
      <c r="H127" s="26">
        <f>IFERROR(VLOOKUP($A68,Results_30d_Deltas!$A$2:$H$5000,7,FALSE)-E67,"")</f>
        <v/>
      </c>
      <c r="I127" s="26">
        <f>IFERROR(VLOOKUP($A68,Results_30d_Deltas!$A$2:$H$5000,6,FALSE),"")</f>
        <v/>
      </c>
      <c r="J127" s="26" t="n"/>
      <c r="K127" s="26" t="n"/>
      <c r="L127" s="26" t="inlineStr">
        <is>
          <t>NO</t>
        </is>
      </c>
      <c r="M127" s="33" t="n">
        <v>7.283210000661369</v>
      </c>
      <c r="N127" s="33" t="n">
        <v>10</v>
      </c>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4" t="n"/>
      <c r="EN127" s="34" t="n"/>
      <c r="EO127" s="34" t="n"/>
      <c r="EP127" s="34" t="n"/>
      <c r="EQ127" s="34"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4" t="n"/>
      <c r="FO127" s="34" t="n"/>
      <c r="FP127" s="34" t="n"/>
      <c r="FQ127" s="34" t="n"/>
      <c r="FR127" s="34"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ez_manage.py:4881 top()</t>
        </is>
      </c>
      <c r="IL127" s="26" t="inlineStr">
        <is>
          <t>v12_quick_engine.py:2057 x7</t>
        </is>
      </c>
      <c r="IM127" s="26" t="n"/>
    </row>
    <row r="128" ht="10.5" customHeight="1" s="67">
      <c r="A128" s="26" t="inlineStr">
        <is>
          <t>REENTRY_RALLY_K15M_MAX</t>
        </is>
      </c>
      <c r="B128" s="26" t="inlineStr">
        <is>
          <t>50.0</t>
        </is>
      </c>
      <c r="C128" s="26" t="n"/>
      <c r="D128" s="26" t="n"/>
      <c r="E128" s="26" t="n"/>
      <c r="F128" s="26" t="n"/>
      <c r="G128" s="26">
        <f>IFERROR(VLOOKUP($A105&amp;"_"&amp;$B105,Results_Deltas!$A$2:$P$15000,5,FALSE),"")</f>
        <v/>
      </c>
      <c r="H128" s="26">
        <f>IFERROR(VLOOKUP($A105,Results_30d_Deltas!$A$2:$H$5000,7,FALSE)-E104,"")</f>
        <v/>
      </c>
      <c r="I128" s="26">
        <f>IFERROR(VLOOKUP($A105,Results_30d_Deltas!$A$2:$H$5000,6,FALSE),"")</f>
        <v/>
      </c>
      <c r="J128" s="26" t="n"/>
      <c r="K128" s="26" t="n"/>
      <c r="L128" s="26" t="inlineStr">
        <is>
          <t>NO</t>
        </is>
      </c>
      <c r="M128" s="33" t="n">
        <v>7.334376558344497</v>
      </c>
      <c r="N128" s="33" t="n">
        <v>10</v>
      </c>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ez_manage.py:3869 top()</t>
        </is>
      </c>
      <c r="IL128" s="26" t="inlineStr">
        <is>
          <t>v12_quick_engine.py:2902 x8</t>
        </is>
      </c>
      <c r="IM128" s="26" t="n"/>
    </row>
    <row r="129" ht="10.5" customHeight="1" s="67">
      <c r="A129" s="26" t="inlineStr">
        <is>
          <t>ENTRY_PRIMARY_TF</t>
        </is>
      </c>
      <c r="B129" s="26" t="inlineStr">
        <is>
          <t>15m</t>
        </is>
      </c>
      <c r="C129" s="26" t="n"/>
      <c r="D129" s="26" t="n"/>
      <c r="E129" s="26" t="n"/>
      <c r="F129" s="26" t="n"/>
      <c r="G129" s="26">
        <f>IFERROR(VLOOKUP($A51&amp;"_"&amp;$B51,Results_Deltas!$A$2:$P$15000,5,FALSE),"")</f>
        <v/>
      </c>
      <c r="H129" s="26">
        <f>IFERROR(VLOOKUP($A51,Results_30d_Deltas!$A$2:$H$5000,7,FALSE)-E50,"")</f>
        <v/>
      </c>
      <c r="I129" s="26">
        <f>IFERROR(VLOOKUP($A51,Results_30d_Deltas!$A$2:$H$5000,6,FALSE),"")</f>
        <v/>
      </c>
      <c r="J129" s="26" t="n"/>
      <c r="K129" s="26" t="n"/>
      <c r="L129" s="26" t="inlineStr">
        <is>
          <t>NO</t>
        </is>
      </c>
      <c r="M129" s="33" t="n">
        <v>7.344497613642576</v>
      </c>
      <c r="N129" s="33" t="n">
        <v>10</v>
      </c>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4" t="n"/>
      <c r="FJ129" s="34" t="n"/>
      <c r="FK129" s="34" t="n"/>
      <c r="FL129" s="34" t="n"/>
      <c r="FM129" s="34"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ez_manage.py:3216 top()</t>
        </is>
      </c>
      <c r="IL129" s="26" t="inlineStr">
        <is>
          <t>v12_quick_engine.py:1728 x4</t>
        </is>
      </c>
      <c r="IM129" s="26" t="n"/>
    </row>
    <row r="130" ht="10.5" customHeight="1" s="67">
      <c r="A130" s="26" t="inlineStr">
        <is>
          <t>ATR_ADAPTIVE_STOP_MULT</t>
        </is>
      </c>
      <c r="B130" s="26" t="inlineStr">
        <is>
          <t>2.5</t>
        </is>
      </c>
      <c r="C130" s="26" t="n"/>
      <c r="D130" s="26" t="n"/>
      <c r="E130" s="26" t="n"/>
      <c r="F130" s="26" t="n"/>
      <c r="G130" s="26">
        <f>IFERROR(VLOOKUP($A32&amp;"_"&amp;$B32,Results_Deltas!$A$2:$P$15000,5,FALSE),"")</f>
        <v/>
      </c>
      <c r="H130" s="26">
        <f>IFERROR(VLOOKUP($A32,Results_30d_Deltas!$A$2:$H$5000,7,FALSE)-E31,"")</f>
        <v/>
      </c>
      <c r="I130" s="26">
        <f>IFERROR(VLOOKUP($A32,Results_30d_Deltas!$A$2:$H$5000,6,FALSE),"")</f>
        <v/>
      </c>
      <c r="J130" s="26" t="n"/>
      <c r="K130" s="26" t="n"/>
      <c r="L130" s="26" t="inlineStr">
        <is>
          <t>NO</t>
        </is>
      </c>
      <c r="M130" s="33" t="n">
        <v>7.348878207864569</v>
      </c>
      <c r="N130" s="33" t="n">
        <v>9</v>
      </c>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4" t="n"/>
      <c r="ED130" s="34" t="n"/>
      <c r="EE130" s="34" t="n"/>
      <c r="EF130" s="34" t="n"/>
      <c r="EG130" s="34"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ez_manage.py:4329 top()</t>
        </is>
      </c>
      <c r="IL130" s="26" t="inlineStr">
        <is>
          <t>v12_quick_engine.py:1211 x6</t>
        </is>
      </c>
      <c r="IM130" s="26" t="n"/>
    </row>
    <row r="131" ht="10.5" customHeight="1" s="67">
      <c r="A131" s="26" t="inlineStr">
        <is>
          <t>STDEV_BREAKOUT_PCTB_SHORT</t>
        </is>
      </c>
      <c r="B131" s="26" t="inlineStr">
        <is>
          <t>0.5</t>
        </is>
      </c>
      <c r="C131" s="26" t="n"/>
      <c r="D131" s="26" t="n"/>
      <c r="E131" s="26" t="n"/>
      <c r="F131" s="26" t="n"/>
      <c r="G131" s="26">
        <f>IFERROR(VLOOKUP($A155&amp;"_"&amp;$B155,Results_Deltas!$A$2:$P$15000,5,FALSE),"")</f>
        <v/>
      </c>
      <c r="H131" s="26">
        <f>IFERROR(VLOOKUP($A155,Results_30d_Deltas!$A$2:$H$5000,7,FALSE)-E154,"")</f>
        <v/>
      </c>
      <c r="I131" s="26">
        <f>IFERROR(VLOOKUP($A155,Results_30d_Deltas!$A$2:$H$5000,6,FALSE),"")</f>
        <v/>
      </c>
      <c r="J131" s="26" t="n"/>
      <c r="K131" s="26" t="n"/>
      <c r="L131" s="26" t="inlineStr">
        <is>
          <t>YES</t>
        </is>
      </c>
      <c r="M131" s="33" t="n">
        <v>7.359660219567499</v>
      </c>
      <c r="N131" s="33" t="n">
        <v>12</v>
      </c>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4" t="n"/>
      <c r="AR131" s="34" t="n"/>
      <c r="AS131" s="34" t="n"/>
      <c r="AT131" s="34" t="n"/>
      <c r="AU131" s="34"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4" t="n"/>
      <c r="BQ131" s="34" t="n"/>
      <c r="BR131" s="34" t="n"/>
      <c r="BS131" s="34" t="n"/>
      <c r="BT131" s="34"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4" t="n"/>
      <c r="CZ131" s="34" t="n"/>
      <c r="DA131" s="34" t="n"/>
      <c r="DB131" s="34" t="n"/>
      <c r="DC131" s="34"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4" t="n"/>
      <c r="GA131" s="34" t="n"/>
      <c r="GB131" s="34" t="n"/>
      <c r="GC131" s="34" t="n"/>
      <c r="GD131" s="34"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ez_manage.py:4045 top()</t>
        </is>
      </c>
      <c r="IL131" s="26" t="inlineStr">
        <is>
          <t>v12_quick_engine.py:3281 x3</t>
        </is>
      </c>
      <c r="IM131" s="26" t="n"/>
    </row>
    <row r="132" ht="10.5" customHeight="1" s="67">
      <c r="A132" s="26" t="inlineStr">
        <is>
          <t>WT_COMPOSITE_ENTRY_OK</t>
        </is>
      </c>
      <c r="B132" s="26" t="inlineStr">
        <is>
          <t>7.5</t>
        </is>
      </c>
      <c r="C132" s="26" t="n"/>
      <c r="D132" s="26" t="n"/>
      <c r="E132" s="26" t="n"/>
      <c r="F132" s="26" t="n"/>
      <c r="G132" s="26">
        <f>IFERROR(VLOOKUP($A202&amp;"_"&amp;$B202,Results_Deltas!$A$2:$P$15000,5,FALSE),"")</f>
        <v/>
      </c>
      <c r="H132" s="26">
        <f>IFERROR(VLOOKUP($A202,Results_30d_Deltas!$A$2:$H$5000,7,FALSE)-E201,"")</f>
        <v/>
      </c>
      <c r="I132" s="26">
        <f>IFERROR(VLOOKUP($A202,Results_30d_Deltas!$A$2:$H$5000,6,FALSE),"")</f>
        <v/>
      </c>
      <c r="J132" s="26" t="n"/>
      <c r="K132" s="26" t="n"/>
      <c r="L132" s="26" t="inlineStr">
        <is>
          <t>NO</t>
        </is>
      </c>
      <c r="M132" s="33" t="n">
        <v>7.370042023705098</v>
      </c>
      <c r="N132" s="33" t="n">
        <v>11</v>
      </c>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4" t="n"/>
      <c r="FJ132" s="34" t="n"/>
      <c r="FK132" s="34" t="n"/>
      <c r="FL132" s="34" t="n"/>
      <c r="FM132" s="34"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ez_manage.py:5893 top()</t>
        </is>
      </c>
      <c r="IL132" s="26" t="inlineStr">
        <is>
          <t>v12_quick_engine.py:3712 x2</t>
        </is>
      </c>
      <c r="IM132" s="26" t="n"/>
    </row>
    <row r="133" ht="10.5" customHeight="1" s="67">
      <c r="A133" s="26" t="inlineStr">
        <is>
          <t>WRONG_SIDE_WT_TFS_REQUIRED</t>
        </is>
      </c>
      <c r="B133" s="26" t="inlineStr">
        <is>
          <t>2</t>
        </is>
      </c>
      <c r="C133" s="26" t="n"/>
      <c r="D133" s="26" t="n"/>
      <c r="E133" s="26" t="n"/>
      <c r="F133" s="26" t="n"/>
      <c r="G133" s="26">
        <f>IFERROR(VLOOKUP($A184&amp;"_"&amp;$B184,Results_Deltas!$A$2:$P$15000,5,FALSE),"")</f>
        <v/>
      </c>
      <c r="H133" s="26">
        <f>IFERROR(VLOOKUP($A184,Results_30d_Deltas!$A$2:$H$5000,7,FALSE)-E183,"")</f>
        <v/>
      </c>
      <c r="I133" s="26">
        <f>IFERROR(VLOOKUP($A184,Results_30d_Deltas!$A$2:$H$5000,6,FALSE),"")</f>
        <v/>
      </c>
      <c r="J133" s="26" t="n"/>
      <c r="K133" s="26" t="n"/>
      <c r="L133" s="26" t="inlineStr">
        <is>
          <t>NO</t>
        </is>
      </c>
      <c r="M133" s="33" t="n">
        <v>7.394273333319476</v>
      </c>
      <c r="N133" s="33" t="n">
        <v>9</v>
      </c>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ez_manage.py:4278 top()</t>
        </is>
      </c>
      <c r="IL133" s="26" t="inlineStr">
        <is>
          <t>v12_quick_engine.py:3667 x3</t>
        </is>
      </c>
      <c r="IM133" s="26" t="n"/>
    </row>
    <row r="134" ht="10.5" customHeight="1" s="67">
      <c r="A134" s="26" t="inlineStr">
        <is>
          <t>QUICK_REENTRY_60MIN_MIN_PCT</t>
        </is>
      </c>
      <c r="B134" s="26" t="inlineStr">
        <is>
          <t>2.0</t>
        </is>
      </c>
      <c r="C134" s="26" t="n"/>
      <c r="D134" s="26" t="n"/>
      <c r="E134" s="26" t="n"/>
      <c r="F134" s="26" t="n"/>
      <c r="G134" s="26">
        <f>IFERROR(VLOOKUP($A97&amp;"_"&amp;$B97,Results_Deltas!$A$2:$P$15000,5,FALSE),"")</f>
        <v/>
      </c>
      <c r="H134" s="26">
        <f>IFERROR(VLOOKUP($A97,Results_30d_Deltas!$A$2:$H$5000,7,FALSE)-E96,"")</f>
        <v/>
      </c>
      <c r="I134" s="26">
        <f>IFERROR(VLOOKUP($A97,Results_30d_Deltas!$A$2:$H$5000,6,FALSE),"")</f>
        <v/>
      </c>
      <c r="J134" s="26" t="n"/>
      <c r="K134" s="26" t="n"/>
      <c r="L134" s="26" t="inlineStr">
        <is>
          <t>NO</t>
        </is>
      </c>
      <c r="M134" s="33" t="n">
        <v>7.407384742539464</v>
      </c>
      <c r="N134" s="33" t="n">
        <v>9</v>
      </c>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ez_manage.py:6042 top()</t>
        </is>
      </c>
      <c r="IL134" s="26" t="inlineStr">
        <is>
          <t>v12_quick_engine.py:4283 x4</t>
        </is>
      </c>
      <c r="IM134" s="26" t="n"/>
    </row>
    <row r="135" ht="10.5" customHeight="1" s="67">
      <c r="A135" s="26" t="inlineStr">
        <is>
          <t>WT_COMPOSITE_ENTRY_BLOCK</t>
        </is>
      </c>
      <c r="B135" s="26" t="inlineStr">
        <is>
          <t>-15.0</t>
        </is>
      </c>
      <c r="C135" s="26" t="n"/>
      <c r="D135" s="26" t="n"/>
      <c r="E135" s="26" t="n"/>
      <c r="F135" s="26" t="n"/>
      <c r="G135" s="26">
        <f>IFERROR(VLOOKUP($A194&amp;"_"&amp;$B194,Results_Deltas!$A$2:$P$15000,5,FALSE),"")</f>
        <v/>
      </c>
      <c r="H135" s="26">
        <f>IFERROR(VLOOKUP($A194,Results_30d_Deltas!$A$2:$H$5000,7,FALSE)-E193,"")</f>
        <v/>
      </c>
      <c r="I135" s="26">
        <f>IFERROR(VLOOKUP($A194,Results_30d_Deltas!$A$2:$H$5000,6,FALSE),"")</f>
        <v/>
      </c>
      <c r="J135" s="26" t="n"/>
      <c r="K135" s="26" t="n"/>
      <c r="L135" s="26" t="inlineStr">
        <is>
          <t>NO</t>
        </is>
      </c>
      <c r="M135" s="33" t="n">
        <v>7.467331423761253</v>
      </c>
      <c r="N135" s="33" t="n">
        <v>11</v>
      </c>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4" t="n"/>
      <c r="FJ135" s="34" t="n"/>
      <c r="FK135" s="34" t="n"/>
      <c r="FL135" s="34" t="n"/>
      <c r="FM135" s="34"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ez_manage.py:5891 top()</t>
        </is>
      </c>
      <c r="IL135" s="26" t="inlineStr">
        <is>
          <t>v12_quick_engine.py:3710 x2</t>
        </is>
      </c>
      <c r="IM135" s="26" t="n"/>
    </row>
    <row r="136" ht="10.5" customHeight="1" s="67">
      <c r="A136" s="26" t="inlineStr">
        <is>
          <t>SCALP_V3_OB_WALL_TOO_CLOSE_PCT</t>
        </is>
      </c>
      <c r="B136" s="26" t="inlineStr">
        <is>
          <t>2.0</t>
        </is>
      </c>
      <c r="C136" s="26" t="n"/>
      <c r="D136" s="26" t="n"/>
      <c r="E136" s="26" t="n"/>
      <c r="F136" s="26" t="n"/>
      <c r="G136" s="26">
        <f>IFERROR(VLOOKUP($A149&amp;"_"&amp;$B149,Results_Deltas!$A$2:$P$15000,5,FALSE),"")</f>
        <v/>
      </c>
      <c r="H136" s="26">
        <f>IFERROR(VLOOKUP($A149,Results_30d_Deltas!$A$2:$H$5000,7,FALSE)-E148,"")</f>
        <v/>
      </c>
      <c r="I136" s="26">
        <f>IFERROR(VLOOKUP($A149,Results_30d_Deltas!$A$2:$H$5000,6,FALSE),"")</f>
        <v/>
      </c>
      <c r="J136" s="26" t="n"/>
      <c r="K136" s="26" t="n"/>
      <c r="L136" s="26" t="inlineStr">
        <is>
          <t>NO</t>
        </is>
      </c>
      <c r="M136" s="33" t="n">
        <v>7.468602085212106</v>
      </c>
      <c r="N136" s="33" t="n">
        <v>9</v>
      </c>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ez_manage.py:5575 top()</t>
        </is>
      </c>
      <c r="IL136" s="26" t="inlineStr">
        <is>
          <t>v12_quick_engine.py:3189 x4</t>
        </is>
      </c>
      <c r="IM136" s="26" t="n"/>
    </row>
    <row r="137" ht="10.5" customHeight="1" s="67">
      <c r="A137" s="26" t="inlineStr">
        <is>
          <t>WT_COMPOSITE_ENTRY_OK</t>
        </is>
      </c>
      <c r="B137" s="26" t="inlineStr">
        <is>
          <t>15.0</t>
        </is>
      </c>
      <c r="C137" s="26" t="n"/>
      <c r="D137" s="26" t="n"/>
      <c r="E137" s="26" t="n"/>
      <c r="F137" s="26" t="n"/>
      <c r="G137" s="26">
        <f>IFERROR(VLOOKUP($A205&amp;"_"&amp;$B205,Results_Deltas!$A$2:$P$15000,5,FALSE),"")</f>
        <v/>
      </c>
      <c r="H137" s="26">
        <f>IFERROR(VLOOKUP($A205,Results_30d_Deltas!$A$2:$H$5000,7,FALSE)-E204,"")</f>
        <v/>
      </c>
      <c r="I137" s="26">
        <f>IFERROR(VLOOKUP($A205,Results_30d_Deltas!$A$2:$H$5000,6,FALSE),"")</f>
        <v/>
      </c>
      <c r="J137" s="26" t="n"/>
      <c r="K137" s="26" t="n"/>
      <c r="L137" s="26" t="inlineStr">
        <is>
          <t>NO</t>
        </is>
      </c>
      <c r="M137" s="33" t="n">
        <v>7.491863828118716</v>
      </c>
      <c r="N137" s="33" t="n">
        <v>11</v>
      </c>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4" t="n"/>
      <c r="FJ137" s="34" t="n"/>
      <c r="FK137" s="34" t="n"/>
      <c r="FL137" s="34" t="n"/>
      <c r="FM137" s="34"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ez_manage.py:5893 top()</t>
        </is>
      </c>
      <c r="IL137" s="26" t="inlineStr">
        <is>
          <t>v12_quick_engine.py:3712 x2</t>
        </is>
      </c>
      <c r="IM137" s="26" t="n"/>
    </row>
    <row r="138" ht="10.5" customHeight="1" s="67">
      <c r="A138" s="26" t="inlineStr">
        <is>
          <t>WRONG_SIDE_WT_TFS_REQUIRED</t>
        </is>
      </c>
      <c r="B138" s="26" t="inlineStr">
        <is>
          <t>5</t>
        </is>
      </c>
      <c r="C138" s="26" t="n"/>
      <c r="D138" s="26" t="n"/>
      <c r="E138" s="26" t="n"/>
      <c r="F138" s="26" t="n"/>
      <c r="G138" s="26">
        <f>IFERROR(VLOOKUP($A187&amp;"_"&amp;$B187,Results_Deltas!$A$2:$P$15000,5,FALSE),"")</f>
        <v/>
      </c>
      <c r="H138" s="26">
        <f>IFERROR(VLOOKUP($A187,Results_30d_Deltas!$A$2:$H$5000,7,FALSE)-E186,"")</f>
        <v/>
      </c>
      <c r="I138" s="26">
        <f>IFERROR(VLOOKUP($A187,Results_30d_Deltas!$A$2:$H$5000,6,FALSE),"")</f>
        <v/>
      </c>
      <c r="J138" s="26" t="n"/>
      <c r="K138" s="26" t="n"/>
      <c r="L138" s="26" t="inlineStr">
        <is>
          <t>NO</t>
        </is>
      </c>
      <c r="M138" s="33" t="n">
        <v>7.516215581479631</v>
      </c>
      <c r="N138" s="33" t="n">
        <v>10</v>
      </c>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ez_manage.py:4278 top()</t>
        </is>
      </c>
      <c r="IL138" s="26" t="inlineStr">
        <is>
          <t>v12_quick_engine.py:3667 x3</t>
        </is>
      </c>
      <c r="IM138" s="26" t="n"/>
    </row>
    <row r="139" ht="10.5" customHeight="1" s="67">
      <c r="A139" s="26" t="inlineStr">
        <is>
          <t>TREND_MIN_GAIN_EXIT</t>
        </is>
      </c>
      <c r="B139" s="26" t="inlineStr">
        <is>
          <t>2.0</t>
        </is>
      </c>
      <c r="C139" s="26" t="n"/>
      <c r="D139" s="26" t="n"/>
      <c r="E139" s="26" t="n"/>
      <c r="F139" s="26" t="n"/>
      <c r="G139" s="26">
        <f>IFERROR(VLOOKUP($A179&amp;"_"&amp;$B179,Results_Deltas!$A$2:$P$15000,5,FALSE),"")</f>
        <v/>
      </c>
      <c r="H139" s="26">
        <f>IFERROR(VLOOKUP($A179,Results_30d_Deltas!$A$2:$H$5000,7,FALSE)-E178,"")</f>
        <v/>
      </c>
      <c r="I139" s="26">
        <f>IFERROR(VLOOKUP($A179,Results_30d_Deltas!$A$2:$H$5000,6,FALSE),"")</f>
        <v/>
      </c>
      <c r="J139" s="26" t="n"/>
      <c r="K139" s="26" t="n"/>
      <c r="L139" s="26" t="inlineStr">
        <is>
          <t>NO</t>
        </is>
      </c>
      <c r="M139" s="33" t="n">
        <v>7.606550579559111</v>
      </c>
      <c r="N139" s="33" t="n">
        <v>11</v>
      </c>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4" t="n"/>
      <c r="AM139" s="34" t="n"/>
      <c r="AN139" s="34" t="n"/>
      <c r="AO139" s="34" t="n"/>
      <c r="AP139" s="34"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ez_manage.py:4205 top()</t>
        </is>
      </c>
      <c r="IL139" s="26" t="inlineStr">
        <is>
          <t>v12_quick_engine.py:3545 x2</t>
        </is>
      </c>
      <c r="IM139" s="26" t="n"/>
    </row>
    <row r="140" ht="10.5" customHeight="1" s="67">
      <c r="A140" s="26" t="inlineStr">
        <is>
          <t>WT_COMPOSITE_ENTRY_GOOD</t>
        </is>
      </c>
      <c r="B140" s="26" t="inlineStr">
        <is>
          <t>45.0</t>
        </is>
      </c>
      <c r="C140" s="26" t="n"/>
      <c r="D140" s="26" t="n"/>
      <c r="E140" s="26" t="n"/>
      <c r="F140" s="26" t="n"/>
      <c r="G140" s="26">
        <f>IFERROR(VLOOKUP($A200&amp;"_"&amp;$B200,Results_Deltas!$A$2:$P$15000,5,FALSE),"")</f>
        <v/>
      </c>
      <c r="H140" s="26">
        <f>IFERROR(VLOOKUP($A200,Results_30d_Deltas!$A$2:$H$5000,7,FALSE)-E199,"")</f>
        <v/>
      </c>
      <c r="I140" s="26">
        <f>IFERROR(VLOOKUP($A200,Results_30d_Deltas!$A$2:$H$5000,6,FALSE),"")</f>
        <v/>
      </c>
      <c r="J140" s="26" t="n"/>
      <c r="K140" s="26" t="n"/>
      <c r="L140" s="26" t="inlineStr">
        <is>
          <t>YES</t>
        </is>
      </c>
      <c r="M140" s="33" t="n">
        <v>7.626608587061074</v>
      </c>
      <c r="N140" s="33" t="n">
        <v>11</v>
      </c>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4" t="n"/>
      <c r="FJ140" s="34" t="n"/>
      <c r="FK140" s="34" t="n"/>
      <c r="FL140" s="34" t="n"/>
      <c r="FM140" s="34"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ez_manage.py:5892 top()</t>
        </is>
      </c>
      <c r="IL140" s="26" t="inlineStr">
        <is>
          <t>v12_quick_engine.py:3711 x2</t>
        </is>
      </c>
      <c r="IM140" s="26" t="n"/>
    </row>
    <row r="141" ht="10.5" customHeight="1" s="67">
      <c r="A141" s="26" t="inlineStr">
        <is>
          <t>WT_COMPOSITE_ENTRY_STRONG</t>
        </is>
      </c>
      <c r="B141" s="26" t="inlineStr">
        <is>
          <t>37.5</t>
        </is>
      </c>
      <c r="C141" s="26" t="n"/>
      <c r="D141" s="26" t="n"/>
      <c r="E141" s="26" t="n"/>
      <c r="F141" s="26" t="n"/>
      <c r="G141" s="26">
        <f>IFERROR(VLOOKUP($A207&amp;"_"&amp;$B207,Results_Deltas!$A$2:$P$15000,5,FALSE),"")</f>
        <v/>
      </c>
      <c r="H141" s="26">
        <f>IFERROR(VLOOKUP($A207,Results_30d_Deltas!$A$2:$H$5000,7,FALSE)-E206,"")</f>
        <v/>
      </c>
      <c r="I141" s="26">
        <f>IFERROR(VLOOKUP($A207,Results_30d_Deltas!$A$2:$H$5000,6,FALSE),"")</f>
        <v/>
      </c>
      <c r="J141" s="26" t="n"/>
      <c r="K141" s="26" t="n"/>
      <c r="L141" s="26" t="inlineStr">
        <is>
          <t>NO</t>
        </is>
      </c>
      <c r="M141" s="33" t="n">
        <v>7.635715673902337</v>
      </c>
      <c r="N141" s="33" t="n">
        <v>11</v>
      </c>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4" t="n"/>
      <c r="FJ141" s="34" t="n"/>
      <c r="FK141" s="34" t="n"/>
      <c r="FL141" s="34" t="n"/>
      <c r="FM141" s="34"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ez_manage.py:5894 top()</t>
        </is>
      </c>
      <c r="IL141" s="26" t="inlineStr">
        <is>
          <t>v12_quick_engine.py:3713 x2</t>
        </is>
      </c>
      <c r="IM141" s="26" t="n"/>
    </row>
    <row r="142" ht="10.5" customHeight="1" s="67">
      <c r="A142" s="26" t="inlineStr">
        <is>
          <t>ATR_ADAPTIVE_SIZING_TARGET_PCT</t>
        </is>
      </c>
      <c r="B142" s="26" t="inlineStr">
        <is>
          <t>2.5</t>
        </is>
      </c>
      <c r="C142" s="26" t="n"/>
      <c r="D142" s="26" t="n"/>
      <c r="E142" s="26" t="n"/>
      <c r="F142" s="26" t="n"/>
      <c r="G142" s="26">
        <f>IFERROR(VLOOKUP($A27&amp;"_"&amp;$B27,Results_Deltas!$A$2:$P$15000,5,FALSE),"")</f>
        <v/>
      </c>
      <c r="H142" s="26">
        <f>IFERROR(VLOOKUP($A27,Results_30d_Deltas!$A$2:$H$5000,7,FALSE)-E26,"")</f>
        <v/>
      </c>
      <c r="I142" s="26">
        <f>IFERROR(VLOOKUP($A27,Results_30d_Deltas!$A$2:$H$5000,6,FALSE),"")</f>
        <v/>
      </c>
      <c r="J142" s="26" t="n"/>
      <c r="K142" s="26" t="n"/>
      <c r="L142" s="26" t="inlineStr">
        <is>
          <t>NO</t>
        </is>
      </c>
      <c r="M142" s="33" t="n">
        <v>7.655827014801744</v>
      </c>
      <c r="N142" s="33" t="n">
        <v>10</v>
      </c>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ez_manage.py:4327 top()</t>
        </is>
      </c>
      <c r="IL142" s="26" t="inlineStr">
        <is>
          <t>v12_quick_engine.py:1209 x7</t>
        </is>
      </c>
      <c r="IM142" s="26" t="n"/>
    </row>
    <row r="143" ht="10.5" customHeight="1" s="67">
      <c r="A143" s="26" t="inlineStr">
        <is>
          <t>WT_COMPOSITE_ENTRY_STRONG</t>
        </is>
      </c>
      <c r="B143" s="26" t="inlineStr">
        <is>
          <t>25.0</t>
        </is>
      </c>
      <c r="C143" s="26" t="n"/>
      <c r="D143" s="26" t="n"/>
      <c r="E143" s="26" t="n"/>
      <c r="F143" s="26" t="n"/>
      <c r="G143" s="26">
        <f>IFERROR(VLOOKUP($A206&amp;"_"&amp;$B206,Results_Deltas!$A$2:$P$15000,5,FALSE),"")</f>
        <v/>
      </c>
      <c r="H143" s="26">
        <f>IFERROR(VLOOKUP($A206,Results_30d_Deltas!$A$2:$H$5000,7,FALSE)-E205,"")</f>
        <v/>
      </c>
      <c r="I143" s="26">
        <f>IFERROR(VLOOKUP($A206,Results_30d_Deltas!$A$2:$H$5000,6,FALSE),"")</f>
        <v/>
      </c>
      <c r="J143" s="26" t="n"/>
      <c r="K143" s="26" t="n"/>
      <c r="L143" s="26" t="inlineStr">
        <is>
          <t>NO</t>
        </is>
      </c>
      <c r="M143" s="33" t="n">
        <v>7.66876104268487</v>
      </c>
      <c r="N143" s="33" t="n">
        <v>11</v>
      </c>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4" t="n"/>
      <c r="FJ143" s="34" t="n"/>
      <c r="FK143" s="34" t="n"/>
      <c r="FL143" s="34" t="n"/>
      <c r="FM143" s="34"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ez_manage.py:5894 top()</t>
        </is>
      </c>
      <c r="IL143" s="26" t="inlineStr">
        <is>
          <t>v12_quick_engine.py:3713 x2</t>
        </is>
      </c>
      <c r="IM143" s="26" t="n"/>
    </row>
    <row r="144" ht="10.5" customHeight="1" s="67">
      <c r="A144" s="26" t="inlineStr">
        <is>
          <t>ATR_ADAPTIVE_STOP_MULT</t>
        </is>
      </c>
      <c r="B144" s="26" t="inlineStr">
        <is>
          <t>1.0</t>
        </is>
      </c>
      <c r="C144" s="26" t="n"/>
      <c r="D144" s="26" t="n"/>
      <c r="E144" s="26" t="n"/>
      <c r="F144" s="26" t="n"/>
      <c r="G144" s="26">
        <f>IFERROR(VLOOKUP($A29&amp;"_"&amp;$B29,Results_Deltas!$A$2:$P$15000,5,FALSE),"")</f>
        <v/>
      </c>
      <c r="H144" s="26">
        <f>IFERROR(VLOOKUP($A29,Results_30d_Deltas!$A$2:$H$5000,7,FALSE)-E28,"")</f>
        <v/>
      </c>
      <c r="I144" s="26">
        <f>IFERROR(VLOOKUP($A29,Results_30d_Deltas!$A$2:$H$5000,6,FALSE),"")</f>
        <v/>
      </c>
      <c r="J144" s="26" t="n"/>
      <c r="K144" s="26" t="n"/>
      <c r="L144" s="26" t="inlineStr">
        <is>
          <t>NO</t>
        </is>
      </c>
      <c r="M144" s="33" t="n">
        <v>7.79895389236619</v>
      </c>
      <c r="N144" s="33" t="n">
        <v>10</v>
      </c>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4" t="n"/>
      <c r="ED144" s="34" t="n"/>
      <c r="EE144" s="34" t="n"/>
      <c r="EF144" s="34" t="n"/>
      <c r="EG144" s="34"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ez_manage.py:4329 top()</t>
        </is>
      </c>
      <c r="IL144" s="26" t="inlineStr">
        <is>
          <t>v12_quick_engine.py:1211 x6</t>
        </is>
      </c>
      <c r="IM144" s="26" t="n"/>
    </row>
    <row r="145" ht="10.5" customHeight="1" s="67">
      <c r="A145" s="26" t="inlineStr">
        <is>
          <t>MACD_ZERO_CROSS_TF</t>
        </is>
      </c>
      <c r="B145" s="26" t="inlineStr">
        <is>
          <t>OFF</t>
        </is>
      </c>
      <c r="C145" s="26" t="n"/>
      <c r="D145" s="26" t="n"/>
      <c r="E145" s="26" t="n"/>
      <c r="F145" s="26" t="n"/>
      <c r="G145" s="26">
        <f>IFERROR(VLOOKUP($A81&amp;"_"&amp;$B81,Results_Deltas!$A$2:$P$15000,5,FALSE),"")</f>
        <v/>
      </c>
      <c r="H145" s="26">
        <f>IFERROR(VLOOKUP($A81,Results_30d_Deltas!$A$2:$H$5000,7,FALSE)-E80,"")</f>
        <v/>
      </c>
      <c r="I145" s="26">
        <f>IFERROR(VLOOKUP($A81,Results_30d_Deltas!$A$2:$H$5000,6,FALSE),"")</f>
        <v/>
      </c>
      <c r="J145" s="26" t="n"/>
      <c r="K145" s="26" t="n"/>
      <c r="L145" s="26" t="inlineStr">
        <is>
          <t>NO</t>
        </is>
      </c>
      <c r="M145" s="33" t="n">
        <v>7.831186137112416</v>
      </c>
      <c r="N145" s="33" t="n">
        <v>10</v>
      </c>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4" t="n"/>
      <c r="AW145" s="34" t="n"/>
      <c r="AX145" s="34" t="n"/>
      <c r="AY145" s="34" t="n"/>
      <c r="AZ145" s="34"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ez_manage.py:3501 top()</t>
        </is>
      </c>
      <c r="IL145" s="26" t="inlineStr">
        <is>
          <t>v12_quick_engine.py:2236 x2</t>
        </is>
      </c>
      <c r="IM145" s="26" t="n"/>
    </row>
    <row r="146" ht="10.5" customHeight="1" s="67">
      <c r="A146" s="26" t="inlineStr">
        <is>
          <t>QUICK_REENTRY_60MIN_MIN_PCT</t>
        </is>
      </c>
      <c r="B146" s="26" t="inlineStr">
        <is>
          <t>0.5</t>
        </is>
      </c>
      <c r="C146" s="26" t="n"/>
      <c r="D146" s="26" t="n"/>
      <c r="E146" s="26" t="n"/>
      <c r="F146" s="26" t="n"/>
      <c r="G146" s="26">
        <f>IFERROR(VLOOKUP($A95&amp;"_"&amp;$B95,Results_Deltas!$A$2:$P$15000,5,FALSE),"")</f>
        <v/>
      </c>
      <c r="H146" s="26">
        <f>IFERROR(VLOOKUP($A95,Results_30d_Deltas!$A$2:$H$5000,7,FALSE)-E94,"")</f>
        <v/>
      </c>
      <c r="I146" s="26">
        <f>IFERROR(VLOOKUP($A95,Results_30d_Deltas!$A$2:$H$5000,6,FALSE),"")</f>
        <v/>
      </c>
      <c r="J146" s="26" t="n"/>
      <c r="K146" s="26" t="n"/>
      <c r="L146" s="26" t="inlineStr">
        <is>
          <t>NO</t>
        </is>
      </c>
      <c r="M146" s="33" t="n">
        <v>7.838203570762456</v>
      </c>
      <c r="N146" s="33" t="n">
        <v>11</v>
      </c>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ez_manage.py:6042 top()</t>
        </is>
      </c>
      <c r="IL146" s="26" t="inlineStr">
        <is>
          <t>v12_quick_engine.py:4283 x4</t>
        </is>
      </c>
      <c r="IM146" s="26" t="n"/>
    </row>
    <row r="147" ht="10.5" customHeight="1" s="67">
      <c r="A147" s="26" t="inlineStr">
        <is>
          <t>WRONG_SIDE_WT_TFS_REQUIRED</t>
        </is>
      </c>
      <c r="B147" s="26" t="inlineStr">
        <is>
          <t>3</t>
        </is>
      </c>
      <c r="C147" s="26" t="n"/>
      <c r="D147" s="26" t="n"/>
      <c r="E147" s="26" t="n"/>
      <c r="F147" s="26" t="n"/>
      <c r="G147" s="26">
        <f>IFERROR(VLOOKUP($A185&amp;"_"&amp;$B185,Results_Deltas!$A$2:$P$15000,5,FALSE),"")</f>
        <v/>
      </c>
      <c r="H147" s="26">
        <f>IFERROR(VLOOKUP($A185,Results_30d_Deltas!$A$2:$H$5000,7,FALSE)-E184,"")</f>
        <v/>
      </c>
      <c r="I147" s="26">
        <f>IFERROR(VLOOKUP($A185,Results_30d_Deltas!$A$2:$H$5000,6,FALSE),"")</f>
        <v/>
      </c>
      <c r="J147" s="26" t="n"/>
      <c r="K147" s="26" t="n"/>
      <c r="L147" s="26" t="inlineStr">
        <is>
          <t>YES</t>
        </is>
      </c>
      <c r="M147" s="33" t="n">
        <v>7.845210279023396</v>
      </c>
      <c r="N147" s="33" t="n">
        <v>10</v>
      </c>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ez_manage.py:4278 top()</t>
        </is>
      </c>
      <c r="IL147" s="26" t="inlineStr">
        <is>
          <t>v12_quick_engine.py:3667 x3</t>
        </is>
      </c>
      <c r="IM147" s="26" t="n"/>
    </row>
    <row r="148" ht="10.5" customHeight="1" s="67">
      <c r="A148" s="26" t="inlineStr">
        <is>
          <t>ATR_ADAPTIVE_SIZING_TARGET_PCT</t>
        </is>
      </c>
      <c r="B148" s="26" t="inlineStr">
        <is>
          <t>3.0</t>
        </is>
      </c>
      <c r="C148" s="26" t="n"/>
      <c r="D148" s="26" t="n"/>
      <c r="E148" s="26" t="n"/>
      <c r="F148" s="26" t="n"/>
      <c r="G148" s="26">
        <f>IFERROR(VLOOKUP($A28&amp;"_"&amp;$B28,Results_Deltas!$A$2:$P$15000,5,FALSE),"")</f>
        <v/>
      </c>
      <c r="H148" s="26">
        <f>IFERROR(VLOOKUP($A28,Results_30d_Deltas!$A$2:$H$5000,7,FALSE)-E27,"")</f>
        <v/>
      </c>
      <c r="I148" s="26">
        <f>IFERROR(VLOOKUP($A28,Results_30d_Deltas!$A$2:$H$5000,6,FALSE),"")</f>
        <v/>
      </c>
      <c r="J148" s="26" t="n"/>
      <c r="K148" s="26" t="n"/>
      <c r="L148" s="26" t="inlineStr">
        <is>
          <t>NO</t>
        </is>
      </c>
      <c r="M148" s="33" t="n">
        <v>7.862171673367178</v>
      </c>
      <c r="N148" s="33" t="n">
        <v>12</v>
      </c>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ez_manage.py:4327 top()</t>
        </is>
      </c>
      <c r="IL148" s="26" t="inlineStr">
        <is>
          <t>v12_quick_engine.py:1209 x7</t>
        </is>
      </c>
      <c r="IM148" s="26" t="n"/>
    </row>
    <row r="149" ht="10.5" customHeight="1" s="67">
      <c r="A149" s="26" t="inlineStr">
        <is>
          <t>ATR_ADAPTIVE_STOP_MULT</t>
        </is>
      </c>
      <c r="B149" s="26" t="inlineStr">
        <is>
          <t>3.0</t>
        </is>
      </c>
      <c r="C149" s="26" t="n"/>
      <c r="D149" s="26" t="n"/>
      <c r="E149" s="26" t="n"/>
      <c r="F149" s="26" t="n"/>
      <c r="G149" s="26">
        <f>IFERROR(VLOOKUP($A33&amp;"_"&amp;$B33,Results_Deltas!$A$2:$P$15000,5,FALSE),"")</f>
        <v/>
      </c>
      <c r="H149" s="26">
        <f>IFERROR(VLOOKUP($A33,Results_30d_Deltas!$A$2:$H$5000,7,FALSE)-E32,"")</f>
        <v/>
      </c>
      <c r="I149" s="26">
        <f>IFERROR(VLOOKUP($A33,Results_30d_Deltas!$A$2:$H$5000,6,FALSE),"")</f>
        <v/>
      </c>
      <c r="J149" s="26" t="n"/>
      <c r="K149" s="26" t="n"/>
      <c r="L149" s="26" t="inlineStr">
        <is>
          <t>NO</t>
        </is>
      </c>
      <c r="M149" s="33" t="n">
        <v>7.867929060616544</v>
      </c>
      <c r="N149" s="33" t="n">
        <v>10</v>
      </c>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4" t="n"/>
      <c r="ED149" s="34" t="n"/>
      <c r="EE149" s="34" t="n"/>
      <c r="EF149" s="34" t="n"/>
      <c r="EG149" s="34"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ez_manage.py:4329 top()</t>
        </is>
      </c>
      <c r="IL149" s="26" t="inlineStr">
        <is>
          <t>v12_quick_engine.py:1211 x6</t>
        </is>
      </c>
      <c r="IM149" s="26" t="n"/>
    </row>
    <row r="150" ht="10.5" customHeight="1" s="67">
      <c r="A150" s="26" t="inlineStr">
        <is>
          <t>ATR_ADAPTIVE_SIZING_TARGET_PCT</t>
        </is>
      </c>
      <c r="B150" s="26" t="inlineStr">
        <is>
          <t>1.0</t>
        </is>
      </c>
      <c r="C150" s="26" t="n"/>
      <c r="D150" s="26" t="n"/>
      <c r="E150" s="26" t="n"/>
      <c r="F150" s="26" t="n"/>
      <c r="G150" s="26">
        <f>IFERROR(VLOOKUP($A24&amp;"_"&amp;$B24,Results_Deltas!$A$2:$P$15000,5,FALSE),"")</f>
        <v/>
      </c>
      <c r="H150" s="26">
        <f>IFERROR(VLOOKUP($A24,Results_30d_Deltas!$A$2:$H$5000,7,FALSE)-E23,"")</f>
        <v/>
      </c>
      <c r="I150" s="26">
        <f>IFERROR(VLOOKUP($A24,Results_30d_Deltas!$A$2:$H$5000,6,FALSE),"")</f>
        <v/>
      </c>
      <c r="J150" s="26" t="n"/>
      <c r="K150" s="26" t="n"/>
      <c r="L150" s="26" t="inlineStr">
        <is>
          <t>NO</t>
        </is>
      </c>
      <c r="M150" s="33" t="n">
        <v>7.880506598015149</v>
      </c>
      <c r="N150" s="33" t="n">
        <v>10</v>
      </c>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ez_manage.py:4327 top()</t>
        </is>
      </c>
      <c r="IL150" s="26" t="inlineStr">
        <is>
          <t>v12_quick_engine.py:1209 x7</t>
        </is>
      </c>
      <c r="IM150" s="26" t="n"/>
    </row>
    <row r="151" ht="10.5" customHeight="1" s="67">
      <c r="A151" s="26" t="inlineStr">
        <is>
          <t>ATR_LONG_WINDOW</t>
        </is>
      </c>
      <c r="B151" s="26" t="inlineStr">
        <is>
          <t>50</t>
        </is>
      </c>
      <c r="C151" s="26" t="n"/>
      <c r="D151" s="26" t="n"/>
      <c r="E151" s="26" t="n"/>
      <c r="F151" s="26" t="n"/>
      <c r="G151" s="26">
        <f>IFERROR(VLOOKUP($A34&amp;"_"&amp;$B34,Results_Deltas!$A$2:$P$15000,5,FALSE),"")</f>
        <v/>
      </c>
      <c r="H151" s="26">
        <f>IFERROR(VLOOKUP($A34,Results_30d_Deltas!$A$2:$H$5000,7,FALSE)-E33,"")</f>
        <v/>
      </c>
      <c r="I151" s="26">
        <f>IFERROR(VLOOKUP($A34,Results_30d_Deltas!$A$2:$H$5000,6,FALSE),"")</f>
        <v/>
      </c>
      <c r="J151" s="26" t="n"/>
      <c r="K151" s="26" t="n"/>
      <c r="L151" s="26" t="inlineStr">
        <is>
          <t>NO</t>
        </is>
      </c>
      <c r="M151" s="33" t="n">
        <v>7.952653190319527</v>
      </c>
      <c r="N151" s="33" t="n">
        <v>10</v>
      </c>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ez_manage.py:4330 top()</t>
        </is>
      </c>
      <c r="IL151" s="26" t="inlineStr">
        <is>
          <t>v12_quick_engine.py:199 x5</t>
        </is>
      </c>
      <c r="IM151" s="26" t="n"/>
    </row>
    <row r="152" ht="10.5" customHeight="1" s="67">
      <c r="A152" s="26" t="inlineStr">
        <is>
          <t>WT_COMPOSITE_ENTRY_GOOD</t>
        </is>
      </c>
      <c r="B152" s="26" t="inlineStr">
        <is>
          <t>15.0</t>
        </is>
      </c>
      <c r="C152" s="26" t="n"/>
      <c r="D152" s="26" t="n"/>
      <c r="E152" s="26" t="n"/>
      <c r="F152" s="26" t="n"/>
      <c r="G152" s="26">
        <f>IFERROR(VLOOKUP($A196&amp;"_"&amp;$B196,Results_Deltas!$A$2:$P$15000,5,FALSE),"")</f>
        <v/>
      </c>
      <c r="H152" s="26">
        <f>IFERROR(VLOOKUP($A196,Results_30d_Deltas!$A$2:$H$5000,7,FALSE)-E195,"")</f>
        <v/>
      </c>
      <c r="I152" s="26">
        <f>IFERROR(VLOOKUP($A196,Results_30d_Deltas!$A$2:$H$5000,6,FALSE),"")</f>
        <v/>
      </c>
      <c r="J152" s="26" t="n"/>
      <c r="K152" s="26" t="n"/>
      <c r="L152" s="26" t="inlineStr">
        <is>
          <t>NO</t>
        </is>
      </c>
      <c r="M152" s="33" t="n">
        <v>7.968760501024005</v>
      </c>
      <c r="N152" s="33" t="n">
        <v>12</v>
      </c>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4" t="n"/>
      <c r="FJ152" s="34" t="n"/>
      <c r="FK152" s="34" t="n"/>
      <c r="FL152" s="34" t="n"/>
      <c r="FM152" s="34" t="n"/>
      <c r="FN152" s="33" t="n"/>
      <c r="FO152" s="33" t="n"/>
      <c r="FP152" s="33" t="n"/>
      <c r="FQ152" s="33" t="n"/>
      <c r="FR152" s="33" t="n"/>
      <c r="FS152" s="33" t="n"/>
      <c r="FT152" s="33"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ez_manage.py:5892 top()</t>
        </is>
      </c>
      <c r="IL152" s="26" t="inlineStr">
        <is>
          <t>v12_quick_engine.py:3711 x2</t>
        </is>
      </c>
      <c r="IM152" s="26" t="n"/>
    </row>
    <row r="153" ht="10.5" customHeight="1" s="67">
      <c r="A153" s="26" t="inlineStr">
        <is>
          <t>REGIME_TRENDING_EXIT_GAIN_MIN</t>
        </is>
      </c>
      <c r="B153" s="26" t="inlineStr">
        <is>
          <t>1.5</t>
        </is>
      </c>
      <c r="C153" s="26" t="n"/>
      <c r="D153" s="26" t="n"/>
      <c r="E153" s="26" t="n"/>
      <c r="F153" s="26" t="n"/>
      <c r="G153" s="26">
        <f>IFERROR(VLOOKUP($A111&amp;"_"&amp;$B111,Results_Deltas!$A$2:$P$15000,5,FALSE),"")</f>
        <v/>
      </c>
      <c r="H153" s="26">
        <f>IFERROR(VLOOKUP($A111,Results_30d_Deltas!$A$2:$H$5000,7,FALSE)-E110,"")</f>
        <v/>
      </c>
      <c r="I153" s="26">
        <f>IFERROR(VLOOKUP($A111,Results_30d_Deltas!$A$2:$H$5000,6,FALSE),"")</f>
        <v/>
      </c>
      <c r="J153" s="26" t="n"/>
      <c r="K153" s="26" t="n"/>
      <c r="L153" s="26" t="inlineStr">
        <is>
          <t>NO</t>
        </is>
      </c>
      <c r="M153" s="33" t="n">
        <v>7.976529080124747</v>
      </c>
      <c r="N153" s="33" t="n">
        <v>10</v>
      </c>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4" t="n"/>
      <c r="AM153" s="34" t="n"/>
      <c r="AN153" s="34" t="n"/>
      <c r="AO153" s="34" t="n"/>
      <c r="AP153" s="34"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4" t="n"/>
      <c r="CU153" s="34" t="n"/>
      <c r="CV153" s="34" t="n"/>
      <c r="CW153" s="34" t="n"/>
      <c r="CX153" s="34" t="n"/>
      <c r="CY153" s="34" t="n"/>
      <c r="CZ153" s="34" t="n"/>
      <c r="DA153" s="34" t="n"/>
      <c r="DB153" s="34" t="n"/>
      <c r="DC153" s="34" t="n"/>
      <c r="DD153" s="34" t="n"/>
      <c r="DE153" s="34" t="n"/>
      <c r="DF153" s="34" t="n"/>
      <c r="DG153" s="34" t="n"/>
      <c r="DH153" s="34" t="n"/>
      <c r="DI153" s="34" t="n"/>
      <c r="DJ153" s="34" t="n"/>
      <c r="DK153" s="34" t="n"/>
      <c r="DL153" s="34" t="n"/>
      <c r="DM153" s="34"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ez_manage.py:5359 top()</t>
        </is>
      </c>
      <c r="IL153" s="26" t="inlineStr">
        <is>
          <t>v12_quick_engine.py:2951 x5</t>
        </is>
      </c>
      <c r="IM153" s="26" t="n"/>
    </row>
    <row r="154" ht="10.5" customHeight="1" s="67">
      <c r="A154" s="26" t="inlineStr">
        <is>
          <t>HAIKU_ENTRY_GATE_ENABLED</t>
        </is>
      </c>
      <c r="B154" s="26" t="inlineStr">
        <is>
          <t>True</t>
        </is>
      </c>
      <c r="C154" s="26" t="n"/>
      <c r="D154" s="26" t="n"/>
      <c r="E154" s="26" t="n"/>
      <c r="F154" s="26" t="n"/>
      <c r="G154" s="26">
        <f>IFERROR(VLOOKUP($A67&amp;"_"&amp;$B67,Results_Deltas!$A$2:$P$15000,5,FALSE),"")</f>
        <v/>
      </c>
      <c r="H154" s="26">
        <f>IFERROR(VLOOKUP($A67,Results_30d_Deltas!$A$2:$H$5000,7,FALSE)-E66,"")</f>
        <v/>
      </c>
      <c r="I154" s="26">
        <f>IFERROR(VLOOKUP($A67,Results_30d_Deltas!$A$2:$H$5000,6,FALSE),"")</f>
        <v/>
      </c>
      <c r="J154" s="26" t="n"/>
      <c r="K154" s="26" t="n"/>
      <c r="L154" s="26" t="inlineStr">
        <is>
          <t>NO</t>
        </is>
      </c>
      <c r="M154" s="33" t="n">
        <v>7.977440062042797</v>
      </c>
      <c r="N154" s="33" t="n">
        <v>10</v>
      </c>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4" t="n"/>
      <c r="FC154" s="34" t="n"/>
      <c r="FD154" s="34" t="n"/>
      <c r="FE154" s="34" t="n"/>
      <c r="FF154" s="34" t="n"/>
      <c r="FG154" s="33" t="n"/>
      <c r="FH154" s="33" t="n"/>
      <c r="FI154" s="34" t="n"/>
      <c r="FJ154" s="34" t="n"/>
      <c r="FK154" s="34" t="n"/>
      <c r="FL154" s="34" t="n"/>
      <c r="FM154" s="34" t="n"/>
      <c r="FN154" s="33" t="n"/>
      <c r="FO154" s="33" t="n"/>
      <c r="FP154" s="33" t="n"/>
      <c r="FQ154" s="33" t="n"/>
      <c r="FR154" s="33" t="n"/>
      <c r="FS154" s="33" t="n"/>
      <c r="FT154" s="33"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4" t="n"/>
      <c r="HY154" s="34" t="n"/>
      <c r="HZ154" s="34" t="n"/>
      <c r="IA154" s="34" t="n"/>
      <c r="IB154" s="34" t="n"/>
      <c r="IC154" s="34" t="n"/>
      <c r="ID154" s="34" t="n"/>
      <c r="IE154" s="34" t="n"/>
      <c r="IF154" s="34" t="n"/>
      <c r="IG154" s="34" t="n"/>
      <c r="IH154" s="34" t="n"/>
      <c r="II154" s="34" t="n"/>
      <c r="IJ154" s="26" t="n"/>
      <c r="IK154" s="26" t="inlineStr">
        <is>
          <t>ez_manage.py:6007 top()</t>
        </is>
      </c>
      <c r="IL154" s="26" t="inlineStr">
        <is>
          <t>v12_quick_engine.py:4265 x2</t>
        </is>
      </c>
      <c r="IM154" s="26" t="n"/>
    </row>
    <row r="155" ht="10.5" customHeight="1" s="67">
      <c r="A155" s="26" t="inlineStr">
        <is>
          <t>ENTRY_PRIMARY_TF</t>
        </is>
      </c>
      <c r="B155" s="26" t="inlineStr">
        <is>
          <t>OFF</t>
        </is>
      </c>
      <c r="C155" s="26" t="n"/>
      <c r="D155" s="26" t="n"/>
      <c r="E155" s="26" t="n"/>
      <c r="F155" s="26" t="n"/>
      <c r="G155" s="26">
        <f>IFERROR(VLOOKUP($A47&amp;"_"&amp;$B47,Results_Deltas!$A$2:$P$15000,5,FALSE),"")</f>
        <v/>
      </c>
      <c r="H155" s="26">
        <f>IFERROR(VLOOKUP($A47,Results_30d_Deltas!$A$2:$H$5000,7,FALSE)-E46,"")</f>
        <v/>
      </c>
      <c r="I155" s="26">
        <f>IFERROR(VLOOKUP($A47,Results_30d_Deltas!$A$2:$H$5000,6,FALSE),"")</f>
        <v/>
      </c>
      <c r="J155" s="26" t="n"/>
      <c r="K155" s="26" t="n"/>
      <c r="L155" s="26" t="inlineStr">
        <is>
          <t>NO</t>
        </is>
      </c>
      <c r="M155" s="33" t="n">
        <v>7.992023316370007</v>
      </c>
      <c r="N155" s="33" t="n">
        <v>10</v>
      </c>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4" t="n"/>
      <c r="FJ155" s="34" t="n"/>
      <c r="FK155" s="34" t="n"/>
      <c r="FL155" s="34" t="n"/>
      <c r="FM155" s="34" t="n"/>
      <c r="FN155" s="33" t="n"/>
      <c r="FO155" s="33" t="n"/>
      <c r="FP155" s="33" t="n"/>
      <c r="FQ155" s="33" t="n"/>
      <c r="FR155" s="33" t="n"/>
      <c r="FS155" s="33" t="n"/>
      <c r="FT155" s="33"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ez_manage.py:3216 top()</t>
        </is>
      </c>
      <c r="IL155" s="26" t="inlineStr">
        <is>
          <t>v12_quick_engine.py:1728 x4</t>
        </is>
      </c>
      <c r="IM155" s="26" t="n"/>
    </row>
    <row r="156" ht="10.5" customHeight="1" s="67">
      <c r="A156" s="26" t="inlineStr">
        <is>
          <t>REENTRY_K15M_PARTIAL_MULT</t>
        </is>
      </c>
      <c r="B156" s="26" t="inlineStr">
        <is>
          <t>0.125</t>
        </is>
      </c>
      <c r="C156" s="26" t="n"/>
      <c r="D156" s="26" t="n"/>
      <c r="E156" s="26" t="n"/>
      <c r="F156" s="26" t="n"/>
      <c r="G156" s="26">
        <f>IFERROR(VLOOKUP($A100&amp;"_"&amp;$B100,Results_Deltas!$A$2:$P$15000,5,FALSE),"")</f>
        <v/>
      </c>
      <c r="H156" s="26">
        <f>IFERROR(VLOOKUP($A100,Results_30d_Deltas!$A$2:$H$5000,7,FALSE)-E99,"")</f>
        <v/>
      </c>
      <c r="I156" s="26">
        <f>IFERROR(VLOOKUP($A100,Results_30d_Deltas!$A$2:$H$5000,6,FALSE),"")</f>
        <v/>
      </c>
      <c r="J156" s="26" t="n"/>
      <c r="K156" s="26" t="n"/>
      <c r="L156" s="26" t="inlineStr">
        <is>
          <t>NO</t>
        </is>
      </c>
      <c r="M156" s="33" t="n">
        <v>8.047331039187437</v>
      </c>
      <c r="N156" s="33" t="n">
        <v>10</v>
      </c>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4" t="n"/>
      <c r="HO156" s="34" t="n"/>
      <c r="HP156" s="34" t="n"/>
      <c r="HQ156" s="34" t="n"/>
      <c r="HR156" s="34"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ez_manage.py:3860 top()</t>
        </is>
      </c>
      <c r="IL156" s="26" t="inlineStr">
        <is>
          <t>v12_quick_engine.py:2884 x8</t>
        </is>
      </c>
      <c r="IM156" s="26" t="n"/>
    </row>
    <row r="157" ht="10.5" customHeight="1" s="67">
      <c r="A157" s="26" t="inlineStr">
        <is>
          <t>RZ_BREAKOUT_BAND</t>
        </is>
      </c>
      <c r="B157" s="26" t="inlineStr">
        <is>
          <t>0.5</t>
        </is>
      </c>
      <c r="C157" s="26" t="n"/>
      <c r="D157" s="26" t="n"/>
      <c r="E157" s="26" t="n"/>
      <c r="F157" s="26" t="n"/>
      <c r="G157" s="26">
        <f>IFERROR(VLOOKUP($A123&amp;"_"&amp;$B123,Results_Deltas!$A$2:$P$15000,5,FALSE),"")</f>
        <v/>
      </c>
      <c r="H157" s="26">
        <f>IFERROR(VLOOKUP($A123,Results_30d_Deltas!$A$2:$H$5000,7,FALSE)-E122,"")</f>
        <v/>
      </c>
      <c r="I157" s="26">
        <f>IFERROR(VLOOKUP($A123,Results_30d_Deltas!$A$2:$H$5000,6,FALSE),"")</f>
        <v/>
      </c>
      <c r="J157" s="26" t="n"/>
      <c r="K157" s="26" t="n"/>
      <c r="L157" s="26" t="inlineStr">
        <is>
          <t>NO</t>
        </is>
      </c>
      <c r="M157" s="33" t="n">
        <v>8.073919642401547</v>
      </c>
      <c r="N157" s="33" t="n">
        <v>10</v>
      </c>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ez_manage.py:5397 top()</t>
        </is>
      </c>
      <c r="IL157" s="26" t="inlineStr">
        <is>
          <t>v12_quick_engine.py:4036 x3</t>
        </is>
      </c>
      <c r="IM157" s="26" t="n"/>
    </row>
    <row r="158" ht="10.5" customHeight="1" s="67">
      <c r="A158" s="26" t="inlineStr">
        <is>
          <t>RZ_BREAKOUT_BAND</t>
        </is>
      </c>
      <c r="B158" s="26" t="inlineStr">
        <is>
          <t>1.0</t>
        </is>
      </c>
      <c r="C158" s="26" t="n"/>
      <c r="D158" s="26" t="n"/>
      <c r="E158" s="26" t="n"/>
      <c r="F158" s="26" t="n"/>
      <c r="G158" s="26">
        <f>IFERROR(VLOOKUP($A124&amp;"_"&amp;$B124,Results_Deltas!$A$2:$P$15000,5,FALSE),"")</f>
        <v/>
      </c>
      <c r="H158" s="26">
        <f>IFERROR(VLOOKUP($A124,Results_30d_Deltas!$A$2:$H$5000,7,FALSE)-E123,"")</f>
        <v/>
      </c>
      <c r="I158" s="26">
        <f>IFERROR(VLOOKUP($A124,Results_30d_Deltas!$A$2:$H$5000,6,FALSE),"")</f>
        <v/>
      </c>
      <c r="J158" s="26" t="n"/>
      <c r="K158" s="26" t="n"/>
      <c r="L158" s="26" t="inlineStr">
        <is>
          <t>NO</t>
        </is>
      </c>
      <c r="M158" s="33" t="n">
        <v>8.080900078143491</v>
      </c>
      <c r="N158" s="33" t="n">
        <v>10</v>
      </c>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4" t="n"/>
      <c r="AR158" s="34" t="n"/>
      <c r="AS158" s="34" t="n"/>
      <c r="AT158" s="34" t="n"/>
      <c r="AU158" s="34"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4" t="n"/>
      <c r="BQ158" s="34" t="n"/>
      <c r="BR158" s="34" t="n"/>
      <c r="BS158" s="34" t="n"/>
      <c r="BT158" s="34"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4" t="n"/>
      <c r="CZ158" s="34" t="n"/>
      <c r="DA158" s="34" t="n"/>
      <c r="DB158" s="34" t="n"/>
      <c r="DC158" s="34"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4" t="n"/>
      <c r="GA158" s="34" t="n"/>
      <c r="GB158" s="34" t="n"/>
      <c r="GC158" s="34" t="n"/>
      <c r="GD158" s="34"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ez_manage.py:5397 top()</t>
        </is>
      </c>
      <c r="IL158" s="26" t="inlineStr">
        <is>
          <t>v12_quick_engine.py:4036 x3</t>
        </is>
      </c>
      <c r="IM158" s="26" t="n"/>
    </row>
    <row r="159" ht="10.5" customHeight="1" s="67">
      <c r="A159" s="26" t="inlineStr">
        <is>
          <t>REENTRY_RALLY_K15M_MAX</t>
        </is>
      </c>
      <c r="B159" s="26" t="inlineStr">
        <is>
          <t>125.0</t>
        </is>
      </c>
      <c r="C159" s="26" t="n"/>
      <c r="D159" s="26" t="n"/>
      <c r="E159" s="26" t="n"/>
      <c r="F159" s="26" t="n"/>
      <c r="G159" s="26">
        <f>IFERROR(VLOOKUP($A108&amp;"_"&amp;$B108,Results_Deltas!$A$2:$P$15000,5,FALSE),"")</f>
        <v/>
      </c>
      <c r="H159" s="26">
        <f>IFERROR(VLOOKUP($A108,Results_30d_Deltas!$A$2:$H$5000,7,FALSE)-E107,"")</f>
        <v/>
      </c>
      <c r="I159" s="26">
        <f>IFERROR(VLOOKUP($A108,Results_30d_Deltas!$A$2:$H$5000,6,FALSE),"")</f>
        <v/>
      </c>
      <c r="J159" s="26" t="n"/>
      <c r="K159" s="26" t="n"/>
      <c r="L159" s="26" t="inlineStr">
        <is>
          <t>NO</t>
        </is>
      </c>
      <c r="M159" s="33" t="n">
        <v>8.114152234595883</v>
      </c>
      <c r="N159" s="33" t="n">
        <v>10</v>
      </c>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ez_manage.py:3869 top()</t>
        </is>
      </c>
      <c r="IL159" s="26" t="inlineStr">
        <is>
          <t>v12_quick_engine.py:2902 x8</t>
        </is>
      </c>
      <c r="IM159" s="26" t="n"/>
    </row>
    <row r="160" ht="10.5" customHeight="1" s="67">
      <c r="A160" s="26" t="inlineStr">
        <is>
          <t>STDEV_SUPPRESS_EARLY_EXIT</t>
        </is>
      </c>
      <c r="B160" s="26" t="inlineStr">
        <is>
          <t>2.0</t>
        </is>
      </c>
      <c r="C160" s="26" t="n"/>
      <c r="D160" s="26" t="n"/>
      <c r="E160" s="26" t="n"/>
      <c r="F160" s="26" t="n"/>
      <c r="G160" s="26">
        <f>IFERROR(VLOOKUP($A161&amp;"_"&amp;$B161,Results_Deltas!$A$2:$P$15000,5,FALSE),"")</f>
        <v/>
      </c>
      <c r="H160" s="26">
        <f>IFERROR(VLOOKUP($A161,Results_30d_Deltas!$A$2:$H$5000,7,FALSE)-E160,"")</f>
        <v/>
      </c>
      <c r="I160" s="26">
        <f>IFERROR(VLOOKUP($A161,Results_30d_Deltas!$A$2:$H$5000,6,FALSE),"")</f>
        <v/>
      </c>
      <c r="J160" s="26" t="n"/>
      <c r="K160" s="26" t="n"/>
      <c r="L160" s="26" t="inlineStr">
        <is>
          <t>NO</t>
        </is>
      </c>
      <c r="M160" s="33" t="n">
        <v>8.164678589695708</v>
      </c>
      <c r="N160" s="33" t="n">
        <v>11</v>
      </c>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ez_manage.py:4060 top()</t>
        </is>
      </c>
      <c r="IL160" s="26" t="inlineStr">
        <is>
          <t>v12_quick_engine.py:3300 x2</t>
        </is>
      </c>
      <c r="IM160" s="26" t="n"/>
    </row>
    <row r="161" ht="10.5" customHeight="1" s="67">
      <c r="A161" s="26" t="inlineStr">
        <is>
          <t>TRADIER_RSI2_EXIT_THRESHOLD_SHORT</t>
        </is>
      </c>
      <c r="B161" s="26" t="inlineStr">
        <is>
          <t>5.0</t>
        </is>
      </c>
      <c r="C161" s="26" t="n"/>
      <c r="D161" s="26" t="n"/>
      <c r="E161" s="26" t="n"/>
      <c r="F161" s="26" t="n"/>
      <c r="G161" s="26">
        <f>IFERROR(VLOOKUP($A171&amp;"_"&amp;$B171,Results_Deltas!$A$2:$P$15000,5,FALSE),"")</f>
        <v/>
      </c>
      <c r="H161" s="26">
        <f>IFERROR(VLOOKUP($A171,Results_30d_Deltas!$A$2:$H$5000,7,FALSE)-E170,"")</f>
        <v/>
      </c>
      <c r="I161" s="26">
        <f>IFERROR(VLOOKUP($A171,Results_30d_Deltas!$A$2:$H$5000,6,FALSE),"")</f>
        <v/>
      </c>
      <c r="J161" s="26" t="n"/>
      <c r="K161" s="26" t="n"/>
      <c r="L161" s="26" t="inlineStr">
        <is>
          <t>NO</t>
        </is>
      </c>
      <c r="M161" s="33" t="n">
        <v>8.192147009613162</v>
      </c>
      <c r="N161" s="33" t="n">
        <v>10</v>
      </c>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ez_manage.py:5741 top()</t>
        </is>
      </c>
      <c r="IL161" s="26" t="inlineStr">
        <is>
          <t>v12_quick_engine.py:3438 x9</t>
        </is>
      </c>
      <c r="IM161" s="26" t="n"/>
    </row>
    <row r="162" ht="10.5" customHeight="1" s="67">
      <c r="A162" s="26" t="inlineStr">
        <is>
          <t>WT_15M_CROSS_ENTRY_ENABLED</t>
        </is>
      </c>
      <c r="B162" s="26" t="inlineStr">
        <is>
          <t>True</t>
        </is>
      </c>
      <c r="C162" s="26" t="n"/>
      <c r="D162" s="26" t="n"/>
      <c r="E162" s="26" t="n"/>
      <c r="F162" s="26" t="n"/>
      <c r="G162" s="26">
        <f>IFERROR(VLOOKUP($A190&amp;"_"&amp;$B190,Results_Deltas!$A$2:$P$15000,5,FALSE),"")</f>
        <v/>
      </c>
      <c r="H162" s="26">
        <f>IFERROR(VLOOKUP($A190,Results_30d_Deltas!$A$2:$H$5000,7,FALSE)-E189,"")</f>
        <v/>
      </c>
      <c r="I162" s="26">
        <f>IFERROR(VLOOKUP($A190,Results_30d_Deltas!$A$2:$H$5000,6,FALSE),"")</f>
        <v/>
      </c>
      <c r="J162" s="26" t="n"/>
      <c r="K162" s="26" t="n"/>
      <c r="L162" s="26" t="inlineStr">
        <is>
          <t>YES</t>
        </is>
      </c>
      <c r="M162" s="33" t="n">
        <v>8.204005046557789</v>
      </c>
      <c r="N162" s="33" t="n">
        <v>11</v>
      </c>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4" t="n"/>
      <c r="HY162" s="34" t="n"/>
      <c r="HZ162" s="34" t="n"/>
      <c r="IA162" s="34" t="n"/>
      <c r="IB162" s="34" t="n"/>
      <c r="IC162" s="34" t="n"/>
      <c r="ID162" s="34" t="n"/>
      <c r="IE162" s="34" t="n"/>
      <c r="IF162" s="34" t="n"/>
      <c r="IG162" s="34" t="n"/>
      <c r="IH162" s="34" t="n"/>
      <c r="II162" s="34" t="n"/>
      <c r="IJ162" s="26" t="n"/>
      <c r="IK162" s="26" t="inlineStr">
        <is>
          <t>ez_manage.py:6077 top()</t>
        </is>
      </c>
      <c r="IL162" s="26" t="inlineStr">
        <is>
          <t>v12_quick_engine.py:4289 x4</t>
        </is>
      </c>
      <c r="IM162" s="26" t="n"/>
    </row>
    <row r="163" ht="10.5" customHeight="1" s="67">
      <c r="A163" s="26" t="inlineStr">
        <is>
          <t>V8_ENTRY_ENGINE_WT_ENABLED</t>
        </is>
      </c>
      <c r="B163" s="26" t="inlineStr">
        <is>
          <t>False</t>
        </is>
      </c>
      <c r="C163" s="26" t="n"/>
      <c r="D163" s="26" t="n"/>
      <c r="E163" s="26" t="n"/>
      <c r="F163" s="26" t="n"/>
      <c r="G163" s="26">
        <f>IFERROR(VLOOKUP($A182&amp;"_"&amp;$B182,Results_Deltas!$A$2:$P$15000,5,FALSE),"")</f>
        <v/>
      </c>
      <c r="H163" s="26">
        <f>IFERROR(VLOOKUP($A182,Results_30d_Deltas!$A$2:$H$5000,7,FALSE)-E181,"")</f>
        <v/>
      </c>
      <c r="I163" s="26">
        <f>IFERROR(VLOOKUP($A182,Results_30d_Deltas!$A$2:$H$5000,6,FALSE),"")</f>
        <v/>
      </c>
      <c r="J163" s="26" t="n"/>
      <c r="K163" s="26" t="n"/>
      <c r="L163" s="26" t="inlineStr">
        <is>
          <t>NO</t>
        </is>
      </c>
      <c r="M163" s="33" t="n">
        <v>8.22571689640426</v>
      </c>
      <c r="N163" s="33" t="n">
        <v>11</v>
      </c>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4" t="n"/>
      <c r="CA163" s="34" t="n"/>
      <c r="CB163" s="34" t="n"/>
      <c r="CC163" s="34" t="n"/>
      <c r="CD163" s="34"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4" t="n"/>
      <c r="HY163" s="34" t="n"/>
      <c r="HZ163" s="34" t="n"/>
      <c r="IA163" s="34" t="n"/>
      <c r="IB163" s="34" t="n"/>
      <c r="IC163" s="34" t="n"/>
      <c r="ID163" s="34" t="n"/>
      <c r="IE163" s="34" t="n"/>
      <c r="IF163" s="34" t="n"/>
      <c r="IG163" s="34" t="n"/>
      <c r="IH163" s="34" t="n"/>
      <c r="II163" s="34" t="n"/>
      <c r="IJ163" s="26" t="n"/>
      <c r="IK163" s="26" t="inlineStr">
        <is>
          <t>ez_manage.py:6074 top()</t>
        </is>
      </c>
      <c r="IL163" s="26" t="inlineStr">
        <is>
          <t>v12_quick_engine.py:4286 x4</t>
        </is>
      </c>
      <c r="IM163" s="26" t="n"/>
    </row>
    <row r="164" ht="10.5" customHeight="1" s="67">
      <c r="A164" s="26" t="inlineStr">
        <is>
          <t>WT_COMPOSITE_ENTRY_OK</t>
        </is>
      </c>
      <c r="B164" s="26" t="inlineStr">
        <is>
          <t>12.5</t>
        </is>
      </c>
      <c r="C164" s="26" t="n"/>
      <c r="D164" s="26" t="n"/>
      <c r="E164" s="26" t="n"/>
      <c r="F164" s="26" t="n"/>
      <c r="G164" s="26">
        <f>IFERROR(VLOOKUP($A204&amp;"_"&amp;$B204,Results_Deltas!$A$2:$P$15000,5,FALSE),"")</f>
        <v/>
      </c>
      <c r="H164" s="26">
        <f>IFERROR(VLOOKUP($A204,Results_30d_Deltas!$A$2:$H$5000,7,FALSE)-E203,"")</f>
        <v/>
      </c>
      <c r="I164" s="26">
        <f>IFERROR(VLOOKUP($A204,Results_30d_Deltas!$A$2:$H$5000,6,FALSE),"")</f>
        <v/>
      </c>
      <c r="J164" s="26" t="n"/>
      <c r="K164" s="26" t="n"/>
      <c r="L164" s="26" t="inlineStr">
        <is>
          <t>YES</t>
        </is>
      </c>
      <c r="M164" s="33" t="n">
        <v>8.240214135074931</v>
      </c>
      <c r="N164" s="33" t="n">
        <v>11</v>
      </c>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26" t="n"/>
      <c r="IK164" s="26" t="inlineStr">
        <is>
          <t>ez_manage.py:5893 top()</t>
        </is>
      </c>
      <c r="IL164" s="26" t="inlineStr">
        <is>
          <t>v12_quick_engine.py:3712 x2</t>
        </is>
      </c>
      <c r="IM164" s="26" t="n"/>
    </row>
    <row r="165" ht="10.5" customHeight="1" s="67">
      <c r="A165" s="26" t="inlineStr">
        <is>
          <t>WT_COMPOSITE_ENTRY_STRONG</t>
        </is>
      </c>
      <c r="B165" s="26" t="inlineStr">
        <is>
          <t>62.5</t>
        </is>
      </c>
      <c r="C165" s="26" t="n"/>
      <c r="D165" s="26" t="n"/>
      <c r="E165" s="26" t="n"/>
      <c r="F165" s="26" t="n"/>
      <c r="G165" s="26">
        <f>IFERROR(VLOOKUP($A209&amp;"_"&amp;$B209,Results_Deltas!$A$2:$P$15000,5,FALSE),"")</f>
        <v/>
      </c>
      <c r="H165" s="26">
        <f>IFERROR(VLOOKUP($A209,Results_30d_Deltas!$A$2:$H$5000,7,FALSE)-E208,"")</f>
        <v/>
      </c>
      <c r="I165" s="26">
        <f>IFERROR(VLOOKUP($A209,Results_30d_Deltas!$A$2:$H$5000,6,FALSE),"")</f>
        <v/>
      </c>
      <c r="J165" s="26" t="n"/>
      <c r="K165" s="26" t="n"/>
      <c r="L165" s="26" t="inlineStr">
        <is>
          <t>NO</t>
        </is>
      </c>
      <c r="M165" s="33" t="n">
        <v>8.251184690782845</v>
      </c>
      <c r="N165" s="33" t="n">
        <v>11</v>
      </c>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26" t="n"/>
      <c r="IK165" s="26" t="inlineStr">
        <is>
          <t>ez_manage.py:5894 top()</t>
        </is>
      </c>
      <c r="IL165" s="26" t="inlineStr">
        <is>
          <t>v12_quick_engine.py:3713 x2</t>
        </is>
      </c>
      <c r="IM165" s="26" t="n"/>
    </row>
    <row r="166" ht="10.5" customHeight="1" s="67">
      <c r="A166" s="26" t="inlineStr">
        <is>
          <t>REENTRY_RALLY_K15M_MAX</t>
        </is>
      </c>
      <c r="B166" s="26" t="inlineStr">
        <is>
          <t>75.0</t>
        </is>
      </c>
      <c r="C166" s="26" t="n"/>
      <c r="D166" s="26" t="n"/>
      <c r="E166" s="26" t="n"/>
      <c r="F166" s="26" t="n"/>
      <c r="G166" s="26">
        <f>IFERROR(VLOOKUP($A106&amp;"_"&amp;$B106,Results_Deltas!$A$2:$P$15000,5,FALSE),"")</f>
        <v/>
      </c>
      <c r="H166" s="26">
        <f>IFERROR(VLOOKUP($A106,Results_30d_Deltas!$A$2:$H$5000,7,FALSE)-E105,"")</f>
        <v/>
      </c>
      <c r="I166" s="26">
        <f>IFERROR(VLOOKUP($A106,Results_30d_Deltas!$A$2:$H$5000,6,FALSE),"")</f>
        <v/>
      </c>
      <c r="J166" s="26" t="n"/>
      <c r="K166" s="26" t="n"/>
      <c r="L166" s="26" t="inlineStr">
        <is>
          <t>NO</t>
        </is>
      </c>
      <c r="M166" s="33" t="n">
        <v>8.282263921010358</v>
      </c>
      <c r="N166" s="33" t="n">
        <v>10</v>
      </c>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4" t="n"/>
      <c r="FT166" s="34"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ez_manage.py:3869 top()</t>
        </is>
      </c>
      <c r="IL166" s="26" t="inlineStr">
        <is>
          <t>v12_quick_engine.py:2902 x8</t>
        </is>
      </c>
      <c r="IM166" s="26" t="n"/>
    </row>
    <row r="167" ht="10.5" customHeight="1" s="67">
      <c r="A167" s="26" t="inlineStr">
        <is>
          <t>V8_ENTRY_ENGINE_DC_ENABLED</t>
        </is>
      </c>
      <c r="B167" s="26" t="inlineStr">
        <is>
          <t>False</t>
        </is>
      </c>
      <c r="C167" s="26" t="n"/>
      <c r="D167" s="26" t="n"/>
      <c r="E167" s="26" t="n"/>
      <c r="F167" s="26" t="n"/>
      <c r="G167" s="26">
        <f>IFERROR(VLOOKUP($A180&amp;"_"&amp;$B180,Results_Deltas!$A$2:$P$15000,5,FALSE),"")</f>
        <v/>
      </c>
      <c r="H167" s="26">
        <f>IFERROR(VLOOKUP($A180,Results_30d_Deltas!$A$2:$H$5000,7,FALSE)-E179,"")</f>
        <v/>
      </c>
      <c r="I167" s="26">
        <f>IFERROR(VLOOKUP($A180,Results_30d_Deltas!$A$2:$H$5000,6,FALSE),"")</f>
        <v/>
      </c>
      <c r="J167" s="26" t="n"/>
      <c r="K167" s="26" t="n"/>
      <c r="L167" s="26" t="inlineStr">
        <is>
          <t>NO</t>
        </is>
      </c>
      <c r="M167" s="33" t="n">
        <v>8.297707874510172</v>
      </c>
      <c r="N167" s="33" t="n">
        <v>11</v>
      </c>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4" t="n"/>
      <c r="CA167" s="34" t="n"/>
      <c r="CB167" s="34" t="n"/>
      <c r="CC167" s="34" t="n"/>
      <c r="CD167" s="34"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4" t="n"/>
      <c r="FJ167" s="34" t="n"/>
      <c r="FK167" s="34" t="n"/>
      <c r="FL167" s="34" t="n"/>
      <c r="FM167" s="34"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4" t="n"/>
      <c r="HY167" s="34" t="n"/>
      <c r="HZ167" s="34" t="n"/>
      <c r="IA167" s="34" t="n"/>
      <c r="IB167" s="34" t="n"/>
      <c r="IC167" s="34" t="n"/>
      <c r="ID167" s="34" t="n"/>
      <c r="IE167" s="34" t="n"/>
      <c r="IF167" s="34" t="n"/>
      <c r="IG167" s="34" t="n"/>
      <c r="IH167" s="34" t="n"/>
      <c r="II167" s="34" t="n"/>
      <c r="IJ167" s="26" t="n"/>
      <c r="IK167" s="26" t="inlineStr">
        <is>
          <t>ez_manage.py:6073 top()</t>
        </is>
      </c>
      <c r="IL167" s="26" t="inlineStr">
        <is>
          <t>v12_quick_engine.py:4285 x4</t>
        </is>
      </c>
      <c r="IM167" s="26" t="n"/>
    </row>
    <row r="168" ht="10.5" customHeight="1" s="67">
      <c r="A168" s="26" t="inlineStr">
        <is>
          <t>REENTRY_RALLY_K15M_MAX</t>
        </is>
      </c>
      <c r="B168" s="26" t="inlineStr">
        <is>
          <t>150.0</t>
        </is>
      </c>
      <c r="C168" s="26" t="n"/>
      <c r="D168" s="26" t="n"/>
      <c r="E168" s="26" t="n"/>
      <c r="F168" s="26" t="n"/>
      <c r="G168" s="26">
        <f>IFERROR(VLOOKUP($A109&amp;"_"&amp;$B109,Results_Deltas!$A$2:$P$15000,5,FALSE),"")</f>
        <v/>
      </c>
      <c r="H168" s="26">
        <f>IFERROR(VLOOKUP($A109,Results_30d_Deltas!$A$2:$H$5000,7,FALSE)-E108,"")</f>
        <v/>
      </c>
      <c r="I168" s="26">
        <f>IFERROR(VLOOKUP($A109,Results_30d_Deltas!$A$2:$H$5000,6,FALSE),"")</f>
        <v/>
      </c>
      <c r="J168" s="26" t="n"/>
      <c r="K168" s="26" t="n"/>
      <c r="L168" s="26" t="inlineStr">
        <is>
          <t>NO</t>
        </is>
      </c>
      <c r="M168" s="33" t="n">
        <v>8.299341909602557</v>
      </c>
      <c r="N168" s="33" t="n">
        <v>12</v>
      </c>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ez_manage.py:3869 top()</t>
        </is>
      </c>
      <c r="IL168" s="26" t="inlineStr">
        <is>
          <t>v12_quick_engine.py:2902 x8</t>
        </is>
      </c>
      <c r="IM168" s="26" t="n"/>
    </row>
    <row r="169" ht="10.5" customHeight="1" s="67">
      <c r="A169" s="26" t="inlineStr">
        <is>
          <t>EXIT_SCORER_DC_EXTREME</t>
        </is>
      </c>
      <c r="B169" s="26" t="inlineStr">
        <is>
          <t>0.5</t>
        </is>
      </c>
      <c r="C169" s="26" t="n"/>
      <c r="D169" s="26" t="n"/>
      <c r="E169" s="26" t="n"/>
      <c r="F169" s="26" t="n"/>
      <c r="G169" s="26">
        <f>IFERROR(VLOOKUP($A60&amp;"_"&amp;$B60,Results_Deltas!$A$2:$P$15000,5,FALSE),"")</f>
        <v/>
      </c>
      <c r="H169" s="26">
        <f>IFERROR(VLOOKUP($A60,Results_30d_Deltas!$A$2:$H$5000,7,FALSE)-E59,"")</f>
        <v/>
      </c>
      <c r="I169" s="26">
        <f>IFERROR(VLOOKUP($A60,Results_30d_Deltas!$A$2:$H$5000,6,FALSE),"")</f>
        <v/>
      </c>
      <c r="J169" s="26" t="n"/>
      <c r="K169" s="26" t="n"/>
      <c r="L169" s="26" t="inlineStr">
        <is>
          <t>NO</t>
        </is>
      </c>
      <c r="M169" s="33" t="n">
        <v>8.409768411372415</v>
      </c>
      <c r="N169" s="33" t="n">
        <v>10</v>
      </c>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4" t="n"/>
      <c r="BV169" s="34" t="n"/>
      <c r="BW169" s="34" t="n"/>
      <c r="BX169" s="34" t="n"/>
      <c r="BY169" s="34"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ez_manage.py:3252 top()</t>
        </is>
      </c>
      <c r="IL169" s="26" t="inlineStr">
        <is>
          <t>v12_quick_engine.py:1781 x6</t>
        </is>
      </c>
      <c r="IM169" s="26" t="n"/>
    </row>
    <row r="170" ht="10.5" customHeight="1" s="67">
      <c r="A170" s="26" t="inlineStr">
        <is>
          <t>MACD_ZERO_CROSS_ENABLED</t>
        </is>
      </c>
      <c r="B170" s="26" t="inlineStr">
        <is>
          <t>True</t>
        </is>
      </c>
      <c r="C170" s="26" t="n"/>
      <c r="D170" s="26" t="n"/>
      <c r="E170" s="26" t="n"/>
      <c r="F170" s="26" t="n"/>
      <c r="G170" s="26">
        <f>IFERROR(VLOOKUP($A75&amp;"_"&amp;$B75,Results_Deltas!$A$2:$P$15000,5,FALSE),"")</f>
        <v/>
      </c>
      <c r="H170" s="26">
        <f>IFERROR(VLOOKUP($A75,Results_30d_Deltas!$A$2:$H$5000,7,FALSE)-E74,"")</f>
        <v/>
      </c>
      <c r="I170" s="26">
        <f>IFERROR(VLOOKUP($A75,Results_30d_Deltas!$A$2:$H$5000,6,FALSE),"")</f>
        <v/>
      </c>
      <c r="J170" s="26" t="n"/>
      <c r="K170" s="26" t="n"/>
      <c r="L170" s="26" t="inlineStr">
        <is>
          <t>NO</t>
        </is>
      </c>
      <c r="M170" s="33" t="n">
        <v>8.441857797786612</v>
      </c>
      <c r="N170" s="33" t="n">
        <v>10</v>
      </c>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4" t="n"/>
      <c r="AW170" s="34" t="n"/>
      <c r="AX170" s="34" t="n"/>
      <c r="AY170" s="34" t="n"/>
      <c r="AZ170" s="34"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4" t="n"/>
      <c r="HY170" s="34" t="n"/>
      <c r="HZ170" s="34" t="n"/>
      <c r="IA170" s="34" t="n"/>
      <c r="IB170" s="34" t="n"/>
      <c r="IC170" s="34" t="n"/>
      <c r="ID170" s="34" t="n"/>
      <c r="IE170" s="34" t="n"/>
      <c r="IF170" s="34" t="n"/>
      <c r="IG170" s="34" t="n"/>
      <c r="IH170" s="34" t="n"/>
      <c r="II170" s="34" t="n"/>
      <c r="IJ170" s="26" t="n"/>
      <c r="IK170" s="26" t="inlineStr">
        <is>
          <t>ez_manage.py:3499 top()</t>
        </is>
      </c>
      <c r="IL170" s="26" t="inlineStr">
        <is>
          <t>v12_quick_engine.py:2234 x2</t>
        </is>
      </c>
      <c r="IM170" s="26" t="n"/>
    </row>
    <row r="171" ht="10.5" customHeight="1" s="67">
      <c r="A171" s="26" t="inlineStr">
        <is>
          <t>EXIT_SCORER_DC_EXTREME</t>
        </is>
      </c>
      <c r="B171" s="26" t="inlineStr">
        <is>
          <t>0.3</t>
        </is>
      </c>
      <c r="C171" s="26" t="n"/>
      <c r="D171" s="26" t="n"/>
      <c r="E171" s="26" t="n"/>
      <c r="F171" s="26" t="n"/>
      <c r="G171" s="26">
        <f>IFERROR(VLOOKUP($A58&amp;"_"&amp;$B58,Results_Deltas!$A$2:$P$15000,5,FALSE),"")</f>
        <v/>
      </c>
      <c r="H171" s="26">
        <f>IFERROR(VLOOKUP($A58,Results_30d_Deltas!$A$2:$H$5000,7,FALSE)-E57,"")</f>
        <v/>
      </c>
      <c r="I171" s="26">
        <f>IFERROR(VLOOKUP($A58,Results_30d_Deltas!$A$2:$H$5000,6,FALSE),"")</f>
        <v/>
      </c>
      <c r="J171" s="26" t="n"/>
      <c r="K171" s="26" t="n"/>
      <c r="L171" s="26" t="inlineStr">
        <is>
          <t>NO</t>
        </is>
      </c>
      <c r="M171" s="33" t="n">
        <v>8.470675138856135</v>
      </c>
      <c r="N171" s="33" t="n">
        <v>10</v>
      </c>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4" t="n"/>
      <c r="BV171" s="34" t="n"/>
      <c r="BW171" s="34" t="n"/>
      <c r="BX171" s="34" t="n"/>
      <c r="BY171" s="34"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ez_manage.py:3252 top()</t>
        </is>
      </c>
      <c r="IL171" s="26" t="inlineStr">
        <is>
          <t>v12_quick_engine.py:1781 x6</t>
        </is>
      </c>
      <c r="IM171" s="26" t="n"/>
    </row>
    <row r="172" ht="10.5" customHeight="1" s="67">
      <c r="A172" s="26" t="inlineStr">
        <is>
          <t>RZ_BREAKOUT_ENTRY_ENABLED</t>
        </is>
      </c>
      <c r="B172" s="26" t="inlineStr">
        <is>
          <t>True</t>
        </is>
      </c>
      <c r="C172" s="26" t="n"/>
      <c r="D172" s="26" t="n"/>
      <c r="E172" s="26" t="n"/>
      <c r="F172" s="26" t="n"/>
      <c r="G172" s="26">
        <f>IFERROR(VLOOKUP($A23&amp;"_"&amp;$B23,Results_Deltas!$A$2:$P$15000,5,FALSE),"")</f>
        <v/>
      </c>
      <c r="H172" s="26">
        <f>IFERROR(VLOOKUP($A23,Results_30d_Deltas!$A$2:$H$5000,7,FALSE)-E22,"")</f>
        <v/>
      </c>
      <c r="I172" s="26">
        <f>IFERROR(VLOOKUP($A23,Results_30d_Deltas!$A$2:$H$5000,6,FALSE),"")</f>
        <v/>
      </c>
      <c r="J172" s="26" t="n"/>
      <c r="K172" s="26" t="n"/>
      <c r="L172" s="26" t="inlineStr">
        <is>
          <t>NO</t>
        </is>
      </c>
      <c r="M172" s="33" t="n">
        <v>8.494917970008318</v>
      </c>
      <c r="N172" s="33" t="n">
        <v>10</v>
      </c>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4" t="n"/>
      <c r="AR172" s="34" t="n"/>
      <c r="AS172" s="34" t="n"/>
      <c r="AT172" s="34" t="n"/>
      <c r="AU172" s="34"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4" t="n"/>
      <c r="BQ172" s="34" t="n"/>
      <c r="BR172" s="34" t="n"/>
      <c r="BS172" s="34" t="n"/>
      <c r="BT172" s="34"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4" t="n"/>
      <c r="CZ172" s="34" t="n"/>
      <c r="DA172" s="34" t="n"/>
      <c r="DB172" s="34" t="n"/>
      <c r="DC172" s="34"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4" t="n"/>
      <c r="FJ172" s="34" t="n"/>
      <c r="FK172" s="34" t="n"/>
      <c r="FL172" s="34" t="n"/>
      <c r="FM172" s="34" t="n"/>
      <c r="FN172" s="33" t="n"/>
      <c r="FO172" s="33" t="n"/>
      <c r="FP172" s="33" t="n"/>
      <c r="FQ172" s="33" t="n"/>
      <c r="FR172" s="33" t="n"/>
      <c r="FS172" s="33" t="n"/>
      <c r="FT172" s="33" t="n"/>
      <c r="FU172" s="33" t="n"/>
      <c r="FV172" s="33" t="n"/>
      <c r="FW172" s="33" t="n"/>
      <c r="FX172" s="33" t="n"/>
      <c r="FY172" s="33" t="n"/>
      <c r="FZ172" s="34" t="n"/>
      <c r="GA172" s="34" t="n"/>
      <c r="GB172" s="34" t="n"/>
      <c r="GC172" s="34" t="n"/>
      <c r="GD172" s="34"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4" t="n"/>
      <c r="HY172" s="34" t="n"/>
      <c r="HZ172" s="34" t="n"/>
      <c r="IA172" s="34" t="n"/>
      <c r="IB172" s="34" t="n"/>
      <c r="IC172" s="34" t="n"/>
      <c r="ID172" s="34" t="n"/>
      <c r="IE172" s="34" t="n"/>
      <c r="IF172" s="34" t="n"/>
      <c r="IG172" s="34" t="n"/>
      <c r="IH172" s="34" t="n"/>
      <c r="II172" s="34" t="n"/>
      <c r="IJ172" s="26" t="n"/>
      <c r="IK172" s="26" t="inlineStr">
        <is>
          <t>ez_manage.py:5398 top()</t>
        </is>
      </c>
      <c r="IL172" s="26" t="inlineStr">
        <is>
          <t>v12_quick_engine.py:3021 x3</t>
        </is>
      </c>
      <c r="IM172" s="26" t="n"/>
    </row>
    <row r="173" ht="10.5" customHeight="1" s="67">
      <c r="A173" s="26" t="inlineStr">
        <is>
          <t>MI_MIN_GAIN_EXIT</t>
        </is>
      </c>
      <c r="B173" s="26" t="inlineStr">
        <is>
          <t>0.5</t>
        </is>
      </c>
      <c r="C173" s="26" t="n"/>
      <c r="D173" s="26" t="n"/>
      <c r="E173" s="26" t="n"/>
      <c r="F173" s="26" t="n"/>
      <c r="G173" s="26">
        <f>IFERROR(VLOOKUP($A87&amp;"_"&amp;$B87,Results_Deltas!$A$2:$P$15000,5,FALSE),"")</f>
        <v/>
      </c>
      <c r="H173" s="26">
        <f>IFERROR(VLOOKUP($A87,Results_30d_Deltas!$A$2:$H$5000,7,FALSE)-E86,"")</f>
        <v/>
      </c>
      <c r="I173" s="26">
        <f>IFERROR(VLOOKUP($A87,Results_30d_Deltas!$A$2:$H$5000,6,FALSE),"")</f>
        <v/>
      </c>
      <c r="J173" s="26" t="n"/>
      <c r="K173" s="26" t="n"/>
      <c r="L173" s="26" t="inlineStr">
        <is>
          <t>NO</t>
        </is>
      </c>
      <c r="M173" s="33" t="n">
        <v>8.537821176043</v>
      </c>
      <c r="N173" s="33" t="n">
        <v>10</v>
      </c>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4" t="n"/>
      <c r="AM173" s="34" t="n"/>
      <c r="AN173" s="34" t="n"/>
      <c r="AO173" s="34" t="n"/>
      <c r="AP173" s="34"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ez_manage.py:3565 top()</t>
        </is>
      </c>
      <c r="IL173" s="26" t="inlineStr">
        <is>
          <t>v12_quick_engine.py:2342 x8</t>
        </is>
      </c>
      <c r="IM173" s="26" t="n"/>
    </row>
    <row r="174" ht="10.5" customHeight="1" s="67">
      <c r="A174" s="26" t="inlineStr">
        <is>
          <t>E_1_EXIT_DELTA_THR</t>
        </is>
      </c>
      <c r="B174" s="26" t="inlineStr">
        <is>
          <t>0.5</t>
        </is>
      </c>
      <c r="C174" s="26" t="n"/>
      <c r="D174" s="26" t="n"/>
      <c r="E174" s="26" t="n"/>
      <c r="F174" s="26" t="n"/>
      <c r="G174" s="26">
        <f>IFERROR(VLOOKUP($A63&amp;"_"&amp;$B63,Results_Deltas!$A$2:$P$15000,5,FALSE),"")</f>
        <v/>
      </c>
      <c r="H174" s="26">
        <f>IFERROR(VLOOKUP($A63,Results_30d_Deltas!$A$2:$H$5000,7,FALSE)-E62,"")</f>
        <v/>
      </c>
      <c r="I174" s="26">
        <f>IFERROR(VLOOKUP($A63,Results_30d_Deltas!$A$2:$H$5000,6,FALSE),"")</f>
        <v/>
      </c>
      <c r="J174" s="26" t="n"/>
      <c r="K174" s="26" t="n"/>
      <c r="L174" s="26" t="inlineStr">
        <is>
          <t>NO</t>
        </is>
      </c>
      <c r="M174" s="33" t="n">
        <v>8.562271390278203</v>
      </c>
      <c r="N174" s="33" t="n">
        <v>10</v>
      </c>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4" t="n"/>
      <c r="CA174" s="34" t="n"/>
      <c r="CB174" s="34" t="n"/>
      <c r="CC174" s="34" t="n"/>
      <c r="CD174" s="34"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ez_manage.py:4698 top()</t>
        </is>
      </c>
      <c r="IL174" s="26" t="inlineStr">
        <is>
          <t>v12_quick_engine.py:1817 x9</t>
        </is>
      </c>
      <c r="IM174" s="26" t="n"/>
    </row>
    <row r="175" ht="10.5" customHeight="1" s="67">
      <c r="A175" s="26" t="inlineStr">
        <is>
          <t>RZ_BREAKOUT_BAND</t>
        </is>
      </c>
      <c r="B175" s="26" t="inlineStr">
        <is>
          <t>2.0</t>
        </is>
      </c>
      <c r="C175" s="26" t="n"/>
      <c r="D175" s="26" t="n"/>
      <c r="E175" s="26" t="n"/>
      <c r="F175" s="26" t="n"/>
      <c r="G175" s="26">
        <f>IFERROR(VLOOKUP($A125&amp;"_"&amp;$B125,Results_Deltas!$A$2:$P$15000,5,FALSE),"")</f>
        <v/>
      </c>
      <c r="H175" s="26">
        <f>IFERROR(VLOOKUP($A125,Results_30d_Deltas!$A$2:$H$5000,7,FALSE)-E124,"")</f>
        <v/>
      </c>
      <c r="I175" s="26">
        <f>IFERROR(VLOOKUP($A125,Results_30d_Deltas!$A$2:$H$5000,6,FALSE),"")</f>
        <v/>
      </c>
      <c r="J175" s="26" t="n"/>
      <c r="K175" s="26" t="n"/>
      <c r="L175" s="26" t="inlineStr">
        <is>
          <t>NO</t>
        </is>
      </c>
      <c r="M175" s="33" t="n">
        <v>8.581078583264011</v>
      </c>
      <c r="N175" s="33" t="n">
        <v>11</v>
      </c>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4" t="n"/>
      <c r="AR175" s="34" t="n"/>
      <c r="AS175" s="34" t="n"/>
      <c r="AT175" s="34" t="n"/>
      <c r="AU175" s="34"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4" t="n"/>
      <c r="BQ175" s="34" t="n"/>
      <c r="BR175" s="34" t="n"/>
      <c r="BS175" s="34" t="n"/>
      <c r="BT175" s="34"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4" t="n"/>
      <c r="CZ175" s="34" t="n"/>
      <c r="DA175" s="34" t="n"/>
      <c r="DB175" s="34" t="n"/>
      <c r="DC175" s="34"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4" t="n"/>
      <c r="GA175" s="34" t="n"/>
      <c r="GB175" s="34" t="n"/>
      <c r="GC175" s="34" t="n"/>
      <c r="GD175" s="34"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ez_manage.py:5397 top()</t>
        </is>
      </c>
      <c r="IL175" s="26" t="inlineStr">
        <is>
          <t>v12_quick_engine.py:4036 x3</t>
        </is>
      </c>
      <c r="IM175" s="26" t="n"/>
    </row>
    <row r="176" ht="10.5" customHeight="1" s="67">
      <c r="A176" s="26" t="inlineStr">
        <is>
          <t>E_1_EXIT_DELTA_THR</t>
        </is>
      </c>
      <c r="B176" s="26" t="inlineStr">
        <is>
          <t>1.0</t>
        </is>
      </c>
      <c r="C176" s="26" t="n"/>
      <c r="D176" s="26" t="n"/>
      <c r="E176" s="26" t="n"/>
      <c r="F176" s="26" t="n"/>
      <c r="G176" s="26">
        <f>IFERROR(VLOOKUP($A64&amp;"_"&amp;$B64,Results_Deltas!$A$2:$P$15000,5,FALSE),"")</f>
        <v/>
      </c>
      <c r="H176" s="26">
        <f>IFERROR(VLOOKUP($A64,Results_30d_Deltas!$A$2:$H$5000,7,FALSE)-E63,"")</f>
        <v/>
      </c>
      <c r="I176" s="26">
        <f>IFERROR(VLOOKUP($A64,Results_30d_Deltas!$A$2:$H$5000,6,FALSE),"")</f>
        <v/>
      </c>
      <c r="J176" s="26" t="n"/>
      <c r="K176" s="26" t="n"/>
      <c r="L176" s="26" t="inlineStr">
        <is>
          <t>NO</t>
        </is>
      </c>
      <c r="M176" s="33" t="n">
        <v>8.58379966234666</v>
      </c>
      <c r="N176" s="33" t="n">
        <v>10</v>
      </c>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4" t="n"/>
      <c r="CA176" s="34" t="n"/>
      <c r="CB176" s="34" t="n"/>
      <c r="CC176" s="34" t="n"/>
      <c r="CD176" s="34"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ez_manage.py:4698 top()</t>
        </is>
      </c>
      <c r="IL176" s="26" t="inlineStr">
        <is>
          <t>v12_quick_engine.py:1817 x9</t>
        </is>
      </c>
      <c r="IM176" s="26" t="n"/>
    </row>
    <row r="177" ht="10.5" customHeight="1" s="67">
      <c r="A177" s="26" t="inlineStr">
        <is>
          <t>MI_MIN_GAIN_EXIT</t>
        </is>
      </c>
      <c r="B177" s="26" t="inlineStr">
        <is>
          <t>1.0</t>
        </is>
      </c>
      <c r="C177" s="26" t="n"/>
      <c r="D177" s="26" t="n"/>
      <c r="E177" s="26" t="n"/>
      <c r="F177" s="26" t="n"/>
      <c r="G177" s="26">
        <f>IFERROR(VLOOKUP($A88&amp;"_"&amp;$B88,Results_Deltas!$A$2:$P$15000,5,FALSE),"")</f>
        <v/>
      </c>
      <c r="H177" s="26">
        <f>IFERROR(VLOOKUP($A88,Results_30d_Deltas!$A$2:$H$5000,7,FALSE)-E87,"")</f>
        <v/>
      </c>
      <c r="I177" s="26">
        <f>IFERROR(VLOOKUP($A88,Results_30d_Deltas!$A$2:$H$5000,6,FALSE),"")</f>
        <v/>
      </c>
      <c r="J177" s="26" t="n"/>
      <c r="K177" s="26" t="n"/>
      <c r="L177" s="26" t="inlineStr">
        <is>
          <t>NO</t>
        </is>
      </c>
      <c r="M177" s="33" t="n">
        <v>8.596534612299342</v>
      </c>
      <c r="N177" s="33" t="n">
        <v>10</v>
      </c>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ez_manage.py:3565 top()</t>
        </is>
      </c>
      <c r="IL177" s="26" t="inlineStr">
        <is>
          <t>v12_quick_engine.py:2342 x8</t>
        </is>
      </c>
      <c r="IM177" s="26" t="n"/>
    </row>
    <row r="178" ht="10.5" customHeight="1" s="67">
      <c r="A178" s="26" t="inlineStr">
        <is>
          <t>ENTRY_SCORE_THRESHOLD</t>
        </is>
      </c>
      <c r="B178" s="26" t="inlineStr">
        <is>
          <t>9.0</t>
        </is>
      </c>
      <c r="C178" s="26" t="n"/>
      <c r="D178" s="26" t="n"/>
      <c r="E178" s="26" t="n"/>
      <c r="F178" s="26" t="n"/>
      <c r="G178" s="26">
        <f>IFERROR(VLOOKUP($A52&amp;"_"&amp;$B52,Results_Deltas!$A$2:$P$15000,5,FALSE),"")</f>
        <v/>
      </c>
      <c r="H178" s="26">
        <f>IFERROR(VLOOKUP($A52,Results_30d_Deltas!$A$2:$H$5000,7,FALSE)-E51,"")</f>
        <v/>
      </c>
      <c r="I178" s="26">
        <f>IFERROR(VLOOKUP($A52,Results_30d_Deltas!$A$2:$H$5000,6,FALSE),"")</f>
        <v/>
      </c>
      <c r="J178" s="26" t="n"/>
      <c r="K178" s="26" t="n"/>
      <c r="L178" s="26" t="inlineStr">
        <is>
          <t>NO</t>
        </is>
      </c>
      <c r="M178" s="33" t="n">
        <v>8.662090463441055</v>
      </c>
      <c r="N178" s="33" t="n">
        <v>11</v>
      </c>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4" t="n"/>
      <c r="FJ178" s="34" t="n"/>
      <c r="FK178" s="34" t="n"/>
      <c r="FL178" s="34" t="n"/>
      <c r="FM178" s="34"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ez_manage.py:4644 top()</t>
        </is>
      </c>
      <c r="IL178" s="26" t="inlineStr">
        <is>
          <t>v12_quick_engine.py:3394 x9</t>
        </is>
      </c>
      <c r="IM178" s="26" t="n"/>
    </row>
    <row r="179" ht="10.5" customHeight="1" s="67">
      <c r="A179" s="26" t="inlineStr">
        <is>
          <t>WT_COMPOSITE_ENTRY_BLOCK</t>
        </is>
      </c>
      <c r="B179" s="26" t="inlineStr">
        <is>
          <t>-10.0</t>
        </is>
      </c>
      <c r="C179" s="26" t="n"/>
      <c r="D179" s="26" t="n"/>
      <c r="E179" s="26" t="n"/>
      <c r="F179" s="26" t="n"/>
      <c r="G179" s="26">
        <f>IFERROR(VLOOKUP($A195&amp;"_"&amp;$B195,Results_Deltas!$A$2:$P$15000,5,FALSE),"")</f>
        <v/>
      </c>
      <c r="H179" s="26">
        <f>IFERROR(VLOOKUP($A195,Results_30d_Deltas!$A$2:$H$5000,7,FALSE)-E194,"")</f>
        <v/>
      </c>
      <c r="I179" s="26">
        <f>IFERROR(VLOOKUP($A195,Results_30d_Deltas!$A$2:$H$5000,6,FALSE),"")</f>
        <v/>
      </c>
      <c r="J179" s="26" t="n"/>
      <c r="K179" s="26" t="n"/>
      <c r="L179" s="26" t="inlineStr">
        <is>
          <t>YES</t>
        </is>
      </c>
      <c r="M179" s="33" t="n">
        <v>8.783736891012838</v>
      </c>
      <c r="N179" s="33" t="n">
        <v>10</v>
      </c>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4" t="n"/>
      <c r="FJ179" s="34" t="n"/>
      <c r="FK179" s="34" t="n"/>
      <c r="FL179" s="34" t="n"/>
      <c r="FM179" s="34"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ez_manage.py:5891 top()</t>
        </is>
      </c>
      <c r="IL179" s="26" t="inlineStr">
        <is>
          <t>v12_quick_engine.py:3710 x2</t>
        </is>
      </c>
      <c r="IM179" s="26" t="n"/>
    </row>
    <row r="180" ht="10.5" customHeight="1" s="67">
      <c r="A180" s="26" t="inlineStr">
        <is>
          <t>WT_COMPOSITE_ENTRY_BLOCK</t>
        </is>
      </c>
      <c r="B180" s="26" t="inlineStr">
        <is>
          <t>-25.0</t>
        </is>
      </c>
      <c r="C180" s="26" t="n"/>
      <c r="D180" s="26" t="n"/>
      <c r="E180" s="26" t="n"/>
      <c r="F180" s="26" t="n"/>
      <c r="G180" s="26">
        <f>IFERROR(VLOOKUP($A192&amp;"_"&amp;$B192,Results_Deltas!$A$2:$P$15000,5,FALSE),"")</f>
        <v/>
      </c>
      <c r="H180" s="26">
        <f>IFERROR(VLOOKUP($A192,Results_30d_Deltas!$A$2:$H$5000,7,FALSE)-E191,"")</f>
        <v/>
      </c>
      <c r="I180" s="26">
        <f>IFERROR(VLOOKUP($A192,Results_30d_Deltas!$A$2:$H$5000,6,FALSE),"")</f>
        <v/>
      </c>
      <c r="J180" s="26" t="n"/>
      <c r="K180" s="26" t="n"/>
      <c r="L180" s="26" t="inlineStr">
        <is>
          <t>NO</t>
        </is>
      </c>
      <c r="M180" s="33" t="n">
        <v>8.800479415244491</v>
      </c>
      <c r="N180" s="33" t="n">
        <v>10</v>
      </c>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26" t="n"/>
      <c r="IK180" s="26" t="inlineStr">
        <is>
          <t>ez_manage.py:5891 top()</t>
        </is>
      </c>
      <c r="IL180" s="26" t="inlineStr">
        <is>
          <t>v12_quick_engine.py:3710 x2</t>
        </is>
      </c>
      <c r="IM180" s="26" t="n"/>
    </row>
    <row r="181" ht="10.5" customHeight="1" s="67">
      <c r="A181" s="26" t="inlineStr">
        <is>
          <t>MACD_ZERO_CROSS_TF</t>
        </is>
      </c>
      <c r="B181" s="26" t="inlineStr">
        <is>
          <t>4h</t>
        </is>
      </c>
      <c r="C181" s="26" t="n"/>
      <c r="D181" s="26" t="n"/>
      <c r="E181" s="26" t="n"/>
      <c r="F181" s="26" t="n"/>
      <c r="G181" s="26">
        <f>IFERROR(VLOOKUP($A83&amp;"_"&amp;$B83,Results_Deltas!$A$2:$P$15000,5,FALSE),"")</f>
        <v/>
      </c>
      <c r="H181" s="26">
        <f>IFERROR(VLOOKUP($A83,Results_30d_Deltas!$A$2:$H$5000,7,FALSE)-E82,"")</f>
        <v/>
      </c>
      <c r="I181" s="26">
        <f>IFERROR(VLOOKUP($A83,Results_30d_Deltas!$A$2:$H$5000,6,FALSE),"")</f>
        <v/>
      </c>
      <c r="J181" s="26" t="n"/>
      <c r="K181" s="26" t="n"/>
      <c r="L181" s="26" t="inlineStr">
        <is>
          <t>NO</t>
        </is>
      </c>
      <c r="M181" s="33" t="n">
        <v>8.898583870430848</v>
      </c>
      <c r="N181" s="33" t="n">
        <v>11</v>
      </c>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4" t="n"/>
      <c r="AW181" s="34" t="n"/>
      <c r="AX181" s="34" t="n"/>
      <c r="AY181" s="34" t="n"/>
      <c r="AZ181" s="34"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26" t="n"/>
      <c r="IK181" s="26" t="inlineStr">
        <is>
          <t>ez_manage.py:3501 top()</t>
        </is>
      </c>
      <c r="IL181" s="26" t="inlineStr">
        <is>
          <t>v12_quick_engine.py:2236 x2</t>
        </is>
      </c>
      <c r="IM181" s="26" t="n"/>
    </row>
    <row r="182" ht="10.5" customHeight="1" s="67">
      <c r="A182" s="26" t="inlineStr">
        <is>
          <t>ENTRY_SCORE_THRESHOLD</t>
        </is>
      </c>
      <c r="B182" s="26" t="inlineStr">
        <is>
          <t>13.5</t>
        </is>
      </c>
      <c r="C182" s="26" t="n"/>
      <c r="D182" s="26" t="n"/>
      <c r="E182" s="26" t="n"/>
      <c r="F182" s="26" t="n"/>
      <c r="G182" s="26">
        <f>IFERROR(VLOOKUP($A53&amp;"_"&amp;$B53,Results_Deltas!$A$2:$P$15000,5,FALSE),"")</f>
        <v/>
      </c>
      <c r="H182" s="26">
        <f>IFERROR(VLOOKUP($A53,Results_30d_Deltas!$A$2:$H$5000,7,FALSE)-E52,"")</f>
        <v/>
      </c>
      <c r="I182" s="26">
        <f>IFERROR(VLOOKUP($A53,Results_30d_Deltas!$A$2:$H$5000,6,FALSE),"")</f>
        <v/>
      </c>
      <c r="J182" s="26" t="n"/>
      <c r="K182" s="26" t="n"/>
      <c r="L182" s="26" t="inlineStr">
        <is>
          <t>NO</t>
        </is>
      </c>
      <c r="M182" s="33" t="n">
        <v>8.902846983875738</v>
      </c>
      <c r="N182" s="33" t="n">
        <v>11</v>
      </c>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26" t="n"/>
      <c r="IK182" s="26" t="inlineStr">
        <is>
          <t>ez_manage.py:4644 top()</t>
        </is>
      </c>
      <c r="IL182" s="26" t="inlineStr">
        <is>
          <t>v12_quick_engine.py:3394 x9</t>
        </is>
      </c>
      <c r="IM182" s="26" t="n"/>
    </row>
    <row r="183" ht="10.5" customHeight="1" s="67">
      <c r="A183" s="26" t="inlineStr">
        <is>
          <t>TRADIER_RSI2_EXIT_THRESHOLD_SHORT</t>
        </is>
      </c>
      <c r="B183" s="26" t="inlineStr">
        <is>
          <t>7.5</t>
        </is>
      </c>
      <c r="C183" s="26" t="n"/>
      <c r="D183" s="26" t="n"/>
      <c r="E183" s="26" t="n"/>
      <c r="F183" s="26" t="n"/>
      <c r="G183" s="26">
        <f>IFERROR(VLOOKUP($A172&amp;"_"&amp;$B172,Results_Deltas!$A$2:$P$15000,5,FALSE),"")</f>
        <v/>
      </c>
      <c r="H183" s="26">
        <f>IFERROR(VLOOKUP($A172,Results_30d_Deltas!$A$2:$H$5000,7,FALSE)-E171,"")</f>
        <v/>
      </c>
      <c r="I183" s="26">
        <f>IFERROR(VLOOKUP($A172,Results_30d_Deltas!$A$2:$H$5000,6,FALSE),"")</f>
        <v/>
      </c>
      <c r="J183" s="26" t="n"/>
      <c r="K183" s="26" t="n"/>
      <c r="L183" s="26" t="inlineStr">
        <is>
          <t>NO</t>
        </is>
      </c>
      <c r="M183" s="33" t="n">
        <v>8.904771787265146</v>
      </c>
      <c r="N183" s="33" t="n">
        <v>10</v>
      </c>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4" t="n"/>
      <c r="CU183" s="34" t="n"/>
      <c r="CV183" s="34" t="n"/>
      <c r="CW183" s="34" t="n"/>
      <c r="CX183" s="34" t="n"/>
      <c r="CY183" s="34" t="n"/>
      <c r="CZ183" s="34" t="n"/>
      <c r="DA183" s="34" t="n"/>
      <c r="DB183" s="34" t="n"/>
      <c r="DC183" s="34" t="n"/>
      <c r="DD183" s="34" t="n"/>
      <c r="DE183" s="34" t="n"/>
      <c r="DF183" s="34" t="n"/>
      <c r="DG183" s="34" t="n"/>
      <c r="DH183" s="34" t="n"/>
      <c r="DI183" s="34" t="n"/>
      <c r="DJ183" s="34" t="n"/>
      <c r="DK183" s="34" t="n"/>
      <c r="DL183" s="34" t="n"/>
      <c r="DM183" s="34"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26" t="n"/>
      <c r="IK183" s="26" t="inlineStr">
        <is>
          <t>ez_manage.py:5741 top()</t>
        </is>
      </c>
      <c r="IL183" s="26" t="inlineStr">
        <is>
          <t>v12_quick_engine.py:3438 x9</t>
        </is>
      </c>
      <c r="IM183" s="26" t="n"/>
    </row>
    <row r="184" ht="10.5" customHeight="1" s="67">
      <c r="A184" s="26" t="inlineStr">
        <is>
          <t>ENTRY_PRIMARY_TF</t>
        </is>
      </c>
      <c r="B184" s="26" t="inlineStr">
        <is>
          <t>D</t>
        </is>
      </c>
      <c r="C184" s="26" t="n"/>
      <c r="D184" s="26" t="n"/>
      <c r="E184" s="26" t="n"/>
      <c r="F184" s="26" t="n"/>
      <c r="G184" s="26">
        <f>IFERROR(VLOOKUP($A48&amp;"_"&amp;$B48,Results_Deltas!$A$2:$P$15000,5,FALSE),"")</f>
        <v/>
      </c>
      <c r="H184" s="26">
        <f>IFERROR(VLOOKUP($A48,Results_30d_Deltas!$A$2:$H$5000,7,FALSE)-E47,"")</f>
        <v/>
      </c>
      <c r="I184" s="26">
        <f>IFERROR(VLOOKUP($A48,Results_30d_Deltas!$A$2:$H$5000,6,FALSE),"")</f>
        <v/>
      </c>
      <c r="J184" s="26" t="n"/>
      <c r="K184" s="26" t="n"/>
      <c r="L184" s="26" t="inlineStr">
        <is>
          <t>NO</t>
        </is>
      </c>
      <c r="M184" s="33" t="n">
        <v>8.923474468475163</v>
      </c>
      <c r="N184" s="33" t="n">
        <v>11</v>
      </c>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4" t="n"/>
      <c r="FJ184" s="34" t="n"/>
      <c r="FK184" s="34" t="n"/>
      <c r="FL184" s="34" t="n"/>
      <c r="FM184" s="34"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ez_manage.py:3216 top()</t>
        </is>
      </c>
      <c r="IL184" s="26" t="inlineStr">
        <is>
          <t>v12_quick_engine.py:1728 x4</t>
        </is>
      </c>
      <c r="IM184" s="26" t="n"/>
    </row>
    <row r="185" ht="10.5" customHeight="1" s="67">
      <c r="A185" s="26" t="inlineStr">
        <is>
          <t>MACD_ZERO_CROSS_SCORE</t>
        </is>
      </c>
      <c r="B185" s="26" t="inlineStr">
        <is>
          <t>8</t>
        </is>
      </c>
      <c r="C185" s="26" t="n"/>
      <c r="D185" s="26" t="n"/>
      <c r="E185" s="26" t="n"/>
      <c r="F185" s="26" t="n"/>
      <c r="G185" s="26">
        <f>IFERROR(VLOOKUP($A76&amp;"_"&amp;$B76,Results_Deltas!$A$2:$P$15000,5,FALSE),"")</f>
        <v/>
      </c>
      <c r="H185" s="26">
        <f>IFERROR(VLOOKUP($A76,Results_30d_Deltas!$A$2:$H$5000,7,FALSE)-E75,"")</f>
        <v/>
      </c>
      <c r="I185" s="26">
        <f>IFERROR(VLOOKUP($A76,Results_30d_Deltas!$A$2:$H$5000,6,FALSE),"")</f>
        <v/>
      </c>
      <c r="J185" s="26" t="n"/>
      <c r="K185" s="26" t="n"/>
      <c r="L185" s="26" t="inlineStr">
        <is>
          <t>NO</t>
        </is>
      </c>
      <c r="M185" s="33" t="n">
        <v>8.968289717107131</v>
      </c>
      <c r="N185" s="33" t="n">
        <v>11</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4" t="n"/>
      <c r="AW185" s="34" t="n"/>
      <c r="AX185" s="34" t="n"/>
      <c r="AY185" s="34" t="n"/>
      <c r="AZ185" s="34"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ez_manage.py:3500 top()</t>
        </is>
      </c>
      <c r="IL185" s="26" t="inlineStr">
        <is>
          <t>v12_quick_engine.py:2235 x2</t>
        </is>
      </c>
      <c r="IM185" s="26" t="n"/>
    </row>
    <row r="186" ht="10.5" customHeight="1" s="67">
      <c r="A186" s="26" t="inlineStr">
        <is>
          <t>MACD_ZERO_CROSS_SCORE</t>
        </is>
      </c>
      <c r="B186" s="26" t="inlineStr">
        <is>
          <t>11</t>
        </is>
      </c>
      <c r="C186" s="26" t="n"/>
      <c r="D186" s="26" t="n"/>
      <c r="E186" s="26" t="n"/>
      <c r="F186" s="26" t="n"/>
      <c r="G186" s="26">
        <f>IFERROR(VLOOKUP($A77&amp;"_"&amp;$B77,Results_Deltas!$A$2:$P$15000,5,FALSE),"")</f>
        <v/>
      </c>
      <c r="H186" s="26">
        <f>IFERROR(VLOOKUP($A77,Results_30d_Deltas!$A$2:$H$5000,7,FALSE)-E76,"")</f>
        <v/>
      </c>
      <c r="I186" s="26">
        <f>IFERROR(VLOOKUP($A77,Results_30d_Deltas!$A$2:$H$5000,6,FALSE),"")</f>
        <v/>
      </c>
      <c r="J186" s="26" t="n"/>
      <c r="K186" s="26" t="n"/>
      <c r="L186" s="26" t="inlineStr">
        <is>
          <t>NO</t>
        </is>
      </c>
      <c r="M186" s="33" t="n">
        <v>9.012952572519652</v>
      </c>
      <c r="N186" s="33" t="n">
        <v>10</v>
      </c>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4" t="n"/>
      <c r="AW186" s="34" t="n"/>
      <c r="AX186" s="34" t="n"/>
      <c r="AY186" s="34" t="n"/>
      <c r="AZ186" s="34"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ez_manage.py:3500 top()</t>
        </is>
      </c>
      <c r="IL186" s="26" t="inlineStr">
        <is>
          <t>v12_quick_engine.py:2235 x2</t>
        </is>
      </c>
      <c r="IM186" s="26" t="n"/>
    </row>
    <row r="187" ht="10.5" customHeight="1" s="67">
      <c r="A187" s="26" t="inlineStr">
        <is>
          <t>MACD_ZERO_CROSS_SCORE</t>
        </is>
      </c>
      <c r="B187" s="26" t="inlineStr">
        <is>
          <t>22</t>
        </is>
      </c>
      <c r="C187" s="26" t="n"/>
      <c r="D187" s="26" t="n"/>
      <c r="E187" s="26" t="n"/>
      <c r="F187" s="26" t="n"/>
      <c r="G187" s="26">
        <f>IFERROR(VLOOKUP($A80&amp;"_"&amp;$B80,Results_Deltas!$A$2:$P$15000,5,FALSE),"")</f>
        <v/>
      </c>
      <c r="H187" s="26">
        <f>IFERROR(VLOOKUP($A80,Results_30d_Deltas!$A$2:$H$5000,7,FALSE)-E79,"")</f>
        <v/>
      </c>
      <c r="I187" s="26">
        <f>IFERROR(VLOOKUP($A80,Results_30d_Deltas!$A$2:$H$5000,6,FALSE),"")</f>
        <v/>
      </c>
      <c r="J187" s="26" t="n"/>
      <c r="K187" s="26" t="n"/>
      <c r="L187" s="26" t="inlineStr">
        <is>
          <t>NO</t>
        </is>
      </c>
      <c r="M187" s="33" t="n">
        <v>9.026086860897975</v>
      </c>
      <c r="N187" s="33" t="n">
        <v>11</v>
      </c>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4" t="n"/>
      <c r="AW187" s="34" t="n"/>
      <c r="AX187" s="34" t="n"/>
      <c r="AY187" s="34" t="n"/>
      <c r="AZ187" s="34"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ez_manage.py:3500 top()</t>
        </is>
      </c>
      <c r="IL187" s="26" t="inlineStr">
        <is>
          <t>v12_quick_engine.py:2235 x2</t>
        </is>
      </c>
      <c r="IM187" s="26" t="n"/>
    </row>
    <row r="188" ht="10.5" customHeight="1" s="67">
      <c r="A188" s="26" t="inlineStr">
        <is>
          <t>PARTIAL_EXIT_FRAC</t>
        </is>
      </c>
      <c r="B188" s="26" t="inlineStr">
        <is>
          <t>1.0</t>
        </is>
      </c>
      <c r="C188" s="26" t="n"/>
      <c r="D188" s="26" t="n"/>
      <c r="E188" s="26" t="n"/>
      <c r="F188" s="26" t="n"/>
      <c r="G188" s="26">
        <f>IFERROR(VLOOKUP($A92&amp;"_"&amp;$B92,Results_Deltas!$A$2:$P$15000,5,FALSE),"")</f>
        <v/>
      </c>
      <c r="H188" s="26">
        <f>IFERROR(VLOOKUP($A92,Results_30d_Deltas!$A$2:$H$5000,7,FALSE)-E91,"")</f>
        <v/>
      </c>
      <c r="I188" s="26">
        <f>IFERROR(VLOOKUP($A92,Results_30d_Deltas!$A$2:$H$5000,6,FALSE),"")</f>
        <v/>
      </c>
      <c r="J188" s="26" t="n"/>
      <c r="K188" s="26" t="n"/>
      <c r="L188" s="26" t="inlineStr">
        <is>
          <t>NO</t>
        </is>
      </c>
      <c r="M188" s="33" t="n">
        <v>9.05123737241448</v>
      </c>
      <c r="N188" s="33" t="n">
        <v>10</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4" t="n"/>
      <c r="CU188" s="34" t="n"/>
      <c r="CV188" s="34" t="n"/>
      <c r="CW188" s="34" t="n"/>
      <c r="CX188" s="34" t="n"/>
      <c r="CY188" s="34" t="n"/>
      <c r="CZ188" s="34" t="n"/>
      <c r="DA188" s="34" t="n"/>
      <c r="DB188" s="34" t="n"/>
      <c r="DC188" s="34" t="n"/>
      <c r="DD188" s="34" t="n"/>
      <c r="DE188" s="34" t="n"/>
      <c r="DF188" s="34" t="n"/>
      <c r="DG188" s="34" t="n"/>
      <c r="DH188" s="34" t="n"/>
      <c r="DI188" s="34" t="n"/>
      <c r="DJ188" s="34" t="n"/>
      <c r="DK188" s="34" t="n"/>
      <c r="DL188" s="34" t="n"/>
      <c r="DM188" s="34"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4" t="n"/>
      <c r="HO188" s="34" t="n"/>
      <c r="HP188" s="34" t="n"/>
      <c r="HQ188" s="34" t="n"/>
      <c r="HR188" s="34"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ez_manage.py:6038 top()</t>
        </is>
      </c>
      <c r="IL188" s="26" t="inlineStr">
        <is>
          <t>v12_quick_engine.py:4280 x2</t>
        </is>
      </c>
      <c r="IM188" s="26" t="n"/>
    </row>
    <row r="189" ht="10.5" customHeight="1" s="67">
      <c r="A189" s="26" t="inlineStr">
        <is>
          <t>MACD_ZERO_CROSS_SCORE</t>
        </is>
      </c>
      <c r="B189" s="26" t="inlineStr">
        <is>
          <t>19</t>
        </is>
      </c>
      <c r="C189" s="26" t="n"/>
      <c r="D189" s="26" t="n"/>
      <c r="E189" s="26" t="n"/>
      <c r="F189" s="26" t="n"/>
      <c r="G189" s="26">
        <f>IFERROR(VLOOKUP($A79&amp;"_"&amp;$B79,Results_Deltas!$A$2:$P$15000,5,FALSE),"")</f>
        <v/>
      </c>
      <c r="H189" s="26">
        <f>IFERROR(VLOOKUP($A79,Results_30d_Deltas!$A$2:$H$5000,7,FALSE)-E78,"")</f>
        <v/>
      </c>
      <c r="I189" s="26">
        <f>IFERROR(VLOOKUP($A79,Results_30d_Deltas!$A$2:$H$5000,6,FALSE),"")</f>
        <v/>
      </c>
      <c r="J189" s="26" t="n"/>
      <c r="K189" s="26" t="n"/>
      <c r="L189" s="26" t="inlineStr">
        <is>
          <t>NO</t>
        </is>
      </c>
      <c r="M189" s="33" t="n">
        <v>9.076147079168491</v>
      </c>
      <c r="N189" s="33" t="n">
        <v>11</v>
      </c>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26" t="n"/>
      <c r="IK189" s="26" t="inlineStr">
        <is>
          <t>ez_manage.py:3500 top()</t>
        </is>
      </c>
      <c r="IL189" s="26" t="inlineStr">
        <is>
          <t>v12_quick_engine.py:2235 x2</t>
        </is>
      </c>
      <c r="IM189" s="26" t="n"/>
    </row>
    <row r="190" ht="10.5" customHeight="1" s="67">
      <c r="A190" s="26" t="inlineStr">
        <is>
          <t>REENTRY_K15M_PARTIAL_MULT</t>
        </is>
      </c>
      <c r="B190" s="26" t="inlineStr">
        <is>
          <t>0.3125</t>
        </is>
      </c>
      <c r="C190" s="26" t="n"/>
      <c r="D190" s="26" t="n"/>
      <c r="E190" s="26" t="n"/>
      <c r="F190" s="26" t="n"/>
      <c r="G190" s="26">
        <f>IFERROR(VLOOKUP($A103&amp;"_"&amp;$B103,Results_Deltas!$A$2:$P$15000,5,FALSE),"")</f>
        <v/>
      </c>
      <c r="H190" s="26">
        <f>IFERROR(VLOOKUP($A103,Results_30d_Deltas!$A$2:$H$5000,7,FALSE)-E102,"")</f>
        <v/>
      </c>
      <c r="I190" s="26">
        <f>IFERROR(VLOOKUP($A103,Results_30d_Deltas!$A$2:$H$5000,6,FALSE),"")</f>
        <v/>
      </c>
      <c r="J190" s="26" t="n"/>
      <c r="K190" s="26" t="n"/>
      <c r="L190" s="26" t="inlineStr">
        <is>
          <t>NO</t>
        </is>
      </c>
      <c r="M190" s="33" t="n">
        <v>9.086479516276411</v>
      </c>
      <c r="N190" s="33" t="n">
        <v>11</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4" t="n"/>
      <c r="HO190" s="34" t="n"/>
      <c r="HP190" s="34" t="n"/>
      <c r="HQ190" s="34" t="n"/>
      <c r="HR190" s="34"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26" t="n"/>
      <c r="IK190" s="26" t="inlineStr">
        <is>
          <t>ez_manage.py:3860 top()</t>
        </is>
      </c>
      <c r="IL190" s="26" t="inlineStr">
        <is>
          <t>v12_quick_engine.py:2884 x8</t>
        </is>
      </c>
      <c r="IM190" s="26" t="n"/>
    </row>
    <row r="191" ht="10.5" customHeight="1" s="67">
      <c r="A191" s="26" t="inlineStr">
        <is>
          <t>MACD_ZERO_CROSS_TF</t>
        </is>
      </c>
      <c r="B191" s="26" t="inlineStr">
        <is>
          <t>D</t>
        </is>
      </c>
      <c r="C191" s="26" t="n"/>
      <c r="D191" s="26" t="n"/>
      <c r="E191" s="26" t="n"/>
      <c r="F191" s="26" t="n"/>
      <c r="G191" s="26">
        <f>IFERROR(VLOOKUP($A82&amp;"_"&amp;$B82,Results_Deltas!$A$2:$P$15000,5,FALSE),"")</f>
        <v/>
      </c>
      <c r="H191" s="26">
        <f>IFERROR(VLOOKUP($A82,Results_30d_Deltas!$A$2:$H$5000,7,FALSE)-E81,"")</f>
        <v/>
      </c>
      <c r="I191" s="26">
        <f>IFERROR(VLOOKUP($A82,Results_30d_Deltas!$A$2:$H$5000,6,FALSE),"")</f>
        <v/>
      </c>
      <c r="J191" s="26" t="n"/>
      <c r="K191" s="26" t="n"/>
      <c r="L191" s="26" t="inlineStr">
        <is>
          <t>NO</t>
        </is>
      </c>
      <c r="M191" s="33" t="n">
        <v>9.179365881540409</v>
      </c>
      <c r="N191" s="33" t="n">
        <v>11</v>
      </c>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4" t="n"/>
      <c r="AW191" s="34" t="n"/>
      <c r="AX191" s="34" t="n"/>
      <c r="AY191" s="34" t="n"/>
      <c r="AZ191" s="34"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ez_manage.py:3501 top()</t>
        </is>
      </c>
      <c r="IL191" s="26" t="inlineStr">
        <is>
          <t>v12_quick_engine.py:2236 x2</t>
        </is>
      </c>
      <c r="IM191" s="26" t="n"/>
    </row>
    <row r="192" ht="10.5" customHeight="1" s="67">
      <c r="A192" s="26" t="inlineStr">
        <is>
          <t>WT_COMPOSITE_ENTRY_BLOCK</t>
        </is>
      </c>
      <c r="B192" s="26" t="inlineStr">
        <is>
          <t>-30.0</t>
        </is>
      </c>
      <c r="C192" s="26" t="n"/>
      <c r="D192" s="26" t="n"/>
      <c r="E192" s="26" t="n"/>
      <c r="F192" s="26" t="n"/>
      <c r="G192" s="26">
        <f>IFERROR(VLOOKUP($A191&amp;"_"&amp;$B191,Results_Deltas!$A$2:$P$15000,5,FALSE),"")</f>
        <v/>
      </c>
      <c r="H192" s="26">
        <f>IFERROR(VLOOKUP($A191,Results_30d_Deltas!$A$2:$H$5000,7,FALSE)-E190,"")</f>
        <v/>
      </c>
      <c r="I192" s="26">
        <f>IFERROR(VLOOKUP($A191,Results_30d_Deltas!$A$2:$H$5000,6,FALSE),"")</f>
        <v/>
      </c>
      <c r="J192" s="26" t="n"/>
      <c r="K192" s="26" t="n"/>
      <c r="L192" s="26" t="inlineStr">
        <is>
          <t>NO</t>
        </is>
      </c>
      <c r="M192" s="33" t="n">
        <v>9.42187418826626</v>
      </c>
      <c r="N192" s="33" t="n">
        <v>10</v>
      </c>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ez_manage.py:5891 top()</t>
        </is>
      </c>
      <c r="IL192" s="26" t="inlineStr">
        <is>
          <t>v12_quick_engine.py:3710 x2</t>
        </is>
      </c>
      <c r="IM192" s="26" t="n"/>
    </row>
    <row r="193" ht="10.5" customHeight="1" s="67">
      <c r="A193" s="26" t="inlineStr">
        <is>
          <t>ENTRY_SCORE_THRESHOLD</t>
        </is>
      </c>
      <c r="B193" s="26" t="inlineStr">
        <is>
          <t>27.0</t>
        </is>
      </c>
      <c r="C193" s="26" t="n"/>
      <c r="D193" s="26" t="n"/>
      <c r="E193" s="26" t="n"/>
      <c r="F193" s="26" t="n"/>
      <c r="G193" s="26">
        <f>IFERROR(VLOOKUP($A56&amp;"_"&amp;$B56,Results_Deltas!$A$2:$P$15000,5,FALSE),"")</f>
        <v/>
      </c>
      <c r="H193" s="26">
        <f>IFERROR(VLOOKUP($A56,Results_30d_Deltas!$A$2:$H$5000,7,FALSE)-E55,"")</f>
        <v/>
      </c>
      <c r="I193" s="26">
        <f>IFERROR(VLOOKUP($A56,Results_30d_Deltas!$A$2:$H$5000,6,FALSE),"")</f>
        <v/>
      </c>
      <c r="J193" s="26" t="n"/>
      <c r="K193" s="26" t="n"/>
      <c r="L193" s="26" t="inlineStr">
        <is>
          <t>NO</t>
        </is>
      </c>
      <c r="M193" s="33" t="n">
        <v>9.441378964649868</v>
      </c>
      <c r="N193" s="33" t="n">
        <v>11</v>
      </c>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ez_manage.py:4644 top()</t>
        </is>
      </c>
      <c r="IL193" s="26" t="inlineStr">
        <is>
          <t>v12_quick_engine.py:3394 x9</t>
        </is>
      </c>
      <c r="IM193" s="26" t="n"/>
    </row>
    <row r="194" ht="10.5" customHeight="1" s="67">
      <c r="A194" s="26" t="inlineStr">
        <is>
          <t>WT_COMPOSITE_ENTRY_STRONG</t>
        </is>
      </c>
      <c r="B194" s="26" t="inlineStr">
        <is>
          <t>75.0</t>
        </is>
      </c>
      <c r="C194" s="26" t="n"/>
      <c r="D194" s="26" t="n"/>
      <c r="E194" s="26" t="n"/>
      <c r="F194" s="26" t="n"/>
      <c r="G194" s="26">
        <f>IFERROR(VLOOKUP($A210&amp;"_"&amp;$B210,Results_Deltas!$A$2:$P$15000,5,FALSE),"")</f>
        <v/>
      </c>
      <c r="H194" s="26">
        <f>IFERROR(VLOOKUP($A210,Results_30d_Deltas!$A$2:$H$5000,7,FALSE)-E209,"")</f>
        <v/>
      </c>
      <c r="I194" s="26">
        <f>IFERROR(VLOOKUP($A210,Results_30d_Deltas!$A$2:$H$5000,6,FALSE),"")</f>
        <v/>
      </c>
      <c r="J194" s="26" t="n"/>
      <c r="K194" s="26" t="n"/>
      <c r="L194" s="26" t="inlineStr">
        <is>
          <t>NO</t>
        </is>
      </c>
      <c r="M194" s="33" t="n">
        <v>9.446207722767694</v>
      </c>
      <c r="N194" s="33" t="n">
        <v>11</v>
      </c>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ez_manage.py:5894 top()</t>
        </is>
      </c>
      <c r="IL194" s="26" t="inlineStr">
        <is>
          <t>v12_quick_engine.py:3713 x2</t>
        </is>
      </c>
      <c r="IM194" s="26" t="n"/>
    </row>
    <row r="195" ht="10.5" customHeight="1" s="67">
      <c r="A195" s="26" t="inlineStr">
        <is>
          <t>WT_COMPOSITE_ENTRY_OK</t>
        </is>
      </c>
      <c r="B195" s="26" t="inlineStr">
        <is>
          <t>5.0</t>
        </is>
      </c>
      <c r="C195" s="26" t="n"/>
      <c r="D195" s="26" t="n"/>
      <c r="E195" s="26" t="n"/>
      <c r="F195" s="26" t="n"/>
      <c r="G195" s="26">
        <f>IFERROR(VLOOKUP($A201&amp;"_"&amp;$B201,Results_Deltas!$A$2:$P$15000,5,FALSE),"")</f>
        <v/>
      </c>
      <c r="H195" s="26">
        <f>IFERROR(VLOOKUP($A201,Results_30d_Deltas!$A$2:$H$5000,7,FALSE)-E200,"")</f>
        <v/>
      </c>
      <c r="I195" s="26">
        <f>IFERROR(VLOOKUP($A201,Results_30d_Deltas!$A$2:$H$5000,6,FALSE),"")</f>
        <v/>
      </c>
      <c r="J195" s="26" t="n"/>
      <c r="K195" s="26" t="n"/>
      <c r="L195" s="26" t="inlineStr">
        <is>
          <t>NO</t>
        </is>
      </c>
      <c r="M195" s="33" t="n">
        <v>9.45580807827819</v>
      </c>
      <c r="N195" s="33" t="n">
        <v>11</v>
      </c>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ez_manage.py:5893 top()</t>
        </is>
      </c>
      <c r="IL195" s="26" t="inlineStr">
        <is>
          <t>v12_quick_engine.py:3712 x2</t>
        </is>
      </c>
      <c r="IM195" s="26" t="n"/>
    </row>
    <row r="196" ht="10.5" customHeight="1" s="67">
      <c r="A196" s="26" t="inlineStr">
        <is>
          <t>ATR_ADAPTIVE_STOP_MULT</t>
        </is>
      </c>
      <c r="B196" s="26" t="inlineStr">
        <is>
          <t>1.5</t>
        </is>
      </c>
      <c r="C196" s="26" t="n"/>
      <c r="D196" s="26" t="n"/>
      <c r="E196" s="26" t="n"/>
      <c r="F196" s="26" t="n"/>
      <c r="G196" s="26">
        <f>IFERROR(VLOOKUP($A30&amp;"_"&amp;$B30,Results_Deltas!$A$2:$P$15000,5,FALSE),"")</f>
        <v/>
      </c>
      <c r="H196" s="26">
        <f>IFERROR(VLOOKUP($A30,Results_30d_Deltas!$A$2:$H$5000,7,FALSE)-E29,"")</f>
        <v/>
      </c>
      <c r="I196" s="26">
        <f>IFERROR(VLOOKUP($A30,Results_30d_Deltas!$A$2:$H$5000,6,FALSE),"")</f>
        <v/>
      </c>
      <c r="J196" s="26" t="n"/>
      <c r="K196" s="26" t="n"/>
      <c r="L196" s="26" t="inlineStr">
        <is>
          <t>NO</t>
        </is>
      </c>
      <c r="M196" s="33" t="n">
        <v>9.493824818037432</v>
      </c>
      <c r="N196" s="33" t="n">
        <v>11</v>
      </c>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4" t="n"/>
      <c r="ED196" s="34" t="n"/>
      <c r="EE196" s="34" t="n"/>
      <c r="EF196" s="34" t="n"/>
      <c r="EG196" s="34"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ez_manage.py:4329 top()</t>
        </is>
      </c>
      <c r="IL196" s="26" t="inlineStr">
        <is>
          <t>v12_quick_engine.py:1211 x6</t>
        </is>
      </c>
      <c r="IM196" s="26" t="n"/>
    </row>
    <row r="197" ht="10.5" customHeight="1" s="67">
      <c r="A197" s="26" t="inlineStr">
        <is>
          <t>SCALP_V3_OB_WALL_TOO_CLOSE_PCT</t>
        </is>
      </c>
      <c r="B197" s="26" t="inlineStr">
        <is>
          <t>1.0</t>
        </is>
      </c>
      <c r="C197" s="26" t="n"/>
      <c r="D197" s="26" t="n"/>
      <c r="E197" s="26" t="n"/>
      <c r="F197" s="26" t="n"/>
      <c r="G197" s="26">
        <f>IFERROR(VLOOKUP($A148&amp;"_"&amp;$B148,Results_Deltas!$A$2:$P$15000,5,FALSE),"")</f>
        <v/>
      </c>
      <c r="H197" s="26">
        <f>IFERROR(VLOOKUP($A148,Results_30d_Deltas!$A$2:$H$5000,7,FALSE)-E147,"")</f>
        <v/>
      </c>
      <c r="I197" s="26">
        <f>IFERROR(VLOOKUP($A148,Results_30d_Deltas!$A$2:$H$5000,6,FALSE),"")</f>
        <v/>
      </c>
      <c r="J197" s="26" t="n"/>
      <c r="K197" s="26" t="n"/>
      <c r="L197" s="26" t="inlineStr">
        <is>
          <t>NO</t>
        </is>
      </c>
      <c r="M197" s="33" t="n">
        <v>9.504255729651767</v>
      </c>
      <c r="N197" s="33" t="n">
        <v>9</v>
      </c>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ez_manage.py:5575 top()</t>
        </is>
      </c>
      <c r="IL197" s="26" t="inlineStr">
        <is>
          <t>v12_quick_engine.py:3189 x4</t>
        </is>
      </c>
      <c r="IM197" s="26" t="n"/>
    </row>
    <row r="198" ht="10.5" customHeight="1" s="67">
      <c r="A198" s="26" t="inlineStr">
        <is>
          <t>EXIT_SCORER_DC_EXTREME</t>
        </is>
      </c>
      <c r="B198" s="26" t="inlineStr">
        <is>
          <t>0.6</t>
        </is>
      </c>
      <c r="C198" s="26" t="n"/>
      <c r="D198" s="26" t="n"/>
      <c r="E198" s="26" t="n"/>
      <c r="F198" s="26" t="n"/>
      <c r="G198" s="26">
        <f>IFERROR(VLOOKUP($A61&amp;"_"&amp;$B61,Results_Deltas!$A$2:$P$15000,5,FALSE),"")</f>
        <v/>
      </c>
      <c r="H198" s="26">
        <f>IFERROR(VLOOKUP($A61,Results_30d_Deltas!$A$2:$H$5000,7,FALSE)-E60,"")</f>
        <v/>
      </c>
      <c r="I198" s="26">
        <f>IFERROR(VLOOKUP($A61,Results_30d_Deltas!$A$2:$H$5000,6,FALSE),"")</f>
        <v/>
      </c>
      <c r="J198" s="26" t="n"/>
      <c r="K198" s="26" t="n"/>
      <c r="L198" s="26" t="inlineStr">
        <is>
          <t>NO</t>
        </is>
      </c>
      <c r="M198" s="33" t="n">
        <v>9.516524229738055</v>
      </c>
      <c r="N198" s="33" t="n">
        <v>11</v>
      </c>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4" t="n"/>
      <c r="BV198" s="34" t="n"/>
      <c r="BW198" s="34" t="n"/>
      <c r="BX198" s="34" t="n"/>
      <c r="BY198" s="34"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4" t="n"/>
      <c r="CU198" s="34" t="n"/>
      <c r="CV198" s="34" t="n"/>
      <c r="CW198" s="34" t="n"/>
      <c r="CX198" s="34" t="n"/>
      <c r="CY198" s="34" t="n"/>
      <c r="CZ198" s="34" t="n"/>
      <c r="DA198" s="34" t="n"/>
      <c r="DB198" s="34" t="n"/>
      <c r="DC198" s="34" t="n"/>
      <c r="DD198" s="34" t="n"/>
      <c r="DE198" s="34" t="n"/>
      <c r="DF198" s="34" t="n"/>
      <c r="DG198" s="34" t="n"/>
      <c r="DH198" s="34" t="n"/>
      <c r="DI198" s="34" t="n"/>
      <c r="DJ198" s="34" t="n"/>
      <c r="DK198" s="34" t="n"/>
      <c r="DL198" s="34" t="n"/>
      <c r="DM198" s="34"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ez_manage.py:3252 top()</t>
        </is>
      </c>
      <c r="IL198" s="26" t="inlineStr">
        <is>
          <t>v12_quick_engine.py:1781 x6</t>
        </is>
      </c>
      <c r="IM198" s="26" t="n"/>
    </row>
    <row r="199" ht="10.5" customHeight="1" s="67">
      <c r="A199" s="26" t="inlineStr">
        <is>
          <t>STDEV_BREAKOUT_PCTB_SHORT</t>
        </is>
      </c>
      <c r="B199" s="26" t="inlineStr">
        <is>
          <t>0</t>
        </is>
      </c>
      <c r="C199" s="26" t="n"/>
      <c r="D199" s="26" t="n"/>
      <c r="E199" s="26" t="n"/>
      <c r="F199" s="26" t="n"/>
      <c r="G199" s="26">
        <f>IFERROR(VLOOKUP($A154&amp;"_"&amp;$B154,Results_Deltas!$A$2:$P$15000,5,FALSE),"")</f>
        <v/>
      </c>
      <c r="H199" s="26">
        <f>IFERROR(VLOOKUP($A154,Results_30d_Deltas!$A$2:$H$5000,7,FALSE)-E153,"")</f>
        <v/>
      </c>
      <c r="I199" s="26">
        <f>IFERROR(VLOOKUP($A154,Results_30d_Deltas!$A$2:$H$5000,6,FALSE),"")</f>
        <v/>
      </c>
      <c r="J199" s="26" t="n"/>
      <c r="K199" s="26" t="n"/>
      <c r="L199" s="26" t="inlineStr">
        <is>
          <t>NO</t>
        </is>
      </c>
      <c r="M199" s="33" t="n">
        <v>9.532942523053453</v>
      </c>
      <c r="N199" s="33" t="n">
        <v>12</v>
      </c>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4" t="n"/>
      <c r="AR199" s="34" t="n"/>
      <c r="AS199" s="34" t="n"/>
      <c r="AT199" s="34" t="n"/>
      <c r="AU199" s="34"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4" t="n"/>
      <c r="BQ199" s="34" t="n"/>
      <c r="BR199" s="34" t="n"/>
      <c r="BS199" s="34" t="n"/>
      <c r="BT199" s="34"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4" t="n"/>
      <c r="CZ199" s="34" t="n"/>
      <c r="DA199" s="34" t="n"/>
      <c r="DB199" s="34" t="n"/>
      <c r="DC199" s="34"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3" t="n"/>
      <c r="FT199" s="33" t="n"/>
      <c r="FU199" s="33" t="n"/>
      <c r="FV199" s="33" t="n"/>
      <c r="FW199" s="33" t="n"/>
      <c r="FX199" s="33" t="n"/>
      <c r="FY199" s="33" t="n"/>
      <c r="FZ199" s="34" t="n"/>
      <c r="GA199" s="34" t="n"/>
      <c r="GB199" s="34" t="n"/>
      <c r="GC199" s="34" t="n"/>
      <c r="GD199" s="34"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ez_manage.py:4045 top()</t>
        </is>
      </c>
      <c r="IL199" s="26" t="inlineStr">
        <is>
          <t>v12_quick_engine.py:3281 x3</t>
        </is>
      </c>
      <c r="IM199" s="26" t="n"/>
    </row>
    <row r="200" ht="10.5" customHeight="1" s="67">
      <c r="A200" s="26" t="inlineStr">
        <is>
          <t>REENTRY_K15M_PARTIAL_MULT</t>
        </is>
      </c>
      <c r="B200" s="26" t="inlineStr">
        <is>
          <t>0.1875</t>
        </is>
      </c>
      <c r="C200" s="26" t="n"/>
      <c r="D200" s="26" t="n"/>
      <c r="E200" s="26" t="n"/>
      <c r="F200" s="26" t="n"/>
      <c r="G200" s="26">
        <f>IFERROR(VLOOKUP($A101&amp;"_"&amp;$B101,Results_Deltas!$A$2:$P$15000,5,FALSE),"")</f>
        <v/>
      </c>
      <c r="H200" s="26">
        <f>IFERROR(VLOOKUP($A101,Results_30d_Deltas!$A$2:$H$5000,7,FALSE)-E100,"")</f>
        <v/>
      </c>
      <c r="I200" s="26">
        <f>IFERROR(VLOOKUP($A101,Results_30d_Deltas!$A$2:$H$5000,6,FALSE),"")</f>
        <v/>
      </c>
      <c r="J200" s="26" t="n"/>
      <c r="K200" s="26" t="n"/>
      <c r="L200" s="26" t="inlineStr">
        <is>
          <t>NO</t>
        </is>
      </c>
      <c r="M200" s="33" t="n">
        <v>9.576051975255531</v>
      </c>
      <c r="N200" s="33" t="n">
        <v>11</v>
      </c>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ez_manage.py:3860 top()</t>
        </is>
      </c>
      <c r="IL200" s="26" t="inlineStr">
        <is>
          <t>v12_quick_engine.py:2884 x8</t>
        </is>
      </c>
      <c r="IM200" s="26" t="n"/>
    </row>
    <row r="201" ht="10.5" customHeight="1" s="67">
      <c r="A201" s="26" t="inlineStr">
        <is>
          <t>REENTRY2_STOCH_CROSS_ENABLED</t>
        </is>
      </c>
      <c r="B201" s="26" t="inlineStr">
        <is>
          <t>True</t>
        </is>
      </c>
      <c r="C201" s="26" t="n"/>
      <c r="D201" s="26" t="n"/>
      <c r="E201" s="26" t="n"/>
      <c r="F201" s="26" t="n"/>
      <c r="G201" s="26">
        <f>IFERROR(VLOOKUP($A99&amp;"_"&amp;$B99,Results_Deltas!$A$2:$P$15000,5,FALSE),"")</f>
        <v/>
      </c>
      <c r="H201" s="26">
        <f>IFERROR(VLOOKUP($A99,Results_30d_Deltas!$A$2:$H$5000,7,FALSE)-E98,"")</f>
        <v/>
      </c>
      <c r="I201" s="26">
        <f>IFERROR(VLOOKUP($A99,Results_30d_Deltas!$A$2:$H$5000,6,FALSE),"")</f>
        <v/>
      </c>
      <c r="J201" s="26" t="n"/>
      <c r="K201" s="26" t="n"/>
      <c r="L201" s="26" t="inlineStr">
        <is>
          <t>NO</t>
        </is>
      </c>
      <c r="M201" s="33" t="n">
        <v>9.58323271657226</v>
      </c>
      <c r="N201" s="33" t="n">
        <v>11</v>
      </c>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4" t="n"/>
      <c r="AW201" s="34" t="n"/>
      <c r="AX201" s="34" t="n"/>
      <c r="AY201" s="34" t="n"/>
      <c r="AZ201" s="34"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4" t="n"/>
      <c r="HY201" s="34" t="n"/>
      <c r="HZ201" s="34" t="n"/>
      <c r="IA201" s="34" t="n"/>
      <c r="IB201" s="34" t="n"/>
      <c r="IC201" s="34" t="n"/>
      <c r="ID201" s="34" t="n"/>
      <c r="IE201" s="34" t="n"/>
      <c r="IF201" s="34" t="n"/>
      <c r="IG201" s="34" t="n"/>
      <c r="IH201" s="34" t="n"/>
      <c r="II201" s="34" t="n"/>
      <c r="IJ201" s="26" t="n"/>
      <c r="IK201" s="26" t="inlineStr">
        <is>
          <t>ez_manage.py:5285 top()</t>
        </is>
      </c>
      <c r="IL201" s="26" t="inlineStr">
        <is>
          <t>v12_quick_engine.py:2842 x10</t>
        </is>
      </c>
      <c r="IM201" s="26" t="n"/>
    </row>
    <row r="202" ht="10.5" customHeight="1" s="67">
      <c r="A202" s="26" t="inlineStr">
        <is>
          <t>STDEV_BREAKOUT_PCTB_LONG</t>
        </is>
      </c>
      <c r="B202" s="26" t="inlineStr">
        <is>
          <t>1.0</t>
        </is>
      </c>
      <c r="C202" s="26" t="n"/>
      <c r="D202" s="26" t="n"/>
      <c r="E202" s="26" t="n"/>
      <c r="F202" s="26" t="n"/>
      <c r="G202" s="26">
        <f>IFERROR(VLOOKUP($A152&amp;"_"&amp;$B152,Results_Deltas!$A$2:$P$15000,5,FALSE),"")</f>
        <v/>
      </c>
      <c r="H202" s="26">
        <f>IFERROR(VLOOKUP($A152,Results_30d_Deltas!$A$2:$H$5000,7,FALSE)-E151,"")</f>
        <v/>
      </c>
      <c r="I202" s="26">
        <f>IFERROR(VLOOKUP($A152,Results_30d_Deltas!$A$2:$H$5000,6,FALSE),"")</f>
        <v/>
      </c>
      <c r="J202" s="26" t="n"/>
      <c r="K202" s="26" t="n"/>
      <c r="L202" s="26" t="inlineStr">
        <is>
          <t>NO</t>
        </is>
      </c>
      <c r="M202" s="33" t="n">
        <v>9.609943403513803</v>
      </c>
      <c r="N202" s="33" t="n">
        <v>12</v>
      </c>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4" t="n"/>
      <c r="AR202" s="34" t="n"/>
      <c r="AS202" s="34" t="n"/>
      <c r="AT202" s="34" t="n"/>
      <c r="AU202" s="34"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4" t="n"/>
      <c r="BQ202" s="34" t="n"/>
      <c r="BR202" s="34" t="n"/>
      <c r="BS202" s="34" t="n"/>
      <c r="BT202" s="34"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4" t="n"/>
      <c r="CZ202" s="34" t="n"/>
      <c r="DA202" s="34" t="n"/>
      <c r="DB202" s="34" t="n"/>
      <c r="DC202" s="34"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3" t="n"/>
      <c r="FT202" s="33" t="n"/>
      <c r="FU202" s="33" t="n"/>
      <c r="FV202" s="33" t="n"/>
      <c r="FW202" s="33" t="n"/>
      <c r="FX202" s="33" t="n"/>
      <c r="FY202" s="33" t="n"/>
      <c r="FZ202" s="34" t="n"/>
      <c r="GA202" s="34" t="n"/>
      <c r="GB202" s="34" t="n"/>
      <c r="GC202" s="34" t="n"/>
      <c r="GD202" s="34"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ez_manage.py:4044 top()</t>
        </is>
      </c>
      <c r="IL202" s="26" t="inlineStr">
        <is>
          <t>v12_quick_engine.py:3280 x3</t>
        </is>
      </c>
      <c r="IM202" s="26" t="n"/>
    </row>
    <row r="203" ht="10.5" customHeight="1" s="67">
      <c r="A203" s="26" t="inlineStr">
        <is>
          <t>ENTRY_SCORE_THRESHOLD</t>
        </is>
      </c>
      <c r="B203" s="26" t="inlineStr">
        <is>
          <t>22.5</t>
        </is>
      </c>
      <c r="C203" s="26" t="n"/>
      <c r="D203" s="26" t="n"/>
      <c r="E203" s="26" t="n"/>
      <c r="F203" s="26" t="n"/>
      <c r="G203" s="26">
        <f>IFERROR(VLOOKUP($A55&amp;"_"&amp;$B55,Results_Deltas!$A$2:$P$15000,5,FALSE),"")</f>
        <v/>
      </c>
      <c r="H203" s="26">
        <f>IFERROR(VLOOKUP($A55,Results_30d_Deltas!$A$2:$H$5000,7,FALSE)-E54,"")</f>
        <v/>
      </c>
      <c r="I203" s="26">
        <f>IFERROR(VLOOKUP($A55,Results_30d_Deltas!$A$2:$H$5000,6,FALSE),"")</f>
        <v/>
      </c>
      <c r="J203" s="26" t="n"/>
      <c r="K203" s="26" t="n"/>
      <c r="L203" s="26" t="inlineStr">
        <is>
          <t>NO</t>
        </is>
      </c>
      <c r="M203" s="33" t="n">
        <v>9.610586591233409</v>
      </c>
      <c r="N203" s="33" t="n">
        <v>11</v>
      </c>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ez_manage.py:4644 top()</t>
        </is>
      </c>
      <c r="IL203" s="26" t="inlineStr">
        <is>
          <t>v12_quick_engine.py:3394 x9</t>
        </is>
      </c>
      <c r="IM203" s="26" t="n"/>
    </row>
    <row r="204" ht="10.5" customHeight="1" s="67">
      <c r="A204" s="27" t="inlineStr">
        <is>
          <t>EXIT_SCORER_DC_EXTREME</t>
        </is>
      </c>
      <c r="B204" s="27" t="n">
        <v>0.8</v>
      </c>
      <c r="C204" s="26" t="n"/>
      <c r="D204" s="26" t="n"/>
      <c r="E204" s="26" t="n"/>
      <c r="F204" s="26" t="n"/>
      <c r="G204" s="26">
        <f>IFERROR(VLOOKUP($A59&amp;"_"&amp;$B59,Results_Deltas!$A$2:$P$15000,5,FALSE),"")</f>
        <v/>
      </c>
      <c r="H204" s="26">
        <f>IFERROR(VLOOKUP($A59,Results_30d_Deltas!$A$2:$H$5000,7,FALSE)-E58,"")</f>
        <v/>
      </c>
      <c r="I204" s="26">
        <f>IFERROR(VLOOKUP($A59,Results_30d_Deltas!$A$2:$H$5000,6,FALSE),"")</f>
        <v/>
      </c>
      <c r="J204" s="26" t="n"/>
      <c r="K204" s="26" t="n"/>
      <c r="L204" s="26" t="inlineStr">
        <is>
          <t>YES</t>
        </is>
      </c>
      <c r="M204" s="33" t="n">
        <v>9.61938197595035</v>
      </c>
      <c r="N204" s="33" t="n">
        <v>11</v>
      </c>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4" t="n"/>
      <c r="BV204" s="34" t="n"/>
      <c r="BW204" s="34" t="n"/>
      <c r="BX204" s="34" t="n"/>
      <c r="BY204" s="34"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ez_manage.py:3252 top()</t>
        </is>
      </c>
      <c r="IL204" s="26" t="inlineStr">
        <is>
          <t>v12_quick_engine.py:1781 x6</t>
        </is>
      </c>
      <c r="IM204" s="26" t="n"/>
    </row>
    <row r="205" ht="10.5" customHeight="1" s="67">
      <c r="A205" s="26" t="inlineStr">
        <is>
          <t>BTC_RZ_WT_DC_MULTIFACTOR</t>
        </is>
      </c>
      <c r="B205" s="26" t="inlineStr">
        <is>
          <t>2.0</t>
        </is>
      </c>
      <c r="C205" s="26" t="n"/>
      <c r="D205" s="26" t="n"/>
      <c r="E205" s="26" t="n"/>
      <c r="F205" s="26" t="n"/>
      <c r="G205" s="26">
        <f>IFERROR(VLOOKUP($A42&amp;"_"&amp;$B42,Results_Deltas!$A$2:$P$15000,5,FALSE),"")</f>
        <v/>
      </c>
      <c r="H205" s="26">
        <f>IFERROR(VLOOKUP($A42,Results_30d_Deltas!$A$2:$H$5000,7,FALSE)-E41,"")</f>
        <v/>
      </c>
      <c r="I205" s="26">
        <f>IFERROR(VLOOKUP($A42,Results_30d_Deltas!$A$2:$H$5000,6,FALSE),"")</f>
        <v/>
      </c>
      <c r="J205" s="26" t="n"/>
      <c r="K205" s="26" t="n"/>
      <c r="L205" s="26" t="inlineStr">
        <is>
          <t>NO</t>
        </is>
      </c>
      <c r="M205" s="33" t="n">
        <v>9.622796891164848</v>
      </c>
      <c r="N205" s="33" t="n">
        <v>8</v>
      </c>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ez_manage.py:5965 top()</t>
        </is>
      </c>
      <c r="IL205" s="26" t="inlineStr">
        <is>
          <t>v12_quick_engine.py:450 x8</t>
        </is>
      </c>
      <c r="IM205" s="26" t="n"/>
    </row>
    <row r="206" ht="10.5" customHeight="1" s="67">
      <c r="A206" s="26" t="inlineStr">
        <is>
          <t>EXIT_SCORER_DC_EXTREME</t>
        </is>
      </c>
      <c r="B206" s="26" t="inlineStr">
        <is>
          <t>0.2</t>
        </is>
      </c>
      <c r="C206" s="26" t="n"/>
      <c r="D206" s="26" t="n"/>
      <c r="E206" s="26" t="n"/>
      <c r="F206" s="26" t="n"/>
      <c r="G206" s="26">
        <f>IFERROR(VLOOKUP($A57&amp;"_"&amp;$B57,Results_Deltas!$A$2:$P$15000,5,FALSE),"")</f>
        <v/>
      </c>
      <c r="H206" s="26">
        <f>IFERROR(VLOOKUP($A57,Results_30d_Deltas!$A$2:$H$5000,7,FALSE)-E56,"")</f>
        <v/>
      </c>
      <c r="I206" s="26">
        <f>IFERROR(VLOOKUP($A57,Results_30d_Deltas!$A$2:$H$5000,6,FALSE),"")</f>
        <v/>
      </c>
      <c r="J206" s="26" t="n"/>
      <c r="K206" s="26" t="n"/>
      <c r="L206" s="26" t="inlineStr">
        <is>
          <t>NO</t>
        </is>
      </c>
      <c r="M206" s="33" t="n">
        <v>9.630708511845397</v>
      </c>
      <c r="N206" s="33" t="n">
        <v>11</v>
      </c>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4" t="n"/>
      <c r="BV206" s="34" t="n"/>
      <c r="BW206" s="34" t="n"/>
      <c r="BX206" s="34" t="n"/>
      <c r="BY206" s="34"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ez_manage.py:3252 top()</t>
        </is>
      </c>
      <c r="IL206" s="26" t="inlineStr">
        <is>
          <t>v12_quick_engine.py:1781 x6</t>
        </is>
      </c>
      <c r="IM206" s="26" t="n"/>
    </row>
    <row r="207" ht="10.5" customHeight="1" s="67">
      <c r="A207" s="26" t="inlineStr">
        <is>
          <t>STDEV_BREAKOUT_ENABLED</t>
        </is>
      </c>
      <c r="B207" s="26" t="inlineStr">
        <is>
          <t>True</t>
        </is>
      </c>
      <c r="C207" s="26" t="n"/>
      <c r="D207" s="26" t="n"/>
      <c r="E207" s="26" t="n"/>
      <c r="F207" s="26" t="n"/>
      <c r="G207" s="26">
        <f>IFERROR(VLOOKUP($A19&amp;"_"&amp;$B19,Results_Deltas!$A$2:$P$15000,5,FALSE),"")</f>
        <v/>
      </c>
      <c r="H207" s="26">
        <f>IFERROR(VLOOKUP($A19,Results_30d_Deltas!$A$2:$H$5000,7,FALSE)-E18,"")</f>
        <v/>
      </c>
      <c r="I207" s="26">
        <f>IFERROR(VLOOKUP($A19,Results_30d_Deltas!$A$2:$H$5000,6,FALSE),"")</f>
        <v/>
      </c>
      <c r="J207" s="26" t="n"/>
      <c r="K207" s="26" t="n"/>
      <c r="L207" s="26" t="inlineStr">
        <is>
          <t>NO</t>
        </is>
      </c>
      <c r="M207" s="33" t="n">
        <v>9.6307981204813</v>
      </c>
      <c r="N207" s="33" t="n">
        <v>12</v>
      </c>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4" t="n"/>
      <c r="AR207" s="34" t="n"/>
      <c r="AS207" s="34" t="n"/>
      <c r="AT207" s="34" t="n"/>
      <c r="AU207" s="34"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4" t="n"/>
      <c r="BQ207" s="34" t="n"/>
      <c r="BR207" s="34" t="n"/>
      <c r="BS207" s="34" t="n"/>
      <c r="BT207" s="34"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4" t="n"/>
      <c r="CZ207" s="34" t="n"/>
      <c r="DA207" s="34" t="n"/>
      <c r="DB207" s="34" t="n"/>
      <c r="DC207" s="34"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3" t="n"/>
      <c r="FT207" s="33" t="n"/>
      <c r="FU207" s="33" t="n"/>
      <c r="FV207" s="33" t="n"/>
      <c r="FW207" s="33" t="n"/>
      <c r="FX207" s="33" t="n"/>
      <c r="FY207" s="33" t="n"/>
      <c r="FZ207" s="34" t="n"/>
      <c r="GA207" s="34" t="n"/>
      <c r="GB207" s="34" t="n"/>
      <c r="GC207" s="34" t="n"/>
      <c r="GD207" s="34"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4" t="n"/>
      <c r="HY207" s="34" t="n"/>
      <c r="HZ207" s="34" t="n"/>
      <c r="IA207" s="34" t="n"/>
      <c r="IB207" s="34" t="n"/>
      <c r="IC207" s="34" t="n"/>
      <c r="ID207" s="34" t="n"/>
      <c r="IE207" s="34" t="n"/>
      <c r="IF207" s="34" t="n"/>
      <c r="IG207" s="34" t="n"/>
      <c r="IH207" s="34" t="n"/>
      <c r="II207" s="34" t="n"/>
      <c r="IJ207" s="26" t="n"/>
      <c r="IK207" s="26" t="inlineStr">
        <is>
          <t>ez_manage.py:4039 top()</t>
        </is>
      </c>
      <c r="IL207" s="26" t="inlineStr">
        <is>
          <t>v12_quick_engine.py:3275 x6</t>
        </is>
      </c>
      <c r="IM207" s="26" t="n"/>
    </row>
    <row r="208" ht="10.5" customHeight="1" s="67">
      <c r="A208" s="26" t="inlineStr">
        <is>
          <t>BTC_RZ_WT_DC_MULTIFACTOR</t>
        </is>
      </c>
      <c r="B208" s="26" t="inlineStr">
        <is>
          <t>0.5</t>
        </is>
      </c>
      <c r="C208" s="26" t="n"/>
      <c r="D208" s="26" t="n"/>
      <c r="E208" s="26" t="n"/>
      <c r="F208" s="26" t="n"/>
      <c r="G208" s="26">
        <f>IFERROR(VLOOKUP($A40&amp;"_"&amp;$B40,Results_Deltas!$A$2:$P$15000,5,FALSE),"")</f>
        <v/>
      </c>
      <c r="H208" s="26">
        <f>IFERROR(VLOOKUP($A40,Results_30d_Deltas!$A$2:$H$5000,7,FALSE)-E39,"")</f>
        <v/>
      </c>
      <c r="I208" s="26">
        <f>IFERROR(VLOOKUP($A40,Results_30d_Deltas!$A$2:$H$5000,6,FALSE),"")</f>
        <v/>
      </c>
      <c r="J208" s="26" t="n"/>
      <c r="K208" s="26" t="n"/>
      <c r="L208" s="26" t="inlineStr">
        <is>
          <t>NO</t>
        </is>
      </c>
      <c r="M208" s="33" t="n">
        <v>9.736842625789571</v>
      </c>
      <c r="N208" s="33" t="n">
        <v>9</v>
      </c>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ez_manage.py:5965 top()</t>
        </is>
      </c>
      <c r="IL208" s="26" t="inlineStr">
        <is>
          <t>v12_quick_engine.py:450 x8</t>
        </is>
      </c>
      <c r="IM208" s="26" t="n"/>
    </row>
    <row r="209" ht="10.5" customHeight="1" s="67">
      <c r="A209" s="26" t="inlineStr">
        <is>
          <t>E_1_EXIT_DELTA_THR</t>
        </is>
      </c>
      <c r="B209" s="26" t="inlineStr">
        <is>
          <t>2.0</t>
        </is>
      </c>
      <c r="C209" s="26" t="n"/>
      <c r="D209" s="26" t="n"/>
      <c r="E209" s="26" t="n"/>
      <c r="F209" s="26" t="n"/>
      <c r="G209" s="26">
        <f>IFERROR(VLOOKUP($A65&amp;"_"&amp;$B65,Results_Deltas!$A$2:$P$15000,5,FALSE),"")</f>
        <v/>
      </c>
      <c r="H209" s="26">
        <f>IFERROR(VLOOKUP($A65,Results_30d_Deltas!$A$2:$H$5000,7,FALSE)-E64,"")</f>
        <v/>
      </c>
      <c r="I209" s="26">
        <f>IFERROR(VLOOKUP($A65,Results_30d_Deltas!$A$2:$H$5000,6,FALSE),"")</f>
        <v/>
      </c>
      <c r="J209" s="26" t="n"/>
      <c r="K209" s="26" t="n"/>
      <c r="L209" s="26" t="inlineStr">
        <is>
          <t>NO</t>
        </is>
      </c>
      <c r="M209" s="33" t="n">
        <v>9.755851118457501</v>
      </c>
      <c r="N209" s="33" t="n">
        <v>11</v>
      </c>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4" t="n"/>
      <c r="CA209" s="34" t="n"/>
      <c r="CB209" s="34" t="n"/>
      <c r="CC209" s="34" t="n"/>
      <c r="CD209" s="34" t="n"/>
      <c r="CE209" s="33" t="n"/>
      <c r="CF209" s="33" t="n"/>
      <c r="CG209" s="33" t="n"/>
      <c r="CH209" s="33" t="n"/>
      <c r="CI209" s="33" t="n"/>
      <c r="CJ209" s="33" t="n"/>
      <c r="CK209" s="33" t="n"/>
      <c r="CL209" s="33" t="n"/>
      <c r="CM209" s="33" t="n"/>
      <c r="CN209" s="33" t="n"/>
      <c r="CO209" s="33" t="n"/>
      <c r="CP209" s="33" t="n"/>
      <c r="CQ209" s="33" t="n"/>
      <c r="CR209" s="33" t="n"/>
      <c r="CS209" s="33" t="n"/>
      <c r="CT209" s="34" t="n"/>
      <c r="CU209" s="34" t="n"/>
      <c r="CV209" s="34" t="n"/>
      <c r="CW209" s="34" t="n"/>
      <c r="CX209" s="34" t="n"/>
      <c r="CY209" s="34" t="n"/>
      <c r="CZ209" s="34" t="n"/>
      <c r="DA209" s="34" t="n"/>
      <c r="DB209" s="34" t="n"/>
      <c r="DC209" s="34" t="n"/>
      <c r="DD209" s="34" t="n"/>
      <c r="DE209" s="34" t="n"/>
      <c r="DF209" s="34" t="n"/>
      <c r="DG209" s="34" t="n"/>
      <c r="DH209" s="34" t="n"/>
      <c r="DI209" s="34" t="n"/>
      <c r="DJ209" s="34" t="n"/>
      <c r="DK209" s="34" t="n"/>
      <c r="DL209" s="34" t="n"/>
      <c r="DM209" s="34"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ez_manage.py:4698 top()</t>
        </is>
      </c>
      <c r="IL209" s="26" t="inlineStr">
        <is>
          <t>v12_quick_engine.py:1817 x9</t>
        </is>
      </c>
      <c r="IM209" s="26" t="n"/>
    </row>
    <row r="210" ht="10.5" customHeight="1" s="67">
      <c r="A210" s="26" t="inlineStr">
        <is>
          <t>PARTIAL_EXIT_FRAC</t>
        </is>
      </c>
      <c r="B210" s="26" t="inlineStr">
        <is>
          <t>0.5</t>
        </is>
      </c>
      <c r="C210" s="26" t="n"/>
      <c r="D210" s="26" t="n"/>
      <c r="E210" s="26" t="n"/>
      <c r="F210" s="26" t="n"/>
      <c r="G210" s="26">
        <f>IFERROR(VLOOKUP($A91&amp;"_"&amp;$B91,Results_Deltas!$A$2:$P$15000,5,FALSE),"")</f>
        <v/>
      </c>
      <c r="H210" s="26">
        <f>IFERROR(VLOOKUP($A91,Results_30d_Deltas!$A$2:$H$5000,7,FALSE)-E90,"")</f>
        <v/>
      </c>
      <c r="I210" s="26">
        <f>IFERROR(VLOOKUP($A91,Results_30d_Deltas!$A$2:$H$5000,6,FALSE),"")</f>
        <v/>
      </c>
      <c r="J210" s="26" t="n"/>
      <c r="K210" s="26" t="n"/>
      <c r="L210" s="26" t="inlineStr">
        <is>
          <t>NO</t>
        </is>
      </c>
      <c r="M210" s="33" t="n">
        <v>9.756579891846554</v>
      </c>
      <c r="N210" s="33" t="n">
        <v>11</v>
      </c>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4" t="n"/>
      <c r="CU210" s="34" t="n"/>
      <c r="CV210" s="34" t="n"/>
      <c r="CW210" s="34" t="n"/>
      <c r="CX210" s="34" t="n"/>
      <c r="CY210" s="34" t="n"/>
      <c r="CZ210" s="34" t="n"/>
      <c r="DA210" s="34" t="n"/>
      <c r="DB210" s="34" t="n"/>
      <c r="DC210" s="34" t="n"/>
      <c r="DD210" s="34" t="n"/>
      <c r="DE210" s="34" t="n"/>
      <c r="DF210" s="34" t="n"/>
      <c r="DG210" s="34" t="n"/>
      <c r="DH210" s="34" t="n"/>
      <c r="DI210" s="34" t="n"/>
      <c r="DJ210" s="34" t="n"/>
      <c r="DK210" s="34" t="n"/>
      <c r="DL210" s="34" t="n"/>
      <c r="DM210" s="34"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4" t="n"/>
      <c r="HO210" s="34" t="n"/>
      <c r="HP210" s="34" t="n"/>
      <c r="HQ210" s="34" t="n"/>
      <c r="HR210" s="34"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ez_manage.py:6038 top()</t>
        </is>
      </c>
      <c r="IL210" s="26" t="inlineStr">
        <is>
          <t>v12_quick_engine.py:4280 x2</t>
        </is>
      </c>
      <c r="IM210" s="26" t="n"/>
    </row>
    <row r="211" ht="10.5" customHeight="1" s="67">
      <c r="A211" s="26" t="inlineStr">
        <is>
          <t>REGIME_TRENDING_EXIT_GAIN_MIN</t>
        </is>
      </c>
      <c r="B211" s="26" t="inlineStr">
        <is>
          <t>3.0</t>
        </is>
      </c>
      <c r="C211" s="26" t="n"/>
      <c r="D211" s="26" t="n"/>
      <c r="E211" s="26" t="n"/>
      <c r="F211" s="26" t="n"/>
      <c r="G211" s="26">
        <f>IFERROR(VLOOKUP($A114&amp;"_"&amp;$B114,Results_Deltas!$A$2:$P$15000,5,FALSE),"")</f>
        <v/>
      </c>
      <c r="H211" s="26">
        <f>IFERROR(VLOOKUP($A114,Results_30d_Deltas!$A$2:$H$5000,7,FALSE)-E113,"")</f>
        <v/>
      </c>
      <c r="I211" s="26">
        <f>IFERROR(VLOOKUP($A114,Results_30d_Deltas!$A$2:$H$5000,6,FALSE),"")</f>
        <v/>
      </c>
      <c r="J211" s="26" t="n"/>
      <c r="K211" s="26" t="n"/>
      <c r="L211" s="26" t="inlineStr">
        <is>
          <t>NO</t>
        </is>
      </c>
      <c r="M211" s="33" t="n">
        <v>9.772135691006518</v>
      </c>
      <c r="N211" s="33" t="n">
        <v>11</v>
      </c>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4" t="n"/>
      <c r="AM211" s="34" t="n"/>
      <c r="AN211" s="34" t="n"/>
      <c r="AO211" s="34" t="n"/>
      <c r="AP211" s="34"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4" t="n"/>
      <c r="CU211" s="34" t="n"/>
      <c r="CV211" s="34" t="n"/>
      <c r="CW211" s="34" t="n"/>
      <c r="CX211" s="34" t="n"/>
      <c r="CY211" s="34" t="n"/>
      <c r="CZ211" s="34" t="n"/>
      <c r="DA211" s="34" t="n"/>
      <c r="DB211" s="34" t="n"/>
      <c r="DC211" s="34" t="n"/>
      <c r="DD211" s="34" t="n"/>
      <c r="DE211" s="34" t="n"/>
      <c r="DF211" s="34" t="n"/>
      <c r="DG211" s="34" t="n"/>
      <c r="DH211" s="34" t="n"/>
      <c r="DI211" s="34" t="n"/>
      <c r="DJ211" s="34" t="n"/>
      <c r="DK211" s="34" t="n"/>
      <c r="DL211" s="34" t="n"/>
      <c r="DM211" s="34"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26" t="n"/>
      <c r="IK211" s="26" t="inlineStr">
        <is>
          <t>ez_manage.py:5359 top()</t>
        </is>
      </c>
      <c r="IL211" s="26" t="inlineStr">
        <is>
          <t>v12_quick_engine.py:2951 x5</t>
        </is>
      </c>
      <c r="IM211" s="26" t="n"/>
    </row>
    <row r="212" ht="10.5" customHeight="1" s="67">
      <c r="A212" s="26" t="inlineStr">
        <is>
          <t>REENTRY_K15M_PARTIAL_MULT</t>
        </is>
      </c>
      <c r="B212" s="26" t="inlineStr">
        <is>
          <t>0.375</t>
        </is>
      </c>
      <c r="C212" s="26" t="n"/>
      <c r="D212" s="26" t="n"/>
      <c r="E212" s="26" t="n"/>
      <c r="F212" s="26" t="n"/>
      <c r="G212" s="26">
        <f>IFERROR(VLOOKUP($A104&amp;"_"&amp;$B104,Results_Deltas!$A$2:$P$15000,5,FALSE),"")</f>
        <v/>
      </c>
      <c r="H212" s="26">
        <f>IFERROR(VLOOKUP($A104,Results_30d_Deltas!$A$2:$H$5000,7,FALSE)-E103,"")</f>
        <v/>
      </c>
      <c r="I212" s="26">
        <f>IFERROR(VLOOKUP($A104,Results_30d_Deltas!$A$2:$H$5000,6,FALSE),"")</f>
        <v/>
      </c>
      <c r="J212" s="26" t="n"/>
      <c r="K212" s="26" t="n"/>
      <c r="L212" s="26" t="inlineStr">
        <is>
          <t>NO</t>
        </is>
      </c>
      <c r="M212" s="33" t="n">
        <v>9.784644659447412</v>
      </c>
      <c r="N212" s="33" t="n">
        <v>11</v>
      </c>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4" t="n"/>
      <c r="HO212" s="34" t="n"/>
      <c r="HP212" s="34" t="n"/>
      <c r="HQ212" s="34" t="n"/>
      <c r="HR212" s="34"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26" t="n"/>
      <c r="IK212" s="26" t="inlineStr">
        <is>
          <t>ez_manage.py:3860 top()</t>
        </is>
      </c>
      <c r="IL212" s="26" t="inlineStr">
        <is>
          <t>v12_quick_engine.py:2884 x8</t>
        </is>
      </c>
      <c r="IM212" s="26" t="n"/>
    </row>
    <row r="213" ht="15.75" customHeight="1" s="67">
      <c r="A213" s="26" t="inlineStr">
        <is>
          <t>TRADIER_RSI2_EXIT_THRESHOLD_SHORT</t>
        </is>
      </c>
      <c r="B213" s="26" t="inlineStr">
        <is>
          <t>15.0</t>
        </is>
      </c>
      <c r="C213" s="26" t="n"/>
      <c r="D213" s="26" t="n"/>
      <c r="E213" s="26" t="n"/>
      <c r="F213" s="26" t="n"/>
      <c r="G213" s="26">
        <f>IFERROR(VLOOKUP($A175&amp;"_"&amp;$B175,Results_Deltas!$A$2:$P$15000,5,FALSE),"")</f>
        <v/>
      </c>
      <c r="H213" s="26">
        <f>IFERROR(VLOOKUP($A175,Results_30d_Deltas!$A$2:$H$5000,7,FALSE)-E174,"")</f>
        <v/>
      </c>
      <c r="I213" s="26">
        <f>IFERROR(VLOOKUP($A175,Results_30d_Deltas!$A$2:$H$5000,6,FALSE),"")</f>
        <v/>
      </c>
      <c r="J213" s="26" t="n"/>
      <c r="K213" s="26" t="n"/>
      <c r="L213" s="26" t="inlineStr">
        <is>
          <t>YES</t>
        </is>
      </c>
      <c r="M213" s="33" t="n">
        <v>9.804666672872068</v>
      </c>
      <c r="N213" s="33" t="n">
        <v>10</v>
      </c>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4" t="n"/>
      <c r="CU213" s="34" t="n"/>
      <c r="CV213" s="34" t="n"/>
      <c r="CW213" s="34" t="n"/>
      <c r="CX213" s="34" t="n"/>
      <c r="CY213" s="34" t="n"/>
      <c r="CZ213" s="34" t="n"/>
      <c r="DA213" s="34" t="n"/>
      <c r="DB213" s="34" t="n"/>
      <c r="DC213" s="34" t="n"/>
      <c r="DD213" s="34" t="n"/>
      <c r="DE213" s="34" t="n"/>
      <c r="DF213" s="34" t="n"/>
      <c r="DG213" s="34" t="n"/>
      <c r="DH213" s="34" t="n"/>
      <c r="DI213" s="34" t="n"/>
      <c r="DJ213" s="34" t="n"/>
      <c r="DK213" s="34" t="n"/>
      <c r="DL213" s="34" t="n"/>
      <c r="DM213" s="34"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ez_manage.py:5741 top()</t>
        </is>
      </c>
      <c r="IL213" s="26" t="inlineStr">
        <is>
          <t>v12_quick_engine.py:3438 x9</t>
        </is>
      </c>
      <c r="IM213" s="26" t="n"/>
    </row>
    <row r="214" ht="15.75" customHeight="1" s="67">
      <c r="A214" s="26" t="inlineStr">
        <is>
          <t>MI_MIN_GAIN_EXIT</t>
        </is>
      </c>
      <c r="B214" s="26" t="inlineStr">
        <is>
          <t>2.0</t>
        </is>
      </c>
      <c r="C214" s="26" t="n"/>
      <c r="D214" s="26" t="n"/>
      <c r="E214" s="26" t="n"/>
      <c r="F214" s="26" t="n"/>
      <c r="G214" s="26">
        <f>IFERROR(VLOOKUP($A89&amp;"_"&amp;$B89,Results_Deltas!$A$2:$P$15000,5,FALSE),"")</f>
        <v/>
      </c>
      <c r="H214" s="26">
        <f>IFERROR(VLOOKUP($A89,Results_30d_Deltas!$A$2:$H$5000,7,FALSE)-E88,"")</f>
        <v/>
      </c>
      <c r="I214" s="26">
        <f>IFERROR(VLOOKUP($A89,Results_30d_Deltas!$A$2:$H$5000,6,FALSE),"")</f>
        <v/>
      </c>
      <c r="J214" s="26" t="n"/>
      <c r="K214" s="26" t="n"/>
      <c r="L214" s="26" t="inlineStr">
        <is>
          <t>NO</t>
        </is>
      </c>
      <c r="M214" s="33" t="n">
        <v>9.830977943685349</v>
      </c>
      <c r="N214" s="33" t="n">
        <v>11</v>
      </c>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4" t="n"/>
      <c r="AM214" s="34" t="n"/>
      <c r="AN214" s="34" t="n"/>
      <c r="AO214" s="34" t="n"/>
      <c r="AP214" s="34"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4" t="n"/>
      <c r="CU214" s="34" t="n"/>
      <c r="CV214" s="34" t="n"/>
      <c r="CW214" s="34" t="n"/>
      <c r="CX214" s="34" t="n"/>
      <c r="CY214" s="34" t="n"/>
      <c r="CZ214" s="34" t="n"/>
      <c r="DA214" s="34" t="n"/>
      <c r="DB214" s="34" t="n"/>
      <c r="DC214" s="34" t="n"/>
      <c r="DD214" s="34" t="n"/>
      <c r="DE214" s="34" t="n"/>
      <c r="DF214" s="34" t="n"/>
      <c r="DG214" s="34" t="n"/>
      <c r="DH214" s="34" t="n"/>
      <c r="DI214" s="34" t="n"/>
      <c r="DJ214" s="34" t="n"/>
      <c r="DK214" s="34" t="n"/>
      <c r="DL214" s="34" t="n"/>
      <c r="DM214" s="34"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3" t="n"/>
      <c r="FT214" s="33"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26" t="n"/>
      <c r="IK214" s="26" t="inlineStr">
        <is>
          <t>ez_manage.py:3565 top()</t>
        </is>
      </c>
      <c r="IL214" s="26" t="inlineStr">
        <is>
          <t>v12_quick_engine.py:2342 x8</t>
        </is>
      </c>
      <c r="IM214" s="26" t="n"/>
    </row>
    <row r="215" ht="15.75" customHeight="1" s="67">
      <c r="A215" s="26" t="inlineStr">
        <is>
          <t>REGIME_TRENDING_EXIT_GAIN_MIN</t>
        </is>
      </c>
      <c r="B215" s="26" t="inlineStr">
        <is>
          <t>2.5</t>
        </is>
      </c>
      <c r="C215" s="26" t="n"/>
      <c r="D215" s="26" t="n"/>
      <c r="E215" s="26" t="n"/>
      <c r="F215" s="26" t="n"/>
      <c r="G215" s="26">
        <f>IFERROR(VLOOKUP($A113&amp;"_"&amp;$B113,Results_Deltas!$A$2:$P$15000,5,FALSE),"")</f>
        <v/>
      </c>
      <c r="H215" s="26">
        <f>IFERROR(VLOOKUP($A113,Results_30d_Deltas!$A$2:$H$5000,7,FALSE)-E112,"")</f>
        <v/>
      </c>
      <c r="I215" s="26">
        <f>IFERROR(VLOOKUP($A113,Results_30d_Deltas!$A$2:$H$5000,6,FALSE),"")</f>
        <v/>
      </c>
      <c r="J215" s="26" t="n"/>
      <c r="K215" s="26" t="n"/>
      <c r="L215" s="26" t="inlineStr">
        <is>
          <t>NO</t>
        </is>
      </c>
      <c r="M215" s="33" t="n">
        <v>9.833700502008348</v>
      </c>
      <c r="N215" s="33" t="n">
        <v>11</v>
      </c>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4" t="n"/>
      <c r="AM215" s="34" t="n"/>
      <c r="AN215" s="34" t="n"/>
      <c r="AO215" s="34" t="n"/>
      <c r="AP215" s="34"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4" t="n"/>
      <c r="CU215" s="34" t="n"/>
      <c r="CV215" s="34" t="n"/>
      <c r="CW215" s="34" t="n"/>
      <c r="CX215" s="34" t="n"/>
      <c r="CY215" s="34" t="n"/>
      <c r="CZ215" s="34" t="n"/>
      <c r="DA215" s="34" t="n"/>
      <c r="DB215" s="34" t="n"/>
      <c r="DC215" s="34" t="n"/>
      <c r="DD215" s="34" t="n"/>
      <c r="DE215" s="34" t="n"/>
      <c r="DF215" s="34" t="n"/>
      <c r="DG215" s="34" t="n"/>
      <c r="DH215" s="34" t="n"/>
      <c r="DI215" s="34" t="n"/>
      <c r="DJ215" s="34" t="n"/>
      <c r="DK215" s="34" t="n"/>
      <c r="DL215" s="34" t="n"/>
      <c r="DM215" s="34"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3" t="n"/>
      <c r="FT215" s="33"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26" t="n"/>
      <c r="IK215" s="26" t="inlineStr">
        <is>
          <t>ez_manage.py:5359 top()</t>
        </is>
      </c>
      <c r="IL215" s="26" t="inlineStr">
        <is>
          <t>v12_quick_engine.py:2951 x5</t>
        </is>
      </c>
      <c r="IM215" s="26" t="n"/>
    </row>
    <row r="216" ht="15.75" customHeight="1" s="67">
      <c r="A216" s="26" t="inlineStr">
        <is>
          <t>TREND_MIN_GAIN_EXIT</t>
        </is>
      </c>
      <c r="B216" s="26" t="inlineStr">
        <is>
          <t>1.0</t>
        </is>
      </c>
      <c r="C216" s="26" t="n"/>
      <c r="D216" s="26" t="n"/>
      <c r="E216" s="26" t="n"/>
      <c r="F216" s="26" t="n"/>
      <c r="G216" s="26">
        <f>IFERROR(VLOOKUP($A178&amp;"_"&amp;$B178,Results_Deltas!$A$2:$P$15000,5,FALSE),"")</f>
        <v/>
      </c>
      <c r="H216" s="26">
        <f>IFERROR(VLOOKUP($A178,Results_30d_Deltas!$A$2:$H$5000,7,FALSE)-E177,"")</f>
        <v/>
      </c>
      <c r="I216" s="26">
        <f>IFERROR(VLOOKUP($A178,Results_30d_Deltas!$A$2:$H$5000,6,FALSE),"")</f>
        <v/>
      </c>
      <c r="J216" s="26" t="n"/>
      <c r="K216" s="26" t="n"/>
      <c r="L216" s="26" t="inlineStr">
        <is>
          <t>YES</t>
        </is>
      </c>
      <c r="M216" s="33" t="n">
        <v>9.861223501743639</v>
      </c>
      <c r="N216" s="33" t="n">
        <v>12</v>
      </c>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4" t="n"/>
      <c r="AM216" s="34" t="n"/>
      <c r="AN216" s="34" t="n"/>
      <c r="AO216" s="34" t="n"/>
      <c r="AP216" s="34"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4" t="n"/>
      <c r="CU216" s="34" t="n"/>
      <c r="CV216" s="34" t="n"/>
      <c r="CW216" s="34" t="n"/>
      <c r="CX216" s="34" t="n"/>
      <c r="CY216" s="34" t="n"/>
      <c r="CZ216" s="34" t="n"/>
      <c r="DA216" s="34" t="n"/>
      <c r="DB216" s="34" t="n"/>
      <c r="DC216" s="34" t="n"/>
      <c r="DD216" s="34" t="n"/>
      <c r="DE216" s="34" t="n"/>
      <c r="DF216" s="34" t="n"/>
      <c r="DG216" s="34" t="n"/>
      <c r="DH216" s="34" t="n"/>
      <c r="DI216" s="34" t="n"/>
      <c r="DJ216" s="34" t="n"/>
      <c r="DK216" s="34" t="n"/>
      <c r="DL216" s="34" t="n"/>
      <c r="DM216" s="34"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3" t="n"/>
      <c r="FT216" s="33"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26" t="n"/>
      <c r="IK216" s="26" t="inlineStr">
        <is>
          <t>ez_manage.py:4205 top()</t>
        </is>
      </c>
      <c r="IL216" s="26" t="inlineStr">
        <is>
          <t>v12_quick_engine.py:3545 x2</t>
        </is>
      </c>
      <c r="IM216" s="26" t="n"/>
    </row>
    <row r="217" ht="15.75" customHeight="1" s="67">
      <c r="A217" s="26" t="inlineStr">
        <is>
          <t>STDEV_SUPPRESS_EARLY_EXIT</t>
        </is>
      </c>
      <c r="B217" s="26" t="inlineStr">
        <is>
          <t>0</t>
        </is>
      </c>
      <c r="C217" s="26" t="n"/>
      <c r="D217" s="26" t="n"/>
      <c r="E217" s="26" t="n"/>
      <c r="F217" s="26" t="n"/>
      <c r="G217" s="26">
        <f>IFERROR(VLOOKUP($A158&amp;"_"&amp;$B158,Results_Deltas!$A$2:$P$15000,5,FALSE),"")</f>
        <v/>
      </c>
      <c r="H217" s="26">
        <f>IFERROR(VLOOKUP($A158,Results_30d_Deltas!$A$2:$H$5000,7,FALSE)-E157,"")</f>
        <v/>
      </c>
      <c r="I217" s="26">
        <f>IFERROR(VLOOKUP($A158,Results_30d_Deltas!$A$2:$H$5000,6,FALSE),"")</f>
        <v/>
      </c>
      <c r="J217" s="26" t="n"/>
      <c r="K217" s="26" t="n"/>
      <c r="L217" s="26" t="inlineStr">
        <is>
          <t>NO</t>
        </is>
      </c>
      <c r="M217" s="33" t="n">
        <v>9.878192564236416</v>
      </c>
      <c r="N217" s="33" t="n">
        <v>12</v>
      </c>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4" t="n"/>
      <c r="CU217" s="34" t="n"/>
      <c r="CV217" s="34" t="n"/>
      <c r="CW217" s="34" t="n"/>
      <c r="CX217" s="34" t="n"/>
      <c r="CY217" s="34" t="n"/>
      <c r="CZ217" s="34" t="n"/>
      <c r="DA217" s="34" t="n"/>
      <c r="DB217" s="34" t="n"/>
      <c r="DC217" s="34" t="n"/>
      <c r="DD217" s="34" t="n"/>
      <c r="DE217" s="34" t="n"/>
      <c r="DF217" s="34" t="n"/>
      <c r="DG217" s="34" t="n"/>
      <c r="DH217" s="34" t="n"/>
      <c r="DI217" s="34" t="n"/>
      <c r="DJ217" s="34" t="n"/>
      <c r="DK217" s="34" t="n"/>
      <c r="DL217" s="34" t="n"/>
      <c r="DM217" s="34"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3" t="n"/>
      <c r="FT217" s="33"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26" t="n"/>
      <c r="IK217" s="26" t="inlineStr">
        <is>
          <t>ez_manage.py:4060 top()</t>
        </is>
      </c>
      <c r="IL217" s="26" t="inlineStr">
        <is>
          <t>v12_quick_engine.py:3300 x2</t>
        </is>
      </c>
      <c r="IM217" s="26" t="n"/>
    </row>
    <row r="218" ht="15.75" customHeight="1" s="67">
      <c r="A218" s="26" t="inlineStr">
        <is>
          <t>TREND_MIN_GAIN_EXIT</t>
        </is>
      </c>
      <c r="B218" s="26" t="inlineStr">
        <is>
          <t>0.5</t>
        </is>
      </c>
      <c r="C218" s="26" t="n"/>
      <c r="D218" s="26" t="n"/>
      <c r="E218" s="26" t="n"/>
      <c r="F218" s="26" t="n"/>
      <c r="G218" s="26">
        <f>IFERROR(VLOOKUP($A177&amp;"_"&amp;$B177,Results_Deltas!$A$2:$P$15000,5,FALSE),"")</f>
        <v/>
      </c>
      <c r="H218" s="26">
        <f>IFERROR(VLOOKUP($A177,Results_30d_Deltas!$A$2:$H$5000,7,FALSE)-E176,"")</f>
        <v/>
      </c>
      <c r="I218" s="26">
        <f>IFERROR(VLOOKUP($A177,Results_30d_Deltas!$A$2:$H$5000,6,FALSE),"")</f>
        <v/>
      </c>
      <c r="J218" s="26" t="n"/>
      <c r="K218" s="26" t="n"/>
      <c r="L218" s="26" t="inlineStr">
        <is>
          <t>NO</t>
        </is>
      </c>
      <c r="M218" s="33" t="n">
        <v>9.899424545677082</v>
      </c>
      <c r="N218" s="33" t="n">
        <v>12</v>
      </c>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4" t="n"/>
      <c r="AM218" s="34" t="n"/>
      <c r="AN218" s="34" t="n"/>
      <c r="AO218" s="34" t="n"/>
      <c r="AP218" s="34"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4" t="n"/>
      <c r="CU218" s="34" t="n"/>
      <c r="CV218" s="34" t="n"/>
      <c r="CW218" s="34" t="n"/>
      <c r="CX218" s="34" t="n"/>
      <c r="CY218" s="34" t="n"/>
      <c r="CZ218" s="34" t="n"/>
      <c r="DA218" s="34" t="n"/>
      <c r="DB218" s="34" t="n"/>
      <c r="DC218" s="34" t="n"/>
      <c r="DD218" s="34" t="n"/>
      <c r="DE218" s="34" t="n"/>
      <c r="DF218" s="34" t="n"/>
      <c r="DG218" s="34" t="n"/>
      <c r="DH218" s="34" t="n"/>
      <c r="DI218" s="34" t="n"/>
      <c r="DJ218" s="34" t="n"/>
      <c r="DK218" s="34" t="n"/>
      <c r="DL218" s="34" t="n"/>
      <c r="DM218" s="34"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3" t="n"/>
      <c r="FT218" s="33"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26" t="n"/>
      <c r="IK218" s="26" t="inlineStr">
        <is>
          <t>ez_manage.py:4205 top()</t>
        </is>
      </c>
      <c r="IL218" s="26" t="inlineStr">
        <is>
          <t>v12_quick_engine.py:3545 x2</t>
        </is>
      </c>
      <c r="IM218" s="26" t="n"/>
    </row>
    <row r="219" ht="15.75" customHeight="1" s="67">
      <c r="A219" s="26" t="inlineStr">
        <is>
          <t>STDEV_BREAKOUT_PCTB_LONG</t>
        </is>
      </c>
      <c r="B219" s="26" t="inlineStr">
        <is>
          <t>0</t>
        </is>
      </c>
      <c r="C219" s="26" t="n"/>
      <c r="D219" s="26" t="n"/>
      <c r="E219" s="26" t="n"/>
      <c r="F219" s="26" t="n"/>
      <c r="G219" s="26">
        <f>IFERROR(VLOOKUP($A150&amp;"_"&amp;$B150,Results_Deltas!$A$2:$P$15000,5,FALSE),"")</f>
        <v/>
      </c>
      <c r="H219" s="26">
        <f>IFERROR(VLOOKUP($A150,Results_30d_Deltas!$A$2:$H$5000,7,FALSE)-E149,"")</f>
        <v/>
      </c>
      <c r="I219" s="26">
        <f>IFERROR(VLOOKUP($A150,Results_30d_Deltas!$A$2:$H$5000,6,FALSE),"")</f>
        <v/>
      </c>
      <c r="J219" s="26" t="n"/>
      <c r="K219" s="26" t="n"/>
      <c r="L219" s="26" t="inlineStr">
        <is>
          <t>NO</t>
        </is>
      </c>
      <c r="M219" s="33" t="n">
        <v>9.928906206376729</v>
      </c>
      <c r="N219" s="33" t="n">
        <v>12</v>
      </c>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4" t="n"/>
      <c r="AR219" s="34" t="n"/>
      <c r="AS219" s="34" t="n"/>
      <c r="AT219" s="34" t="n"/>
      <c r="AU219" s="34"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4" t="n"/>
      <c r="BQ219" s="34" t="n"/>
      <c r="BR219" s="34" t="n"/>
      <c r="BS219" s="34" t="n"/>
      <c r="BT219" s="34"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4" t="n"/>
      <c r="CZ219" s="34" t="n"/>
      <c r="DA219" s="34" t="n"/>
      <c r="DB219" s="34" t="n"/>
      <c r="DC219" s="34"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3" t="n"/>
      <c r="FT219" s="33" t="n"/>
      <c r="FU219" s="33" t="n"/>
      <c r="FV219" s="33" t="n"/>
      <c r="FW219" s="33" t="n"/>
      <c r="FX219" s="33" t="n"/>
      <c r="FY219" s="33" t="n"/>
      <c r="FZ219" s="34" t="n"/>
      <c r="GA219" s="34" t="n"/>
      <c r="GB219" s="34" t="n"/>
      <c r="GC219" s="34" t="n"/>
      <c r="GD219" s="34"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26" t="n"/>
      <c r="IK219" s="26" t="inlineStr">
        <is>
          <t>ez_manage.py:4044 top()</t>
        </is>
      </c>
      <c r="IL219" s="26" t="inlineStr">
        <is>
          <t>v12_quick_engine.py:3280 x3</t>
        </is>
      </c>
      <c r="IM219" s="26" t="n"/>
    </row>
    <row r="220" ht="15.75" customHeight="1" s="67">
      <c r="A220" s="26" t="inlineStr">
        <is>
          <t>REGIME_TRENDING_EXIT_GAIN_MIN</t>
        </is>
      </c>
      <c r="B220" s="26" t="inlineStr">
        <is>
          <t>1.0</t>
        </is>
      </c>
      <c r="C220" s="26" t="n"/>
      <c r="D220" s="26" t="n"/>
      <c r="E220" s="26" t="n"/>
      <c r="F220" s="26" t="n"/>
      <c r="G220" s="26">
        <f>IFERROR(VLOOKUP($A110&amp;"_"&amp;$B110,Results_Deltas!$A$2:$P$15000,5,FALSE),"")</f>
        <v/>
      </c>
      <c r="H220" s="26">
        <f>IFERROR(VLOOKUP($A110,Results_30d_Deltas!$A$2:$H$5000,7,FALSE)-E109,"")</f>
        <v/>
      </c>
      <c r="I220" s="26">
        <f>IFERROR(VLOOKUP($A110,Results_30d_Deltas!$A$2:$H$5000,6,FALSE),"")</f>
        <v/>
      </c>
      <c r="J220" s="26" t="n"/>
      <c r="K220" s="26" t="n"/>
      <c r="L220" s="26" t="inlineStr">
        <is>
          <t>NO</t>
        </is>
      </c>
      <c r="M220" s="33" t="n">
        <v>9.950220917126563</v>
      </c>
      <c r="N220" s="33" t="n">
        <v>11</v>
      </c>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4" t="n"/>
      <c r="AM220" s="34" t="n"/>
      <c r="AN220" s="34" t="n"/>
      <c r="AO220" s="34" t="n"/>
      <c r="AP220" s="34"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4" t="n"/>
      <c r="CU220" s="34" t="n"/>
      <c r="CV220" s="34" t="n"/>
      <c r="CW220" s="34" t="n"/>
      <c r="CX220" s="34" t="n"/>
      <c r="CY220" s="34" t="n"/>
      <c r="CZ220" s="34" t="n"/>
      <c r="DA220" s="34" t="n"/>
      <c r="DB220" s="34" t="n"/>
      <c r="DC220" s="34" t="n"/>
      <c r="DD220" s="34" t="n"/>
      <c r="DE220" s="34" t="n"/>
      <c r="DF220" s="34" t="n"/>
      <c r="DG220" s="34" t="n"/>
      <c r="DH220" s="34" t="n"/>
      <c r="DI220" s="34" t="n"/>
      <c r="DJ220" s="34" t="n"/>
      <c r="DK220" s="34" t="n"/>
      <c r="DL220" s="34" t="n"/>
      <c r="DM220" s="34"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3" t="n"/>
      <c r="FT220" s="33"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26" t="n"/>
      <c r="IK220" s="26" t="inlineStr">
        <is>
          <t>ez_manage.py:5359 top()</t>
        </is>
      </c>
      <c r="IL220" s="26" t="inlineStr">
        <is>
          <t>v12_quick_engine.py:2951 x5</t>
        </is>
      </c>
      <c r="IM220" s="26" t="n"/>
    </row>
    <row r="221" ht="15.75" customHeight="1" s="67">
      <c r="A221" s="27" t="inlineStr">
        <is>
          <t>ATR_ADAPTIVE_STOP_MULT</t>
        </is>
      </c>
      <c r="B221" s="27" t="inlineStr">
        <is>
          <t>2.0</t>
        </is>
      </c>
      <c r="C221" s="26" t="n"/>
      <c r="D221" s="26" t="n"/>
      <c r="E221" s="26" t="n"/>
      <c r="F221" s="26" t="n"/>
      <c r="G221" s="26">
        <f>IFERROR(VLOOKUP($A31&amp;"_"&amp;$B31,Results_Deltas!$A$2:$P$15000,5,FALSE),"")</f>
        <v/>
      </c>
      <c r="H221" s="26">
        <f>IFERROR(VLOOKUP($A31,Results_30d_Deltas!$A$2:$H$5000,7,FALSE)-E30,"")</f>
        <v/>
      </c>
      <c r="I221" s="26">
        <f>IFERROR(VLOOKUP($A31,Results_30d_Deltas!$A$2:$H$5000,6,FALSE),"")</f>
        <v/>
      </c>
      <c r="J221" s="26" t="n"/>
      <c r="K221" s="26" t="n"/>
      <c r="L221" s="26" t="inlineStr">
        <is>
          <t>YES</t>
        </is>
      </c>
      <c r="M221" s="33" t="n">
        <v>9.969223353017815</v>
      </c>
      <c r="N221" s="33" t="n">
        <v>11</v>
      </c>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4" t="n"/>
      <c r="ED221" s="34" t="n"/>
      <c r="EE221" s="34" t="n"/>
      <c r="EF221" s="34" t="n"/>
      <c r="EG221" s="34"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3" t="n"/>
      <c r="FT221" s="33"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26" t="n"/>
      <c r="IK221" s="26" t="inlineStr">
        <is>
          <t>ez_manage.py:4329 top()</t>
        </is>
      </c>
      <c r="IL221" s="26" t="inlineStr">
        <is>
          <t>v12_quick_engine.py:1211 x6</t>
        </is>
      </c>
      <c r="IM221" s="26" t="n"/>
    </row>
    <row r="222" ht="15.75" customHeight="1" s="67">
      <c r="A222" s="27" t="inlineStr">
        <is>
          <t>ATR_LONG_WINDOW</t>
        </is>
      </c>
      <c r="B222" s="27" t="inlineStr">
        <is>
          <t>100</t>
        </is>
      </c>
      <c r="C222" s="26" t="n"/>
      <c r="D222" s="26" t="n"/>
      <c r="E222" s="26" t="n"/>
      <c r="F222" s="26" t="n"/>
      <c r="G222" s="26">
        <f>IFERROR(VLOOKUP($A36&amp;"_"&amp;$B36,Results_Deltas!$A$2:$P$15000,5,FALSE),"")</f>
        <v/>
      </c>
      <c r="H222" s="26">
        <f>IFERROR(VLOOKUP($A36,Results_30d_Deltas!$A$2:$H$5000,7,FALSE)-E35,"")</f>
        <v/>
      </c>
      <c r="I222" s="26">
        <f>IFERROR(VLOOKUP($A36,Results_30d_Deltas!$A$2:$H$5000,6,FALSE),"")</f>
        <v/>
      </c>
      <c r="J222" s="26" t="n"/>
      <c r="K222" s="26" t="n"/>
      <c r="L222" s="26" t="inlineStr">
        <is>
          <t>YES</t>
        </is>
      </c>
      <c r="M222" s="33" t="n">
        <v>9.969223353017815</v>
      </c>
      <c r="N222" s="33" t="n">
        <v>11</v>
      </c>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3" t="n"/>
      <c r="FT222" s="33"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26" t="n"/>
      <c r="IK222" s="26" t="inlineStr">
        <is>
          <t>ez_manage.py:4330 top()</t>
        </is>
      </c>
      <c r="IL222" s="26" t="inlineStr">
        <is>
          <t>v12_quick_engine.py:199 x5</t>
        </is>
      </c>
      <c r="IM222" s="26" t="n"/>
    </row>
    <row r="223" ht="15.75" customHeight="1" s="67">
      <c r="A223" s="27" t="inlineStr">
        <is>
          <t>ENTRY_SCORE_THRESHOLD</t>
        </is>
      </c>
      <c r="B223" s="27" t="inlineStr">
        <is>
          <t>18.0</t>
        </is>
      </c>
      <c r="C223" s="26" t="n"/>
      <c r="D223" s="26" t="n"/>
      <c r="E223" s="26" t="n"/>
      <c r="F223" s="26" t="n"/>
      <c r="G223" s="26">
        <f>IFERROR(VLOOKUP($A54&amp;"_"&amp;$B54,Results_Deltas!$A$2:$P$15000,5,FALSE),"")</f>
        <v/>
      </c>
      <c r="H223" s="26">
        <f>IFERROR(VLOOKUP($A54,Results_30d_Deltas!$A$2:$H$5000,7,FALSE)-E53,"")</f>
        <v/>
      </c>
      <c r="I223" s="26">
        <f>IFERROR(VLOOKUP($A54,Results_30d_Deltas!$A$2:$H$5000,6,FALSE),"")</f>
        <v/>
      </c>
      <c r="J223" s="26" t="n"/>
      <c r="K223" s="26" t="n"/>
      <c r="L223" s="26" t="inlineStr">
        <is>
          <t>YES</t>
        </is>
      </c>
      <c r="M223" s="33" t="n">
        <v>9.969223353017815</v>
      </c>
      <c r="N223" s="33" t="n">
        <v>11</v>
      </c>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4" t="n"/>
      <c r="FJ223" s="34" t="n"/>
      <c r="FK223" s="34" t="n"/>
      <c r="FL223" s="34" t="n"/>
      <c r="FM223" s="34" t="n"/>
      <c r="FN223" s="33" t="n"/>
      <c r="FO223" s="33" t="n"/>
      <c r="FP223" s="33" t="n"/>
      <c r="FQ223" s="33" t="n"/>
      <c r="FR223" s="33" t="n"/>
      <c r="FS223" s="33" t="n"/>
      <c r="FT223" s="33"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26" t="n"/>
      <c r="IK223" s="26" t="inlineStr">
        <is>
          <t>ez_manage.py:4644 top()</t>
        </is>
      </c>
      <c r="IL223" s="26" t="inlineStr">
        <is>
          <t>v12_quick_engine.py:3394 x9</t>
        </is>
      </c>
      <c r="IM223" s="26" t="n"/>
    </row>
    <row r="224" ht="15.75" customHeight="1" s="67">
      <c r="A224" s="27" t="inlineStr">
        <is>
          <t>MACD_ZERO_CROSS_SCORE</t>
        </is>
      </c>
      <c r="B224" s="27" t="inlineStr">
        <is>
          <t>15</t>
        </is>
      </c>
      <c r="C224" s="26" t="n"/>
      <c r="D224" s="26" t="n"/>
      <c r="E224" s="26" t="n"/>
      <c r="F224" s="26" t="n"/>
      <c r="G224" s="26">
        <f>IFERROR(VLOOKUP($A78&amp;"_"&amp;$B78,Results_Deltas!$A$2:$P$15000,5,FALSE),"")</f>
        <v/>
      </c>
      <c r="H224" s="26">
        <f>IFERROR(VLOOKUP($A78,Results_30d_Deltas!$A$2:$H$5000,7,FALSE)-E77,"")</f>
        <v/>
      </c>
      <c r="I224" s="26">
        <f>IFERROR(VLOOKUP($A78,Results_30d_Deltas!$A$2:$H$5000,6,FALSE),"")</f>
        <v/>
      </c>
      <c r="J224" s="26" t="n"/>
      <c r="K224" s="26" t="n"/>
      <c r="L224" s="26" t="inlineStr">
        <is>
          <t>YES</t>
        </is>
      </c>
      <c r="M224" s="33" t="n">
        <v>9.969223353017815</v>
      </c>
      <c r="N224" s="33" t="n">
        <v>11</v>
      </c>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4" t="n"/>
      <c r="AW224" s="34" t="n"/>
      <c r="AX224" s="34" t="n"/>
      <c r="AY224" s="34" t="n"/>
      <c r="AZ224" s="34"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3" t="n"/>
      <c r="FT224" s="33"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26" t="n"/>
      <c r="IK224" s="26" t="inlineStr">
        <is>
          <t>ez_manage.py:3500 top()</t>
        </is>
      </c>
      <c r="IL224" s="26" t="inlineStr">
        <is>
          <t>v12_quick_engine.py:2235 x2</t>
        </is>
      </c>
      <c r="IM224" s="26" t="n"/>
    </row>
    <row r="225" ht="15.75" customHeight="1" s="67">
      <c r="A225" s="26" t="inlineStr">
        <is>
          <t>STOCH_CROSS_ENTRY_TRADIER</t>
        </is>
      </c>
      <c r="B225" s="26" t="inlineStr">
        <is>
          <t>False</t>
        </is>
      </c>
      <c r="C225" s="26" t="n"/>
      <c r="D225" s="26" t="n"/>
      <c r="E225" s="26" t="n"/>
      <c r="F225" s="26" t="n"/>
      <c r="G225" s="26">
        <f>IFERROR(VLOOKUP($A162&amp;"_"&amp;$B162,Results_Deltas!$A$2:$P$15000,5,FALSE),"")</f>
        <v/>
      </c>
      <c r="H225" s="26">
        <f>IFERROR(VLOOKUP($A162,Results_30d_Deltas!$A$2:$H$5000,7,FALSE)-E161,"")</f>
        <v/>
      </c>
      <c r="I225" s="26">
        <f>IFERROR(VLOOKUP($A162,Results_30d_Deltas!$A$2:$H$5000,6,FALSE),"")</f>
        <v/>
      </c>
      <c r="J225" s="26" t="n"/>
      <c r="K225" s="26" t="n"/>
      <c r="L225" s="26" t="inlineStr">
        <is>
          <t>NO</t>
        </is>
      </c>
      <c r="M225" s="33" t="n">
        <v>9.992900623634922</v>
      </c>
      <c r="N225" s="33" t="n">
        <v>12</v>
      </c>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4" t="n"/>
      <c r="AW225" s="34" t="n"/>
      <c r="AX225" s="34" t="n"/>
      <c r="AY225" s="34" t="n"/>
      <c r="AZ225" s="34"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4" t="n"/>
      <c r="FJ225" s="34" t="n"/>
      <c r="FK225" s="34" t="n"/>
      <c r="FL225" s="34" t="n"/>
      <c r="FM225" s="34"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26" t="n"/>
      <c r="IK225" s="26" t="inlineStr">
        <is>
          <t>ez_manage.py:5661 top()</t>
        </is>
      </c>
      <c r="IL225" s="26" t="inlineStr">
        <is>
          <t>v12_quick_engine.py:3305 x8</t>
        </is>
      </c>
      <c r="IM225" s="26" t="n"/>
    </row>
    <row r="226" ht="15.75" customHeight="1" s="67">
      <c r="A226" s="26" t="inlineStr">
        <is>
          <t>QUICK_REENTRY_60MIN_MIN_PCT</t>
        </is>
      </c>
      <c r="B226" s="26" t="inlineStr">
        <is>
          <t>0</t>
        </is>
      </c>
      <c r="C226" s="26" t="n"/>
      <c r="D226" s="26" t="n"/>
      <c r="E226" s="26" t="n"/>
      <c r="F226" s="26" t="n"/>
      <c r="G226" s="26">
        <f>IFERROR(VLOOKUP($A94&amp;"_"&amp;$B94,Results_Deltas!$A$2:$P$15000,5,FALSE),"")</f>
        <v/>
      </c>
      <c r="H226" s="26">
        <f>IFERROR(VLOOKUP($A94,Results_30d_Deltas!$A$2:$H$5000,7,FALSE)-E93,"")</f>
        <v/>
      </c>
      <c r="I226" s="26">
        <f>IFERROR(VLOOKUP($A94,Results_30d_Deltas!$A$2:$H$5000,6,FALSE),"")</f>
        <v/>
      </c>
      <c r="J226" s="26" t="n"/>
      <c r="K226" s="26" t="n"/>
      <c r="L226" s="26" t="inlineStr">
        <is>
          <t>NO</t>
        </is>
      </c>
      <c r="M226" s="33" t="n">
        <v>10.02674106198136</v>
      </c>
      <c r="N226" s="33" t="n">
        <v>11</v>
      </c>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3" t="n"/>
      <c r="HL226" s="33" t="n"/>
      <c r="HM226" s="33"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26" t="n"/>
      <c r="IK226" s="26" t="inlineStr">
        <is>
          <t>ez_manage.py:6042 top()</t>
        </is>
      </c>
      <c r="IL226" s="26" t="inlineStr">
        <is>
          <t>v12_quick_engine.py:4283 x4</t>
        </is>
      </c>
      <c r="IM226" s="26" t="n"/>
    </row>
    <row r="227" ht="15.75" customHeight="1" s="67">
      <c r="A227" s="26" t="inlineStr">
        <is>
          <t>BTC_RZ_WT_DC_MULTIFACTOR</t>
        </is>
      </c>
      <c r="B227" s="26" t="inlineStr">
        <is>
          <t>1.0</t>
        </is>
      </c>
      <c r="C227" s="26" t="n"/>
      <c r="D227" s="26" t="n"/>
      <c r="E227" s="26" t="n"/>
      <c r="F227" s="26" t="n"/>
      <c r="G227" s="26">
        <f>IFERROR(VLOOKUP($A41&amp;"_"&amp;$B41,Results_Deltas!$A$2:$P$15000,5,FALSE),"")</f>
        <v/>
      </c>
      <c r="H227" s="26">
        <f>IFERROR(VLOOKUP($A41,Results_30d_Deltas!$A$2:$H$5000,7,FALSE)-E40,"")</f>
        <v/>
      </c>
      <c r="I227" s="26">
        <f>IFERROR(VLOOKUP($A41,Results_30d_Deltas!$A$2:$H$5000,6,FALSE),"")</f>
        <v/>
      </c>
      <c r="J227" s="26" t="n"/>
      <c r="K227" s="26" t="n"/>
      <c r="L227" s="26" t="inlineStr">
        <is>
          <t>NO</t>
        </is>
      </c>
      <c r="M227" s="33" t="n">
        <v>10.06371737558669</v>
      </c>
      <c r="N227" s="33" t="n">
        <v>8</v>
      </c>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3" t="n"/>
      <c r="FT227" s="33"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3" t="n"/>
      <c r="HJ227" s="33" t="n"/>
      <c r="HK227" s="33" t="n"/>
      <c r="HL227" s="33" t="n"/>
      <c r="HM227" s="33"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26" t="n"/>
      <c r="IK227" s="26" t="inlineStr">
        <is>
          <t>ez_manage.py:5965 top()</t>
        </is>
      </c>
      <c r="IL227" s="26" t="inlineStr">
        <is>
          <t>v12_quick_engine.py:450 x8</t>
        </is>
      </c>
      <c r="IM227" s="26" t="n"/>
    </row>
    <row r="228" ht="15.75" customHeight="1" s="67">
      <c r="A228" s="26" t="inlineStr">
        <is>
          <t>REENTRY_RALLY_K15M_MAX</t>
        </is>
      </c>
      <c r="B228" s="26" t="inlineStr">
        <is>
          <t>100.0</t>
        </is>
      </c>
      <c r="C228" s="26" t="n"/>
      <c r="D228" s="26" t="n"/>
      <c r="E228" s="26" t="n"/>
      <c r="F228" s="26" t="n"/>
      <c r="G228" s="26">
        <f>IFERROR(VLOOKUP($A107&amp;"_"&amp;$B107,Results_Deltas!$A$2:$P$15000,5,FALSE),"")</f>
        <v/>
      </c>
      <c r="H228" s="26">
        <f>IFERROR(VLOOKUP($A107,Results_30d_Deltas!$A$2:$H$5000,7,FALSE)-E106,"")</f>
        <v/>
      </c>
      <c r="I228" s="26">
        <f>IFERROR(VLOOKUP($A107,Results_30d_Deltas!$A$2:$H$5000,6,FALSE),"")</f>
        <v/>
      </c>
      <c r="J228" s="26" t="n"/>
      <c r="K228" s="26" t="n"/>
      <c r="L228" s="26" t="inlineStr">
        <is>
          <t>NO</t>
        </is>
      </c>
      <c r="M228" s="33" t="n">
        <v>10.07359120428444</v>
      </c>
      <c r="N228" s="33" t="n">
        <v>11</v>
      </c>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3" t="n"/>
      <c r="HJ228" s="33" t="n"/>
      <c r="HK228" s="33" t="n"/>
      <c r="HL228" s="33" t="n"/>
      <c r="HM228" s="33"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26" t="n"/>
      <c r="IK228" s="26" t="inlineStr">
        <is>
          <t>ez_manage.py:3869 top()</t>
        </is>
      </c>
      <c r="IL228" s="26" t="inlineStr">
        <is>
          <t>v12_quick_engine.py:2902 x8</t>
        </is>
      </c>
      <c r="IM228" s="26" t="n"/>
    </row>
    <row r="229" ht="15.75" customHeight="1" s="67">
      <c r="A229" s="26" t="inlineStr">
        <is>
          <t>TRADIER_RSI2_EXIT_THRESHOLD_SHORT</t>
        </is>
      </c>
      <c r="B229" s="26" t="inlineStr">
        <is>
          <t>12.5</t>
        </is>
      </c>
      <c r="C229" s="26" t="n"/>
      <c r="D229" s="26" t="n"/>
      <c r="E229" s="26" t="n"/>
      <c r="F229" s="26" t="n"/>
      <c r="G229" s="26">
        <f>IFERROR(VLOOKUP($A174&amp;"_"&amp;$B174,Results_Deltas!$A$2:$P$15000,5,FALSE),"")</f>
        <v/>
      </c>
      <c r="H229" s="26">
        <f>IFERROR(VLOOKUP($A174,Results_30d_Deltas!$A$2:$H$5000,7,FALSE)-E173,"")</f>
        <v/>
      </c>
      <c r="I229" s="26">
        <f>IFERROR(VLOOKUP($A174,Results_30d_Deltas!$A$2:$H$5000,6,FALSE),"")</f>
        <v/>
      </c>
      <c r="J229" s="26" t="n"/>
      <c r="K229" s="26" t="n"/>
      <c r="L229" s="26" t="inlineStr">
        <is>
          <t>NO</t>
        </is>
      </c>
      <c r="M229" s="33" t="n">
        <v>10.14740661528542</v>
      </c>
      <c r="N229" s="33" t="n">
        <v>10</v>
      </c>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4" t="n"/>
      <c r="CU229" s="34" t="n"/>
      <c r="CV229" s="34" t="n"/>
      <c r="CW229" s="34" t="n"/>
      <c r="CX229" s="34" t="n"/>
      <c r="CY229" s="34" t="n"/>
      <c r="CZ229" s="34" t="n"/>
      <c r="DA229" s="34" t="n"/>
      <c r="DB229" s="34" t="n"/>
      <c r="DC229" s="34" t="n"/>
      <c r="DD229" s="34" t="n"/>
      <c r="DE229" s="34" t="n"/>
      <c r="DF229" s="34" t="n"/>
      <c r="DG229" s="34" t="n"/>
      <c r="DH229" s="34" t="n"/>
      <c r="DI229" s="34" t="n"/>
      <c r="DJ229" s="34" t="n"/>
      <c r="DK229" s="34" t="n"/>
      <c r="DL229" s="34" t="n"/>
      <c r="DM229" s="34"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3" t="n"/>
      <c r="FT229" s="33"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3" t="n"/>
      <c r="HJ229" s="33" t="n"/>
      <c r="HK229" s="33" t="n"/>
      <c r="HL229" s="33" t="n"/>
      <c r="HM229" s="33"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26" t="n"/>
      <c r="IK229" s="26" t="inlineStr">
        <is>
          <t>ez_manage.py:5741 top()</t>
        </is>
      </c>
      <c r="IL229" s="26" t="inlineStr">
        <is>
          <t>v12_quick_engine.py:3438 x9</t>
        </is>
      </c>
      <c r="IM229" s="26" t="n"/>
    </row>
    <row r="230" ht="15.75" customHeight="1" s="67">
      <c r="A230" s="27" t="inlineStr">
        <is>
          <t>WRONG_SIDE_WT_TFS_REQUIRED</t>
        </is>
      </c>
      <c r="B230" s="27" t="inlineStr">
        <is>
          <t>4</t>
        </is>
      </c>
      <c r="C230" s="26" t="n"/>
      <c r="D230" s="26" t="n"/>
      <c r="E230" s="26" t="n"/>
      <c r="F230" s="26" t="n"/>
      <c r="G230" s="26">
        <f>IFERROR(VLOOKUP($A186&amp;"_"&amp;$B186,Results_Deltas!$A$2:$P$15000,5,FALSE),"")</f>
        <v/>
      </c>
      <c r="H230" s="26">
        <f>IFERROR(VLOOKUP($A186,Results_30d_Deltas!$A$2:$H$5000,7,FALSE)-E185,"")</f>
        <v/>
      </c>
      <c r="I230" s="26">
        <f>IFERROR(VLOOKUP($A186,Results_30d_Deltas!$A$2:$H$5000,6,FALSE),"")</f>
        <v/>
      </c>
      <c r="J230" s="26" t="n"/>
      <c r="K230" s="26" t="n"/>
      <c r="L230" s="26" t="inlineStr">
        <is>
          <t>NO</t>
        </is>
      </c>
      <c r="M230" s="33" t="n">
        <v>10.32153316284686</v>
      </c>
      <c r="N230" s="33" t="n">
        <v>12</v>
      </c>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3" t="n"/>
      <c r="FT230" s="33"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26" t="n"/>
      <c r="IK230" s="26" t="inlineStr">
        <is>
          <t>ez_manage.py:4278 top()</t>
        </is>
      </c>
      <c r="IL230" s="26" t="inlineStr">
        <is>
          <t>v12_quick_engine.py:3667 x3</t>
        </is>
      </c>
      <c r="IM230" s="26" t="n"/>
    </row>
    <row r="231" ht="15.75" customHeight="1" s="67">
      <c r="A231" s="27" t="inlineStr">
        <is>
          <t>WT_COMPOSITE_ENTRY_BLOCK</t>
        </is>
      </c>
      <c r="B231" s="27" t="inlineStr">
        <is>
          <t>-20.0</t>
        </is>
      </c>
      <c r="C231" s="26" t="n"/>
      <c r="D231" s="26" t="n"/>
      <c r="E231" s="26" t="n"/>
      <c r="F231" s="26" t="n"/>
      <c r="G231" s="26">
        <f>IFERROR(VLOOKUP($A193&amp;"_"&amp;$B193,Results_Deltas!$A$2:$P$15000,5,FALSE),"")</f>
        <v/>
      </c>
      <c r="H231" s="26">
        <f>IFERROR(VLOOKUP($A193,Results_30d_Deltas!$A$2:$H$5000,7,FALSE)-E192,"")</f>
        <v/>
      </c>
      <c r="I231" s="26">
        <f>IFERROR(VLOOKUP($A193,Results_30d_Deltas!$A$2:$H$5000,6,FALSE),"")</f>
        <v/>
      </c>
      <c r="J231" s="26" t="n"/>
      <c r="K231" s="26" t="n"/>
      <c r="L231" s="26" t="inlineStr">
        <is>
          <t>NO</t>
        </is>
      </c>
      <c r="M231" s="33" t="n">
        <v>10.32153316284686</v>
      </c>
      <c r="N231" s="33" t="n">
        <v>12</v>
      </c>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4" t="n"/>
      <c r="FJ231" s="34" t="n"/>
      <c r="FK231" s="34" t="n"/>
      <c r="FL231" s="34" t="n"/>
      <c r="FM231" s="34" t="n"/>
      <c r="FN231" s="33" t="n"/>
      <c r="FO231" s="33" t="n"/>
      <c r="FP231" s="33" t="n"/>
      <c r="FQ231" s="33" t="n"/>
      <c r="FR231" s="33" t="n"/>
      <c r="FS231" s="33" t="n"/>
      <c r="FT231" s="33"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3" t="n"/>
      <c r="HJ231" s="33" t="n"/>
      <c r="HK231" s="33" t="n"/>
      <c r="HL231" s="33" t="n"/>
      <c r="HM231" s="33"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26" t="n"/>
      <c r="IK231" s="26" t="inlineStr">
        <is>
          <t>ez_manage.py:5891 top()</t>
        </is>
      </c>
      <c r="IL231" s="26" t="inlineStr">
        <is>
          <t>v12_quick_engine.py:3710 x2</t>
        </is>
      </c>
      <c r="IM231" s="26" t="n"/>
    </row>
    <row r="232" ht="15.75" customHeight="1" s="67">
      <c r="A232" s="27" t="inlineStr">
        <is>
          <t>WT_COMPOSITE_ENTRY_GOOD</t>
        </is>
      </c>
      <c r="B232" s="27" t="inlineStr">
        <is>
          <t>30.0</t>
        </is>
      </c>
      <c r="C232" s="26" t="n"/>
      <c r="D232" s="26" t="n"/>
      <c r="E232" s="26" t="n"/>
      <c r="F232" s="26" t="n"/>
      <c r="G232" s="26">
        <f>IFERROR(VLOOKUP($A198&amp;"_"&amp;$B198,Results_Deltas!$A$2:$P$15000,5,FALSE),"")</f>
        <v/>
      </c>
      <c r="H232" s="26">
        <f>IFERROR(VLOOKUP($A198,Results_30d_Deltas!$A$2:$H$5000,7,FALSE)-E197,"")</f>
        <v/>
      </c>
      <c r="I232" s="26">
        <f>IFERROR(VLOOKUP($A198,Results_30d_Deltas!$A$2:$H$5000,6,FALSE),"")</f>
        <v/>
      </c>
      <c r="J232" s="26" t="n"/>
      <c r="K232" s="26" t="n"/>
      <c r="L232" s="26" t="inlineStr">
        <is>
          <t>NO</t>
        </is>
      </c>
      <c r="M232" s="33" t="n">
        <v>10.32153316284686</v>
      </c>
      <c r="N232" s="33" t="n">
        <v>12</v>
      </c>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4" t="n"/>
      <c r="FJ232" s="34" t="n"/>
      <c r="FK232" s="34" t="n"/>
      <c r="FL232" s="34" t="n"/>
      <c r="FM232" s="34" t="n"/>
      <c r="FN232" s="33" t="n"/>
      <c r="FO232" s="33" t="n"/>
      <c r="FP232" s="33" t="n"/>
      <c r="FQ232" s="33" t="n"/>
      <c r="FR232" s="33" t="n"/>
      <c r="FS232" s="33" t="n"/>
      <c r="FT232" s="33"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26" t="n"/>
      <c r="IK232" s="26" t="inlineStr">
        <is>
          <t>ez_manage.py:5892 top()</t>
        </is>
      </c>
      <c r="IL232" s="26" t="inlineStr">
        <is>
          <t>v12_quick_engine.py:3711 x2</t>
        </is>
      </c>
      <c r="IM232" s="26" t="n"/>
    </row>
    <row r="233" ht="15.75" customHeight="1" s="67">
      <c r="A233" s="27" t="inlineStr">
        <is>
          <t>WT_COMPOSITE_ENTRY_OK</t>
        </is>
      </c>
      <c r="B233" s="27" t="inlineStr">
        <is>
          <t>10.0</t>
        </is>
      </c>
      <c r="C233" s="26" t="n"/>
      <c r="D233" s="26" t="n"/>
      <c r="E233" s="26" t="n"/>
      <c r="F233" s="26" t="n"/>
      <c r="G233" s="26">
        <f>IFERROR(VLOOKUP($A203&amp;"_"&amp;$B203,Results_Deltas!$A$2:$P$15000,5,FALSE),"")</f>
        <v/>
      </c>
      <c r="H233" s="26">
        <f>IFERROR(VLOOKUP($A203,Results_30d_Deltas!$A$2:$H$5000,7,FALSE)-E202,"")</f>
        <v/>
      </c>
      <c r="I233" s="26">
        <f>IFERROR(VLOOKUP($A203,Results_30d_Deltas!$A$2:$H$5000,6,FALSE),"")</f>
        <v/>
      </c>
      <c r="J233" s="26" t="n"/>
      <c r="K233" s="26" t="n"/>
      <c r="L233" s="26" t="inlineStr">
        <is>
          <t>NO</t>
        </is>
      </c>
      <c r="M233" s="33" t="n">
        <v>10.32153316284686</v>
      </c>
      <c r="N233" s="33" t="n">
        <v>12</v>
      </c>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4" t="n"/>
      <c r="FJ233" s="34" t="n"/>
      <c r="FK233" s="34" t="n"/>
      <c r="FL233" s="34" t="n"/>
      <c r="FM233" s="34" t="n"/>
      <c r="FN233" s="33" t="n"/>
      <c r="FO233" s="33" t="n"/>
      <c r="FP233" s="33" t="n"/>
      <c r="FQ233" s="33" t="n"/>
      <c r="FR233" s="33" t="n"/>
      <c r="FS233" s="33" t="n"/>
      <c r="FT233" s="33"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3" t="n"/>
      <c r="HJ233" s="33" t="n"/>
      <c r="HK233" s="33" t="n"/>
      <c r="HL233" s="33" t="n"/>
      <c r="HM233" s="33"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26" t="n"/>
      <c r="IK233" s="26" t="inlineStr">
        <is>
          <t>ez_manage.py:5893 top()</t>
        </is>
      </c>
      <c r="IL233" s="26" t="inlineStr">
        <is>
          <t>v12_quick_engine.py:3712 x2</t>
        </is>
      </c>
      <c r="IM233" s="26" t="n"/>
    </row>
    <row r="234" ht="15.75" customHeight="1" s="67">
      <c r="A234" s="27" t="inlineStr">
        <is>
          <t>WT_COMPOSITE_ENTRY_STRONG</t>
        </is>
      </c>
      <c r="B234" s="27" t="inlineStr">
        <is>
          <t>50.0</t>
        </is>
      </c>
      <c r="C234" s="26" t="n"/>
      <c r="D234" s="26" t="n"/>
      <c r="E234" s="26" t="n"/>
      <c r="F234" s="26" t="n"/>
      <c r="G234" s="26">
        <f>IFERROR(VLOOKUP($A208&amp;"_"&amp;$B208,Results_Deltas!$A$2:$P$15000,5,FALSE),"")</f>
        <v/>
      </c>
      <c r="H234" s="26">
        <f>IFERROR(VLOOKUP($A208,Results_30d_Deltas!$A$2:$H$5000,7,FALSE)-E207,"")</f>
        <v/>
      </c>
      <c r="I234" s="26">
        <f>IFERROR(VLOOKUP($A208,Results_30d_Deltas!$A$2:$H$5000,6,FALSE),"")</f>
        <v/>
      </c>
      <c r="J234" s="26" t="n"/>
      <c r="K234" s="26" t="n"/>
      <c r="L234" s="26" t="inlineStr">
        <is>
          <t>YES</t>
        </is>
      </c>
      <c r="M234" s="33" t="n">
        <v>10.32153316284686</v>
      </c>
      <c r="N234" s="33" t="n">
        <v>12</v>
      </c>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4" t="n"/>
      <c r="FJ234" s="34" t="n"/>
      <c r="FK234" s="34" t="n"/>
      <c r="FL234" s="34" t="n"/>
      <c r="FM234" s="34" t="n"/>
      <c r="FN234" s="33" t="n"/>
      <c r="FO234" s="33" t="n"/>
      <c r="FP234" s="33" t="n"/>
      <c r="FQ234" s="33" t="n"/>
      <c r="FR234" s="33" t="n"/>
      <c r="FS234" s="33" t="n"/>
      <c r="FT234" s="33"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3" t="n"/>
      <c r="HJ234" s="33" t="n"/>
      <c r="HK234" s="33" t="n"/>
      <c r="HL234" s="33" t="n"/>
      <c r="HM234" s="33"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26" t="n"/>
      <c r="IK234" s="26" t="inlineStr">
        <is>
          <t>ez_manage.py:5894 top()</t>
        </is>
      </c>
      <c r="IL234" s="26" t="inlineStr">
        <is>
          <t>v12_quick_engine.py:3713 x2</t>
        </is>
      </c>
      <c r="IM234" s="26" t="n"/>
    </row>
    <row r="235" ht="15.75" customHeight="1" s="67">
      <c r="A235" s="26" t="inlineStr">
        <is>
          <t>BTC_TECH_EXIT_WT_MIN_TFS</t>
        </is>
      </c>
      <c r="B235" s="26" t="inlineStr">
        <is>
          <t>0.5</t>
        </is>
      </c>
      <c r="C235" s="26" t="n"/>
      <c r="D235" s="26" t="n"/>
      <c r="E235" s="26" t="n"/>
      <c r="F235" s="26" t="n"/>
      <c r="G235" s="26">
        <f>IFERROR(VLOOKUP($A44&amp;"_"&amp;$B44,Results_Deltas!$A$2:$P$15000,5,FALSE),"")</f>
        <v/>
      </c>
      <c r="H235" s="26">
        <f>IFERROR(VLOOKUP($A44,Results_30d_Deltas!$A$2:$H$5000,7,FALSE)-E43,"")</f>
        <v/>
      </c>
      <c r="I235" s="26">
        <f>IFERROR(VLOOKUP($A44,Results_30d_Deltas!$A$2:$H$5000,6,FALSE),"")</f>
        <v/>
      </c>
      <c r="J235" s="26" t="n"/>
      <c r="K235" s="26" t="n"/>
      <c r="L235" s="26" t="inlineStr">
        <is>
          <t>NO</t>
        </is>
      </c>
      <c r="M235" s="33" t="n">
        <v>10.36442650221067</v>
      </c>
      <c r="N235" s="33" t="n">
        <v>8</v>
      </c>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4" t="n"/>
      <c r="CU235" s="34" t="n"/>
      <c r="CV235" s="34" t="n"/>
      <c r="CW235" s="34" t="n"/>
      <c r="CX235" s="34" t="n"/>
      <c r="CY235" s="34" t="n"/>
      <c r="CZ235" s="34" t="n"/>
      <c r="DA235" s="34" t="n"/>
      <c r="DB235" s="34" t="n"/>
      <c r="DC235" s="34" t="n"/>
      <c r="DD235" s="34" t="n"/>
      <c r="DE235" s="34" t="n"/>
      <c r="DF235" s="34" t="n"/>
      <c r="DG235" s="34" t="n"/>
      <c r="DH235" s="34" t="n"/>
      <c r="DI235" s="34" t="n"/>
      <c r="DJ235" s="34" t="n"/>
      <c r="DK235" s="34" t="n"/>
      <c r="DL235" s="34" t="n"/>
      <c r="DM235" s="34"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3" t="n"/>
      <c r="FT235" s="33"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3" t="n"/>
      <c r="HJ235" s="33" t="n"/>
      <c r="HK235" s="33" t="n"/>
      <c r="HL235" s="33" t="n"/>
      <c r="HM235" s="33"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26" t="n"/>
      <c r="IK235" s="26" t="inlineStr">
        <is>
          <t>ez_manage.py:4517 top()</t>
        </is>
      </c>
      <c r="IL235" s="26" t="inlineStr">
        <is>
          <t>v12_quick_engine.py:457 x8</t>
        </is>
      </c>
      <c r="IM235" s="26" t="n"/>
    </row>
    <row r="236" ht="15.75" customHeight="1" s="67">
      <c r="A236" s="26" t="inlineStr">
        <is>
          <t>INTRADAY_SESSION_FORCE_EXIT_UTC</t>
        </is>
      </c>
      <c r="B236" s="26" t="inlineStr">
        <is>
          <t>0</t>
        </is>
      </c>
      <c r="C236" s="26" t="n"/>
      <c r="D236" s="26" t="n"/>
      <c r="E236" s="26" t="n"/>
      <c r="F236" s="26" t="n"/>
      <c r="G236" s="26">
        <f>IFERROR(VLOOKUP($A70&amp;"_"&amp;$B70,Results_Deltas!$A$2:$P$15000,5,FALSE),"")</f>
        <v/>
      </c>
      <c r="H236" s="26">
        <f>IFERROR(VLOOKUP($A70,Results_30d_Deltas!$A$2:$H$5000,7,FALSE)-E69,"")</f>
        <v/>
      </c>
      <c r="I236" s="26">
        <f>IFERROR(VLOOKUP($A70,Results_30d_Deltas!$A$2:$H$5000,6,FALSE),"")</f>
        <v/>
      </c>
      <c r="J236" s="26" t="n"/>
      <c r="K236" s="26" t="n"/>
      <c r="L236" s="26" t="inlineStr">
        <is>
          <t>NO</t>
        </is>
      </c>
      <c r="M236" s="33" t="n">
        <v>10.36450269458108</v>
      </c>
      <c r="N236" s="33" t="n">
        <v>11</v>
      </c>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4" t="n"/>
      <c r="CU236" s="34" t="n"/>
      <c r="CV236" s="34" t="n"/>
      <c r="CW236" s="34" t="n"/>
      <c r="CX236" s="34" t="n"/>
      <c r="CY236" s="34" t="n"/>
      <c r="CZ236" s="34" t="n"/>
      <c r="DA236" s="34" t="n"/>
      <c r="DB236" s="34" t="n"/>
      <c r="DC236" s="34" t="n"/>
      <c r="DD236" s="34" t="n"/>
      <c r="DE236" s="34" t="n"/>
      <c r="DF236" s="34" t="n"/>
      <c r="DG236" s="34" t="n"/>
      <c r="DH236" s="34" t="n"/>
      <c r="DI236" s="34" t="n"/>
      <c r="DJ236" s="34" t="n"/>
      <c r="DK236" s="34" t="n"/>
      <c r="DL236" s="34" t="n"/>
      <c r="DM236" s="34"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3" t="n"/>
      <c r="FT236" s="33"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26" t="n"/>
      <c r="IK236" s="26" t="inlineStr">
        <is>
          <t>ez_manage.py:6014 top()</t>
        </is>
      </c>
      <c r="IL236" s="26" t="inlineStr">
        <is>
          <t>v12_quick_engine.py:4267 x4</t>
        </is>
      </c>
      <c r="IM236" s="26" t="n"/>
    </row>
    <row r="237" ht="15.75" customHeight="1" s="67">
      <c r="A237" s="26" t="inlineStr">
        <is>
          <t>E_1_EXIT_DELTA_THR</t>
        </is>
      </c>
      <c r="B237" s="26" t="inlineStr">
        <is>
          <t>0</t>
        </is>
      </c>
      <c r="C237" s="26" t="n"/>
      <c r="D237" s="26" t="n"/>
      <c r="E237" s="26" t="n"/>
      <c r="F237" s="26" t="n"/>
      <c r="G237" s="26">
        <f>IFERROR(VLOOKUP($A62&amp;"_"&amp;$B62,Results_Deltas!$A$2:$P$15000,5,FALSE),"")</f>
        <v/>
      </c>
      <c r="H237" s="26">
        <f>IFERROR(VLOOKUP($A62,Results_30d_Deltas!$A$2:$H$5000,7,FALSE)-E61,"")</f>
        <v/>
      </c>
      <c r="I237" s="26">
        <f>IFERROR(VLOOKUP($A62,Results_30d_Deltas!$A$2:$H$5000,6,FALSE),"")</f>
        <v/>
      </c>
      <c r="J237" s="26" t="n"/>
      <c r="K237" s="26" t="n"/>
      <c r="L237" s="26" t="inlineStr">
        <is>
          <t>NO</t>
        </is>
      </c>
      <c r="M237" s="33" t="n">
        <v>10.36518703634109</v>
      </c>
      <c r="N237" s="33" t="n">
        <v>11</v>
      </c>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4" t="n"/>
      <c r="CA237" s="34" t="n"/>
      <c r="CB237" s="34" t="n"/>
      <c r="CC237" s="34" t="n"/>
      <c r="CD237" s="34" t="n"/>
      <c r="CE237" s="33" t="n"/>
      <c r="CF237" s="33" t="n"/>
      <c r="CG237" s="33" t="n"/>
      <c r="CH237" s="33" t="n"/>
      <c r="CI237" s="33" t="n"/>
      <c r="CJ237" s="33" t="n"/>
      <c r="CK237" s="33" t="n"/>
      <c r="CL237" s="33" t="n"/>
      <c r="CM237" s="33" t="n"/>
      <c r="CN237" s="33" t="n"/>
      <c r="CO237" s="33" t="n"/>
      <c r="CP237" s="33" t="n"/>
      <c r="CQ237" s="33" t="n"/>
      <c r="CR237" s="33" t="n"/>
      <c r="CS237" s="33" t="n"/>
      <c r="CT237" s="34" t="n"/>
      <c r="CU237" s="34" t="n"/>
      <c r="CV237" s="34" t="n"/>
      <c r="CW237" s="34" t="n"/>
      <c r="CX237" s="34" t="n"/>
      <c r="CY237" s="34" t="n"/>
      <c r="CZ237" s="34" t="n"/>
      <c r="DA237" s="34" t="n"/>
      <c r="DB237" s="34" t="n"/>
      <c r="DC237" s="34" t="n"/>
      <c r="DD237" s="34" t="n"/>
      <c r="DE237" s="34" t="n"/>
      <c r="DF237" s="34" t="n"/>
      <c r="DG237" s="34" t="n"/>
      <c r="DH237" s="34" t="n"/>
      <c r="DI237" s="34" t="n"/>
      <c r="DJ237" s="34" t="n"/>
      <c r="DK237" s="34" t="n"/>
      <c r="DL237" s="34" t="n"/>
      <c r="DM237" s="34"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3" t="n"/>
      <c r="FT237" s="33"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3" t="n"/>
      <c r="HJ237" s="33" t="n"/>
      <c r="HK237" s="33" t="n"/>
      <c r="HL237" s="33" t="n"/>
      <c r="HM237" s="33"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26" t="n"/>
      <c r="IK237" s="26" t="inlineStr">
        <is>
          <t>ez_manage.py:4698 top()</t>
        </is>
      </c>
      <c r="IL237" s="26" t="inlineStr">
        <is>
          <t>v12_quick_engine.py:1817 x9</t>
        </is>
      </c>
      <c r="IM237" s="26" t="n"/>
    </row>
    <row r="238" ht="15.75" customHeight="1" s="67">
      <c r="A238" s="26" t="inlineStr">
        <is>
          <t>MI_MIN_GAIN_EXIT</t>
        </is>
      </c>
      <c r="B238" s="26" t="inlineStr">
        <is>
          <t>0</t>
        </is>
      </c>
      <c r="C238" s="26" t="n"/>
      <c r="D238" s="26" t="n"/>
      <c r="E238" s="26" t="n"/>
      <c r="F238" s="26" t="n"/>
      <c r="G238" s="26">
        <f>IFERROR(VLOOKUP($A86&amp;"_"&amp;$B86,Results_Deltas!$A$2:$P$15000,5,FALSE),"")</f>
        <v/>
      </c>
      <c r="H238" s="26">
        <f>IFERROR(VLOOKUP($A86,Results_30d_Deltas!$A$2:$H$5000,7,FALSE)-E85,"")</f>
        <v/>
      </c>
      <c r="I238" s="26">
        <f>IFERROR(VLOOKUP($A86,Results_30d_Deltas!$A$2:$H$5000,6,FALSE),"")</f>
        <v/>
      </c>
      <c r="J238" s="26" t="n"/>
      <c r="K238" s="26" t="n"/>
      <c r="L238" s="26" t="inlineStr">
        <is>
          <t>NO</t>
        </is>
      </c>
      <c r="M238" s="33" t="n">
        <v>10.36518703634109</v>
      </c>
      <c r="N238" s="33" t="n">
        <v>11</v>
      </c>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4" t="n"/>
      <c r="AM238" s="34" t="n"/>
      <c r="AN238" s="34" t="n"/>
      <c r="AO238" s="34" t="n"/>
      <c r="AP238" s="34"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4" t="n"/>
      <c r="CU238" s="34" t="n"/>
      <c r="CV238" s="34" t="n"/>
      <c r="CW238" s="34" t="n"/>
      <c r="CX238" s="34" t="n"/>
      <c r="CY238" s="34" t="n"/>
      <c r="CZ238" s="34" t="n"/>
      <c r="DA238" s="34" t="n"/>
      <c r="DB238" s="34" t="n"/>
      <c r="DC238" s="34" t="n"/>
      <c r="DD238" s="34" t="n"/>
      <c r="DE238" s="34" t="n"/>
      <c r="DF238" s="34" t="n"/>
      <c r="DG238" s="34" t="n"/>
      <c r="DH238" s="34" t="n"/>
      <c r="DI238" s="34" t="n"/>
      <c r="DJ238" s="34" t="n"/>
      <c r="DK238" s="34" t="n"/>
      <c r="DL238" s="34" t="n"/>
      <c r="DM238" s="34"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3" t="n"/>
      <c r="FT238" s="33"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3" t="n"/>
      <c r="HJ238" s="33" t="n"/>
      <c r="HK238" s="33" t="n"/>
      <c r="HL238" s="33" t="n"/>
      <c r="HM238" s="33"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26" t="n"/>
      <c r="IK238" s="26" t="inlineStr">
        <is>
          <t>ez_manage.py:3565 top()</t>
        </is>
      </c>
      <c r="IL238" s="26" t="inlineStr">
        <is>
          <t>v12_quick_engine.py:2342 x8</t>
        </is>
      </c>
      <c r="IM238" s="26" t="n"/>
    </row>
    <row r="239" ht="15.75" customHeight="1" s="67">
      <c r="A239" s="26" t="inlineStr">
        <is>
          <t>PARTIAL_EXIT_FRAC</t>
        </is>
      </c>
      <c r="B239" s="26" t="inlineStr">
        <is>
          <t>0</t>
        </is>
      </c>
      <c r="C239" s="26" t="n"/>
      <c r="D239" s="26" t="n"/>
      <c r="E239" s="26" t="n"/>
      <c r="F239" s="26" t="n"/>
      <c r="G239" s="26">
        <f>IFERROR(VLOOKUP($A90&amp;"_"&amp;$B90,Results_Deltas!$A$2:$P$15000,5,FALSE),"")</f>
        <v/>
      </c>
      <c r="H239" s="26">
        <f>IFERROR(VLOOKUP($A90,Results_30d_Deltas!$A$2:$H$5000,7,FALSE)-E89,"")</f>
        <v/>
      </c>
      <c r="I239" s="26">
        <f>IFERROR(VLOOKUP($A90,Results_30d_Deltas!$A$2:$H$5000,6,FALSE),"")</f>
        <v/>
      </c>
      <c r="J239" s="26" t="n"/>
      <c r="K239" s="26" t="n"/>
      <c r="L239" s="26" t="inlineStr">
        <is>
          <t>NO</t>
        </is>
      </c>
      <c r="M239" s="33" t="n">
        <v>10.36518703634109</v>
      </c>
      <c r="N239" s="33" t="n">
        <v>11</v>
      </c>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4" t="n"/>
      <c r="CU239" s="34" t="n"/>
      <c r="CV239" s="34" t="n"/>
      <c r="CW239" s="34" t="n"/>
      <c r="CX239" s="34" t="n"/>
      <c r="CY239" s="34" t="n"/>
      <c r="CZ239" s="34" t="n"/>
      <c r="DA239" s="34" t="n"/>
      <c r="DB239" s="34" t="n"/>
      <c r="DC239" s="34" t="n"/>
      <c r="DD239" s="34" t="n"/>
      <c r="DE239" s="34" t="n"/>
      <c r="DF239" s="34" t="n"/>
      <c r="DG239" s="34" t="n"/>
      <c r="DH239" s="34" t="n"/>
      <c r="DI239" s="34" t="n"/>
      <c r="DJ239" s="34" t="n"/>
      <c r="DK239" s="34" t="n"/>
      <c r="DL239" s="34" t="n"/>
      <c r="DM239" s="34"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3" t="n"/>
      <c r="FT239" s="33"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3" t="n"/>
      <c r="HJ239" s="33" t="n"/>
      <c r="HK239" s="33" t="n"/>
      <c r="HL239" s="33" t="n"/>
      <c r="HM239" s="33" t="n"/>
      <c r="HN239" s="34" t="n"/>
      <c r="HO239" s="34" t="n"/>
      <c r="HP239" s="34" t="n"/>
      <c r="HQ239" s="34" t="n"/>
      <c r="HR239" s="34"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26" t="n"/>
      <c r="IK239" s="26" t="inlineStr">
        <is>
          <t>ez_manage.py:6038 top()</t>
        </is>
      </c>
      <c r="IL239" s="26" t="inlineStr">
        <is>
          <t>v12_quick_engine.py:4280 x2</t>
        </is>
      </c>
      <c r="IM239" s="26" t="n"/>
    </row>
    <row r="240" ht="15.75" customHeight="1" s="67">
      <c r="A240" s="26" t="inlineStr">
        <is>
          <t>SCALP_V3_K_OB_EXIT_K15M_LO</t>
        </is>
      </c>
      <c r="B240" s="26" t="inlineStr">
        <is>
          <t>2.0</t>
        </is>
      </c>
      <c r="C240" s="26" t="n"/>
      <c r="D240" s="26" t="n"/>
      <c r="E240" s="26" t="n"/>
      <c r="F240" s="26" t="n"/>
      <c r="G240" s="26">
        <f>IFERROR(VLOOKUP($A133&amp;"_"&amp;$B133,Results_Deltas!$A$2:$P$15000,5,FALSE),"")</f>
        <v/>
      </c>
      <c r="H240" s="26">
        <f>IFERROR(VLOOKUP($A133,Results_30d_Deltas!$A$2:$H$5000,7,FALSE)-E132,"")</f>
        <v/>
      </c>
      <c r="I240" s="26">
        <f>IFERROR(VLOOKUP($A133,Results_30d_Deltas!$A$2:$H$5000,6,FALSE),"")</f>
        <v/>
      </c>
      <c r="J240" s="26" t="n"/>
      <c r="K240" s="26" t="n"/>
      <c r="L240" s="26" t="inlineStr">
        <is>
          <t>NO</t>
        </is>
      </c>
      <c r="M240" s="33" t="n">
        <v>10.38434810547009</v>
      </c>
      <c r="N240" s="33" t="n">
        <v>10</v>
      </c>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4" t="n"/>
      <c r="CU240" s="34" t="n"/>
      <c r="CV240" s="34" t="n"/>
      <c r="CW240" s="34" t="n"/>
      <c r="CX240" s="34" t="n"/>
      <c r="CY240" s="34" t="n"/>
      <c r="CZ240" s="34" t="n"/>
      <c r="DA240" s="34" t="n"/>
      <c r="DB240" s="34" t="n"/>
      <c r="DC240" s="34" t="n"/>
      <c r="DD240" s="34" t="n"/>
      <c r="DE240" s="34" t="n"/>
      <c r="DF240" s="34" t="n"/>
      <c r="DG240" s="34" t="n"/>
      <c r="DH240" s="34" t="n"/>
      <c r="DI240" s="34" t="n"/>
      <c r="DJ240" s="34" t="n"/>
      <c r="DK240" s="34" t="n"/>
      <c r="DL240" s="34" t="n"/>
      <c r="DM240" s="34"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3" t="n"/>
      <c r="FT240" s="33"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3" t="n"/>
      <c r="HJ240" s="33" t="n"/>
      <c r="HK240" s="33" t="n"/>
      <c r="HL240" s="33" t="n"/>
      <c r="HM240" s="33"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26" t="n"/>
      <c r="IK240" s="26" t="inlineStr">
        <is>
          <t>ez_manage.py:5552 top()</t>
        </is>
      </c>
      <c r="IL240" s="26" t="inlineStr">
        <is>
          <t>v12_quick_engine.py:3180 x4</t>
        </is>
      </c>
      <c r="IM240" s="26" t="n"/>
    </row>
    <row r="241" ht="15.75" customHeight="1" s="67">
      <c r="A241" s="26" t="inlineStr">
        <is>
          <t>SCALP_V3_K_OB_EXIT_K3M_LO</t>
        </is>
      </c>
      <c r="B241" s="26" t="inlineStr">
        <is>
          <t>0.5</t>
        </is>
      </c>
      <c r="C241" s="26" t="n"/>
      <c r="D241" s="26" t="n"/>
      <c r="E241" s="26" t="n"/>
      <c r="F241" s="26" t="n"/>
      <c r="G241" s="26">
        <f>IFERROR(VLOOKUP($A139&amp;"_"&amp;$B139,Results_Deltas!$A$2:$P$15000,5,FALSE),"")</f>
        <v/>
      </c>
      <c r="H241" s="26">
        <f>IFERROR(VLOOKUP($A139,Results_30d_Deltas!$A$2:$H$5000,7,FALSE)-E138,"")</f>
        <v/>
      </c>
      <c r="I241" s="26">
        <f>IFERROR(VLOOKUP($A139,Results_30d_Deltas!$A$2:$H$5000,6,FALSE),"")</f>
        <v/>
      </c>
      <c r="J241" s="26" t="n"/>
      <c r="K241" s="26" t="n"/>
      <c r="L241" s="26" t="inlineStr">
        <is>
          <t>NO</t>
        </is>
      </c>
      <c r="M241" s="33" t="n">
        <v>10.39185059950582</v>
      </c>
      <c r="N241" s="33" t="n">
        <v>10</v>
      </c>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4" t="n"/>
      <c r="CU241" s="34" t="n"/>
      <c r="CV241" s="34" t="n"/>
      <c r="CW241" s="34" t="n"/>
      <c r="CX241" s="34" t="n"/>
      <c r="CY241" s="34" t="n"/>
      <c r="CZ241" s="34" t="n"/>
      <c r="DA241" s="34" t="n"/>
      <c r="DB241" s="34" t="n"/>
      <c r="DC241" s="34" t="n"/>
      <c r="DD241" s="34" t="n"/>
      <c r="DE241" s="34" t="n"/>
      <c r="DF241" s="34" t="n"/>
      <c r="DG241" s="34" t="n"/>
      <c r="DH241" s="34" t="n"/>
      <c r="DI241" s="34" t="n"/>
      <c r="DJ241" s="34" t="n"/>
      <c r="DK241" s="34" t="n"/>
      <c r="DL241" s="34" t="n"/>
      <c r="DM241" s="34"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3" t="n"/>
      <c r="FT241" s="33"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3" t="n"/>
      <c r="HJ241" s="33" t="n"/>
      <c r="HK241" s="33" t="n"/>
      <c r="HL241" s="33" t="n"/>
      <c r="HM241" s="33"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26" t="n"/>
      <c r="IK241" s="26" t="inlineStr">
        <is>
          <t>ez_manage.py:5554 top()</t>
        </is>
      </c>
      <c r="IL241" s="26" t="inlineStr">
        <is>
          <t>v12_quick_engine.py:3182 x4</t>
        </is>
      </c>
      <c r="IM241" s="26" t="n"/>
    </row>
    <row r="242" ht="15.75" customHeight="1" s="67">
      <c r="A242" s="26" t="inlineStr">
        <is>
          <t>SCALP_V3_K_OB_EXIT_K3M_LO</t>
        </is>
      </c>
      <c r="B242" s="26" t="inlineStr">
        <is>
          <t>2.0</t>
        </is>
      </c>
      <c r="C242" s="26" t="n"/>
      <c r="D242" s="26" t="n"/>
      <c r="E242" s="26" t="n"/>
      <c r="F242" s="26" t="n"/>
      <c r="G242" s="26">
        <f>IFERROR(VLOOKUP($A141&amp;"_"&amp;$B141,Results_Deltas!$A$2:$P$15000,5,FALSE),"")</f>
        <v/>
      </c>
      <c r="H242" s="26">
        <f>IFERROR(VLOOKUP($A141,Results_30d_Deltas!$A$2:$H$5000,7,FALSE)-E140,"")</f>
        <v/>
      </c>
      <c r="I242" s="26">
        <f>IFERROR(VLOOKUP($A141,Results_30d_Deltas!$A$2:$H$5000,6,FALSE),"")</f>
        <v/>
      </c>
      <c r="J242" s="26" t="n"/>
      <c r="K242" s="26" t="n"/>
      <c r="L242" s="26" t="inlineStr">
        <is>
          <t>NO</t>
        </is>
      </c>
      <c r="M242" s="33" t="n">
        <v>10.4093670217702</v>
      </c>
      <c r="N242" s="33" t="n">
        <v>10</v>
      </c>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4" t="n"/>
      <c r="CU242" s="34" t="n"/>
      <c r="CV242" s="34" t="n"/>
      <c r="CW242" s="34" t="n"/>
      <c r="CX242" s="34" t="n"/>
      <c r="CY242" s="34" t="n"/>
      <c r="CZ242" s="34" t="n"/>
      <c r="DA242" s="34" t="n"/>
      <c r="DB242" s="34" t="n"/>
      <c r="DC242" s="34" t="n"/>
      <c r="DD242" s="34" t="n"/>
      <c r="DE242" s="34" t="n"/>
      <c r="DF242" s="34" t="n"/>
      <c r="DG242" s="34" t="n"/>
      <c r="DH242" s="34" t="n"/>
      <c r="DI242" s="34" t="n"/>
      <c r="DJ242" s="34" t="n"/>
      <c r="DK242" s="34" t="n"/>
      <c r="DL242" s="34" t="n"/>
      <c r="DM242" s="34"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3" t="n"/>
      <c r="FT242" s="33"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26" t="n"/>
      <c r="IK242" s="26" t="inlineStr">
        <is>
          <t>ez_manage.py:5554 top()</t>
        </is>
      </c>
      <c r="IL242" s="26" t="inlineStr">
        <is>
          <t>v12_quick_engine.py:3182 x4</t>
        </is>
      </c>
      <c r="IM242" s="26" t="n"/>
    </row>
    <row r="243" ht="15.75" customHeight="1" s="67">
      <c r="A243" s="26" t="inlineStr">
        <is>
          <t>REENTRY_K15M_PARTIAL_MULT</t>
        </is>
      </c>
      <c r="B243" s="26" t="inlineStr">
        <is>
          <t>0.25</t>
        </is>
      </c>
      <c r="C243" s="26" t="n"/>
      <c r="D243" s="26" t="n"/>
      <c r="E243" s="26" t="n"/>
      <c r="F243" s="26" t="n"/>
      <c r="G243" s="26">
        <f>IFERROR(VLOOKUP($A102&amp;"_"&amp;$B102,Results_Deltas!$A$2:$P$15000,5,FALSE),"")</f>
        <v/>
      </c>
      <c r="H243" s="26">
        <f>IFERROR(VLOOKUP($A102,Results_30d_Deltas!$A$2:$H$5000,7,FALSE)-E101,"")</f>
        <v/>
      </c>
      <c r="I243" s="26">
        <f>IFERROR(VLOOKUP($A102,Results_30d_Deltas!$A$2:$H$5000,6,FALSE),"")</f>
        <v/>
      </c>
      <c r="J243" s="26" t="n"/>
      <c r="K243" s="26" t="n"/>
      <c r="L243" s="26" t="inlineStr">
        <is>
          <t>NO</t>
        </is>
      </c>
      <c r="M243" s="33" t="n">
        <v>10.46955488760772</v>
      </c>
      <c r="N243" s="33" t="n">
        <v>11</v>
      </c>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4" t="n"/>
      <c r="HO243" s="34" t="n"/>
      <c r="HP243" s="34" t="n"/>
      <c r="HQ243" s="34" t="n"/>
      <c r="HR243" s="34"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26" t="n"/>
      <c r="IK243" s="26" t="inlineStr">
        <is>
          <t>ez_manage.py:3860 top()</t>
        </is>
      </c>
      <c r="IL243" s="26" t="inlineStr">
        <is>
          <t>v12_quick_engine.py:2884 x8</t>
        </is>
      </c>
      <c r="IM243" s="26" t="n"/>
    </row>
    <row r="244" ht="15.75" customHeight="1" s="67">
      <c r="A244" s="26" t="inlineStr">
        <is>
          <t>TRADIER_RSI2_EXIT_THRESHOLD_LONG</t>
        </is>
      </c>
      <c r="B244" s="26" t="inlineStr">
        <is>
          <t>45.0</t>
        </is>
      </c>
      <c r="C244" s="26" t="n"/>
      <c r="D244" s="26" t="n"/>
      <c r="E244" s="26" t="n"/>
      <c r="F244" s="26" t="n"/>
      <c r="G244" s="26">
        <f>IFERROR(VLOOKUP($A166&amp;"_"&amp;$B166,Results_Deltas!$A$2:$P$15000,5,FALSE),"")</f>
        <v/>
      </c>
      <c r="H244" s="26">
        <f>IFERROR(VLOOKUP($A166,Results_30d_Deltas!$A$2:$H$5000,7,FALSE)-E165,"")</f>
        <v/>
      </c>
      <c r="I244" s="26">
        <f>IFERROR(VLOOKUP($A166,Results_30d_Deltas!$A$2:$H$5000,6,FALSE),"")</f>
        <v/>
      </c>
      <c r="J244" s="26" t="n"/>
      <c r="K244" s="26" t="n"/>
      <c r="L244" s="26" t="inlineStr">
        <is>
          <t>NO</t>
        </is>
      </c>
      <c r="M244" s="33" t="n">
        <v>10.48424332812156</v>
      </c>
      <c r="N244" s="33" t="n">
        <v>10</v>
      </c>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4" t="n"/>
      <c r="CU244" s="34" t="n"/>
      <c r="CV244" s="34" t="n"/>
      <c r="CW244" s="34" t="n"/>
      <c r="CX244" s="34" t="n"/>
      <c r="CY244" s="34" t="n"/>
      <c r="CZ244" s="34" t="n"/>
      <c r="DA244" s="34" t="n"/>
      <c r="DB244" s="34" t="n"/>
      <c r="DC244" s="34" t="n"/>
      <c r="DD244" s="34" t="n"/>
      <c r="DE244" s="34" t="n"/>
      <c r="DF244" s="34" t="n"/>
      <c r="DG244" s="34" t="n"/>
      <c r="DH244" s="34" t="n"/>
      <c r="DI244" s="34" t="n"/>
      <c r="DJ244" s="34" t="n"/>
      <c r="DK244" s="34" t="n"/>
      <c r="DL244" s="34" t="n"/>
      <c r="DM244" s="34"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3" t="n"/>
      <c r="FT244" s="33"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26" t="n"/>
      <c r="IK244" s="26" t="inlineStr">
        <is>
          <t>ez_manage.py:5740 top()</t>
        </is>
      </c>
      <c r="IL244" s="26" t="inlineStr">
        <is>
          <t>v12_quick_engine.py:3437 x9</t>
        </is>
      </c>
      <c r="IM244" s="26" t="n"/>
    </row>
    <row r="245" ht="15.75" customHeight="1" s="67">
      <c r="A245" s="27" t="inlineStr">
        <is>
          <t>REGIME_TRENDING_EXIT_GAIN_MIN</t>
        </is>
      </c>
      <c r="B245" s="27" t="inlineStr">
        <is>
          <t>2.0</t>
        </is>
      </c>
      <c r="C245" s="26" t="n"/>
      <c r="D245" s="26" t="n"/>
      <c r="E245" s="26" t="n"/>
      <c r="F245" s="26" t="n"/>
      <c r="G245" s="26">
        <f>IFERROR(VLOOKUP($A112&amp;"_"&amp;$B112,Results_Deltas!$A$2:$P$15000,5,FALSE),"")</f>
        <v/>
      </c>
      <c r="H245" s="26">
        <f>IFERROR(VLOOKUP($A112,Results_30d_Deltas!$A$2:$H$5000,7,FALSE)-E111,"")</f>
        <v/>
      </c>
      <c r="I245" s="26">
        <f>IFERROR(VLOOKUP($A112,Results_30d_Deltas!$A$2:$H$5000,6,FALSE),"")</f>
        <v/>
      </c>
      <c r="J245" s="26" t="n"/>
      <c r="K245" s="26" t="n"/>
      <c r="L245" s="26" t="inlineStr">
        <is>
          <t>YES</t>
        </is>
      </c>
      <c r="M245" s="33" t="n">
        <v>10.48756064969336</v>
      </c>
      <c r="N245" s="33" t="n">
        <v>11</v>
      </c>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4" t="n"/>
      <c r="AM245" s="34" t="n"/>
      <c r="AN245" s="34" t="n"/>
      <c r="AO245" s="34" t="n"/>
      <c r="AP245" s="34"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4" t="n"/>
      <c r="CU245" s="34" t="n"/>
      <c r="CV245" s="34" t="n"/>
      <c r="CW245" s="34" t="n"/>
      <c r="CX245" s="34" t="n"/>
      <c r="CY245" s="34" t="n"/>
      <c r="CZ245" s="34" t="n"/>
      <c r="DA245" s="34" t="n"/>
      <c r="DB245" s="34" t="n"/>
      <c r="DC245" s="34" t="n"/>
      <c r="DD245" s="34" t="n"/>
      <c r="DE245" s="34" t="n"/>
      <c r="DF245" s="34" t="n"/>
      <c r="DG245" s="34" t="n"/>
      <c r="DH245" s="34" t="n"/>
      <c r="DI245" s="34" t="n"/>
      <c r="DJ245" s="34" t="n"/>
      <c r="DK245" s="34" t="n"/>
      <c r="DL245" s="34" t="n"/>
      <c r="DM245" s="34"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3" t="n"/>
      <c r="FT245" s="33"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26" t="n"/>
      <c r="IK245" s="26" t="inlineStr">
        <is>
          <t>ez_manage.py:5359 top()</t>
        </is>
      </c>
      <c r="IL245" s="26" t="inlineStr">
        <is>
          <t>v12_quick_engine.py:2951 x5</t>
        </is>
      </c>
      <c r="IM245" s="26" t="n"/>
    </row>
    <row r="246" ht="15.75" customHeight="1" s="67">
      <c r="A246" s="26" t="inlineStr">
        <is>
          <t>RZ_BREAKOUT_BAND</t>
        </is>
      </c>
      <c r="B246" s="26" t="inlineStr">
        <is>
          <t>0</t>
        </is>
      </c>
      <c r="C246" s="26" t="n"/>
      <c r="D246" s="26" t="n"/>
      <c r="E246" s="26" t="n"/>
      <c r="F246" s="26" t="n"/>
      <c r="G246" s="26">
        <f>IFERROR(VLOOKUP($A122&amp;"_"&amp;$B122,Results_Deltas!$A$2:$P$15000,5,FALSE),"")</f>
        <v/>
      </c>
      <c r="H246" s="26">
        <f>IFERROR(VLOOKUP($A122,Results_30d_Deltas!$A$2:$H$5000,7,FALSE)-E121,"")</f>
        <v/>
      </c>
      <c r="I246" s="26">
        <f>IFERROR(VLOOKUP($A122,Results_30d_Deltas!$A$2:$H$5000,6,FALSE),"")</f>
        <v/>
      </c>
      <c r="J246" s="26" t="n"/>
      <c r="K246" s="26" t="n"/>
      <c r="L246" s="26" t="inlineStr">
        <is>
          <t>NO</t>
        </is>
      </c>
      <c r="M246" s="33" t="n">
        <v>10.48756064969336</v>
      </c>
      <c r="N246" s="33" t="n">
        <v>11</v>
      </c>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4" t="n"/>
      <c r="AR246" s="34" t="n"/>
      <c r="AS246" s="34" t="n"/>
      <c r="AT246" s="34" t="n"/>
      <c r="AU246" s="34"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4" t="n"/>
      <c r="BQ246" s="34" t="n"/>
      <c r="BR246" s="34" t="n"/>
      <c r="BS246" s="34" t="n"/>
      <c r="BT246" s="34"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4" t="n"/>
      <c r="CZ246" s="34" t="n"/>
      <c r="DA246" s="34" t="n"/>
      <c r="DB246" s="34" t="n"/>
      <c r="DC246" s="34"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3" t="n"/>
      <c r="FT246" s="33" t="n"/>
      <c r="FU246" s="33" t="n"/>
      <c r="FV246" s="33" t="n"/>
      <c r="FW246" s="33" t="n"/>
      <c r="FX246" s="33" t="n"/>
      <c r="FY246" s="33" t="n"/>
      <c r="FZ246" s="34" t="n"/>
      <c r="GA246" s="34" t="n"/>
      <c r="GB246" s="34" t="n"/>
      <c r="GC246" s="34" t="n"/>
      <c r="GD246" s="34"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3" t="n"/>
      <c r="HJ246" s="33" t="n"/>
      <c r="HK246" s="33" t="n"/>
      <c r="HL246" s="33" t="n"/>
      <c r="HM246" s="33"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26" t="n"/>
      <c r="IK246" s="26" t="inlineStr">
        <is>
          <t>ez_manage.py:5397 top()</t>
        </is>
      </c>
      <c r="IL246" s="26" t="inlineStr">
        <is>
          <t>v12_quick_engine.py:4036 x3</t>
        </is>
      </c>
      <c r="IM246" s="26" t="n"/>
    </row>
    <row r="247" ht="15.75" customHeight="1" s="67">
      <c r="A247" s="26" t="inlineStr">
        <is>
          <t>SCALP_V3_K_OB_EXIT_K15M_HI</t>
        </is>
      </c>
      <c r="B247" s="26" t="inlineStr">
        <is>
          <t>2.0</t>
        </is>
      </c>
      <c r="C247" s="26" t="n"/>
      <c r="D247" s="26" t="n"/>
      <c r="E247" s="26" t="n"/>
      <c r="F247" s="26" t="n"/>
      <c r="G247" s="26">
        <f>IFERROR(VLOOKUP($A129&amp;"_"&amp;$B129,Results_Deltas!$A$2:$P$15000,5,FALSE),"")</f>
        <v/>
      </c>
      <c r="H247" s="26">
        <f>IFERROR(VLOOKUP($A129,Results_30d_Deltas!$A$2:$H$5000,7,FALSE)-E128,"")</f>
        <v/>
      </c>
      <c r="I247" s="26">
        <f>IFERROR(VLOOKUP($A129,Results_30d_Deltas!$A$2:$H$5000,6,FALSE),"")</f>
        <v/>
      </c>
      <c r="J247" s="26" t="n"/>
      <c r="K247" s="26" t="n"/>
      <c r="L247" s="26" t="inlineStr">
        <is>
          <t>NO</t>
        </is>
      </c>
      <c r="M247" s="33" t="n">
        <v>10.48867579005932</v>
      </c>
      <c r="N247" s="33" t="n">
        <v>10</v>
      </c>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4" t="n"/>
      <c r="CU247" s="34" t="n"/>
      <c r="CV247" s="34" t="n"/>
      <c r="CW247" s="34" t="n"/>
      <c r="CX247" s="34" t="n"/>
      <c r="CY247" s="34" t="n"/>
      <c r="CZ247" s="34" t="n"/>
      <c r="DA247" s="34" t="n"/>
      <c r="DB247" s="34" t="n"/>
      <c r="DC247" s="34" t="n"/>
      <c r="DD247" s="34" t="n"/>
      <c r="DE247" s="34" t="n"/>
      <c r="DF247" s="34" t="n"/>
      <c r="DG247" s="34" t="n"/>
      <c r="DH247" s="34" t="n"/>
      <c r="DI247" s="34" t="n"/>
      <c r="DJ247" s="34" t="n"/>
      <c r="DK247" s="34" t="n"/>
      <c r="DL247" s="34" t="n"/>
      <c r="DM247" s="34"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3" t="n"/>
      <c r="FT247" s="33"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3" t="n"/>
      <c r="HJ247" s="33" t="n"/>
      <c r="HK247" s="33" t="n"/>
      <c r="HL247" s="33" t="n"/>
      <c r="HM247" s="33"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26" t="n"/>
      <c r="IK247" s="26" t="inlineStr">
        <is>
          <t>ez_manage.py:5551 top()</t>
        </is>
      </c>
      <c r="IL247" s="26" t="inlineStr">
        <is>
          <t>v12_quick_engine.py:3179 x4</t>
        </is>
      </c>
      <c r="IM247" s="26" t="n"/>
    </row>
    <row r="248" ht="15.75" customHeight="1" s="67">
      <c r="A248" s="26" t="inlineStr">
        <is>
          <t>SCALP_V3_K_OB_EXIT_K15M_HI</t>
        </is>
      </c>
      <c r="B248" s="26" t="inlineStr">
        <is>
          <t>1.0</t>
        </is>
      </c>
      <c r="C248" s="26" t="n"/>
      <c r="D248" s="26" t="n"/>
      <c r="E248" s="26" t="n"/>
      <c r="F248" s="26" t="n"/>
      <c r="G248" s="26">
        <f>IFERROR(VLOOKUP($A128&amp;"_"&amp;$B128,Results_Deltas!$A$2:$P$15000,5,FALSE),"")</f>
        <v/>
      </c>
      <c r="H248" s="26">
        <f>IFERROR(VLOOKUP($A128,Results_30d_Deltas!$A$2:$H$5000,7,FALSE)-E127,"")</f>
        <v/>
      </c>
      <c r="I248" s="26">
        <f>IFERROR(VLOOKUP($A128,Results_30d_Deltas!$A$2:$H$5000,6,FALSE),"")</f>
        <v/>
      </c>
      <c r="J248" s="26" t="n"/>
      <c r="K248" s="26" t="n"/>
      <c r="L248" s="26" t="inlineStr">
        <is>
          <t>NO</t>
        </is>
      </c>
      <c r="M248" s="33" t="n">
        <v>10.66339430202033</v>
      </c>
      <c r="N248" s="33" t="n">
        <v>9</v>
      </c>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4" t="n"/>
      <c r="CU248" s="34" t="n"/>
      <c r="CV248" s="34" t="n"/>
      <c r="CW248" s="34" t="n"/>
      <c r="CX248" s="34" t="n"/>
      <c r="CY248" s="34" t="n"/>
      <c r="CZ248" s="34" t="n"/>
      <c r="DA248" s="34" t="n"/>
      <c r="DB248" s="34" t="n"/>
      <c r="DC248" s="34" t="n"/>
      <c r="DD248" s="34" t="n"/>
      <c r="DE248" s="34" t="n"/>
      <c r="DF248" s="34" t="n"/>
      <c r="DG248" s="34" t="n"/>
      <c r="DH248" s="34" t="n"/>
      <c r="DI248" s="34" t="n"/>
      <c r="DJ248" s="34" t="n"/>
      <c r="DK248" s="34" t="n"/>
      <c r="DL248" s="34" t="n"/>
      <c r="DM248" s="34"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3" t="n"/>
      <c r="FT248" s="33"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3" t="n"/>
      <c r="HJ248" s="33" t="n"/>
      <c r="HK248" s="33" t="n"/>
      <c r="HL248" s="33" t="n"/>
      <c r="HM248" s="33"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26" t="n"/>
      <c r="IK248" s="26" t="inlineStr">
        <is>
          <t>ez_manage.py:5551 top()</t>
        </is>
      </c>
      <c r="IL248" s="26" t="inlineStr">
        <is>
          <t>v12_quick_engine.py:3179 x4</t>
        </is>
      </c>
      <c r="IM248" s="26" t="n"/>
    </row>
    <row r="249" ht="15.75" customHeight="1" s="67">
      <c r="A249" s="26" t="inlineStr">
        <is>
          <t>SCALP_V3_K_OB_EXIT_WALL_PCT</t>
        </is>
      </c>
      <c r="B249" s="26" t="inlineStr">
        <is>
          <t>2.0</t>
        </is>
      </c>
      <c r="C249" s="26" t="n"/>
      <c r="D249" s="26" t="n"/>
      <c r="E249" s="26" t="n"/>
      <c r="F249" s="26" t="n"/>
      <c r="G249" s="26">
        <f>IFERROR(VLOOKUP($A145&amp;"_"&amp;$B145,Results_Deltas!$A$2:$P$15000,5,FALSE),"")</f>
        <v/>
      </c>
      <c r="H249" s="26">
        <f>IFERROR(VLOOKUP($A145,Results_30d_Deltas!$A$2:$H$5000,7,FALSE)-E144,"")</f>
        <v/>
      </c>
      <c r="I249" s="26">
        <f>IFERROR(VLOOKUP($A145,Results_30d_Deltas!$A$2:$H$5000,6,FALSE),"")</f>
        <v/>
      </c>
      <c r="J249" s="26" t="n"/>
      <c r="K249" s="26" t="n"/>
      <c r="L249" s="26" t="inlineStr">
        <is>
          <t>NO</t>
        </is>
      </c>
      <c r="M249" s="33" t="n">
        <v>10.69231435947011</v>
      </c>
      <c r="N249" s="33" t="n">
        <v>10</v>
      </c>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4" t="n"/>
      <c r="CU249" s="34" t="n"/>
      <c r="CV249" s="34" t="n"/>
      <c r="CW249" s="34" t="n"/>
      <c r="CX249" s="34" t="n"/>
      <c r="CY249" s="34" t="n"/>
      <c r="CZ249" s="34" t="n"/>
      <c r="DA249" s="34" t="n"/>
      <c r="DB249" s="34" t="n"/>
      <c r="DC249" s="34" t="n"/>
      <c r="DD249" s="34" t="n"/>
      <c r="DE249" s="34" t="n"/>
      <c r="DF249" s="34" t="n"/>
      <c r="DG249" s="34" t="n"/>
      <c r="DH249" s="34" t="n"/>
      <c r="DI249" s="34" t="n"/>
      <c r="DJ249" s="34" t="n"/>
      <c r="DK249" s="34" t="n"/>
      <c r="DL249" s="34" t="n"/>
      <c r="DM249" s="34"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3" t="n"/>
      <c r="FT249" s="33"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3" t="n"/>
      <c r="HJ249" s="33" t="n"/>
      <c r="HK249" s="33" t="n"/>
      <c r="HL249" s="33" t="n"/>
      <c r="HM249" s="33"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26" t="n"/>
      <c r="IK249" s="26" t="inlineStr">
        <is>
          <t>ez_manage.py:5555 top()</t>
        </is>
      </c>
      <c r="IL249" s="26" t="inlineStr">
        <is>
          <t>v12_quick_engine.py:3183 x4</t>
        </is>
      </c>
      <c r="IM249" s="26" t="n"/>
    </row>
    <row r="250" ht="15.75" customHeight="1" s="67">
      <c r="A250" s="26" t="inlineStr">
        <is>
          <t>TREND_MIN_GAIN_EXIT</t>
        </is>
      </c>
      <c r="B250" s="26" t="inlineStr">
        <is>
          <t>0</t>
        </is>
      </c>
      <c r="C250" s="26" t="n"/>
      <c r="D250" s="26" t="n"/>
      <c r="E250" s="26" t="n"/>
      <c r="F250" s="26" t="n"/>
      <c r="G250" s="26">
        <f>IFERROR(VLOOKUP($A176&amp;"_"&amp;$B176,Results_Deltas!$A$2:$P$15000,5,FALSE),"")</f>
        <v/>
      </c>
      <c r="H250" s="26">
        <f>IFERROR(VLOOKUP($A176,Results_30d_Deltas!$A$2:$H$5000,7,FALSE)-E175,"")</f>
        <v/>
      </c>
      <c r="I250" s="26">
        <f>IFERROR(VLOOKUP($A176,Results_30d_Deltas!$A$2:$H$5000,6,FALSE),"")</f>
        <v/>
      </c>
      <c r="J250" s="26" t="n"/>
      <c r="K250" s="26" t="n"/>
      <c r="L250" s="26" t="inlineStr">
        <is>
          <t>NO</t>
        </is>
      </c>
      <c r="M250" s="33" t="n">
        <v>10.70261137094849</v>
      </c>
      <c r="N250" s="33" t="n">
        <v>12</v>
      </c>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4" t="n"/>
      <c r="AM250" s="34" t="n"/>
      <c r="AN250" s="34" t="n"/>
      <c r="AO250" s="34" t="n"/>
      <c r="AP250" s="34"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4" t="n"/>
      <c r="CU250" s="34" t="n"/>
      <c r="CV250" s="34" t="n"/>
      <c r="CW250" s="34" t="n"/>
      <c r="CX250" s="34" t="n"/>
      <c r="CY250" s="34" t="n"/>
      <c r="CZ250" s="34" t="n"/>
      <c r="DA250" s="34" t="n"/>
      <c r="DB250" s="34" t="n"/>
      <c r="DC250" s="34" t="n"/>
      <c r="DD250" s="34" t="n"/>
      <c r="DE250" s="34" t="n"/>
      <c r="DF250" s="34" t="n"/>
      <c r="DG250" s="34" t="n"/>
      <c r="DH250" s="34" t="n"/>
      <c r="DI250" s="34" t="n"/>
      <c r="DJ250" s="34" t="n"/>
      <c r="DK250" s="34" t="n"/>
      <c r="DL250" s="34" t="n"/>
      <c r="DM250" s="34"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3" t="n"/>
      <c r="ES250" s="33" t="n"/>
      <c r="ET250" s="33" t="n"/>
      <c r="EU250" s="33" t="n"/>
      <c r="EV250" s="33"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3" t="n"/>
      <c r="FT250" s="33"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26" t="n"/>
      <c r="IK250" s="26" t="inlineStr">
        <is>
          <t>ez_manage.py:4205 top()</t>
        </is>
      </c>
      <c r="IL250" s="26" t="inlineStr">
        <is>
          <t>v12_quick_engine.py:3545 x2</t>
        </is>
      </c>
      <c r="IM250" s="26" t="n"/>
    </row>
    <row r="251" ht="15.75" customHeight="1" s="67">
      <c r="A251" s="26" t="inlineStr">
        <is>
          <t>SCALP_V3_K_OB_EXIT_K3M_HI</t>
        </is>
      </c>
      <c r="B251" s="26" t="inlineStr">
        <is>
          <t>0</t>
        </is>
      </c>
      <c r="C251" s="26" t="n"/>
      <c r="D251" s="26" t="n"/>
      <c r="E251" s="26" t="n"/>
      <c r="F251" s="26" t="n"/>
      <c r="G251" s="26">
        <f>IFERROR(VLOOKUP($A134&amp;"_"&amp;$B134,Results_Deltas!$A$2:$P$15000,5,FALSE),"")</f>
        <v/>
      </c>
      <c r="H251" s="26">
        <f>IFERROR(VLOOKUP($A134,Results_30d_Deltas!$A$2:$H$5000,7,FALSE)-E133,"")</f>
        <v/>
      </c>
      <c r="I251" s="26">
        <f>IFERROR(VLOOKUP($A134,Results_30d_Deltas!$A$2:$H$5000,6,FALSE),"")</f>
        <v/>
      </c>
      <c r="J251" s="26" t="n"/>
      <c r="K251" s="26" t="n"/>
      <c r="L251" s="26" t="inlineStr">
        <is>
          <t>NO</t>
        </is>
      </c>
      <c r="M251" s="33" t="n">
        <v>10.76937357782431</v>
      </c>
      <c r="N251" s="33" t="n">
        <v>10</v>
      </c>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4" t="n"/>
      <c r="CU251" s="34" t="n"/>
      <c r="CV251" s="34" t="n"/>
      <c r="CW251" s="34" t="n"/>
      <c r="CX251" s="34" t="n"/>
      <c r="CY251" s="34" t="n"/>
      <c r="CZ251" s="34" t="n"/>
      <c r="DA251" s="34" t="n"/>
      <c r="DB251" s="34" t="n"/>
      <c r="DC251" s="34" t="n"/>
      <c r="DD251" s="34" t="n"/>
      <c r="DE251" s="34" t="n"/>
      <c r="DF251" s="34" t="n"/>
      <c r="DG251" s="34" t="n"/>
      <c r="DH251" s="34" t="n"/>
      <c r="DI251" s="34" t="n"/>
      <c r="DJ251" s="34" t="n"/>
      <c r="DK251" s="34" t="n"/>
      <c r="DL251" s="34" t="n"/>
      <c r="DM251" s="34"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3" t="n"/>
      <c r="FT251" s="33"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26" t="n"/>
      <c r="IK251" s="26" t="inlineStr">
        <is>
          <t>ez_manage.py:5553 top()</t>
        </is>
      </c>
      <c r="IL251" s="26" t="inlineStr">
        <is>
          <t>v12_quick_engine.py:3181 x4</t>
        </is>
      </c>
      <c r="IM251" s="26" t="n"/>
    </row>
    <row r="252" ht="15.75" customHeight="1" s="67">
      <c r="A252" s="26" t="inlineStr">
        <is>
          <t>TRADIER_RSI2_EXIT_THRESHOLD_LONG</t>
        </is>
      </c>
      <c r="B252" s="26" t="inlineStr">
        <is>
          <t>67.5</t>
        </is>
      </c>
      <c r="C252" s="26" t="n"/>
      <c r="D252" s="26" t="n"/>
      <c r="E252" s="26" t="n"/>
      <c r="F252" s="26" t="n"/>
      <c r="G252" s="26">
        <f>IFERROR(VLOOKUP($A167&amp;"_"&amp;$B167,Results_Deltas!$A$2:$P$15000,5,FALSE),"")</f>
        <v/>
      </c>
      <c r="H252" s="26">
        <f>IFERROR(VLOOKUP($A167,Results_30d_Deltas!$A$2:$H$5000,7,FALSE)-E166,"")</f>
        <v/>
      </c>
      <c r="I252" s="26">
        <f>IFERROR(VLOOKUP($A167,Results_30d_Deltas!$A$2:$H$5000,6,FALSE),"")</f>
        <v/>
      </c>
      <c r="J252" s="26" t="n"/>
      <c r="K252" s="26" t="n"/>
      <c r="L252" s="26" t="inlineStr">
        <is>
          <t>NO</t>
        </is>
      </c>
      <c r="M252" s="33" t="n">
        <v>10.81583340443922</v>
      </c>
      <c r="N252" s="33" t="n">
        <v>10</v>
      </c>
      <c r="O252" s="33" t="n"/>
      <c r="P252" s="33" t="n"/>
      <c r="Q252" s="33" t="n"/>
      <c r="R252" s="33" t="n"/>
      <c r="S252" s="33" t="n"/>
      <c r="T252" s="33" t="n"/>
      <c r="U252" s="33" t="n"/>
      <c r="V252" s="33" t="n"/>
      <c r="W252" s="33" t="n"/>
      <c r="X252" s="33" t="n"/>
      <c r="Y252" s="33" t="n"/>
      <c r="Z252" s="33" t="n"/>
      <c r="AA252" s="33" t="n"/>
      <c r="AB252" s="33" t="n"/>
      <c r="AC252" s="33" t="n"/>
      <c r="AD252" s="33" t="n"/>
      <c r="AE252" s="33" t="n"/>
      <c r="AF252" s="33" t="n"/>
      <c r="AG252" s="33" t="n"/>
      <c r="AH252" s="33" t="n"/>
      <c r="AI252" s="33" t="n"/>
      <c r="AJ252" s="33" t="n"/>
      <c r="AK252" s="33" t="n"/>
      <c r="AL252" s="33" t="n"/>
      <c r="AM252" s="33" t="n"/>
      <c r="AN252" s="33" t="n"/>
      <c r="AO252" s="33" t="n"/>
      <c r="AP252" s="33" t="n"/>
      <c r="AQ252" s="33" t="n"/>
      <c r="AR252" s="33" t="n"/>
      <c r="AS252" s="33" t="n"/>
      <c r="AT252" s="33" t="n"/>
      <c r="AU252" s="33" t="n"/>
      <c r="AV252" s="33" t="n"/>
      <c r="AW252" s="33" t="n"/>
      <c r="AX252" s="33" t="n"/>
      <c r="AY252" s="33" t="n"/>
      <c r="AZ252" s="33" t="n"/>
      <c r="BA252" s="33" t="n"/>
      <c r="BB252" s="33" t="n"/>
      <c r="BC252" s="33" t="n"/>
      <c r="BD252" s="33" t="n"/>
      <c r="BE252" s="33" t="n"/>
      <c r="BF252" s="33" t="n"/>
      <c r="BG252" s="33" t="n"/>
      <c r="BH252" s="33" t="n"/>
      <c r="BI252" s="33" t="n"/>
      <c r="BJ252" s="33" t="n"/>
      <c r="BK252" s="33" t="n"/>
      <c r="BL252" s="33" t="n"/>
      <c r="BM252" s="33" t="n"/>
      <c r="BN252" s="33" t="n"/>
      <c r="BO252" s="33" t="n"/>
      <c r="BP252" s="33" t="n"/>
      <c r="BQ252" s="33" t="n"/>
      <c r="BR252" s="33" t="n"/>
      <c r="BS252" s="33" t="n"/>
      <c r="BT252" s="33" t="n"/>
      <c r="BU252" s="33" t="n"/>
      <c r="BV252" s="33" t="n"/>
      <c r="BW252" s="33" t="n"/>
      <c r="BX252" s="33" t="n"/>
      <c r="BY252" s="33" t="n"/>
      <c r="BZ252" s="33" t="n"/>
      <c r="CA252" s="33" t="n"/>
      <c r="CB252" s="33" t="n"/>
      <c r="CC252" s="33" t="n"/>
      <c r="CD252" s="33" t="n"/>
      <c r="CE252" s="33" t="n"/>
      <c r="CF252" s="33" t="n"/>
      <c r="CG252" s="33" t="n"/>
      <c r="CH252" s="33" t="n"/>
      <c r="CI252" s="33" t="n"/>
      <c r="CJ252" s="33" t="n"/>
      <c r="CK252" s="33" t="n"/>
      <c r="CL252" s="33" t="n"/>
      <c r="CM252" s="33" t="n"/>
      <c r="CN252" s="33" t="n"/>
      <c r="CO252" s="33" t="n"/>
      <c r="CP252" s="33" t="n"/>
      <c r="CQ252" s="33" t="n"/>
      <c r="CR252" s="33" t="n"/>
      <c r="CS252" s="33" t="n"/>
      <c r="CT252" s="34" t="n"/>
      <c r="CU252" s="34" t="n"/>
      <c r="CV252" s="34" t="n"/>
      <c r="CW252" s="34" t="n"/>
      <c r="CX252" s="34" t="n"/>
      <c r="CY252" s="34" t="n"/>
      <c r="CZ252" s="34" t="n"/>
      <c r="DA252" s="34" t="n"/>
      <c r="DB252" s="34" t="n"/>
      <c r="DC252" s="34" t="n"/>
      <c r="DD252" s="34" t="n"/>
      <c r="DE252" s="34" t="n"/>
      <c r="DF252" s="34" t="n"/>
      <c r="DG252" s="34" t="n"/>
      <c r="DH252" s="34" t="n"/>
      <c r="DI252" s="34" t="n"/>
      <c r="DJ252" s="34" t="n"/>
      <c r="DK252" s="34" t="n"/>
      <c r="DL252" s="34" t="n"/>
      <c r="DM252" s="34" t="n"/>
      <c r="DN252" s="33" t="n"/>
      <c r="DO252" s="33" t="n"/>
      <c r="DP252" s="33" t="n"/>
      <c r="DQ252" s="33" t="n"/>
      <c r="DR252" s="33" t="n"/>
      <c r="DS252" s="33" t="n"/>
      <c r="DT252" s="33" t="n"/>
      <c r="DU252" s="33" t="n"/>
      <c r="DV252" s="33" t="n"/>
      <c r="DW252" s="33" t="n"/>
      <c r="DX252" s="33" t="n"/>
      <c r="DY252" s="33" t="n"/>
      <c r="DZ252" s="33" t="n"/>
      <c r="EA252" s="33" t="n"/>
      <c r="EB252" s="33" t="n"/>
      <c r="EC252" s="33" t="n"/>
      <c r="ED252" s="33" t="n"/>
      <c r="EE252" s="33" t="n"/>
      <c r="EF252" s="33" t="n"/>
      <c r="EG252" s="33" t="n"/>
      <c r="EH252" s="33" t="n"/>
      <c r="EI252" s="33" t="n"/>
      <c r="EJ252" s="33" t="n"/>
      <c r="EK252" s="33" t="n"/>
      <c r="EL252" s="33" t="n"/>
      <c r="EM252" s="33" t="n"/>
      <c r="EN252" s="33" t="n"/>
      <c r="EO252" s="33" t="n"/>
      <c r="EP252" s="33" t="n"/>
      <c r="EQ252" s="33" t="n"/>
      <c r="ER252" s="33" t="n"/>
      <c r="ES252" s="33" t="n"/>
      <c r="ET252" s="33" t="n"/>
      <c r="EU252" s="33" t="n"/>
      <c r="EV252" s="33" t="n"/>
      <c r="EW252" s="33" t="n"/>
      <c r="EX252" s="33" t="n"/>
      <c r="EY252" s="33" t="n"/>
      <c r="EZ252" s="33" t="n"/>
      <c r="FA252" s="33" t="n"/>
      <c r="FB252" s="33" t="n"/>
      <c r="FC252" s="33" t="n"/>
      <c r="FD252" s="33" t="n"/>
      <c r="FE252" s="33" t="n"/>
      <c r="FF252" s="33" t="n"/>
      <c r="FG252" s="33" t="n"/>
      <c r="FH252" s="33" t="n"/>
      <c r="FI252" s="33" t="n"/>
      <c r="FJ252" s="33" t="n"/>
      <c r="FK252" s="33" t="n"/>
      <c r="FL252" s="33" t="n"/>
      <c r="FM252" s="33" t="n"/>
      <c r="FN252" s="33" t="n"/>
      <c r="FO252" s="33" t="n"/>
      <c r="FP252" s="33" t="n"/>
      <c r="FQ252" s="33" t="n"/>
      <c r="FR252" s="33" t="n"/>
      <c r="FS252" s="33" t="n"/>
      <c r="FT252" s="33" t="n"/>
      <c r="FU252" s="33" t="n"/>
      <c r="FV252" s="33" t="n"/>
      <c r="FW252" s="33" t="n"/>
      <c r="FX252" s="33" t="n"/>
      <c r="FY252" s="33" t="n"/>
      <c r="FZ252" s="33" t="n"/>
      <c r="GA252" s="33" t="n"/>
      <c r="GB252" s="33" t="n"/>
      <c r="GC252" s="33" t="n"/>
      <c r="GD252" s="33" t="n"/>
      <c r="GE252" s="33" t="n"/>
      <c r="GF252" s="33" t="n"/>
      <c r="GG252" s="33" t="n"/>
      <c r="GH252" s="33" t="n"/>
      <c r="GI252" s="33" t="n"/>
      <c r="GJ252" s="33" t="n"/>
      <c r="GK252" s="33" t="n"/>
      <c r="GL252" s="33" t="n"/>
      <c r="GM252" s="33" t="n"/>
      <c r="GN252" s="33" t="n"/>
      <c r="GO252" s="33" t="n"/>
      <c r="GP252" s="33" t="n"/>
      <c r="GQ252" s="33" t="n"/>
      <c r="GR252" s="33" t="n"/>
      <c r="GS252" s="33" t="n"/>
      <c r="GT252" s="33" t="n"/>
      <c r="GU252" s="33" t="n"/>
      <c r="GV252" s="33" t="n"/>
      <c r="GW252" s="33" t="n"/>
      <c r="GX252" s="33" t="n"/>
      <c r="GY252" s="33" t="n"/>
      <c r="GZ252" s="33" t="n"/>
      <c r="HA252" s="33" t="n"/>
      <c r="HB252" s="33" t="n"/>
      <c r="HC252" s="33" t="n"/>
      <c r="HD252" s="33" t="n"/>
      <c r="HE252" s="33" t="n"/>
      <c r="HF252" s="33" t="n"/>
      <c r="HG252" s="33" t="n"/>
      <c r="HH252" s="33" t="n"/>
      <c r="HI252" s="33" t="n"/>
      <c r="HJ252" s="33" t="n"/>
      <c r="HK252" s="33" t="n"/>
      <c r="HL252" s="33" t="n"/>
      <c r="HM252" s="33" t="n"/>
      <c r="HN252" s="33" t="n"/>
      <c r="HO252" s="33" t="n"/>
      <c r="HP252" s="33" t="n"/>
      <c r="HQ252" s="33" t="n"/>
      <c r="HR252" s="33" t="n"/>
      <c r="HS252" s="33" t="n"/>
      <c r="HT252" s="33" t="n"/>
      <c r="HU252" s="33" t="n"/>
      <c r="HV252" s="33" t="n"/>
      <c r="HW252" s="33" t="n"/>
      <c r="HX252" s="33" t="n"/>
      <c r="HY252" s="33" t="n"/>
      <c r="HZ252" s="33" t="n"/>
      <c r="IA252" s="33" t="n"/>
      <c r="IB252" s="33" t="n"/>
      <c r="IC252" s="33" t="n"/>
      <c r="ID252" s="33" t="n"/>
      <c r="IE252" s="33" t="n"/>
      <c r="IF252" s="33" t="n"/>
      <c r="IG252" s="33" t="n"/>
      <c r="IH252" s="33" t="n"/>
      <c r="II252" s="33" t="n"/>
      <c r="IJ252" s="26" t="n"/>
      <c r="IK252" s="26" t="inlineStr">
        <is>
          <t>ez_manage.py:5740 top()</t>
        </is>
      </c>
      <c r="IL252" s="26" t="inlineStr">
        <is>
          <t>v12_quick_engine.py:3437 x9</t>
        </is>
      </c>
      <c r="IM252" s="26" t="n"/>
    </row>
    <row r="253" ht="15.75" customHeight="1" s="67">
      <c r="A253" s="26" t="inlineStr">
        <is>
          <t>TRADIER_RSI2_EXIT_THRESHOLD_LONG</t>
        </is>
      </c>
      <c r="B253" s="26" t="inlineStr">
        <is>
          <t>112.5</t>
        </is>
      </c>
      <c r="C253" s="26" t="n"/>
      <c r="D253" s="26" t="n"/>
      <c r="E253" s="26" t="n"/>
      <c r="F253" s="26" t="n"/>
      <c r="G253" s="26">
        <f>IFERROR(VLOOKUP($A169&amp;"_"&amp;$B169,Results_Deltas!$A$2:$P$15000,5,FALSE),"")</f>
        <v/>
      </c>
      <c r="H253" s="26">
        <f>IFERROR(VLOOKUP($A169,Results_30d_Deltas!$A$2:$H$5000,7,FALSE)-E168,"")</f>
        <v/>
      </c>
      <c r="I253" s="26">
        <f>IFERROR(VLOOKUP($A169,Results_30d_Deltas!$A$2:$H$5000,6,FALSE),"")</f>
        <v/>
      </c>
      <c r="J253" s="26" t="n"/>
      <c r="K253" s="26" t="n"/>
      <c r="L253" s="26" t="inlineStr">
        <is>
          <t>NO</t>
        </is>
      </c>
      <c r="M253" s="33" t="n">
        <v>11.14532675762526</v>
      </c>
      <c r="N253" s="33" t="n">
        <v>10</v>
      </c>
      <c r="O253" s="33" t="n"/>
      <c r="P253" s="33" t="n"/>
      <c r="Q253" s="33" t="n"/>
      <c r="R253" s="33" t="n"/>
      <c r="S253" s="33" t="n"/>
      <c r="T253" s="33" t="n"/>
      <c r="U253" s="33" t="n"/>
      <c r="V253" s="33" t="n"/>
      <c r="W253" s="33" t="n"/>
      <c r="X253" s="33" t="n"/>
      <c r="Y253" s="33" t="n"/>
      <c r="Z253" s="33" t="n"/>
      <c r="AA253" s="33" t="n"/>
      <c r="AB253" s="33" t="n"/>
      <c r="AC253" s="33" t="n"/>
      <c r="AD253" s="33" t="n"/>
      <c r="AE253" s="33" t="n"/>
      <c r="AF253" s="33" t="n"/>
      <c r="AG253" s="33" t="n"/>
      <c r="AH253" s="33" t="n"/>
      <c r="AI253" s="33" t="n"/>
      <c r="AJ253" s="33" t="n"/>
      <c r="AK253" s="33" t="n"/>
      <c r="AL253" s="33" t="n"/>
      <c r="AM253" s="33" t="n"/>
      <c r="AN253" s="33" t="n"/>
      <c r="AO253" s="33" t="n"/>
      <c r="AP253" s="33" t="n"/>
      <c r="AQ253" s="33" t="n"/>
      <c r="AR253" s="33" t="n"/>
      <c r="AS253" s="33" t="n"/>
      <c r="AT253" s="33" t="n"/>
      <c r="AU253" s="33" t="n"/>
      <c r="AV253" s="33" t="n"/>
      <c r="AW253" s="33" t="n"/>
      <c r="AX253" s="33" t="n"/>
      <c r="AY253" s="33" t="n"/>
      <c r="AZ253" s="33" t="n"/>
      <c r="BA253" s="33" t="n"/>
      <c r="BB253" s="33" t="n"/>
      <c r="BC253" s="33" t="n"/>
      <c r="BD253" s="33" t="n"/>
      <c r="BE253" s="33" t="n"/>
      <c r="BF253" s="33" t="n"/>
      <c r="BG253" s="33" t="n"/>
      <c r="BH253" s="33" t="n"/>
      <c r="BI253" s="33" t="n"/>
      <c r="BJ253" s="33" t="n"/>
      <c r="BK253" s="33" t="n"/>
      <c r="BL253" s="33" t="n"/>
      <c r="BM253" s="33" t="n"/>
      <c r="BN253" s="33" t="n"/>
      <c r="BO253" s="33" t="n"/>
      <c r="BP253" s="33" t="n"/>
      <c r="BQ253" s="33" t="n"/>
      <c r="BR253" s="33" t="n"/>
      <c r="BS253" s="33" t="n"/>
      <c r="BT253" s="33" t="n"/>
      <c r="BU253" s="33" t="n"/>
      <c r="BV253" s="33" t="n"/>
      <c r="BW253" s="33" t="n"/>
      <c r="BX253" s="33" t="n"/>
      <c r="BY253" s="33" t="n"/>
      <c r="BZ253" s="33" t="n"/>
      <c r="CA253" s="33" t="n"/>
      <c r="CB253" s="33" t="n"/>
      <c r="CC253" s="33" t="n"/>
      <c r="CD253" s="33" t="n"/>
      <c r="CE253" s="33" t="n"/>
      <c r="CF253" s="33" t="n"/>
      <c r="CG253" s="33" t="n"/>
      <c r="CH253" s="33" t="n"/>
      <c r="CI253" s="33" t="n"/>
      <c r="CJ253" s="33" t="n"/>
      <c r="CK253" s="33" t="n"/>
      <c r="CL253" s="33" t="n"/>
      <c r="CM253" s="33" t="n"/>
      <c r="CN253" s="33" t="n"/>
      <c r="CO253" s="33" t="n"/>
      <c r="CP253" s="33" t="n"/>
      <c r="CQ253" s="33" t="n"/>
      <c r="CR253" s="33" t="n"/>
      <c r="CS253" s="33" t="n"/>
      <c r="CT253" s="34" t="n"/>
      <c r="CU253" s="34" t="n"/>
      <c r="CV253" s="34" t="n"/>
      <c r="CW253" s="34" t="n"/>
      <c r="CX253" s="34" t="n"/>
      <c r="CY253" s="34" t="n"/>
      <c r="CZ253" s="34" t="n"/>
      <c r="DA253" s="34" t="n"/>
      <c r="DB253" s="34" t="n"/>
      <c r="DC253" s="34" t="n"/>
      <c r="DD253" s="34" t="n"/>
      <c r="DE253" s="34" t="n"/>
      <c r="DF253" s="34" t="n"/>
      <c r="DG253" s="34" t="n"/>
      <c r="DH253" s="34" t="n"/>
      <c r="DI253" s="34" t="n"/>
      <c r="DJ253" s="34" t="n"/>
      <c r="DK253" s="34" t="n"/>
      <c r="DL253" s="34" t="n"/>
      <c r="DM253" s="34" t="n"/>
      <c r="DN253" s="33" t="n"/>
      <c r="DO253" s="33" t="n"/>
      <c r="DP253" s="33" t="n"/>
      <c r="DQ253" s="33" t="n"/>
      <c r="DR253" s="33" t="n"/>
      <c r="DS253" s="33" t="n"/>
      <c r="DT253" s="33" t="n"/>
      <c r="DU253" s="33" t="n"/>
      <c r="DV253" s="33" t="n"/>
      <c r="DW253" s="33" t="n"/>
      <c r="DX253" s="33" t="n"/>
      <c r="DY253" s="33" t="n"/>
      <c r="DZ253" s="33" t="n"/>
      <c r="EA253" s="33" t="n"/>
      <c r="EB253" s="33" t="n"/>
      <c r="EC253" s="33" t="n"/>
      <c r="ED253" s="33" t="n"/>
      <c r="EE253" s="33" t="n"/>
      <c r="EF253" s="33" t="n"/>
      <c r="EG253" s="33" t="n"/>
      <c r="EH253" s="33" t="n"/>
      <c r="EI253" s="33" t="n"/>
      <c r="EJ253" s="33" t="n"/>
      <c r="EK253" s="33" t="n"/>
      <c r="EL253" s="33" t="n"/>
      <c r="EM253" s="33" t="n"/>
      <c r="EN253" s="33" t="n"/>
      <c r="EO253" s="33" t="n"/>
      <c r="EP253" s="33" t="n"/>
      <c r="EQ253" s="33" t="n"/>
      <c r="ER253" s="33" t="n"/>
      <c r="ES253" s="33" t="n"/>
      <c r="ET253" s="33" t="n"/>
      <c r="EU253" s="33" t="n"/>
      <c r="EV253" s="33" t="n"/>
      <c r="EW253" s="33" t="n"/>
      <c r="EX253" s="33" t="n"/>
      <c r="EY253" s="33" t="n"/>
      <c r="EZ253" s="33" t="n"/>
      <c r="FA253" s="33" t="n"/>
      <c r="FB253" s="33" t="n"/>
      <c r="FC253" s="33" t="n"/>
      <c r="FD253" s="33" t="n"/>
      <c r="FE253" s="33" t="n"/>
      <c r="FF253" s="33" t="n"/>
      <c r="FG253" s="33" t="n"/>
      <c r="FH253" s="33" t="n"/>
      <c r="FI253" s="33" t="n"/>
      <c r="FJ253" s="33" t="n"/>
      <c r="FK253" s="33" t="n"/>
      <c r="FL253" s="33" t="n"/>
      <c r="FM253" s="33" t="n"/>
      <c r="FN253" s="33" t="n"/>
      <c r="FO253" s="33" t="n"/>
      <c r="FP253" s="33" t="n"/>
      <c r="FQ253" s="33" t="n"/>
      <c r="FR253" s="33" t="n"/>
      <c r="FS253" s="33" t="n"/>
      <c r="FT253" s="33" t="n"/>
      <c r="FU253" s="33" t="n"/>
      <c r="FV253" s="33" t="n"/>
      <c r="FW253" s="33" t="n"/>
      <c r="FX253" s="33" t="n"/>
      <c r="FY253" s="33" t="n"/>
      <c r="FZ253" s="33" t="n"/>
      <c r="GA253" s="33" t="n"/>
      <c r="GB253" s="33" t="n"/>
      <c r="GC253" s="33" t="n"/>
      <c r="GD253" s="33" t="n"/>
      <c r="GE253" s="33" t="n"/>
      <c r="GF253" s="33" t="n"/>
      <c r="GG253" s="33" t="n"/>
      <c r="GH253" s="33" t="n"/>
      <c r="GI253" s="33" t="n"/>
      <c r="GJ253" s="33" t="n"/>
      <c r="GK253" s="33" t="n"/>
      <c r="GL253" s="33" t="n"/>
      <c r="GM253" s="33" t="n"/>
      <c r="GN253" s="33" t="n"/>
      <c r="GO253" s="33" t="n"/>
      <c r="GP253" s="33" t="n"/>
      <c r="GQ253" s="33" t="n"/>
      <c r="GR253" s="33" t="n"/>
      <c r="GS253" s="33" t="n"/>
      <c r="GT253" s="33" t="n"/>
      <c r="GU253" s="33" t="n"/>
      <c r="GV253" s="33" t="n"/>
      <c r="GW253" s="33" t="n"/>
      <c r="GX253" s="33" t="n"/>
      <c r="GY253" s="33" t="n"/>
      <c r="GZ253" s="33" t="n"/>
      <c r="HA253" s="33" t="n"/>
      <c r="HB253" s="33" t="n"/>
      <c r="HC253" s="33" t="n"/>
      <c r="HD253" s="33" t="n"/>
      <c r="HE253" s="33" t="n"/>
      <c r="HF253" s="33" t="n"/>
      <c r="HG253" s="33" t="n"/>
      <c r="HH253" s="33" t="n"/>
      <c r="HI253" s="33" t="n"/>
      <c r="HJ253" s="33" t="n"/>
      <c r="HK253" s="33" t="n"/>
      <c r="HL253" s="33" t="n"/>
      <c r="HM253" s="33" t="n"/>
      <c r="HN253" s="33" t="n"/>
      <c r="HO253" s="33" t="n"/>
      <c r="HP253" s="33" t="n"/>
      <c r="HQ253" s="33" t="n"/>
      <c r="HR253" s="33" t="n"/>
      <c r="HS253" s="33" t="n"/>
      <c r="HT253" s="33" t="n"/>
      <c r="HU253" s="33" t="n"/>
      <c r="HV253" s="33" t="n"/>
      <c r="HW253" s="33" t="n"/>
      <c r="HX253" s="33" t="n"/>
      <c r="HY253" s="33" t="n"/>
      <c r="HZ253" s="33" t="n"/>
      <c r="IA253" s="33" t="n"/>
      <c r="IB253" s="33" t="n"/>
      <c r="IC253" s="33" t="n"/>
      <c r="ID253" s="33" t="n"/>
      <c r="IE253" s="33" t="n"/>
      <c r="IF253" s="33" t="n"/>
      <c r="IG253" s="33" t="n"/>
      <c r="IH253" s="33" t="n"/>
      <c r="II253" s="33" t="n"/>
      <c r="IJ253" s="26" t="n"/>
      <c r="IK253" s="26" t="inlineStr">
        <is>
          <t>ez_manage.py:5740 top()</t>
        </is>
      </c>
      <c r="IL253" s="26" t="inlineStr">
        <is>
          <t>v12_quick_engine.py:3437 x9</t>
        </is>
      </c>
      <c r="IM253" s="26" t="n"/>
    </row>
    <row r="254" ht="15.75" customHeight="1" s="67">
      <c r="A254" s="26" t="inlineStr">
        <is>
          <t>TRADIER_RSI2_EXIT_THRESHOLD_LONG</t>
        </is>
      </c>
      <c r="B254" s="26" t="inlineStr">
        <is>
          <t>135.0</t>
        </is>
      </c>
      <c r="C254" s="26" t="n"/>
      <c r="D254" s="26" t="n"/>
      <c r="E254" s="26" t="n"/>
      <c r="F254" s="26" t="n"/>
      <c r="G254" s="26">
        <f>IFERROR(VLOOKUP($A170&amp;"_"&amp;$B170,Results_Deltas!$A$2:$P$15000,5,FALSE),"")</f>
        <v/>
      </c>
      <c r="H254" s="26">
        <f>IFERROR(VLOOKUP($A170,Results_30d_Deltas!$A$2:$H$5000,7,FALSE)-E169,"")</f>
        <v/>
      </c>
      <c r="I254" s="26">
        <f>IFERROR(VLOOKUP($A170,Results_30d_Deltas!$A$2:$H$5000,6,FALSE),"")</f>
        <v/>
      </c>
      <c r="J254" s="26" t="n"/>
      <c r="K254" s="26" t="n"/>
      <c r="L254" s="26" t="inlineStr">
        <is>
          <t>NO</t>
        </is>
      </c>
      <c r="M254" s="33" t="n">
        <v>11.15775291409126</v>
      </c>
      <c r="N254" s="33" t="n">
        <v>10</v>
      </c>
      <c r="O254" s="33" t="n"/>
      <c r="P254" s="33" t="n"/>
      <c r="Q254" s="33" t="n"/>
      <c r="R254" s="33" t="n"/>
      <c r="S254" s="33" t="n"/>
      <c r="T254" s="33" t="n"/>
      <c r="U254" s="33" t="n"/>
      <c r="V254" s="33" t="n"/>
      <c r="W254" s="33" t="n"/>
      <c r="X254" s="33" t="n"/>
      <c r="Y254" s="33" t="n"/>
      <c r="Z254" s="33" t="n"/>
      <c r="AA254" s="33" t="n"/>
      <c r="AB254" s="33" t="n"/>
      <c r="AC254" s="33" t="n"/>
      <c r="AD254" s="33" t="n"/>
      <c r="AE254" s="33" t="n"/>
      <c r="AF254" s="33" t="n"/>
      <c r="AG254" s="33" t="n"/>
      <c r="AH254" s="33" t="n"/>
      <c r="AI254" s="33" t="n"/>
      <c r="AJ254" s="33" t="n"/>
      <c r="AK254" s="33" t="n"/>
      <c r="AL254" s="33" t="n"/>
      <c r="AM254" s="33" t="n"/>
      <c r="AN254" s="33" t="n"/>
      <c r="AO254" s="33" t="n"/>
      <c r="AP254" s="33" t="n"/>
      <c r="AQ254" s="33" t="n"/>
      <c r="AR254" s="33" t="n"/>
      <c r="AS254" s="33" t="n"/>
      <c r="AT254" s="33" t="n"/>
      <c r="AU254" s="33" t="n"/>
      <c r="AV254" s="33" t="n"/>
      <c r="AW254" s="33" t="n"/>
      <c r="AX254" s="33" t="n"/>
      <c r="AY254" s="33" t="n"/>
      <c r="AZ254" s="33" t="n"/>
      <c r="BA254" s="33" t="n"/>
      <c r="BB254" s="33" t="n"/>
      <c r="BC254" s="33" t="n"/>
      <c r="BD254" s="33" t="n"/>
      <c r="BE254" s="33" t="n"/>
      <c r="BF254" s="33" t="n"/>
      <c r="BG254" s="33" t="n"/>
      <c r="BH254" s="33" t="n"/>
      <c r="BI254" s="33" t="n"/>
      <c r="BJ254" s="33" t="n"/>
      <c r="BK254" s="33" t="n"/>
      <c r="BL254" s="33" t="n"/>
      <c r="BM254" s="33" t="n"/>
      <c r="BN254" s="33" t="n"/>
      <c r="BO254" s="33" t="n"/>
      <c r="BP254" s="33" t="n"/>
      <c r="BQ254" s="33" t="n"/>
      <c r="BR254" s="33" t="n"/>
      <c r="BS254" s="33" t="n"/>
      <c r="BT254" s="33" t="n"/>
      <c r="BU254" s="33" t="n"/>
      <c r="BV254" s="33" t="n"/>
      <c r="BW254" s="33" t="n"/>
      <c r="BX254" s="33" t="n"/>
      <c r="BY254" s="33" t="n"/>
      <c r="BZ254" s="33" t="n"/>
      <c r="CA254" s="33" t="n"/>
      <c r="CB254" s="33" t="n"/>
      <c r="CC254" s="33" t="n"/>
      <c r="CD254" s="33" t="n"/>
      <c r="CE254" s="33" t="n"/>
      <c r="CF254" s="33" t="n"/>
      <c r="CG254" s="33" t="n"/>
      <c r="CH254" s="33" t="n"/>
      <c r="CI254" s="33" t="n"/>
      <c r="CJ254" s="33" t="n"/>
      <c r="CK254" s="33" t="n"/>
      <c r="CL254" s="33" t="n"/>
      <c r="CM254" s="33" t="n"/>
      <c r="CN254" s="33" t="n"/>
      <c r="CO254" s="33" t="n"/>
      <c r="CP254" s="33" t="n"/>
      <c r="CQ254" s="33" t="n"/>
      <c r="CR254" s="33" t="n"/>
      <c r="CS254" s="33" t="n"/>
      <c r="CT254" s="34" t="n"/>
      <c r="CU254" s="34" t="n"/>
      <c r="CV254" s="34" t="n"/>
      <c r="CW254" s="34" t="n"/>
      <c r="CX254" s="34" t="n"/>
      <c r="CY254" s="34" t="n"/>
      <c r="CZ254" s="34" t="n"/>
      <c r="DA254" s="34" t="n"/>
      <c r="DB254" s="34" t="n"/>
      <c r="DC254" s="34" t="n"/>
      <c r="DD254" s="34" t="n"/>
      <c r="DE254" s="34" t="n"/>
      <c r="DF254" s="34" t="n"/>
      <c r="DG254" s="34" t="n"/>
      <c r="DH254" s="34" t="n"/>
      <c r="DI254" s="34" t="n"/>
      <c r="DJ254" s="34" t="n"/>
      <c r="DK254" s="34" t="n"/>
      <c r="DL254" s="34" t="n"/>
      <c r="DM254" s="34" t="n"/>
      <c r="DN254" s="33" t="n"/>
      <c r="DO254" s="33" t="n"/>
      <c r="DP254" s="33" t="n"/>
      <c r="DQ254" s="33" t="n"/>
      <c r="DR254" s="33" t="n"/>
      <c r="DS254" s="33" t="n"/>
      <c r="DT254" s="33" t="n"/>
      <c r="DU254" s="33" t="n"/>
      <c r="DV254" s="33" t="n"/>
      <c r="DW254" s="33" t="n"/>
      <c r="DX254" s="33" t="n"/>
      <c r="DY254" s="33" t="n"/>
      <c r="DZ254" s="33" t="n"/>
      <c r="EA254" s="33" t="n"/>
      <c r="EB254" s="33" t="n"/>
      <c r="EC254" s="33" t="n"/>
      <c r="ED254" s="33" t="n"/>
      <c r="EE254" s="33" t="n"/>
      <c r="EF254" s="33" t="n"/>
      <c r="EG254" s="33" t="n"/>
      <c r="EH254" s="33" t="n"/>
      <c r="EI254" s="33" t="n"/>
      <c r="EJ254" s="33" t="n"/>
      <c r="EK254" s="33" t="n"/>
      <c r="EL254" s="33" t="n"/>
      <c r="EM254" s="33" t="n"/>
      <c r="EN254" s="33" t="n"/>
      <c r="EO254" s="33" t="n"/>
      <c r="EP254" s="33" t="n"/>
      <c r="EQ254" s="33" t="n"/>
      <c r="ER254" s="33" t="n"/>
      <c r="ES254" s="33" t="n"/>
      <c r="ET254" s="33" t="n"/>
      <c r="EU254" s="33" t="n"/>
      <c r="EV254" s="33" t="n"/>
      <c r="EW254" s="33" t="n"/>
      <c r="EX254" s="33" t="n"/>
      <c r="EY254" s="33" t="n"/>
      <c r="EZ254" s="33" t="n"/>
      <c r="FA254" s="33" t="n"/>
      <c r="FB254" s="33" t="n"/>
      <c r="FC254" s="33" t="n"/>
      <c r="FD254" s="33" t="n"/>
      <c r="FE254" s="33" t="n"/>
      <c r="FF254" s="33" t="n"/>
      <c r="FG254" s="33" t="n"/>
      <c r="FH254" s="33" t="n"/>
      <c r="FI254" s="33" t="n"/>
      <c r="FJ254" s="33" t="n"/>
      <c r="FK254" s="33" t="n"/>
      <c r="FL254" s="33" t="n"/>
      <c r="FM254" s="33" t="n"/>
      <c r="FN254" s="33" t="n"/>
      <c r="FO254" s="33" t="n"/>
      <c r="FP254" s="33" t="n"/>
      <c r="FQ254" s="33" t="n"/>
      <c r="FR254" s="33" t="n"/>
      <c r="FS254" s="33" t="n"/>
      <c r="FT254" s="33" t="n"/>
      <c r="FU254" s="33" t="n"/>
      <c r="FV254" s="33" t="n"/>
      <c r="FW254" s="33" t="n"/>
      <c r="FX254" s="33" t="n"/>
      <c r="FY254" s="33" t="n"/>
      <c r="FZ254" s="33" t="n"/>
      <c r="GA254" s="33" t="n"/>
      <c r="GB254" s="33" t="n"/>
      <c r="GC254" s="33" t="n"/>
      <c r="GD254" s="33" t="n"/>
      <c r="GE254" s="33" t="n"/>
      <c r="GF254" s="33" t="n"/>
      <c r="GG254" s="33" t="n"/>
      <c r="GH254" s="33" t="n"/>
      <c r="GI254" s="33" t="n"/>
      <c r="GJ254" s="33" t="n"/>
      <c r="GK254" s="33" t="n"/>
      <c r="GL254" s="33" t="n"/>
      <c r="GM254" s="33" t="n"/>
      <c r="GN254" s="33" t="n"/>
      <c r="GO254" s="33" t="n"/>
      <c r="GP254" s="33" t="n"/>
      <c r="GQ254" s="33" t="n"/>
      <c r="GR254" s="33" t="n"/>
      <c r="GS254" s="33" t="n"/>
      <c r="GT254" s="33" t="n"/>
      <c r="GU254" s="33" t="n"/>
      <c r="GV254" s="33" t="n"/>
      <c r="GW254" s="33" t="n"/>
      <c r="GX254" s="33" t="n"/>
      <c r="GY254" s="33" t="n"/>
      <c r="GZ254" s="33" t="n"/>
      <c r="HA254" s="33" t="n"/>
      <c r="HB254" s="33" t="n"/>
      <c r="HC254" s="33" t="n"/>
      <c r="HD254" s="33" t="n"/>
      <c r="HE254" s="33" t="n"/>
      <c r="HF254" s="33" t="n"/>
      <c r="HG254" s="33" t="n"/>
      <c r="HH254" s="33" t="n"/>
      <c r="HI254" s="33" t="n"/>
      <c r="HJ254" s="33" t="n"/>
      <c r="HK254" s="33" t="n"/>
      <c r="HL254" s="33" t="n"/>
      <c r="HM254" s="33" t="n"/>
      <c r="HN254" s="33" t="n"/>
      <c r="HO254" s="33" t="n"/>
      <c r="HP254" s="33" t="n"/>
      <c r="HQ254" s="33" t="n"/>
      <c r="HR254" s="33" t="n"/>
      <c r="HS254" s="33" t="n"/>
      <c r="HT254" s="33" t="n"/>
      <c r="HU254" s="33" t="n"/>
      <c r="HV254" s="33" t="n"/>
      <c r="HW254" s="33" t="n"/>
      <c r="HX254" s="33" t="n"/>
      <c r="HY254" s="33" t="n"/>
      <c r="HZ254" s="33" t="n"/>
      <c r="IA254" s="33" t="n"/>
      <c r="IB254" s="33" t="n"/>
      <c r="IC254" s="33" t="n"/>
      <c r="ID254" s="33" t="n"/>
      <c r="IE254" s="33" t="n"/>
      <c r="IF254" s="33" t="n"/>
      <c r="IG254" s="33" t="n"/>
      <c r="IH254" s="33" t="n"/>
      <c r="II254" s="33" t="n"/>
      <c r="IJ254" s="26" t="n"/>
      <c r="IK254" s="26" t="inlineStr">
        <is>
          <t>ez_manage.py:5740 top()</t>
        </is>
      </c>
      <c r="IL254" s="26" t="inlineStr">
        <is>
          <t>v12_quick_engine.py:3437 x9</t>
        </is>
      </c>
      <c r="IM254" s="26" t="n"/>
    </row>
    <row r="255" ht="15.75" customHeight="1" s="67">
      <c r="A255" s="26" t="inlineStr">
        <is>
          <t>SCALP_V3_K_OB_EXIT_K3M_LO</t>
        </is>
      </c>
      <c r="B255" s="26" t="inlineStr">
        <is>
          <t>1.0</t>
        </is>
      </c>
      <c r="C255" s="26" t="n"/>
      <c r="D255" s="26" t="n"/>
      <c r="E255" s="26" t="n"/>
      <c r="F255" s="26" t="n"/>
      <c r="G255" s="26">
        <f>IFERROR(VLOOKUP($A140&amp;"_"&amp;$B140,Results_Deltas!$A$2:$P$15000,5,FALSE),"")</f>
        <v/>
      </c>
      <c r="H255" s="26">
        <f>IFERROR(VLOOKUP($A140,Results_30d_Deltas!$A$2:$H$5000,7,FALSE)-E139,"")</f>
        <v/>
      </c>
      <c r="I255" s="26">
        <f>IFERROR(VLOOKUP($A140,Results_30d_Deltas!$A$2:$H$5000,6,FALSE),"")</f>
        <v/>
      </c>
      <c r="J255" s="26" t="n"/>
      <c r="K255" s="26" t="n"/>
      <c r="L255" s="26" t="inlineStr">
        <is>
          <t>NO</t>
        </is>
      </c>
      <c r="M255" s="33" t="n">
        <v>11.17681109484254</v>
      </c>
      <c r="N255" s="33" t="n">
        <v>10</v>
      </c>
      <c r="O255" s="33" t="n"/>
      <c r="P255" s="33" t="n"/>
      <c r="Q255" s="33" t="n"/>
      <c r="R255" s="33" t="n"/>
      <c r="S255" s="33" t="n"/>
      <c r="T255" s="33" t="n"/>
      <c r="U255" s="33" t="n"/>
      <c r="V255" s="33" t="n"/>
      <c r="W255" s="33" t="n"/>
      <c r="X255" s="33" t="n"/>
      <c r="Y255" s="33" t="n"/>
      <c r="Z255" s="33" t="n"/>
      <c r="AA255" s="33" t="n"/>
      <c r="AB255" s="33" t="n"/>
      <c r="AC255" s="33" t="n"/>
      <c r="AD255" s="33" t="n"/>
      <c r="AE255" s="33" t="n"/>
      <c r="AF255" s="33" t="n"/>
      <c r="AG255" s="33" t="n"/>
      <c r="AH255" s="33" t="n"/>
      <c r="AI255" s="33" t="n"/>
      <c r="AJ255" s="33" t="n"/>
      <c r="AK255" s="33" t="n"/>
      <c r="AL255" s="33" t="n"/>
      <c r="AM255" s="33" t="n"/>
      <c r="AN255" s="33" t="n"/>
      <c r="AO255" s="33" t="n"/>
      <c r="AP255" s="33" t="n"/>
      <c r="AQ255" s="33" t="n"/>
      <c r="AR255" s="33" t="n"/>
      <c r="AS255" s="33" t="n"/>
      <c r="AT255" s="33" t="n"/>
      <c r="AU255" s="33" t="n"/>
      <c r="AV255" s="33" t="n"/>
      <c r="AW255" s="33" t="n"/>
      <c r="AX255" s="33" t="n"/>
      <c r="AY255" s="33" t="n"/>
      <c r="AZ255" s="33" t="n"/>
      <c r="BA255" s="33" t="n"/>
      <c r="BB255" s="33" t="n"/>
      <c r="BC255" s="33" t="n"/>
      <c r="BD255" s="33" t="n"/>
      <c r="BE255" s="33" t="n"/>
      <c r="BF255" s="33" t="n"/>
      <c r="BG255" s="33" t="n"/>
      <c r="BH255" s="33" t="n"/>
      <c r="BI255" s="33" t="n"/>
      <c r="BJ255" s="33" t="n"/>
      <c r="BK255" s="33" t="n"/>
      <c r="BL255" s="33" t="n"/>
      <c r="BM255" s="33" t="n"/>
      <c r="BN255" s="33" t="n"/>
      <c r="BO255" s="33" t="n"/>
      <c r="BP255" s="33" t="n"/>
      <c r="BQ255" s="33" t="n"/>
      <c r="BR255" s="33" t="n"/>
      <c r="BS255" s="33" t="n"/>
      <c r="BT255" s="33" t="n"/>
      <c r="BU255" s="33" t="n"/>
      <c r="BV255" s="33" t="n"/>
      <c r="BW255" s="33" t="n"/>
      <c r="BX255" s="33" t="n"/>
      <c r="BY255" s="33" t="n"/>
      <c r="BZ255" s="33" t="n"/>
      <c r="CA255" s="33" t="n"/>
      <c r="CB255" s="33" t="n"/>
      <c r="CC255" s="33" t="n"/>
      <c r="CD255" s="33" t="n"/>
      <c r="CE255" s="33" t="n"/>
      <c r="CF255" s="33" t="n"/>
      <c r="CG255" s="33" t="n"/>
      <c r="CH255" s="33" t="n"/>
      <c r="CI255" s="33" t="n"/>
      <c r="CJ255" s="33" t="n"/>
      <c r="CK255" s="33" t="n"/>
      <c r="CL255" s="33" t="n"/>
      <c r="CM255" s="33" t="n"/>
      <c r="CN255" s="33" t="n"/>
      <c r="CO255" s="33" t="n"/>
      <c r="CP255" s="33" t="n"/>
      <c r="CQ255" s="33" t="n"/>
      <c r="CR255" s="33" t="n"/>
      <c r="CS255" s="33" t="n"/>
      <c r="CT255" s="34" t="n"/>
      <c r="CU255" s="34" t="n"/>
      <c r="CV255" s="34" t="n"/>
      <c r="CW255" s="34" t="n"/>
      <c r="CX255" s="34" t="n"/>
      <c r="CY255" s="34" t="n"/>
      <c r="CZ255" s="34" t="n"/>
      <c r="DA255" s="34" t="n"/>
      <c r="DB255" s="34" t="n"/>
      <c r="DC255" s="34" t="n"/>
      <c r="DD255" s="34" t="n"/>
      <c r="DE255" s="34" t="n"/>
      <c r="DF255" s="34" t="n"/>
      <c r="DG255" s="34" t="n"/>
      <c r="DH255" s="34" t="n"/>
      <c r="DI255" s="34" t="n"/>
      <c r="DJ255" s="34" t="n"/>
      <c r="DK255" s="34" t="n"/>
      <c r="DL255" s="34" t="n"/>
      <c r="DM255" s="34" t="n"/>
      <c r="DN255" s="33" t="n"/>
      <c r="DO255" s="33" t="n"/>
      <c r="DP255" s="33" t="n"/>
      <c r="DQ255" s="33" t="n"/>
      <c r="DR255" s="33" t="n"/>
      <c r="DS255" s="33" t="n"/>
      <c r="DT255" s="33" t="n"/>
      <c r="DU255" s="33" t="n"/>
      <c r="DV255" s="33" t="n"/>
      <c r="DW255" s="33" t="n"/>
      <c r="DX255" s="33" t="n"/>
      <c r="DY255" s="33" t="n"/>
      <c r="DZ255" s="33" t="n"/>
      <c r="EA255" s="33" t="n"/>
      <c r="EB255" s="33" t="n"/>
      <c r="EC255" s="33" t="n"/>
      <c r="ED255" s="33" t="n"/>
      <c r="EE255" s="33" t="n"/>
      <c r="EF255" s="33" t="n"/>
      <c r="EG255" s="33" t="n"/>
      <c r="EH255" s="33" t="n"/>
      <c r="EI255" s="33" t="n"/>
      <c r="EJ255" s="33" t="n"/>
      <c r="EK255" s="33" t="n"/>
      <c r="EL255" s="33" t="n"/>
      <c r="EM255" s="33" t="n"/>
      <c r="EN255" s="33" t="n"/>
      <c r="EO255" s="33" t="n"/>
      <c r="EP255" s="33" t="n"/>
      <c r="EQ255" s="33" t="n"/>
      <c r="ER255" s="33" t="n"/>
      <c r="ES255" s="33" t="n"/>
      <c r="ET255" s="33" t="n"/>
      <c r="EU255" s="33" t="n"/>
      <c r="EV255" s="33" t="n"/>
      <c r="EW255" s="33" t="n"/>
      <c r="EX255" s="33" t="n"/>
      <c r="EY255" s="33" t="n"/>
      <c r="EZ255" s="33" t="n"/>
      <c r="FA255" s="33" t="n"/>
      <c r="FB255" s="33" t="n"/>
      <c r="FC255" s="33" t="n"/>
      <c r="FD255" s="33" t="n"/>
      <c r="FE255" s="33" t="n"/>
      <c r="FF255" s="33" t="n"/>
      <c r="FG255" s="33" t="n"/>
      <c r="FH255" s="33" t="n"/>
      <c r="FI255" s="33" t="n"/>
      <c r="FJ255" s="33" t="n"/>
      <c r="FK255" s="33" t="n"/>
      <c r="FL255" s="33" t="n"/>
      <c r="FM255" s="33" t="n"/>
      <c r="FN255" s="33" t="n"/>
      <c r="FO255" s="33" t="n"/>
      <c r="FP255" s="33" t="n"/>
      <c r="FQ255" s="33" t="n"/>
      <c r="FR255" s="33" t="n"/>
      <c r="FS255" s="33" t="n"/>
      <c r="FT255" s="33" t="n"/>
      <c r="FU255" s="33" t="n"/>
      <c r="FV255" s="33" t="n"/>
      <c r="FW255" s="33" t="n"/>
      <c r="FX255" s="33" t="n"/>
      <c r="FY255" s="33" t="n"/>
      <c r="FZ255" s="33" t="n"/>
      <c r="GA255" s="33" t="n"/>
      <c r="GB255" s="33" t="n"/>
      <c r="GC255" s="33" t="n"/>
      <c r="GD255" s="33" t="n"/>
      <c r="GE255" s="33" t="n"/>
      <c r="GF255" s="33" t="n"/>
      <c r="GG255" s="33" t="n"/>
      <c r="GH255" s="33" t="n"/>
      <c r="GI255" s="33" t="n"/>
      <c r="GJ255" s="33" t="n"/>
      <c r="GK255" s="33" t="n"/>
      <c r="GL255" s="33" t="n"/>
      <c r="GM255" s="33" t="n"/>
      <c r="GN255" s="33" t="n"/>
      <c r="GO255" s="33" t="n"/>
      <c r="GP255" s="33" t="n"/>
      <c r="GQ255" s="33" t="n"/>
      <c r="GR255" s="33" t="n"/>
      <c r="GS255" s="33" t="n"/>
      <c r="GT255" s="33" t="n"/>
      <c r="GU255" s="33" t="n"/>
      <c r="GV255" s="33" t="n"/>
      <c r="GW255" s="33" t="n"/>
      <c r="GX255" s="33" t="n"/>
      <c r="GY255" s="33" t="n"/>
      <c r="GZ255" s="33" t="n"/>
      <c r="HA255" s="33" t="n"/>
      <c r="HB255" s="33" t="n"/>
      <c r="HC255" s="33" t="n"/>
      <c r="HD255" s="33" t="n"/>
      <c r="HE255" s="33" t="n"/>
      <c r="HF255" s="33" t="n"/>
      <c r="HG255" s="33" t="n"/>
      <c r="HH255" s="33" t="n"/>
      <c r="HI255" s="33" t="n"/>
      <c r="HJ255" s="33" t="n"/>
      <c r="HK255" s="33" t="n"/>
      <c r="HL255" s="33" t="n"/>
      <c r="HM255" s="33" t="n"/>
      <c r="HN255" s="33" t="n"/>
      <c r="HO255" s="33" t="n"/>
      <c r="HP255" s="33" t="n"/>
      <c r="HQ255" s="33" t="n"/>
      <c r="HR255" s="33" t="n"/>
      <c r="HS255" s="33" t="n"/>
      <c r="HT255" s="33" t="n"/>
      <c r="HU255" s="33" t="n"/>
      <c r="HV255" s="33" t="n"/>
      <c r="HW255" s="33" t="n"/>
      <c r="HX255" s="33" t="n"/>
      <c r="HY255" s="33" t="n"/>
      <c r="HZ255" s="33" t="n"/>
      <c r="IA255" s="33" t="n"/>
      <c r="IB255" s="33" t="n"/>
      <c r="IC255" s="33" t="n"/>
      <c r="ID255" s="33" t="n"/>
      <c r="IE255" s="33" t="n"/>
      <c r="IF255" s="33" t="n"/>
      <c r="IG255" s="33" t="n"/>
      <c r="IH255" s="33" t="n"/>
      <c r="II255" s="33" t="n"/>
      <c r="IJ255" s="26" t="n"/>
      <c r="IK255" s="26" t="inlineStr">
        <is>
          <t>ez_manage.py:5554 top()</t>
        </is>
      </c>
      <c r="IL255" s="26" t="inlineStr">
        <is>
          <t>v12_quick_engine.py:3182 x4</t>
        </is>
      </c>
      <c r="IM255" s="26" t="n"/>
    </row>
    <row r="256" ht="15.75" customHeight="1" s="67">
      <c r="A256" s="26" t="inlineStr">
        <is>
          <t>SCALP_V3_K_OB_EXIT_K15M_LO</t>
        </is>
      </c>
      <c r="B256" s="26" t="inlineStr">
        <is>
          <t>1.0</t>
        </is>
      </c>
      <c r="C256" s="26" t="n"/>
      <c r="D256" s="26" t="n"/>
      <c r="E256" s="26" t="n"/>
      <c r="F256" s="26" t="n"/>
      <c r="G256" s="26">
        <f>IFERROR(VLOOKUP($A132&amp;"_"&amp;$B132,Results_Deltas!$A$2:$P$15000,5,FALSE),"")</f>
        <v/>
      </c>
      <c r="H256" s="26">
        <f>IFERROR(VLOOKUP($A132,Results_30d_Deltas!$A$2:$H$5000,7,FALSE)-E131,"")</f>
        <v/>
      </c>
      <c r="I256" s="26">
        <f>IFERROR(VLOOKUP($A132,Results_30d_Deltas!$A$2:$H$5000,6,FALSE),"")</f>
        <v/>
      </c>
      <c r="J256" s="26" t="n"/>
      <c r="K256" s="26" t="n"/>
      <c r="L256" s="26" t="inlineStr">
        <is>
          <t>NO</t>
        </is>
      </c>
      <c r="M256" s="33" t="n">
        <v>11.19081264214291</v>
      </c>
      <c r="N256" s="33" t="n">
        <v>10</v>
      </c>
      <c r="O256" s="33" t="n"/>
      <c r="P256" s="33" t="n"/>
      <c r="Q256" s="33" t="n"/>
      <c r="R256" s="33" t="n"/>
      <c r="S256" s="33" t="n"/>
      <c r="T256" s="33" t="n"/>
      <c r="U256" s="33" t="n"/>
      <c r="V256" s="33" t="n"/>
      <c r="W256" s="33" t="n"/>
      <c r="X256" s="33" t="n"/>
      <c r="Y256" s="33" t="n"/>
      <c r="Z256" s="33" t="n"/>
      <c r="AA256" s="33" t="n"/>
      <c r="AB256" s="33" t="n"/>
      <c r="AC256" s="33" t="n"/>
      <c r="AD256" s="33" t="n"/>
      <c r="AE256" s="33" t="n"/>
      <c r="AF256" s="33" t="n"/>
      <c r="AG256" s="33" t="n"/>
      <c r="AH256" s="33" t="n"/>
      <c r="AI256" s="33" t="n"/>
      <c r="AJ256" s="33" t="n"/>
      <c r="AK256" s="33" t="n"/>
      <c r="AL256" s="33" t="n"/>
      <c r="AM256" s="33" t="n"/>
      <c r="AN256" s="33" t="n"/>
      <c r="AO256" s="33" t="n"/>
      <c r="AP256" s="33" t="n"/>
      <c r="AQ256" s="33" t="n"/>
      <c r="AR256" s="33" t="n"/>
      <c r="AS256" s="33" t="n"/>
      <c r="AT256" s="33" t="n"/>
      <c r="AU256" s="33" t="n"/>
      <c r="AV256" s="33" t="n"/>
      <c r="AW256" s="33" t="n"/>
      <c r="AX256" s="33" t="n"/>
      <c r="AY256" s="33" t="n"/>
      <c r="AZ256" s="33" t="n"/>
      <c r="BA256" s="33" t="n"/>
      <c r="BB256" s="33" t="n"/>
      <c r="BC256" s="33" t="n"/>
      <c r="BD256" s="33" t="n"/>
      <c r="BE256" s="33" t="n"/>
      <c r="BF256" s="33" t="n"/>
      <c r="BG256" s="33" t="n"/>
      <c r="BH256" s="33" t="n"/>
      <c r="BI256" s="33" t="n"/>
      <c r="BJ256" s="33" t="n"/>
      <c r="BK256" s="33" t="n"/>
      <c r="BL256" s="33" t="n"/>
      <c r="BM256" s="33" t="n"/>
      <c r="BN256" s="33" t="n"/>
      <c r="BO256" s="33" t="n"/>
      <c r="BP256" s="33" t="n"/>
      <c r="BQ256" s="33" t="n"/>
      <c r="BR256" s="33" t="n"/>
      <c r="BS256" s="33" t="n"/>
      <c r="BT256" s="33" t="n"/>
      <c r="BU256" s="33" t="n"/>
      <c r="BV256" s="33" t="n"/>
      <c r="BW256" s="33" t="n"/>
      <c r="BX256" s="33" t="n"/>
      <c r="BY256" s="33" t="n"/>
      <c r="BZ256" s="33" t="n"/>
      <c r="CA256" s="33" t="n"/>
      <c r="CB256" s="33" t="n"/>
      <c r="CC256" s="33" t="n"/>
      <c r="CD256" s="33" t="n"/>
      <c r="CE256" s="33" t="n"/>
      <c r="CF256" s="33" t="n"/>
      <c r="CG256" s="33" t="n"/>
      <c r="CH256" s="33" t="n"/>
      <c r="CI256" s="33" t="n"/>
      <c r="CJ256" s="33" t="n"/>
      <c r="CK256" s="33" t="n"/>
      <c r="CL256" s="33" t="n"/>
      <c r="CM256" s="33" t="n"/>
      <c r="CN256" s="33" t="n"/>
      <c r="CO256" s="33" t="n"/>
      <c r="CP256" s="33" t="n"/>
      <c r="CQ256" s="33" t="n"/>
      <c r="CR256" s="33" t="n"/>
      <c r="CS256" s="33" t="n"/>
      <c r="CT256" s="34" t="n"/>
      <c r="CU256" s="34" t="n"/>
      <c r="CV256" s="34" t="n"/>
      <c r="CW256" s="34" t="n"/>
      <c r="CX256" s="34" t="n"/>
      <c r="CY256" s="34" t="n"/>
      <c r="CZ256" s="34" t="n"/>
      <c r="DA256" s="34" t="n"/>
      <c r="DB256" s="34" t="n"/>
      <c r="DC256" s="34" t="n"/>
      <c r="DD256" s="34" t="n"/>
      <c r="DE256" s="34" t="n"/>
      <c r="DF256" s="34" t="n"/>
      <c r="DG256" s="34" t="n"/>
      <c r="DH256" s="34" t="n"/>
      <c r="DI256" s="34" t="n"/>
      <c r="DJ256" s="34" t="n"/>
      <c r="DK256" s="34" t="n"/>
      <c r="DL256" s="34" t="n"/>
      <c r="DM256" s="34" t="n"/>
      <c r="DN256" s="33" t="n"/>
      <c r="DO256" s="33" t="n"/>
      <c r="DP256" s="33" t="n"/>
      <c r="DQ256" s="33" t="n"/>
      <c r="DR256" s="33" t="n"/>
      <c r="DS256" s="33" t="n"/>
      <c r="DT256" s="33" t="n"/>
      <c r="DU256" s="33" t="n"/>
      <c r="DV256" s="33" t="n"/>
      <c r="DW256" s="33" t="n"/>
      <c r="DX256" s="33" t="n"/>
      <c r="DY256" s="33" t="n"/>
      <c r="DZ256" s="33" t="n"/>
      <c r="EA256" s="33" t="n"/>
      <c r="EB256" s="33" t="n"/>
      <c r="EC256" s="33" t="n"/>
      <c r="ED256" s="33" t="n"/>
      <c r="EE256" s="33" t="n"/>
      <c r="EF256" s="33" t="n"/>
      <c r="EG256" s="33" t="n"/>
      <c r="EH256" s="33" t="n"/>
      <c r="EI256" s="33" t="n"/>
      <c r="EJ256" s="33" t="n"/>
      <c r="EK256" s="33" t="n"/>
      <c r="EL256" s="33" t="n"/>
      <c r="EM256" s="33" t="n"/>
      <c r="EN256" s="33" t="n"/>
      <c r="EO256" s="33" t="n"/>
      <c r="EP256" s="33" t="n"/>
      <c r="EQ256" s="33" t="n"/>
      <c r="ER256" s="33" t="n"/>
      <c r="ES256" s="33" t="n"/>
      <c r="ET256" s="33" t="n"/>
      <c r="EU256" s="33" t="n"/>
      <c r="EV256" s="33" t="n"/>
      <c r="EW256" s="33" t="n"/>
      <c r="EX256" s="33" t="n"/>
      <c r="EY256" s="33" t="n"/>
      <c r="EZ256" s="33" t="n"/>
      <c r="FA256" s="33" t="n"/>
      <c r="FB256" s="33" t="n"/>
      <c r="FC256" s="33" t="n"/>
      <c r="FD256" s="33" t="n"/>
      <c r="FE256" s="33" t="n"/>
      <c r="FF256" s="33" t="n"/>
      <c r="FG256" s="33" t="n"/>
      <c r="FH256" s="33" t="n"/>
      <c r="FI256" s="33" t="n"/>
      <c r="FJ256" s="33" t="n"/>
      <c r="FK256" s="33" t="n"/>
      <c r="FL256" s="33" t="n"/>
      <c r="FM256" s="33" t="n"/>
      <c r="FN256" s="33" t="n"/>
      <c r="FO256" s="33" t="n"/>
      <c r="FP256" s="33" t="n"/>
      <c r="FQ256" s="33" t="n"/>
      <c r="FR256" s="33" t="n"/>
      <c r="FS256" s="33" t="n"/>
      <c r="FT256" s="33" t="n"/>
      <c r="FU256" s="33" t="n"/>
      <c r="FV256" s="33" t="n"/>
      <c r="FW256" s="33" t="n"/>
      <c r="FX256" s="33" t="n"/>
      <c r="FY256" s="33" t="n"/>
      <c r="FZ256" s="33" t="n"/>
      <c r="GA256" s="33" t="n"/>
      <c r="GB256" s="33" t="n"/>
      <c r="GC256" s="33" t="n"/>
      <c r="GD256" s="33" t="n"/>
      <c r="GE256" s="33" t="n"/>
      <c r="GF256" s="33" t="n"/>
      <c r="GG256" s="33" t="n"/>
      <c r="GH256" s="33" t="n"/>
      <c r="GI256" s="33" t="n"/>
      <c r="GJ256" s="33" t="n"/>
      <c r="GK256" s="33" t="n"/>
      <c r="GL256" s="33" t="n"/>
      <c r="GM256" s="33" t="n"/>
      <c r="GN256" s="33" t="n"/>
      <c r="GO256" s="33" t="n"/>
      <c r="GP256" s="33" t="n"/>
      <c r="GQ256" s="33" t="n"/>
      <c r="GR256" s="33" t="n"/>
      <c r="GS256" s="33" t="n"/>
      <c r="GT256" s="33" t="n"/>
      <c r="GU256" s="33" t="n"/>
      <c r="GV256" s="33" t="n"/>
      <c r="GW256" s="33" t="n"/>
      <c r="GX256" s="33" t="n"/>
      <c r="GY256" s="33" t="n"/>
      <c r="GZ256" s="33" t="n"/>
      <c r="HA256" s="33" t="n"/>
      <c r="HB256" s="33" t="n"/>
      <c r="HC256" s="33" t="n"/>
      <c r="HD256" s="33" t="n"/>
      <c r="HE256" s="33" t="n"/>
      <c r="HF256" s="33" t="n"/>
      <c r="HG256" s="33" t="n"/>
      <c r="HH256" s="33" t="n"/>
      <c r="HI256" s="33" t="n"/>
      <c r="HJ256" s="33" t="n"/>
      <c r="HK256" s="33" t="n"/>
      <c r="HL256" s="33" t="n"/>
      <c r="HM256" s="33" t="n"/>
      <c r="HN256" s="33" t="n"/>
      <c r="HO256" s="33" t="n"/>
      <c r="HP256" s="33" t="n"/>
      <c r="HQ256" s="33" t="n"/>
      <c r="HR256" s="33" t="n"/>
      <c r="HS256" s="33" t="n"/>
      <c r="HT256" s="33" t="n"/>
      <c r="HU256" s="33" t="n"/>
      <c r="HV256" s="33" t="n"/>
      <c r="HW256" s="33" t="n"/>
      <c r="HX256" s="33" t="n"/>
      <c r="HY256" s="33" t="n"/>
      <c r="HZ256" s="33" t="n"/>
      <c r="IA256" s="33" t="n"/>
      <c r="IB256" s="33" t="n"/>
      <c r="IC256" s="33" t="n"/>
      <c r="ID256" s="33" t="n"/>
      <c r="IE256" s="33" t="n"/>
      <c r="IF256" s="33" t="n"/>
      <c r="IG256" s="33" t="n"/>
      <c r="IH256" s="33" t="n"/>
      <c r="II256" s="33" t="n"/>
      <c r="IJ256" s="26" t="n"/>
      <c r="IK256" s="26" t="inlineStr">
        <is>
          <t>ez_manage.py:5552 top()</t>
        </is>
      </c>
      <c r="IL256" s="26" t="inlineStr">
        <is>
          <t>v12_quick_engine.py:3180 x4</t>
        </is>
      </c>
      <c r="IM256" s="26" t="n"/>
    </row>
    <row r="257" ht="15.75" customHeight="1" s="67">
      <c r="A257" s="26" t="inlineStr">
        <is>
          <t>SCALP_V3_K_OB_EXIT_K3M_HI</t>
        </is>
      </c>
      <c r="B257" s="26" t="inlineStr">
        <is>
          <t>2.0</t>
        </is>
      </c>
      <c r="C257" s="26" t="n"/>
      <c r="D257" s="26" t="n"/>
      <c r="E257" s="26" t="n"/>
      <c r="F257" s="26" t="n"/>
      <c r="G257" s="26">
        <f>IFERROR(VLOOKUP($A137&amp;"_"&amp;$B137,Results_Deltas!$A$2:$P$15000,5,FALSE),"")</f>
        <v/>
      </c>
      <c r="H257" s="26">
        <f>IFERROR(VLOOKUP($A137,Results_30d_Deltas!$A$2:$H$5000,7,FALSE)-E136,"")</f>
        <v/>
      </c>
      <c r="I257" s="26">
        <f>IFERROR(VLOOKUP($A137,Results_30d_Deltas!$A$2:$H$5000,6,FALSE),"")</f>
        <v/>
      </c>
      <c r="J257" s="26" t="n"/>
      <c r="K257" s="26" t="n"/>
      <c r="L257" s="26" t="inlineStr">
        <is>
          <t>NO</t>
        </is>
      </c>
      <c r="M257" s="33" t="n">
        <v>11.20149748977667</v>
      </c>
      <c r="N257" s="33" t="n">
        <v>10</v>
      </c>
      <c r="O257" s="33" t="n"/>
      <c r="P257" s="33" t="n"/>
      <c r="Q257" s="33" t="n"/>
      <c r="R257" s="33" t="n"/>
      <c r="S257" s="33" t="n"/>
      <c r="T257" s="33" t="n"/>
      <c r="U257" s="33" t="n"/>
      <c r="V257" s="33" t="n"/>
      <c r="W257" s="33" t="n"/>
      <c r="X257" s="33" t="n"/>
      <c r="Y257" s="33" t="n"/>
      <c r="Z257" s="33" t="n"/>
      <c r="AA257" s="33" t="n"/>
      <c r="AB257" s="33" t="n"/>
      <c r="AC257" s="33" t="n"/>
      <c r="AD257" s="33" t="n"/>
      <c r="AE257" s="33" t="n"/>
      <c r="AF257" s="33" t="n"/>
      <c r="AG257" s="33" t="n"/>
      <c r="AH257" s="33" t="n"/>
      <c r="AI257" s="33" t="n"/>
      <c r="AJ257" s="33" t="n"/>
      <c r="AK257" s="33" t="n"/>
      <c r="AL257" s="33" t="n"/>
      <c r="AM257" s="33" t="n"/>
      <c r="AN257" s="33" t="n"/>
      <c r="AO257" s="33" t="n"/>
      <c r="AP257" s="33" t="n"/>
      <c r="AQ257" s="33" t="n"/>
      <c r="AR257" s="33" t="n"/>
      <c r="AS257" s="33" t="n"/>
      <c r="AT257" s="33" t="n"/>
      <c r="AU257" s="33" t="n"/>
      <c r="AV257" s="33" t="n"/>
      <c r="AW257" s="33" t="n"/>
      <c r="AX257" s="33" t="n"/>
      <c r="AY257" s="33" t="n"/>
      <c r="AZ257" s="33" t="n"/>
      <c r="BA257" s="33" t="n"/>
      <c r="BB257" s="33" t="n"/>
      <c r="BC257" s="33" t="n"/>
      <c r="BD257" s="33" t="n"/>
      <c r="BE257" s="33" t="n"/>
      <c r="BF257" s="33" t="n"/>
      <c r="BG257" s="33" t="n"/>
      <c r="BH257" s="33" t="n"/>
      <c r="BI257" s="33" t="n"/>
      <c r="BJ257" s="33" t="n"/>
      <c r="BK257" s="33" t="n"/>
      <c r="BL257" s="33" t="n"/>
      <c r="BM257" s="33" t="n"/>
      <c r="BN257" s="33" t="n"/>
      <c r="BO257" s="33" t="n"/>
      <c r="BP257" s="33" t="n"/>
      <c r="BQ257" s="33" t="n"/>
      <c r="BR257" s="33" t="n"/>
      <c r="BS257" s="33" t="n"/>
      <c r="BT257" s="33" t="n"/>
      <c r="BU257" s="33" t="n"/>
      <c r="BV257" s="33" t="n"/>
      <c r="BW257" s="33" t="n"/>
      <c r="BX257" s="33" t="n"/>
      <c r="BY257" s="33" t="n"/>
      <c r="BZ257" s="33" t="n"/>
      <c r="CA257" s="33" t="n"/>
      <c r="CB257" s="33" t="n"/>
      <c r="CC257" s="33" t="n"/>
      <c r="CD257" s="33" t="n"/>
      <c r="CE257" s="33" t="n"/>
      <c r="CF257" s="33" t="n"/>
      <c r="CG257" s="33" t="n"/>
      <c r="CH257" s="33" t="n"/>
      <c r="CI257" s="33" t="n"/>
      <c r="CJ257" s="33" t="n"/>
      <c r="CK257" s="33" t="n"/>
      <c r="CL257" s="33" t="n"/>
      <c r="CM257" s="33" t="n"/>
      <c r="CN257" s="33" t="n"/>
      <c r="CO257" s="33" t="n"/>
      <c r="CP257" s="33" t="n"/>
      <c r="CQ257" s="33" t="n"/>
      <c r="CR257" s="33" t="n"/>
      <c r="CS257" s="33" t="n"/>
      <c r="CT257" s="34" t="n"/>
      <c r="CU257" s="34" t="n"/>
      <c r="CV257" s="34" t="n"/>
      <c r="CW257" s="34" t="n"/>
      <c r="CX257" s="34" t="n"/>
      <c r="CY257" s="34" t="n"/>
      <c r="CZ257" s="34" t="n"/>
      <c r="DA257" s="34" t="n"/>
      <c r="DB257" s="34" t="n"/>
      <c r="DC257" s="34" t="n"/>
      <c r="DD257" s="34" t="n"/>
      <c r="DE257" s="34" t="n"/>
      <c r="DF257" s="34" t="n"/>
      <c r="DG257" s="34" t="n"/>
      <c r="DH257" s="34" t="n"/>
      <c r="DI257" s="34" t="n"/>
      <c r="DJ257" s="34" t="n"/>
      <c r="DK257" s="34" t="n"/>
      <c r="DL257" s="34" t="n"/>
      <c r="DM257" s="34" t="n"/>
      <c r="DN257" s="33" t="n"/>
      <c r="DO257" s="33" t="n"/>
      <c r="DP257" s="33" t="n"/>
      <c r="DQ257" s="33" t="n"/>
      <c r="DR257" s="33" t="n"/>
      <c r="DS257" s="33" t="n"/>
      <c r="DT257" s="33" t="n"/>
      <c r="DU257" s="33" t="n"/>
      <c r="DV257" s="33" t="n"/>
      <c r="DW257" s="33" t="n"/>
      <c r="DX257" s="33" t="n"/>
      <c r="DY257" s="33" t="n"/>
      <c r="DZ257" s="33" t="n"/>
      <c r="EA257" s="33" t="n"/>
      <c r="EB257" s="33" t="n"/>
      <c r="EC257" s="33" t="n"/>
      <c r="ED257" s="33" t="n"/>
      <c r="EE257" s="33" t="n"/>
      <c r="EF257" s="33" t="n"/>
      <c r="EG257" s="33" t="n"/>
      <c r="EH257" s="33" t="n"/>
      <c r="EI257" s="33" t="n"/>
      <c r="EJ257" s="33" t="n"/>
      <c r="EK257" s="33" t="n"/>
      <c r="EL257" s="33" t="n"/>
      <c r="EM257" s="33" t="n"/>
      <c r="EN257" s="33" t="n"/>
      <c r="EO257" s="33" t="n"/>
      <c r="EP257" s="33" t="n"/>
      <c r="EQ257" s="33" t="n"/>
      <c r="ER257" s="33" t="n"/>
      <c r="ES257" s="33" t="n"/>
      <c r="ET257" s="33" t="n"/>
      <c r="EU257" s="33" t="n"/>
      <c r="EV257" s="33" t="n"/>
      <c r="EW257" s="33" t="n"/>
      <c r="EX257" s="33" t="n"/>
      <c r="EY257" s="33" t="n"/>
      <c r="EZ257" s="33" t="n"/>
      <c r="FA257" s="33" t="n"/>
      <c r="FB257" s="33" t="n"/>
      <c r="FC257" s="33" t="n"/>
      <c r="FD257" s="33" t="n"/>
      <c r="FE257" s="33" t="n"/>
      <c r="FF257" s="33" t="n"/>
      <c r="FG257" s="33" t="n"/>
      <c r="FH257" s="33" t="n"/>
      <c r="FI257" s="33" t="n"/>
      <c r="FJ257" s="33" t="n"/>
      <c r="FK257" s="33" t="n"/>
      <c r="FL257" s="33" t="n"/>
      <c r="FM257" s="33" t="n"/>
      <c r="FN257" s="33" t="n"/>
      <c r="FO257" s="33" t="n"/>
      <c r="FP257" s="33" t="n"/>
      <c r="FQ257" s="33" t="n"/>
      <c r="FR257" s="33" t="n"/>
      <c r="FS257" s="33" t="n"/>
      <c r="FT257" s="33" t="n"/>
      <c r="FU257" s="33" t="n"/>
      <c r="FV257" s="33" t="n"/>
      <c r="FW257" s="33" t="n"/>
      <c r="FX257" s="33" t="n"/>
      <c r="FY257" s="33" t="n"/>
      <c r="FZ257" s="33" t="n"/>
      <c r="GA257" s="33" t="n"/>
      <c r="GB257" s="33" t="n"/>
      <c r="GC257" s="33" t="n"/>
      <c r="GD257" s="33" t="n"/>
      <c r="GE257" s="33" t="n"/>
      <c r="GF257" s="33" t="n"/>
      <c r="GG257" s="33" t="n"/>
      <c r="GH257" s="33" t="n"/>
      <c r="GI257" s="33" t="n"/>
      <c r="GJ257" s="33" t="n"/>
      <c r="GK257" s="33" t="n"/>
      <c r="GL257" s="33" t="n"/>
      <c r="GM257" s="33" t="n"/>
      <c r="GN257" s="33" t="n"/>
      <c r="GO257" s="33" t="n"/>
      <c r="GP257" s="33" t="n"/>
      <c r="GQ257" s="33" t="n"/>
      <c r="GR257" s="33" t="n"/>
      <c r="GS257" s="33" t="n"/>
      <c r="GT257" s="33" t="n"/>
      <c r="GU257" s="33" t="n"/>
      <c r="GV257" s="33" t="n"/>
      <c r="GW257" s="33" t="n"/>
      <c r="GX257" s="33" t="n"/>
      <c r="GY257" s="33" t="n"/>
      <c r="GZ257" s="33" t="n"/>
      <c r="HA257" s="33" t="n"/>
      <c r="HB257" s="33" t="n"/>
      <c r="HC257" s="33" t="n"/>
      <c r="HD257" s="33" t="n"/>
      <c r="HE257" s="33" t="n"/>
      <c r="HF257" s="33" t="n"/>
      <c r="HG257" s="33" t="n"/>
      <c r="HH257" s="33" t="n"/>
      <c r="HI257" s="33" t="n"/>
      <c r="HJ257" s="33" t="n"/>
      <c r="HK257" s="33" t="n"/>
      <c r="HL257" s="33" t="n"/>
      <c r="HM257" s="33" t="n"/>
      <c r="HN257" s="33" t="n"/>
      <c r="HO257" s="33" t="n"/>
      <c r="HP257" s="33" t="n"/>
      <c r="HQ257" s="33" t="n"/>
      <c r="HR257" s="33" t="n"/>
      <c r="HS257" s="33" t="n"/>
      <c r="HT257" s="33" t="n"/>
      <c r="HU257" s="33" t="n"/>
      <c r="HV257" s="33" t="n"/>
      <c r="HW257" s="33" t="n"/>
      <c r="HX257" s="33" t="n"/>
      <c r="HY257" s="33" t="n"/>
      <c r="HZ257" s="33" t="n"/>
      <c r="IA257" s="33" t="n"/>
      <c r="IB257" s="33" t="n"/>
      <c r="IC257" s="33" t="n"/>
      <c r="ID257" s="33" t="n"/>
      <c r="IE257" s="33" t="n"/>
      <c r="IF257" s="33" t="n"/>
      <c r="IG257" s="33" t="n"/>
      <c r="IH257" s="33" t="n"/>
      <c r="II257" s="33" t="n"/>
      <c r="IJ257" s="26" t="n"/>
      <c r="IK257" s="26" t="inlineStr">
        <is>
          <t>ez_manage.py:5553 top()</t>
        </is>
      </c>
      <c r="IL257" s="26" t="inlineStr">
        <is>
          <t>v12_quick_engine.py:3181 x4</t>
        </is>
      </c>
      <c r="IM257" s="26" t="n"/>
    </row>
    <row r="258" ht="15.75" customHeight="1" s="67">
      <c r="A258" s="26" t="inlineStr">
        <is>
          <t>BTC_TECH_EXIT_WT_MIN_TFS</t>
        </is>
      </c>
      <c r="B258" s="26" t="inlineStr">
        <is>
          <t>1.0</t>
        </is>
      </c>
      <c r="C258" s="26" t="n"/>
      <c r="D258" s="26" t="n"/>
      <c r="E258" s="26" t="n"/>
      <c r="F258" s="26" t="n"/>
      <c r="G258" s="26">
        <f>IFERROR(VLOOKUP($A45&amp;"_"&amp;$B45,Results_Deltas!$A$2:$P$15000,5,FALSE),"")</f>
        <v/>
      </c>
      <c r="H258" s="26">
        <f>IFERROR(VLOOKUP($A45,Results_30d_Deltas!$A$2:$H$5000,7,FALSE)-E44,"")</f>
        <v/>
      </c>
      <c r="I258" s="26">
        <f>IFERROR(VLOOKUP($A45,Results_30d_Deltas!$A$2:$H$5000,6,FALSE),"")</f>
        <v/>
      </c>
      <c r="J258" s="26" t="n"/>
      <c r="K258" s="26" t="n"/>
      <c r="L258" s="26" t="inlineStr">
        <is>
          <t>NO</t>
        </is>
      </c>
      <c r="M258" s="33" t="n">
        <v>11.28845129535207</v>
      </c>
      <c r="N258" s="33" t="n">
        <v>9</v>
      </c>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3" t="n"/>
      <c r="AW258" s="33" t="n"/>
      <c r="AX258" s="33" t="n"/>
      <c r="AY258" s="33" t="n"/>
      <c r="AZ258" s="33"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4" t="n"/>
      <c r="CU258" s="34" t="n"/>
      <c r="CV258" s="34" t="n"/>
      <c r="CW258" s="34" t="n"/>
      <c r="CX258" s="34" t="n"/>
      <c r="CY258" s="34" t="n"/>
      <c r="CZ258" s="34" t="n"/>
      <c r="DA258" s="34" t="n"/>
      <c r="DB258" s="34" t="n"/>
      <c r="DC258" s="34" t="n"/>
      <c r="DD258" s="34" t="n"/>
      <c r="DE258" s="34" t="n"/>
      <c r="DF258" s="34" t="n"/>
      <c r="DG258" s="34" t="n"/>
      <c r="DH258" s="34" t="n"/>
      <c r="DI258" s="34" t="n"/>
      <c r="DJ258" s="34" t="n"/>
      <c r="DK258" s="34" t="n"/>
      <c r="DL258" s="34" t="n"/>
      <c r="DM258" s="34"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26" t="n"/>
      <c r="IK258" s="26" t="inlineStr">
        <is>
          <t>ez_manage.py:4517 top()</t>
        </is>
      </c>
      <c r="IL258" s="26" t="inlineStr">
        <is>
          <t>v12_quick_engine.py:457 x8</t>
        </is>
      </c>
      <c r="IM258" s="26" t="n"/>
    </row>
    <row r="259" ht="15.75" customHeight="1" s="67">
      <c r="A259" s="26" t="inlineStr">
        <is>
          <t>SCALP_V3_K_OB_EXIT_WALL_PCT</t>
        </is>
      </c>
      <c r="B259" s="26" t="inlineStr">
        <is>
          <t>1.0</t>
        </is>
      </c>
      <c r="C259" s="26" t="n"/>
      <c r="D259" s="26" t="n"/>
      <c r="E259" s="26" t="n"/>
      <c r="F259" s="26" t="n"/>
      <c r="G259" s="26">
        <f>IFERROR(VLOOKUP($A144&amp;"_"&amp;$B144,Results_Deltas!$A$2:$P$15000,5,FALSE),"")</f>
        <v/>
      </c>
      <c r="H259" s="26">
        <f>IFERROR(VLOOKUP($A144,Results_30d_Deltas!$A$2:$H$5000,7,FALSE)-E143,"")</f>
        <v/>
      </c>
      <c r="I259" s="26">
        <f>IFERROR(VLOOKUP($A144,Results_30d_Deltas!$A$2:$H$5000,6,FALSE),"")</f>
        <v/>
      </c>
      <c r="J259" s="26" t="n"/>
      <c r="K259" s="26" t="n"/>
      <c r="L259" s="26" t="inlineStr">
        <is>
          <t>NO</t>
        </is>
      </c>
      <c r="M259" s="33" t="n">
        <v>11.4484019357724</v>
      </c>
      <c r="N259" s="33" t="n">
        <v>10</v>
      </c>
      <c r="O259" s="33" t="n"/>
      <c r="P259" s="33" t="n"/>
      <c r="Q259" s="33" t="n"/>
      <c r="R259" s="33" t="n"/>
      <c r="S259" s="33" t="n"/>
      <c r="T259" s="33" t="n"/>
      <c r="U259" s="33" t="n"/>
      <c r="V259" s="33" t="n"/>
      <c r="W259" s="33" t="n"/>
      <c r="X259" s="33" t="n"/>
      <c r="Y259" s="33" t="n"/>
      <c r="Z259" s="33" t="n"/>
      <c r="AA259" s="33" t="n"/>
      <c r="AB259" s="33" t="n"/>
      <c r="AC259" s="33" t="n"/>
      <c r="AD259" s="33" t="n"/>
      <c r="AE259" s="33" t="n"/>
      <c r="AF259" s="33" t="n"/>
      <c r="AG259" s="33" t="n"/>
      <c r="AH259" s="33" t="n"/>
      <c r="AI259" s="33" t="n"/>
      <c r="AJ259" s="33" t="n"/>
      <c r="AK259" s="33" t="n"/>
      <c r="AL259" s="33" t="n"/>
      <c r="AM259" s="33" t="n"/>
      <c r="AN259" s="33" t="n"/>
      <c r="AO259" s="33" t="n"/>
      <c r="AP259" s="33" t="n"/>
      <c r="AQ259" s="33" t="n"/>
      <c r="AR259" s="33" t="n"/>
      <c r="AS259" s="33" t="n"/>
      <c r="AT259" s="33" t="n"/>
      <c r="AU259" s="33" t="n"/>
      <c r="AV259" s="33" t="n"/>
      <c r="AW259" s="33" t="n"/>
      <c r="AX259" s="33" t="n"/>
      <c r="AY259" s="33" t="n"/>
      <c r="AZ259" s="33" t="n"/>
      <c r="BA259" s="33" t="n"/>
      <c r="BB259" s="33" t="n"/>
      <c r="BC259" s="33" t="n"/>
      <c r="BD259" s="33" t="n"/>
      <c r="BE259" s="33" t="n"/>
      <c r="BF259" s="33" t="n"/>
      <c r="BG259" s="33" t="n"/>
      <c r="BH259" s="33" t="n"/>
      <c r="BI259" s="33" t="n"/>
      <c r="BJ259" s="33" t="n"/>
      <c r="BK259" s="33" t="n"/>
      <c r="BL259" s="33" t="n"/>
      <c r="BM259" s="33" t="n"/>
      <c r="BN259" s="33" t="n"/>
      <c r="BO259" s="33" t="n"/>
      <c r="BP259" s="33" t="n"/>
      <c r="BQ259" s="33" t="n"/>
      <c r="BR259" s="33" t="n"/>
      <c r="BS259" s="33" t="n"/>
      <c r="BT259" s="33" t="n"/>
      <c r="BU259" s="33" t="n"/>
      <c r="BV259" s="33" t="n"/>
      <c r="BW259" s="33" t="n"/>
      <c r="BX259" s="33" t="n"/>
      <c r="BY259" s="33" t="n"/>
      <c r="BZ259" s="33" t="n"/>
      <c r="CA259" s="33" t="n"/>
      <c r="CB259" s="33" t="n"/>
      <c r="CC259" s="33" t="n"/>
      <c r="CD259" s="33" t="n"/>
      <c r="CE259" s="33" t="n"/>
      <c r="CF259" s="33" t="n"/>
      <c r="CG259" s="33" t="n"/>
      <c r="CH259" s="33" t="n"/>
      <c r="CI259" s="33" t="n"/>
      <c r="CJ259" s="33" t="n"/>
      <c r="CK259" s="33" t="n"/>
      <c r="CL259" s="33" t="n"/>
      <c r="CM259" s="33" t="n"/>
      <c r="CN259" s="33" t="n"/>
      <c r="CO259" s="33" t="n"/>
      <c r="CP259" s="33" t="n"/>
      <c r="CQ259" s="33" t="n"/>
      <c r="CR259" s="33" t="n"/>
      <c r="CS259" s="33" t="n"/>
      <c r="CT259" s="34" t="n"/>
      <c r="CU259" s="34" t="n"/>
      <c r="CV259" s="34" t="n"/>
      <c r="CW259" s="34" t="n"/>
      <c r="CX259" s="34" t="n"/>
      <c r="CY259" s="34" t="n"/>
      <c r="CZ259" s="34" t="n"/>
      <c r="DA259" s="34" t="n"/>
      <c r="DB259" s="34" t="n"/>
      <c r="DC259" s="34" t="n"/>
      <c r="DD259" s="34" t="n"/>
      <c r="DE259" s="34" t="n"/>
      <c r="DF259" s="34" t="n"/>
      <c r="DG259" s="34" t="n"/>
      <c r="DH259" s="34" t="n"/>
      <c r="DI259" s="34" t="n"/>
      <c r="DJ259" s="34" t="n"/>
      <c r="DK259" s="34" t="n"/>
      <c r="DL259" s="34" t="n"/>
      <c r="DM259" s="34" t="n"/>
      <c r="DN259" s="33" t="n"/>
      <c r="DO259" s="33" t="n"/>
      <c r="DP259" s="33" t="n"/>
      <c r="DQ259" s="33" t="n"/>
      <c r="DR259" s="33" t="n"/>
      <c r="DS259" s="33" t="n"/>
      <c r="DT259" s="33" t="n"/>
      <c r="DU259" s="33" t="n"/>
      <c r="DV259" s="33" t="n"/>
      <c r="DW259" s="33" t="n"/>
      <c r="DX259" s="33" t="n"/>
      <c r="DY259" s="33" t="n"/>
      <c r="DZ259" s="33" t="n"/>
      <c r="EA259" s="33" t="n"/>
      <c r="EB259" s="33" t="n"/>
      <c r="EC259" s="33" t="n"/>
      <c r="ED259" s="33" t="n"/>
      <c r="EE259" s="33" t="n"/>
      <c r="EF259" s="33" t="n"/>
      <c r="EG259" s="33" t="n"/>
      <c r="EH259" s="33" t="n"/>
      <c r="EI259" s="33" t="n"/>
      <c r="EJ259" s="33" t="n"/>
      <c r="EK259" s="33" t="n"/>
      <c r="EL259" s="33" t="n"/>
      <c r="EM259" s="33" t="n"/>
      <c r="EN259" s="33" t="n"/>
      <c r="EO259" s="33" t="n"/>
      <c r="EP259" s="33" t="n"/>
      <c r="EQ259" s="33" t="n"/>
      <c r="ER259" s="33" t="n"/>
      <c r="ES259" s="33" t="n"/>
      <c r="ET259" s="33" t="n"/>
      <c r="EU259" s="33" t="n"/>
      <c r="EV259" s="33" t="n"/>
      <c r="EW259" s="33" t="n"/>
      <c r="EX259" s="33" t="n"/>
      <c r="EY259" s="33" t="n"/>
      <c r="EZ259" s="33" t="n"/>
      <c r="FA259" s="33" t="n"/>
      <c r="FB259" s="33" t="n"/>
      <c r="FC259" s="33" t="n"/>
      <c r="FD259" s="33" t="n"/>
      <c r="FE259" s="33" t="n"/>
      <c r="FF259" s="33" t="n"/>
      <c r="FG259" s="33" t="n"/>
      <c r="FH259" s="33" t="n"/>
      <c r="FI259" s="33" t="n"/>
      <c r="FJ259" s="33" t="n"/>
      <c r="FK259" s="33" t="n"/>
      <c r="FL259" s="33" t="n"/>
      <c r="FM259" s="33" t="n"/>
      <c r="FN259" s="33" t="n"/>
      <c r="FO259" s="33" t="n"/>
      <c r="FP259" s="33" t="n"/>
      <c r="FQ259" s="33" t="n"/>
      <c r="FR259" s="33" t="n"/>
      <c r="FS259" s="33" t="n"/>
      <c r="FT259" s="33" t="n"/>
      <c r="FU259" s="33" t="n"/>
      <c r="FV259" s="33" t="n"/>
      <c r="FW259" s="33" t="n"/>
      <c r="FX259" s="33" t="n"/>
      <c r="FY259" s="33" t="n"/>
      <c r="FZ259" s="33" t="n"/>
      <c r="GA259" s="33" t="n"/>
      <c r="GB259" s="33" t="n"/>
      <c r="GC259" s="33" t="n"/>
      <c r="GD259" s="33" t="n"/>
      <c r="GE259" s="33" t="n"/>
      <c r="GF259" s="33" t="n"/>
      <c r="GG259" s="33" t="n"/>
      <c r="GH259" s="33" t="n"/>
      <c r="GI259" s="33" t="n"/>
      <c r="GJ259" s="33" t="n"/>
      <c r="GK259" s="33" t="n"/>
      <c r="GL259" s="33" t="n"/>
      <c r="GM259" s="33" t="n"/>
      <c r="GN259" s="33" t="n"/>
      <c r="GO259" s="33" t="n"/>
      <c r="GP259" s="33" t="n"/>
      <c r="GQ259" s="33" t="n"/>
      <c r="GR259" s="33" t="n"/>
      <c r="GS259" s="33" t="n"/>
      <c r="GT259" s="33" t="n"/>
      <c r="GU259" s="33" t="n"/>
      <c r="GV259" s="33" t="n"/>
      <c r="GW259" s="33" t="n"/>
      <c r="GX259" s="33" t="n"/>
      <c r="GY259" s="33" t="n"/>
      <c r="GZ259" s="33" t="n"/>
      <c r="HA259" s="33" t="n"/>
      <c r="HB259" s="33" t="n"/>
      <c r="HC259" s="33" t="n"/>
      <c r="HD259" s="33" t="n"/>
      <c r="HE259" s="33" t="n"/>
      <c r="HF259" s="33" t="n"/>
      <c r="HG259" s="33" t="n"/>
      <c r="HH259" s="33" t="n"/>
      <c r="HI259" s="33" t="n"/>
      <c r="HJ259" s="33" t="n"/>
      <c r="HK259" s="33" t="n"/>
      <c r="HL259" s="33" t="n"/>
      <c r="HM259" s="33" t="n"/>
      <c r="HN259" s="33" t="n"/>
      <c r="HO259" s="33" t="n"/>
      <c r="HP259" s="33" t="n"/>
      <c r="HQ259" s="33" t="n"/>
      <c r="HR259" s="33" t="n"/>
      <c r="HS259" s="33" t="n"/>
      <c r="HT259" s="33" t="n"/>
      <c r="HU259" s="33" t="n"/>
      <c r="HV259" s="33" t="n"/>
      <c r="HW259" s="33" t="n"/>
      <c r="HX259" s="33" t="n"/>
      <c r="HY259" s="33" t="n"/>
      <c r="HZ259" s="33" t="n"/>
      <c r="IA259" s="33" t="n"/>
      <c r="IB259" s="33" t="n"/>
      <c r="IC259" s="33" t="n"/>
      <c r="ID259" s="33" t="n"/>
      <c r="IE259" s="33" t="n"/>
      <c r="IF259" s="33" t="n"/>
      <c r="IG259" s="33" t="n"/>
      <c r="IH259" s="33" t="n"/>
      <c r="II259" s="33" t="n"/>
      <c r="IJ259" s="26" t="n"/>
      <c r="IK259" s="26" t="inlineStr">
        <is>
          <t>ez_manage.py:5555 top()</t>
        </is>
      </c>
      <c r="IL259" s="26" t="inlineStr">
        <is>
          <t>v12_quick_engine.py:3183 x4</t>
        </is>
      </c>
      <c r="IM259" s="26" t="n"/>
    </row>
    <row r="260" ht="15.75" customHeight="1" s="67">
      <c r="A260" s="26" t="inlineStr">
        <is>
          <t>BTC_TECH_EXIT_WT_MIN_TFS</t>
        </is>
      </c>
      <c r="B260" s="26" t="inlineStr">
        <is>
          <t>2.0</t>
        </is>
      </c>
      <c r="C260" s="26" t="n"/>
      <c r="D260" s="26" t="n"/>
      <c r="E260" s="26" t="n"/>
      <c r="F260" s="26" t="n"/>
      <c r="G260" s="26">
        <f>IFERROR(VLOOKUP($A46&amp;"_"&amp;$B46,Results_Deltas!$A$2:$P$15000,5,FALSE),"")</f>
        <v/>
      </c>
      <c r="H260" s="26">
        <f>IFERROR(VLOOKUP($A46,Results_30d_Deltas!$A$2:$H$5000,7,FALSE)-E45,"")</f>
        <v/>
      </c>
      <c r="I260" s="26">
        <f>IFERROR(VLOOKUP($A46,Results_30d_Deltas!$A$2:$H$5000,6,FALSE),"")</f>
        <v/>
      </c>
      <c r="J260" s="26" t="n"/>
      <c r="K260" s="26" t="n"/>
      <c r="L260" s="26" t="inlineStr">
        <is>
          <t>NO</t>
        </is>
      </c>
      <c r="M260" s="33" t="n">
        <v>11.54401304712466</v>
      </c>
      <c r="N260" s="33" t="n">
        <v>9</v>
      </c>
      <c r="O260" s="33" t="n"/>
      <c r="P260" s="33" t="n"/>
      <c r="Q260" s="33" t="n"/>
      <c r="R260" s="33" t="n"/>
      <c r="S260" s="33" t="n"/>
      <c r="T260" s="33" t="n"/>
      <c r="U260" s="33" t="n"/>
      <c r="V260" s="33" t="n"/>
      <c r="W260" s="33" t="n"/>
      <c r="X260" s="33" t="n"/>
      <c r="Y260" s="33" t="n"/>
      <c r="Z260" s="33" t="n"/>
      <c r="AA260" s="33" t="n"/>
      <c r="AB260" s="33" t="n"/>
      <c r="AC260" s="33" t="n"/>
      <c r="AD260" s="33" t="n"/>
      <c r="AE260" s="33" t="n"/>
      <c r="AF260" s="33" t="n"/>
      <c r="AG260" s="33" t="n"/>
      <c r="AH260" s="33" t="n"/>
      <c r="AI260" s="33" t="n"/>
      <c r="AJ260" s="33" t="n"/>
      <c r="AK260" s="33" t="n"/>
      <c r="AL260" s="33" t="n"/>
      <c r="AM260" s="33" t="n"/>
      <c r="AN260" s="33" t="n"/>
      <c r="AO260" s="33" t="n"/>
      <c r="AP260" s="33" t="n"/>
      <c r="AQ260" s="33" t="n"/>
      <c r="AR260" s="33" t="n"/>
      <c r="AS260" s="33" t="n"/>
      <c r="AT260" s="33" t="n"/>
      <c r="AU260" s="33" t="n"/>
      <c r="AV260" s="33" t="n"/>
      <c r="AW260" s="33" t="n"/>
      <c r="AX260" s="33" t="n"/>
      <c r="AY260" s="33" t="n"/>
      <c r="AZ260" s="33" t="n"/>
      <c r="BA260" s="33" t="n"/>
      <c r="BB260" s="33" t="n"/>
      <c r="BC260" s="33" t="n"/>
      <c r="BD260" s="33" t="n"/>
      <c r="BE260" s="33" t="n"/>
      <c r="BF260" s="33" t="n"/>
      <c r="BG260" s="33" t="n"/>
      <c r="BH260" s="33" t="n"/>
      <c r="BI260" s="33" t="n"/>
      <c r="BJ260" s="33" t="n"/>
      <c r="BK260" s="33" t="n"/>
      <c r="BL260" s="33" t="n"/>
      <c r="BM260" s="33" t="n"/>
      <c r="BN260" s="33" t="n"/>
      <c r="BO260" s="33" t="n"/>
      <c r="BP260" s="33" t="n"/>
      <c r="BQ260" s="33" t="n"/>
      <c r="BR260" s="33" t="n"/>
      <c r="BS260" s="33" t="n"/>
      <c r="BT260" s="33" t="n"/>
      <c r="BU260" s="33" t="n"/>
      <c r="BV260" s="33" t="n"/>
      <c r="BW260" s="33" t="n"/>
      <c r="BX260" s="33" t="n"/>
      <c r="BY260" s="33" t="n"/>
      <c r="BZ260" s="33" t="n"/>
      <c r="CA260" s="33" t="n"/>
      <c r="CB260" s="33" t="n"/>
      <c r="CC260" s="33" t="n"/>
      <c r="CD260" s="33" t="n"/>
      <c r="CE260" s="33" t="n"/>
      <c r="CF260" s="33" t="n"/>
      <c r="CG260" s="33" t="n"/>
      <c r="CH260" s="33" t="n"/>
      <c r="CI260" s="33" t="n"/>
      <c r="CJ260" s="33" t="n"/>
      <c r="CK260" s="33" t="n"/>
      <c r="CL260" s="33" t="n"/>
      <c r="CM260" s="33" t="n"/>
      <c r="CN260" s="33" t="n"/>
      <c r="CO260" s="33" t="n"/>
      <c r="CP260" s="33" t="n"/>
      <c r="CQ260" s="33" t="n"/>
      <c r="CR260" s="33" t="n"/>
      <c r="CS260" s="33" t="n"/>
      <c r="CT260" s="34" t="n"/>
      <c r="CU260" s="34" t="n"/>
      <c r="CV260" s="34" t="n"/>
      <c r="CW260" s="34" t="n"/>
      <c r="CX260" s="34" t="n"/>
      <c r="CY260" s="34" t="n"/>
      <c r="CZ260" s="34" t="n"/>
      <c r="DA260" s="34" t="n"/>
      <c r="DB260" s="34" t="n"/>
      <c r="DC260" s="34" t="n"/>
      <c r="DD260" s="34" t="n"/>
      <c r="DE260" s="34" t="n"/>
      <c r="DF260" s="34" t="n"/>
      <c r="DG260" s="34" t="n"/>
      <c r="DH260" s="34" t="n"/>
      <c r="DI260" s="34" t="n"/>
      <c r="DJ260" s="34" t="n"/>
      <c r="DK260" s="34" t="n"/>
      <c r="DL260" s="34" t="n"/>
      <c r="DM260" s="34" t="n"/>
      <c r="DN260" s="33" t="n"/>
      <c r="DO260" s="33" t="n"/>
      <c r="DP260" s="33" t="n"/>
      <c r="DQ260" s="33" t="n"/>
      <c r="DR260" s="33" t="n"/>
      <c r="DS260" s="33" t="n"/>
      <c r="DT260" s="33" t="n"/>
      <c r="DU260" s="33" t="n"/>
      <c r="DV260" s="33" t="n"/>
      <c r="DW260" s="33" t="n"/>
      <c r="DX260" s="33" t="n"/>
      <c r="DY260" s="33" t="n"/>
      <c r="DZ260" s="33" t="n"/>
      <c r="EA260" s="33" t="n"/>
      <c r="EB260" s="33" t="n"/>
      <c r="EC260" s="33" t="n"/>
      <c r="ED260" s="33" t="n"/>
      <c r="EE260" s="33" t="n"/>
      <c r="EF260" s="33" t="n"/>
      <c r="EG260" s="33" t="n"/>
      <c r="EH260" s="33" t="n"/>
      <c r="EI260" s="33" t="n"/>
      <c r="EJ260" s="33" t="n"/>
      <c r="EK260" s="33" t="n"/>
      <c r="EL260" s="33" t="n"/>
      <c r="EM260" s="33" t="n"/>
      <c r="EN260" s="33" t="n"/>
      <c r="EO260" s="33" t="n"/>
      <c r="EP260" s="33" t="n"/>
      <c r="EQ260" s="33" t="n"/>
      <c r="ER260" s="33" t="n"/>
      <c r="ES260" s="33" t="n"/>
      <c r="ET260" s="33" t="n"/>
      <c r="EU260" s="33" t="n"/>
      <c r="EV260" s="33" t="n"/>
      <c r="EW260" s="33" t="n"/>
      <c r="EX260" s="33" t="n"/>
      <c r="EY260" s="33" t="n"/>
      <c r="EZ260" s="33" t="n"/>
      <c r="FA260" s="33" t="n"/>
      <c r="FB260" s="33" t="n"/>
      <c r="FC260" s="33" t="n"/>
      <c r="FD260" s="33" t="n"/>
      <c r="FE260" s="33" t="n"/>
      <c r="FF260" s="33" t="n"/>
      <c r="FG260" s="33" t="n"/>
      <c r="FH260" s="33" t="n"/>
      <c r="FI260" s="33" t="n"/>
      <c r="FJ260" s="33" t="n"/>
      <c r="FK260" s="33" t="n"/>
      <c r="FL260" s="33" t="n"/>
      <c r="FM260" s="33" t="n"/>
      <c r="FN260" s="33" t="n"/>
      <c r="FO260" s="33" t="n"/>
      <c r="FP260" s="33" t="n"/>
      <c r="FQ260" s="33" t="n"/>
      <c r="FR260" s="33" t="n"/>
      <c r="FS260" s="33" t="n"/>
      <c r="FT260" s="33" t="n"/>
      <c r="FU260" s="33" t="n"/>
      <c r="FV260" s="33" t="n"/>
      <c r="FW260" s="33" t="n"/>
      <c r="FX260" s="33" t="n"/>
      <c r="FY260" s="33" t="n"/>
      <c r="FZ260" s="33" t="n"/>
      <c r="GA260" s="33" t="n"/>
      <c r="GB260" s="33" t="n"/>
      <c r="GC260" s="33" t="n"/>
      <c r="GD260" s="33" t="n"/>
      <c r="GE260" s="33" t="n"/>
      <c r="GF260" s="33" t="n"/>
      <c r="GG260" s="33" t="n"/>
      <c r="GH260" s="33" t="n"/>
      <c r="GI260" s="33" t="n"/>
      <c r="GJ260" s="33" t="n"/>
      <c r="GK260" s="33" t="n"/>
      <c r="GL260" s="33" t="n"/>
      <c r="GM260" s="33" t="n"/>
      <c r="GN260" s="33" t="n"/>
      <c r="GO260" s="33" t="n"/>
      <c r="GP260" s="33" t="n"/>
      <c r="GQ260" s="33" t="n"/>
      <c r="GR260" s="33" t="n"/>
      <c r="GS260" s="33" t="n"/>
      <c r="GT260" s="33" t="n"/>
      <c r="GU260" s="33" t="n"/>
      <c r="GV260" s="33" t="n"/>
      <c r="GW260" s="33" t="n"/>
      <c r="GX260" s="33" t="n"/>
      <c r="GY260" s="33" t="n"/>
      <c r="GZ260" s="33" t="n"/>
      <c r="HA260" s="33" t="n"/>
      <c r="HB260" s="33" t="n"/>
      <c r="HC260" s="33" t="n"/>
      <c r="HD260" s="33" t="n"/>
      <c r="HE260" s="33" t="n"/>
      <c r="HF260" s="33" t="n"/>
      <c r="HG260" s="33" t="n"/>
      <c r="HH260" s="33" t="n"/>
      <c r="HI260" s="33" t="n"/>
      <c r="HJ260" s="33" t="n"/>
      <c r="HK260" s="33" t="n"/>
      <c r="HL260" s="33" t="n"/>
      <c r="HM260" s="33" t="n"/>
      <c r="HN260" s="33" t="n"/>
      <c r="HO260" s="33" t="n"/>
      <c r="HP260" s="33" t="n"/>
      <c r="HQ260" s="33" t="n"/>
      <c r="HR260" s="33" t="n"/>
      <c r="HS260" s="33" t="n"/>
      <c r="HT260" s="33" t="n"/>
      <c r="HU260" s="33" t="n"/>
      <c r="HV260" s="33" t="n"/>
      <c r="HW260" s="33" t="n"/>
      <c r="HX260" s="33" t="n"/>
      <c r="HY260" s="33" t="n"/>
      <c r="HZ260" s="33" t="n"/>
      <c r="IA260" s="33" t="n"/>
      <c r="IB260" s="33" t="n"/>
      <c r="IC260" s="33" t="n"/>
      <c r="ID260" s="33" t="n"/>
      <c r="IE260" s="33" t="n"/>
      <c r="IF260" s="33" t="n"/>
      <c r="IG260" s="33" t="n"/>
      <c r="IH260" s="33" t="n"/>
      <c r="II260" s="33" t="n"/>
      <c r="IJ260" s="26" t="n"/>
      <c r="IK260" s="26" t="inlineStr">
        <is>
          <t>ez_manage.py:4517 top()</t>
        </is>
      </c>
      <c r="IL260" s="26" t="inlineStr">
        <is>
          <t>v12_quick_engine.py:457 x8</t>
        </is>
      </c>
      <c r="IM260" s="26" t="n"/>
    </row>
    <row r="261" ht="15.75" customHeight="1" s="67">
      <c r="A261" s="26" t="inlineStr">
        <is>
          <t>TRADIER_MFI_ENTRY_LONG_ENABLED</t>
        </is>
      </c>
      <c r="B261" s="26" t="inlineStr">
        <is>
          <t>True</t>
        </is>
      </c>
      <c r="C261" s="26" t="n"/>
      <c r="D261" s="26" t="n"/>
      <c r="E261" s="26" t="n"/>
      <c r="F261" s="26" t="n"/>
      <c r="G261" s="26">
        <f>IFERROR(VLOOKUP($A165&amp;"_"&amp;$B165,Results_Deltas!$A$2:$P$15000,5,FALSE),"")</f>
        <v/>
      </c>
      <c r="H261" s="26">
        <f>IFERROR(VLOOKUP($A165,Results_30d_Deltas!$A$2:$H$5000,7,FALSE)-E164,"")</f>
        <v/>
      </c>
      <c r="I261" s="26">
        <f>IFERROR(VLOOKUP($A165,Results_30d_Deltas!$A$2:$H$5000,6,FALSE),"")</f>
        <v/>
      </c>
      <c r="J261" s="26" t="n"/>
      <c r="K261" s="26" t="n"/>
      <c r="L261" s="26" t="inlineStr">
        <is>
          <t>YES</t>
        </is>
      </c>
      <c r="M261" s="33" t="n">
        <v>11.74060015336402</v>
      </c>
      <c r="N261" s="33" t="n">
        <v>10</v>
      </c>
      <c r="O261" s="33" t="n"/>
      <c r="P261" s="33" t="n"/>
      <c r="Q261" s="33" t="n"/>
      <c r="R261" s="33" t="n"/>
      <c r="S261" s="33" t="n"/>
      <c r="T261" s="33" t="n"/>
      <c r="U261" s="33" t="n"/>
      <c r="V261" s="33" t="n"/>
      <c r="W261" s="33" t="n"/>
      <c r="X261" s="33" t="n"/>
      <c r="Y261" s="33" t="n"/>
      <c r="Z261" s="33" t="n"/>
      <c r="AA261" s="33" t="n"/>
      <c r="AB261" s="33" t="n"/>
      <c r="AC261" s="33" t="n"/>
      <c r="AD261" s="33" t="n"/>
      <c r="AE261" s="33" t="n"/>
      <c r="AF261" s="33" t="n"/>
      <c r="AG261" s="33" t="n"/>
      <c r="AH261" s="33" t="n"/>
      <c r="AI261" s="33" t="n"/>
      <c r="AJ261" s="33" t="n"/>
      <c r="AK261" s="33" t="n"/>
      <c r="AL261" s="33" t="n"/>
      <c r="AM261" s="33" t="n"/>
      <c r="AN261" s="33" t="n"/>
      <c r="AO261" s="33" t="n"/>
      <c r="AP261" s="33" t="n"/>
      <c r="AQ261" s="33" t="n"/>
      <c r="AR261" s="33" t="n"/>
      <c r="AS261" s="33" t="n"/>
      <c r="AT261" s="33" t="n"/>
      <c r="AU261" s="33" t="n"/>
      <c r="AV261" s="33" t="n"/>
      <c r="AW261" s="33" t="n"/>
      <c r="AX261" s="33" t="n"/>
      <c r="AY261" s="33" t="n"/>
      <c r="AZ261" s="33" t="n"/>
      <c r="BA261" s="33" t="n"/>
      <c r="BB261" s="33" t="n"/>
      <c r="BC261" s="33" t="n"/>
      <c r="BD261" s="33" t="n"/>
      <c r="BE261" s="33" t="n"/>
      <c r="BF261" s="33" t="n"/>
      <c r="BG261" s="33" t="n"/>
      <c r="BH261" s="33" t="n"/>
      <c r="BI261" s="33" t="n"/>
      <c r="BJ261" s="33" t="n"/>
      <c r="BK261" s="33" t="n"/>
      <c r="BL261" s="33" t="n"/>
      <c r="BM261" s="33" t="n"/>
      <c r="BN261" s="33" t="n"/>
      <c r="BO261" s="33" t="n"/>
      <c r="BP261" s="33" t="n"/>
      <c r="BQ261" s="33" t="n"/>
      <c r="BR261" s="33" t="n"/>
      <c r="BS261" s="33" t="n"/>
      <c r="BT261" s="33" t="n"/>
      <c r="BU261" s="33" t="n"/>
      <c r="BV261" s="33" t="n"/>
      <c r="BW261" s="33" t="n"/>
      <c r="BX261" s="33" t="n"/>
      <c r="BY261" s="33" t="n"/>
      <c r="BZ261" s="33" t="n"/>
      <c r="CA261" s="33" t="n"/>
      <c r="CB261" s="33" t="n"/>
      <c r="CC261" s="33" t="n"/>
      <c r="CD261" s="33" t="n"/>
      <c r="CE261" s="33" t="n"/>
      <c r="CF261" s="33" t="n"/>
      <c r="CG261" s="33" t="n"/>
      <c r="CH261" s="33" t="n"/>
      <c r="CI261" s="33" t="n"/>
      <c r="CJ261" s="33" t="n"/>
      <c r="CK261" s="33" t="n"/>
      <c r="CL261" s="33" t="n"/>
      <c r="CM261" s="33" t="n"/>
      <c r="CN261" s="33" t="n"/>
      <c r="CO261" s="33" t="n"/>
      <c r="CP261" s="33" t="n"/>
      <c r="CQ261" s="33" t="n"/>
      <c r="CR261" s="33" t="n"/>
      <c r="CS261" s="33" t="n"/>
      <c r="CT261" s="33" t="n"/>
      <c r="CU261" s="33" t="n"/>
      <c r="CV261" s="33" t="n"/>
      <c r="CW261" s="33" t="n"/>
      <c r="CX261" s="33" t="n"/>
      <c r="CY261" s="33" t="n"/>
      <c r="CZ261" s="33" t="n"/>
      <c r="DA261" s="33" t="n"/>
      <c r="DB261" s="33" t="n"/>
      <c r="DC261" s="33" t="n"/>
      <c r="DD261" s="33" t="n"/>
      <c r="DE261" s="33" t="n"/>
      <c r="DF261" s="33" t="n"/>
      <c r="DG261" s="33" t="n"/>
      <c r="DH261" s="33" t="n"/>
      <c r="DI261" s="33" t="n"/>
      <c r="DJ261" s="33" t="n"/>
      <c r="DK261" s="33" t="n"/>
      <c r="DL261" s="33" t="n"/>
      <c r="DM261" s="33" t="n"/>
      <c r="DN261" s="33" t="n"/>
      <c r="DO261" s="33" t="n"/>
      <c r="DP261" s="33" t="n"/>
      <c r="DQ261" s="33" t="n"/>
      <c r="DR261" s="33" t="n"/>
      <c r="DS261" s="33" t="n"/>
      <c r="DT261" s="33" t="n"/>
      <c r="DU261" s="33" t="n"/>
      <c r="DV261" s="33" t="n"/>
      <c r="DW261" s="33" t="n"/>
      <c r="DX261" s="33" t="n"/>
      <c r="DY261" s="33" t="n"/>
      <c r="DZ261" s="33" t="n"/>
      <c r="EA261" s="33" t="n"/>
      <c r="EB261" s="33" t="n"/>
      <c r="EC261" s="33" t="n"/>
      <c r="ED261" s="33" t="n"/>
      <c r="EE261" s="33" t="n"/>
      <c r="EF261" s="33" t="n"/>
      <c r="EG261" s="33" t="n"/>
      <c r="EH261" s="33" t="n"/>
      <c r="EI261" s="33" t="n"/>
      <c r="EJ261" s="33" t="n"/>
      <c r="EK261" s="33" t="n"/>
      <c r="EL261" s="33" t="n"/>
      <c r="EM261" s="33" t="n"/>
      <c r="EN261" s="33" t="n"/>
      <c r="EO261" s="33" t="n"/>
      <c r="EP261" s="33" t="n"/>
      <c r="EQ261" s="33" t="n"/>
      <c r="ER261" s="33" t="n"/>
      <c r="ES261" s="33" t="n"/>
      <c r="ET261" s="33" t="n"/>
      <c r="EU261" s="33" t="n"/>
      <c r="EV261" s="33" t="n"/>
      <c r="EW261" s="33" t="n"/>
      <c r="EX261" s="33" t="n"/>
      <c r="EY261" s="33" t="n"/>
      <c r="EZ261" s="33" t="n"/>
      <c r="FA261" s="33" t="n"/>
      <c r="FB261" s="33" t="n"/>
      <c r="FC261" s="33" t="n"/>
      <c r="FD261" s="33" t="n"/>
      <c r="FE261" s="33" t="n"/>
      <c r="FF261" s="33" t="n"/>
      <c r="FG261" s="33" t="n"/>
      <c r="FH261" s="33" t="n"/>
      <c r="FI261" s="34" t="n"/>
      <c r="FJ261" s="34" t="n"/>
      <c r="FK261" s="34" t="n"/>
      <c r="FL261" s="34" t="n"/>
      <c r="FM261" s="34" t="n"/>
      <c r="FN261" s="33" t="n"/>
      <c r="FO261" s="33" t="n"/>
      <c r="FP261" s="33" t="n"/>
      <c r="FQ261" s="33" t="n"/>
      <c r="FR261" s="33" t="n"/>
      <c r="FS261" s="33" t="n"/>
      <c r="FT261" s="33" t="n"/>
      <c r="FU261" s="33" t="n"/>
      <c r="FV261" s="33" t="n"/>
      <c r="FW261" s="33" t="n"/>
      <c r="FX261" s="33" t="n"/>
      <c r="FY261" s="33" t="n"/>
      <c r="FZ261" s="33" t="n"/>
      <c r="GA261" s="33" t="n"/>
      <c r="GB261" s="33" t="n"/>
      <c r="GC261" s="33" t="n"/>
      <c r="GD261" s="33" t="n"/>
      <c r="GE261" s="33" t="n"/>
      <c r="GF261" s="33" t="n"/>
      <c r="GG261" s="33" t="n"/>
      <c r="GH261" s="33" t="n"/>
      <c r="GI261" s="33" t="n"/>
      <c r="GJ261" s="33" t="n"/>
      <c r="GK261" s="33" t="n"/>
      <c r="GL261" s="33" t="n"/>
      <c r="GM261" s="33" t="n"/>
      <c r="GN261" s="33" t="n"/>
      <c r="GO261" s="33" t="n"/>
      <c r="GP261" s="33" t="n"/>
      <c r="GQ261" s="33" t="n"/>
      <c r="GR261" s="33" t="n"/>
      <c r="GS261" s="33" t="n"/>
      <c r="GT261" s="33" t="n"/>
      <c r="GU261" s="33" t="n"/>
      <c r="GV261" s="33" t="n"/>
      <c r="GW261" s="33" t="n"/>
      <c r="GX261" s="33" t="n"/>
      <c r="GY261" s="33" t="n"/>
      <c r="GZ261" s="33" t="n"/>
      <c r="HA261" s="33" t="n"/>
      <c r="HB261" s="33" t="n"/>
      <c r="HC261" s="33" t="n"/>
      <c r="HD261" s="33" t="n"/>
      <c r="HE261" s="33" t="n"/>
      <c r="HF261" s="33" t="n"/>
      <c r="HG261" s="33" t="n"/>
      <c r="HH261" s="33" t="n"/>
      <c r="HI261" s="33" t="n"/>
      <c r="HJ261" s="33" t="n"/>
      <c r="HK261" s="33" t="n"/>
      <c r="HL261" s="33" t="n"/>
      <c r="HM261" s="33" t="n"/>
      <c r="HN261" s="33" t="n"/>
      <c r="HO261" s="33" t="n"/>
      <c r="HP261" s="33" t="n"/>
      <c r="HQ261" s="33" t="n"/>
      <c r="HR261" s="33" t="n"/>
      <c r="HS261" s="33" t="n"/>
      <c r="HT261" s="33" t="n"/>
      <c r="HU261" s="33" t="n"/>
      <c r="HV261" s="33" t="n"/>
      <c r="HW261" s="33" t="n"/>
      <c r="HX261" s="34" t="n"/>
      <c r="HY261" s="34" t="n"/>
      <c r="HZ261" s="34" t="n"/>
      <c r="IA261" s="34" t="n"/>
      <c r="IB261" s="34" t="n"/>
      <c r="IC261" s="34" t="n"/>
      <c r="ID261" s="34" t="n"/>
      <c r="IE261" s="34" t="n"/>
      <c r="IF261" s="34" t="n"/>
      <c r="IG261" s="34" t="n"/>
      <c r="IH261" s="34" t="n"/>
      <c r="II261" s="34" t="n"/>
      <c r="IJ261" s="26" t="n"/>
      <c r="IK261" s="26" t="inlineStr">
        <is>
          <t>ez_manage.py:5734 top()</t>
        </is>
      </c>
      <c r="IL261" s="26" t="inlineStr">
        <is>
          <t>v12_quick_engine.py:3411 x7</t>
        </is>
      </c>
      <c r="IM261" s="26" t="n"/>
    </row>
    <row r="262" ht="15.75" customHeight="1" s="67">
      <c r="A262" s="26" t="inlineStr">
        <is>
          <t>BTC_RZ_WT_DC_MULTIFACTOR</t>
        </is>
      </c>
      <c r="B262" s="26" t="inlineStr">
        <is>
          <t>0</t>
        </is>
      </c>
      <c r="C262" s="26" t="n"/>
      <c r="D262" s="26" t="n"/>
      <c r="E262" s="26" t="n"/>
      <c r="F262" s="26" t="n"/>
      <c r="G262" s="26">
        <f>IFERROR(VLOOKUP($A39&amp;"_"&amp;$B39,Results_Deltas!$A$2:$P$15000,5,FALSE),"")</f>
        <v/>
      </c>
      <c r="H262" s="26">
        <f>IFERROR(VLOOKUP($A39,Results_30d_Deltas!$A$2:$H$5000,7,FALSE)-E38,"")</f>
        <v/>
      </c>
      <c r="I262" s="26">
        <f>IFERROR(VLOOKUP($A39,Results_30d_Deltas!$A$2:$H$5000,6,FALSE),"")</f>
        <v/>
      </c>
      <c r="J262" s="26" t="n"/>
      <c r="K262" s="26" t="n"/>
      <c r="L262" s="26" t="inlineStr">
        <is>
          <t>NO</t>
        </is>
      </c>
      <c r="M262" s="33" t="n">
        <v>11.76679995659339</v>
      </c>
      <c r="N262" s="33" t="n">
        <v>9</v>
      </c>
      <c r="O262" s="33" t="n"/>
      <c r="P262" s="33" t="n"/>
      <c r="Q262" s="33" t="n"/>
      <c r="R262" s="33" t="n"/>
      <c r="S262" s="33" t="n"/>
      <c r="T262" s="33" t="n"/>
      <c r="U262" s="33" t="n"/>
      <c r="V262" s="33" t="n"/>
      <c r="W262" s="33" t="n"/>
      <c r="X262" s="33" t="n"/>
      <c r="Y262" s="33" t="n"/>
      <c r="Z262" s="33" t="n"/>
      <c r="AA262" s="33" t="n"/>
      <c r="AB262" s="33" t="n"/>
      <c r="AC262" s="33" t="n"/>
      <c r="AD262" s="33" t="n"/>
      <c r="AE262" s="33" t="n"/>
      <c r="AF262" s="33" t="n"/>
      <c r="AG262" s="33" t="n"/>
      <c r="AH262" s="33" t="n"/>
      <c r="AI262" s="33" t="n"/>
      <c r="AJ262" s="33" t="n"/>
      <c r="AK262" s="33" t="n"/>
      <c r="AL262" s="33" t="n"/>
      <c r="AM262" s="33" t="n"/>
      <c r="AN262" s="33" t="n"/>
      <c r="AO262" s="33" t="n"/>
      <c r="AP262" s="33" t="n"/>
      <c r="AQ262" s="33" t="n"/>
      <c r="AR262" s="33" t="n"/>
      <c r="AS262" s="33" t="n"/>
      <c r="AT262" s="33" t="n"/>
      <c r="AU262" s="33" t="n"/>
      <c r="AV262" s="33" t="n"/>
      <c r="AW262" s="33" t="n"/>
      <c r="AX262" s="33" t="n"/>
      <c r="AY262" s="33" t="n"/>
      <c r="AZ262" s="33" t="n"/>
      <c r="BA262" s="33" t="n"/>
      <c r="BB262" s="33" t="n"/>
      <c r="BC262" s="33" t="n"/>
      <c r="BD262" s="33" t="n"/>
      <c r="BE262" s="33" t="n"/>
      <c r="BF262" s="33" t="n"/>
      <c r="BG262" s="33" t="n"/>
      <c r="BH262" s="33" t="n"/>
      <c r="BI262" s="33" t="n"/>
      <c r="BJ262" s="33" t="n"/>
      <c r="BK262" s="33" t="n"/>
      <c r="BL262" s="33" t="n"/>
      <c r="BM262" s="33" t="n"/>
      <c r="BN262" s="33" t="n"/>
      <c r="BO262" s="33" t="n"/>
      <c r="BP262" s="33" t="n"/>
      <c r="BQ262" s="33" t="n"/>
      <c r="BR262" s="33" t="n"/>
      <c r="BS262" s="33" t="n"/>
      <c r="BT262" s="33" t="n"/>
      <c r="BU262" s="33" t="n"/>
      <c r="BV262" s="33" t="n"/>
      <c r="BW262" s="33" t="n"/>
      <c r="BX262" s="33" t="n"/>
      <c r="BY262" s="33" t="n"/>
      <c r="BZ262" s="33" t="n"/>
      <c r="CA262" s="33" t="n"/>
      <c r="CB262" s="33" t="n"/>
      <c r="CC262" s="33" t="n"/>
      <c r="CD262" s="33" t="n"/>
      <c r="CE262" s="33" t="n"/>
      <c r="CF262" s="33" t="n"/>
      <c r="CG262" s="33" t="n"/>
      <c r="CH262" s="33" t="n"/>
      <c r="CI262" s="33" t="n"/>
      <c r="CJ262" s="33" t="n"/>
      <c r="CK262" s="33" t="n"/>
      <c r="CL262" s="33" t="n"/>
      <c r="CM262" s="33" t="n"/>
      <c r="CN262" s="33" t="n"/>
      <c r="CO262" s="33" t="n"/>
      <c r="CP262" s="33" t="n"/>
      <c r="CQ262" s="33" t="n"/>
      <c r="CR262" s="33" t="n"/>
      <c r="CS262" s="33" t="n"/>
      <c r="CT262" s="33" t="n"/>
      <c r="CU262" s="33" t="n"/>
      <c r="CV262" s="33" t="n"/>
      <c r="CW262" s="33" t="n"/>
      <c r="CX262" s="33" t="n"/>
      <c r="CY262" s="33" t="n"/>
      <c r="CZ262" s="33" t="n"/>
      <c r="DA262" s="33" t="n"/>
      <c r="DB262" s="33" t="n"/>
      <c r="DC262" s="33" t="n"/>
      <c r="DD262" s="33" t="n"/>
      <c r="DE262" s="33" t="n"/>
      <c r="DF262" s="33" t="n"/>
      <c r="DG262" s="33" t="n"/>
      <c r="DH262" s="33" t="n"/>
      <c r="DI262" s="33" t="n"/>
      <c r="DJ262" s="33" t="n"/>
      <c r="DK262" s="33" t="n"/>
      <c r="DL262" s="33" t="n"/>
      <c r="DM262" s="33" t="n"/>
      <c r="DN262" s="33" t="n"/>
      <c r="DO262" s="33" t="n"/>
      <c r="DP262" s="33" t="n"/>
      <c r="DQ262" s="33" t="n"/>
      <c r="DR262" s="33" t="n"/>
      <c r="DS262" s="33" t="n"/>
      <c r="DT262" s="33" t="n"/>
      <c r="DU262" s="33" t="n"/>
      <c r="DV262" s="33" t="n"/>
      <c r="DW262" s="33" t="n"/>
      <c r="DX262" s="33" t="n"/>
      <c r="DY262" s="33" t="n"/>
      <c r="DZ262" s="33" t="n"/>
      <c r="EA262" s="33" t="n"/>
      <c r="EB262" s="33" t="n"/>
      <c r="EC262" s="33" t="n"/>
      <c r="ED262" s="33" t="n"/>
      <c r="EE262" s="33" t="n"/>
      <c r="EF262" s="33" t="n"/>
      <c r="EG262" s="33" t="n"/>
      <c r="EH262" s="33" t="n"/>
      <c r="EI262" s="33" t="n"/>
      <c r="EJ262" s="33" t="n"/>
      <c r="EK262" s="33" t="n"/>
      <c r="EL262" s="33" t="n"/>
      <c r="EM262" s="33" t="n"/>
      <c r="EN262" s="33" t="n"/>
      <c r="EO262" s="33" t="n"/>
      <c r="EP262" s="33" t="n"/>
      <c r="EQ262" s="33" t="n"/>
      <c r="ER262" s="33" t="n"/>
      <c r="ES262" s="33" t="n"/>
      <c r="ET262" s="33" t="n"/>
      <c r="EU262" s="33" t="n"/>
      <c r="EV262" s="33" t="n"/>
      <c r="EW262" s="33" t="n"/>
      <c r="EX262" s="33" t="n"/>
      <c r="EY262" s="33" t="n"/>
      <c r="EZ262" s="33" t="n"/>
      <c r="FA262" s="33" t="n"/>
      <c r="FB262" s="33" t="n"/>
      <c r="FC262" s="33" t="n"/>
      <c r="FD262" s="33" t="n"/>
      <c r="FE262" s="33" t="n"/>
      <c r="FF262" s="33" t="n"/>
      <c r="FG262" s="33" t="n"/>
      <c r="FH262" s="33" t="n"/>
      <c r="FI262" s="33" t="n"/>
      <c r="FJ262" s="33" t="n"/>
      <c r="FK262" s="33" t="n"/>
      <c r="FL262" s="33" t="n"/>
      <c r="FM262" s="33" t="n"/>
      <c r="FN262" s="33" t="n"/>
      <c r="FO262" s="33" t="n"/>
      <c r="FP262" s="33" t="n"/>
      <c r="FQ262" s="33" t="n"/>
      <c r="FR262" s="33" t="n"/>
      <c r="FS262" s="33" t="n"/>
      <c r="FT262" s="33" t="n"/>
      <c r="FU262" s="33" t="n"/>
      <c r="FV262" s="33" t="n"/>
      <c r="FW262" s="33" t="n"/>
      <c r="FX262" s="33" t="n"/>
      <c r="FY262" s="33" t="n"/>
      <c r="FZ262" s="33" t="n"/>
      <c r="GA262" s="33" t="n"/>
      <c r="GB262" s="33" t="n"/>
      <c r="GC262" s="33" t="n"/>
      <c r="GD262" s="33" t="n"/>
      <c r="GE262" s="33" t="n"/>
      <c r="GF262" s="33" t="n"/>
      <c r="GG262" s="33" t="n"/>
      <c r="GH262" s="33" t="n"/>
      <c r="GI262" s="33" t="n"/>
      <c r="GJ262" s="33" t="n"/>
      <c r="GK262" s="33" t="n"/>
      <c r="GL262" s="33" t="n"/>
      <c r="GM262" s="33" t="n"/>
      <c r="GN262" s="33" t="n"/>
      <c r="GO262" s="33" t="n"/>
      <c r="GP262" s="33" t="n"/>
      <c r="GQ262" s="33" t="n"/>
      <c r="GR262" s="33" t="n"/>
      <c r="GS262" s="33" t="n"/>
      <c r="GT262" s="33" t="n"/>
      <c r="GU262" s="33" t="n"/>
      <c r="GV262" s="33" t="n"/>
      <c r="GW262" s="33" t="n"/>
      <c r="GX262" s="33" t="n"/>
      <c r="GY262" s="33" t="n"/>
      <c r="GZ262" s="33" t="n"/>
      <c r="HA262" s="33" t="n"/>
      <c r="HB262" s="33" t="n"/>
      <c r="HC262" s="33" t="n"/>
      <c r="HD262" s="33" t="n"/>
      <c r="HE262" s="33" t="n"/>
      <c r="HF262" s="33" t="n"/>
      <c r="HG262" s="33" t="n"/>
      <c r="HH262" s="33" t="n"/>
      <c r="HI262" s="33" t="n"/>
      <c r="HJ262" s="33" t="n"/>
      <c r="HK262" s="33" t="n"/>
      <c r="HL262" s="33" t="n"/>
      <c r="HM262" s="33" t="n"/>
      <c r="HN262" s="33" t="n"/>
      <c r="HO262" s="33" t="n"/>
      <c r="HP262" s="33" t="n"/>
      <c r="HQ262" s="33" t="n"/>
      <c r="HR262" s="33" t="n"/>
      <c r="HS262" s="33" t="n"/>
      <c r="HT262" s="33" t="n"/>
      <c r="HU262" s="33" t="n"/>
      <c r="HV262" s="33" t="n"/>
      <c r="HW262" s="33" t="n"/>
      <c r="HX262" s="33" t="n"/>
      <c r="HY262" s="33" t="n"/>
      <c r="HZ262" s="33" t="n"/>
      <c r="IA262" s="33" t="n"/>
      <c r="IB262" s="33" t="n"/>
      <c r="IC262" s="33" t="n"/>
      <c r="ID262" s="33" t="n"/>
      <c r="IE262" s="33" t="n"/>
      <c r="IF262" s="33" t="n"/>
      <c r="IG262" s="33" t="n"/>
      <c r="IH262" s="33" t="n"/>
      <c r="II262" s="33" t="n"/>
      <c r="IJ262" s="26" t="n"/>
      <c r="IK262" s="26" t="inlineStr">
        <is>
          <t>ez_manage.py:5965 top()</t>
        </is>
      </c>
      <c r="IL262" s="26" t="inlineStr">
        <is>
          <t>v12_quick_engine.py:450 x8</t>
        </is>
      </c>
      <c r="IM262" s="26" t="n"/>
    </row>
    <row r="263" ht="15.75" customHeight="1" s="67">
      <c r="A263" s="26" t="inlineStr">
        <is>
          <t>BTC_TECH_EXIT_WT_MIN_TFS</t>
        </is>
      </c>
      <c r="B263" s="26" t="inlineStr">
        <is>
          <t>0</t>
        </is>
      </c>
      <c r="C263" s="26" t="n"/>
      <c r="D263" s="26" t="n"/>
      <c r="E263" s="26" t="n"/>
      <c r="F263" s="26" t="n"/>
      <c r="G263" s="26">
        <f>IFERROR(VLOOKUP($A43&amp;"_"&amp;$B43,Results_Deltas!$A$2:$P$15000,5,FALSE),"")</f>
        <v/>
      </c>
      <c r="H263" s="26">
        <f>IFERROR(VLOOKUP($A43,Results_30d_Deltas!$A$2:$H$5000,7,FALSE)-E42,"")</f>
        <v/>
      </c>
      <c r="I263" s="26">
        <f>IFERROR(VLOOKUP($A43,Results_30d_Deltas!$A$2:$H$5000,6,FALSE),"")</f>
        <v/>
      </c>
      <c r="J263" s="26" t="n"/>
      <c r="K263" s="26" t="n"/>
      <c r="L263" s="26" t="inlineStr">
        <is>
          <t>NO</t>
        </is>
      </c>
      <c r="M263" s="33" t="n">
        <v>11.76679995659339</v>
      </c>
      <c r="N263" s="33" t="n">
        <v>9</v>
      </c>
      <c r="O263" s="33" t="n"/>
      <c r="P263" s="33" t="n"/>
      <c r="Q263" s="33" t="n"/>
      <c r="R263" s="33" t="n"/>
      <c r="S263" s="33" t="n"/>
      <c r="T263" s="33" t="n"/>
      <c r="U263" s="33" t="n"/>
      <c r="V263" s="33" t="n"/>
      <c r="W263" s="33" t="n"/>
      <c r="X263" s="33" t="n"/>
      <c r="Y263" s="33" t="n"/>
      <c r="Z263" s="33" t="n"/>
      <c r="AA263" s="33" t="n"/>
      <c r="AB263" s="33" t="n"/>
      <c r="AC263" s="33" t="n"/>
      <c r="AD263" s="33" t="n"/>
      <c r="AE263" s="33" t="n"/>
      <c r="AF263" s="33" t="n"/>
      <c r="AG263" s="33" t="n"/>
      <c r="AH263" s="33" t="n"/>
      <c r="AI263" s="33" t="n"/>
      <c r="AJ263" s="33" t="n"/>
      <c r="AK263" s="33" t="n"/>
      <c r="AL263" s="33" t="n"/>
      <c r="AM263" s="33" t="n"/>
      <c r="AN263" s="33" t="n"/>
      <c r="AO263" s="33" t="n"/>
      <c r="AP263" s="33" t="n"/>
      <c r="AQ263" s="33" t="n"/>
      <c r="AR263" s="33" t="n"/>
      <c r="AS263" s="33" t="n"/>
      <c r="AT263" s="33" t="n"/>
      <c r="AU263" s="33" t="n"/>
      <c r="AV263" s="33" t="n"/>
      <c r="AW263" s="33" t="n"/>
      <c r="AX263" s="33" t="n"/>
      <c r="AY263" s="33" t="n"/>
      <c r="AZ263" s="33" t="n"/>
      <c r="BA263" s="33" t="n"/>
      <c r="BB263" s="33" t="n"/>
      <c r="BC263" s="33" t="n"/>
      <c r="BD263" s="33" t="n"/>
      <c r="BE263" s="33" t="n"/>
      <c r="BF263" s="33" t="n"/>
      <c r="BG263" s="33" t="n"/>
      <c r="BH263" s="33" t="n"/>
      <c r="BI263" s="33" t="n"/>
      <c r="BJ263" s="33" t="n"/>
      <c r="BK263" s="33" t="n"/>
      <c r="BL263" s="33" t="n"/>
      <c r="BM263" s="33" t="n"/>
      <c r="BN263" s="33" t="n"/>
      <c r="BO263" s="33" t="n"/>
      <c r="BP263" s="33" t="n"/>
      <c r="BQ263" s="33" t="n"/>
      <c r="BR263" s="33" t="n"/>
      <c r="BS263" s="33" t="n"/>
      <c r="BT263" s="33" t="n"/>
      <c r="BU263" s="33" t="n"/>
      <c r="BV263" s="33" t="n"/>
      <c r="BW263" s="33" t="n"/>
      <c r="BX263" s="33" t="n"/>
      <c r="BY263" s="33" t="n"/>
      <c r="BZ263" s="33" t="n"/>
      <c r="CA263" s="33" t="n"/>
      <c r="CB263" s="33" t="n"/>
      <c r="CC263" s="33" t="n"/>
      <c r="CD263" s="33" t="n"/>
      <c r="CE263" s="33" t="n"/>
      <c r="CF263" s="33" t="n"/>
      <c r="CG263" s="33" t="n"/>
      <c r="CH263" s="33" t="n"/>
      <c r="CI263" s="33" t="n"/>
      <c r="CJ263" s="33" t="n"/>
      <c r="CK263" s="33" t="n"/>
      <c r="CL263" s="33" t="n"/>
      <c r="CM263" s="33" t="n"/>
      <c r="CN263" s="33" t="n"/>
      <c r="CO263" s="33" t="n"/>
      <c r="CP263" s="33" t="n"/>
      <c r="CQ263" s="33" t="n"/>
      <c r="CR263" s="33" t="n"/>
      <c r="CS263" s="33" t="n"/>
      <c r="CT263" s="34" t="n"/>
      <c r="CU263" s="34" t="n"/>
      <c r="CV263" s="34" t="n"/>
      <c r="CW263" s="34" t="n"/>
      <c r="CX263" s="34" t="n"/>
      <c r="CY263" s="34" t="n"/>
      <c r="CZ263" s="34" t="n"/>
      <c r="DA263" s="34" t="n"/>
      <c r="DB263" s="34" t="n"/>
      <c r="DC263" s="34" t="n"/>
      <c r="DD263" s="34" t="n"/>
      <c r="DE263" s="34" t="n"/>
      <c r="DF263" s="34" t="n"/>
      <c r="DG263" s="34" t="n"/>
      <c r="DH263" s="34" t="n"/>
      <c r="DI263" s="34" t="n"/>
      <c r="DJ263" s="34" t="n"/>
      <c r="DK263" s="34" t="n"/>
      <c r="DL263" s="34" t="n"/>
      <c r="DM263" s="34" t="n"/>
      <c r="DN263" s="33" t="n"/>
      <c r="DO263" s="33" t="n"/>
      <c r="DP263" s="33" t="n"/>
      <c r="DQ263" s="33" t="n"/>
      <c r="DR263" s="33" t="n"/>
      <c r="DS263" s="33" t="n"/>
      <c r="DT263" s="33" t="n"/>
      <c r="DU263" s="33" t="n"/>
      <c r="DV263" s="33" t="n"/>
      <c r="DW263" s="33" t="n"/>
      <c r="DX263" s="33" t="n"/>
      <c r="DY263" s="33" t="n"/>
      <c r="DZ263" s="33" t="n"/>
      <c r="EA263" s="33" t="n"/>
      <c r="EB263" s="33" t="n"/>
      <c r="EC263" s="33" t="n"/>
      <c r="ED263" s="33" t="n"/>
      <c r="EE263" s="33" t="n"/>
      <c r="EF263" s="33" t="n"/>
      <c r="EG263" s="33" t="n"/>
      <c r="EH263" s="33" t="n"/>
      <c r="EI263" s="33" t="n"/>
      <c r="EJ263" s="33" t="n"/>
      <c r="EK263" s="33" t="n"/>
      <c r="EL263" s="33" t="n"/>
      <c r="EM263" s="33" t="n"/>
      <c r="EN263" s="33" t="n"/>
      <c r="EO263" s="33" t="n"/>
      <c r="EP263" s="33" t="n"/>
      <c r="EQ263" s="33" t="n"/>
      <c r="ER263" s="33" t="n"/>
      <c r="ES263" s="33" t="n"/>
      <c r="ET263" s="33" t="n"/>
      <c r="EU263" s="33" t="n"/>
      <c r="EV263" s="33" t="n"/>
      <c r="EW263" s="33" t="n"/>
      <c r="EX263" s="33" t="n"/>
      <c r="EY263" s="33" t="n"/>
      <c r="EZ263" s="33" t="n"/>
      <c r="FA263" s="33" t="n"/>
      <c r="FB263" s="33" t="n"/>
      <c r="FC263" s="33" t="n"/>
      <c r="FD263" s="33" t="n"/>
      <c r="FE263" s="33" t="n"/>
      <c r="FF263" s="33" t="n"/>
      <c r="FG263" s="33" t="n"/>
      <c r="FH263" s="33" t="n"/>
      <c r="FI263" s="33" t="n"/>
      <c r="FJ263" s="33" t="n"/>
      <c r="FK263" s="33" t="n"/>
      <c r="FL263" s="33" t="n"/>
      <c r="FM263" s="33" t="n"/>
      <c r="FN263" s="33" t="n"/>
      <c r="FO263" s="33" t="n"/>
      <c r="FP263" s="33" t="n"/>
      <c r="FQ263" s="33" t="n"/>
      <c r="FR263" s="33" t="n"/>
      <c r="FS263" s="33" t="n"/>
      <c r="FT263" s="33" t="n"/>
      <c r="FU263" s="33" t="n"/>
      <c r="FV263" s="33" t="n"/>
      <c r="FW263" s="33" t="n"/>
      <c r="FX263" s="33" t="n"/>
      <c r="FY263" s="33" t="n"/>
      <c r="FZ263" s="33" t="n"/>
      <c r="GA263" s="33" t="n"/>
      <c r="GB263" s="33" t="n"/>
      <c r="GC263" s="33" t="n"/>
      <c r="GD263" s="33" t="n"/>
      <c r="GE263" s="33" t="n"/>
      <c r="GF263" s="33" t="n"/>
      <c r="GG263" s="33" t="n"/>
      <c r="GH263" s="33" t="n"/>
      <c r="GI263" s="33" t="n"/>
      <c r="GJ263" s="33" t="n"/>
      <c r="GK263" s="33" t="n"/>
      <c r="GL263" s="33" t="n"/>
      <c r="GM263" s="33" t="n"/>
      <c r="GN263" s="33" t="n"/>
      <c r="GO263" s="33" t="n"/>
      <c r="GP263" s="33" t="n"/>
      <c r="GQ263" s="33" t="n"/>
      <c r="GR263" s="33" t="n"/>
      <c r="GS263" s="33" t="n"/>
      <c r="GT263" s="33" t="n"/>
      <c r="GU263" s="33" t="n"/>
      <c r="GV263" s="33" t="n"/>
      <c r="GW263" s="33" t="n"/>
      <c r="GX263" s="33" t="n"/>
      <c r="GY263" s="33" t="n"/>
      <c r="GZ263" s="33" t="n"/>
      <c r="HA263" s="33" t="n"/>
      <c r="HB263" s="33" t="n"/>
      <c r="HC263" s="33" t="n"/>
      <c r="HD263" s="33" t="n"/>
      <c r="HE263" s="33" t="n"/>
      <c r="HF263" s="33" t="n"/>
      <c r="HG263" s="33" t="n"/>
      <c r="HH263" s="33" t="n"/>
      <c r="HI263" s="33" t="n"/>
      <c r="HJ263" s="33" t="n"/>
      <c r="HK263" s="33" t="n"/>
      <c r="HL263" s="33" t="n"/>
      <c r="HM263" s="33" t="n"/>
      <c r="HN263" s="33" t="n"/>
      <c r="HO263" s="33" t="n"/>
      <c r="HP263" s="33" t="n"/>
      <c r="HQ263" s="33" t="n"/>
      <c r="HR263" s="33" t="n"/>
      <c r="HS263" s="33" t="n"/>
      <c r="HT263" s="33" t="n"/>
      <c r="HU263" s="33" t="n"/>
      <c r="HV263" s="33" t="n"/>
      <c r="HW263" s="33" t="n"/>
      <c r="HX263" s="33" t="n"/>
      <c r="HY263" s="33" t="n"/>
      <c r="HZ263" s="33" t="n"/>
      <c r="IA263" s="33" t="n"/>
      <c r="IB263" s="33" t="n"/>
      <c r="IC263" s="33" t="n"/>
      <c r="ID263" s="33" t="n"/>
      <c r="IE263" s="33" t="n"/>
      <c r="IF263" s="33" t="n"/>
      <c r="IG263" s="33" t="n"/>
      <c r="IH263" s="33" t="n"/>
      <c r="II263" s="33" t="n"/>
      <c r="IJ263" s="26" t="n"/>
      <c r="IK263" s="26" t="inlineStr">
        <is>
          <t>ez_manage.py:4517 top()</t>
        </is>
      </c>
      <c r="IL263" s="26" t="inlineStr">
        <is>
          <t>v12_quick_engine.py:457 x8</t>
        </is>
      </c>
      <c r="IM263" s="26" t="n"/>
    </row>
    <row r="264" ht="15.75" customHeight="1" s="67">
      <c r="A264" s="26" t="inlineStr">
        <is>
          <t>SCALP_V3_K_OB_EXIT_K15M_LO</t>
        </is>
      </c>
      <c r="B264" s="26" t="inlineStr">
        <is>
          <t>0.5</t>
        </is>
      </c>
      <c r="C264" s="26" t="n"/>
      <c r="D264" s="26" t="n"/>
      <c r="E264" s="26" t="n"/>
      <c r="F264" s="26" t="n"/>
      <c r="G264" s="26">
        <f>IFERROR(VLOOKUP($A131&amp;"_"&amp;$B131,Results_Deltas!$A$2:$P$15000,5,FALSE),"")</f>
        <v/>
      </c>
      <c r="H264" s="26">
        <f>IFERROR(VLOOKUP($A131,Results_30d_Deltas!$A$2:$H$5000,7,FALSE)-E130,"")</f>
        <v/>
      </c>
      <c r="I264" s="26">
        <f>IFERROR(VLOOKUP($A131,Results_30d_Deltas!$A$2:$H$5000,6,FALSE),"")</f>
        <v/>
      </c>
      <c r="J264" s="26" t="n"/>
      <c r="K264" s="26" t="n"/>
      <c r="L264" s="26" t="inlineStr">
        <is>
          <t>NO</t>
        </is>
      </c>
      <c r="M264" s="33" t="n">
        <v>11.78979776116127</v>
      </c>
      <c r="N264" s="33" t="n">
        <v>10</v>
      </c>
      <c r="O264" s="33" t="n"/>
      <c r="P264" s="33" t="n"/>
      <c r="Q264" s="33" t="n"/>
      <c r="R264" s="33" t="n"/>
      <c r="S264" s="33" t="n"/>
      <c r="T264" s="33" t="n"/>
      <c r="U264" s="33" t="n"/>
      <c r="V264" s="33" t="n"/>
      <c r="W264" s="33" t="n"/>
      <c r="X264" s="33" t="n"/>
      <c r="Y264" s="33" t="n"/>
      <c r="Z264" s="33" t="n"/>
      <c r="AA264" s="33" t="n"/>
      <c r="AB264" s="33" t="n"/>
      <c r="AC264" s="33" t="n"/>
      <c r="AD264" s="33" t="n"/>
      <c r="AE264" s="33" t="n"/>
      <c r="AF264" s="33" t="n"/>
      <c r="AG264" s="33" t="n"/>
      <c r="AH264" s="33" t="n"/>
      <c r="AI264" s="33" t="n"/>
      <c r="AJ264" s="33" t="n"/>
      <c r="AK264" s="33" t="n"/>
      <c r="AL264" s="33" t="n"/>
      <c r="AM264" s="33" t="n"/>
      <c r="AN264" s="33" t="n"/>
      <c r="AO264" s="33" t="n"/>
      <c r="AP264" s="33" t="n"/>
      <c r="AQ264" s="33" t="n"/>
      <c r="AR264" s="33" t="n"/>
      <c r="AS264" s="33" t="n"/>
      <c r="AT264" s="33" t="n"/>
      <c r="AU264" s="33" t="n"/>
      <c r="AV264" s="33" t="n"/>
      <c r="AW264" s="33" t="n"/>
      <c r="AX264" s="33" t="n"/>
      <c r="AY264" s="33" t="n"/>
      <c r="AZ264" s="33" t="n"/>
      <c r="BA264" s="33" t="n"/>
      <c r="BB264" s="33" t="n"/>
      <c r="BC264" s="33" t="n"/>
      <c r="BD264" s="33" t="n"/>
      <c r="BE264" s="33" t="n"/>
      <c r="BF264" s="33" t="n"/>
      <c r="BG264" s="33" t="n"/>
      <c r="BH264" s="33" t="n"/>
      <c r="BI264" s="33" t="n"/>
      <c r="BJ264" s="33" t="n"/>
      <c r="BK264" s="33" t="n"/>
      <c r="BL264" s="33" t="n"/>
      <c r="BM264" s="33" t="n"/>
      <c r="BN264" s="33" t="n"/>
      <c r="BO264" s="33" t="n"/>
      <c r="BP264" s="33" t="n"/>
      <c r="BQ264" s="33" t="n"/>
      <c r="BR264" s="33" t="n"/>
      <c r="BS264" s="33" t="n"/>
      <c r="BT264" s="33" t="n"/>
      <c r="BU264" s="33" t="n"/>
      <c r="BV264" s="33" t="n"/>
      <c r="BW264" s="33" t="n"/>
      <c r="BX264" s="33" t="n"/>
      <c r="BY264" s="33" t="n"/>
      <c r="BZ264" s="33" t="n"/>
      <c r="CA264" s="33" t="n"/>
      <c r="CB264" s="33" t="n"/>
      <c r="CC264" s="33" t="n"/>
      <c r="CD264" s="33" t="n"/>
      <c r="CE264" s="33" t="n"/>
      <c r="CF264" s="33" t="n"/>
      <c r="CG264" s="33" t="n"/>
      <c r="CH264" s="33" t="n"/>
      <c r="CI264" s="33" t="n"/>
      <c r="CJ264" s="33" t="n"/>
      <c r="CK264" s="33" t="n"/>
      <c r="CL264" s="33" t="n"/>
      <c r="CM264" s="33" t="n"/>
      <c r="CN264" s="33" t="n"/>
      <c r="CO264" s="33" t="n"/>
      <c r="CP264" s="33" t="n"/>
      <c r="CQ264" s="33" t="n"/>
      <c r="CR264" s="33" t="n"/>
      <c r="CS264" s="33" t="n"/>
      <c r="CT264" s="34" t="n"/>
      <c r="CU264" s="34" t="n"/>
      <c r="CV264" s="34" t="n"/>
      <c r="CW264" s="34" t="n"/>
      <c r="CX264" s="34" t="n"/>
      <c r="CY264" s="34" t="n"/>
      <c r="CZ264" s="34" t="n"/>
      <c r="DA264" s="34" t="n"/>
      <c r="DB264" s="34" t="n"/>
      <c r="DC264" s="34" t="n"/>
      <c r="DD264" s="34" t="n"/>
      <c r="DE264" s="34" t="n"/>
      <c r="DF264" s="34" t="n"/>
      <c r="DG264" s="34" t="n"/>
      <c r="DH264" s="34" t="n"/>
      <c r="DI264" s="34" t="n"/>
      <c r="DJ264" s="34" t="n"/>
      <c r="DK264" s="34" t="n"/>
      <c r="DL264" s="34" t="n"/>
      <c r="DM264" s="34" t="n"/>
      <c r="DN264" s="33" t="n"/>
      <c r="DO264" s="33" t="n"/>
      <c r="DP264" s="33" t="n"/>
      <c r="DQ264" s="33" t="n"/>
      <c r="DR264" s="33" t="n"/>
      <c r="DS264" s="33" t="n"/>
      <c r="DT264" s="33" t="n"/>
      <c r="DU264" s="33" t="n"/>
      <c r="DV264" s="33" t="n"/>
      <c r="DW264" s="33" t="n"/>
      <c r="DX264" s="33" t="n"/>
      <c r="DY264" s="33" t="n"/>
      <c r="DZ264" s="33" t="n"/>
      <c r="EA264" s="33" t="n"/>
      <c r="EB264" s="33" t="n"/>
      <c r="EC264" s="33" t="n"/>
      <c r="ED264" s="33" t="n"/>
      <c r="EE264" s="33" t="n"/>
      <c r="EF264" s="33" t="n"/>
      <c r="EG264" s="33" t="n"/>
      <c r="EH264" s="33" t="n"/>
      <c r="EI264" s="33" t="n"/>
      <c r="EJ264" s="33" t="n"/>
      <c r="EK264" s="33" t="n"/>
      <c r="EL264" s="33" t="n"/>
      <c r="EM264" s="33" t="n"/>
      <c r="EN264" s="33" t="n"/>
      <c r="EO264" s="33" t="n"/>
      <c r="EP264" s="33" t="n"/>
      <c r="EQ264" s="33" t="n"/>
      <c r="ER264" s="33" t="n"/>
      <c r="ES264" s="33" t="n"/>
      <c r="ET264" s="33" t="n"/>
      <c r="EU264" s="33" t="n"/>
      <c r="EV264" s="33" t="n"/>
      <c r="EW264" s="33" t="n"/>
      <c r="EX264" s="33" t="n"/>
      <c r="EY264" s="33" t="n"/>
      <c r="EZ264" s="33" t="n"/>
      <c r="FA264" s="33" t="n"/>
      <c r="FB264" s="33" t="n"/>
      <c r="FC264" s="33" t="n"/>
      <c r="FD264" s="33" t="n"/>
      <c r="FE264" s="33" t="n"/>
      <c r="FF264" s="33" t="n"/>
      <c r="FG264" s="33" t="n"/>
      <c r="FH264" s="33" t="n"/>
      <c r="FI264" s="33" t="n"/>
      <c r="FJ264" s="33" t="n"/>
      <c r="FK264" s="33" t="n"/>
      <c r="FL264" s="33" t="n"/>
      <c r="FM264" s="33" t="n"/>
      <c r="FN264" s="33" t="n"/>
      <c r="FO264" s="33" t="n"/>
      <c r="FP264" s="33" t="n"/>
      <c r="FQ264" s="33" t="n"/>
      <c r="FR264" s="33" t="n"/>
      <c r="FS264" s="33" t="n"/>
      <c r="FT264" s="33" t="n"/>
      <c r="FU264" s="33" t="n"/>
      <c r="FV264" s="33" t="n"/>
      <c r="FW264" s="33" t="n"/>
      <c r="FX264" s="33" t="n"/>
      <c r="FY264" s="33" t="n"/>
      <c r="FZ264" s="33" t="n"/>
      <c r="GA264" s="33" t="n"/>
      <c r="GB264" s="33" t="n"/>
      <c r="GC264" s="33" t="n"/>
      <c r="GD264" s="33" t="n"/>
      <c r="GE264" s="33" t="n"/>
      <c r="GF264" s="33" t="n"/>
      <c r="GG264" s="33" t="n"/>
      <c r="GH264" s="33" t="n"/>
      <c r="GI264" s="33" t="n"/>
      <c r="GJ264" s="33" t="n"/>
      <c r="GK264" s="33" t="n"/>
      <c r="GL264" s="33" t="n"/>
      <c r="GM264" s="33" t="n"/>
      <c r="GN264" s="33" t="n"/>
      <c r="GO264" s="33" t="n"/>
      <c r="GP264" s="33" t="n"/>
      <c r="GQ264" s="33" t="n"/>
      <c r="GR264" s="33" t="n"/>
      <c r="GS264" s="33" t="n"/>
      <c r="GT264" s="33" t="n"/>
      <c r="GU264" s="33" t="n"/>
      <c r="GV264" s="33" t="n"/>
      <c r="GW264" s="33" t="n"/>
      <c r="GX264" s="33" t="n"/>
      <c r="GY264" s="33" t="n"/>
      <c r="GZ264" s="33" t="n"/>
      <c r="HA264" s="33" t="n"/>
      <c r="HB264" s="33" t="n"/>
      <c r="HC264" s="33" t="n"/>
      <c r="HD264" s="33" t="n"/>
      <c r="HE264" s="33" t="n"/>
      <c r="HF264" s="33" t="n"/>
      <c r="HG264" s="33" t="n"/>
      <c r="HH264" s="33" t="n"/>
      <c r="HI264" s="33" t="n"/>
      <c r="HJ264" s="33" t="n"/>
      <c r="HK264" s="33" t="n"/>
      <c r="HL264" s="33" t="n"/>
      <c r="HM264" s="33" t="n"/>
      <c r="HN264" s="33" t="n"/>
      <c r="HO264" s="33" t="n"/>
      <c r="HP264" s="33" t="n"/>
      <c r="HQ264" s="33" t="n"/>
      <c r="HR264" s="33" t="n"/>
      <c r="HS264" s="33" t="n"/>
      <c r="HT264" s="33" t="n"/>
      <c r="HU264" s="33" t="n"/>
      <c r="HV264" s="33" t="n"/>
      <c r="HW264" s="33" t="n"/>
      <c r="HX264" s="33" t="n"/>
      <c r="HY264" s="33" t="n"/>
      <c r="HZ264" s="33" t="n"/>
      <c r="IA264" s="33" t="n"/>
      <c r="IB264" s="33" t="n"/>
      <c r="IC264" s="33" t="n"/>
      <c r="ID264" s="33" t="n"/>
      <c r="IE264" s="33" t="n"/>
      <c r="IF264" s="33" t="n"/>
      <c r="IG264" s="33" t="n"/>
      <c r="IH264" s="33" t="n"/>
      <c r="II264" s="33" t="n"/>
      <c r="IJ264" s="26" t="n"/>
      <c r="IK264" s="26" t="inlineStr">
        <is>
          <t>ez_manage.py:5552 top()</t>
        </is>
      </c>
      <c r="IL264" s="26" t="inlineStr">
        <is>
          <t>v12_quick_engine.py:3180 x4</t>
        </is>
      </c>
      <c r="IM264" s="26" t="n"/>
    </row>
    <row r="265" ht="15.75" customHeight="1" s="67">
      <c r="A265" s="26" t="inlineStr">
        <is>
          <t>SCALP_V3_K_OB_EXIT_K15M_HI</t>
        </is>
      </c>
      <c r="B265" s="26" t="inlineStr">
        <is>
          <t>0.5</t>
        </is>
      </c>
      <c r="C265" s="26" t="n"/>
      <c r="D265" s="26" t="n"/>
      <c r="E265" s="26" t="n"/>
      <c r="F265" s="26" t="n"/>
      <c r="G265" s="26">
        <f>IFERROR(VLOOKUP($A127&amp;"_"&amp;$B127,Results_Deltas!$A$2:$P$15000,5,FALSE),"")</f>
        <v/>
      </c>
      <c r="H265" s="26">
        <f>IFERROR(VLOOKUP($A127,Results_30d_Deltas!$A$2:$H$5000,7,FALSE)-E126,"")</f>
        <v/>
      </c>
      <c r="I265" s="26">
        <f>IFERROR(VLOOKUP($A127,Results_30d_Deltas!$A$2:$H$5000,6,FALSE),"")</f>
        <v/>
      </c>
      <c r="J265" s="26" t="n"/>
      <c r="K265" s="26" t="n"/>
      <c r="L265" s="26" t="inlineStr">
        <is>
          <t>NO</t>
        </is>
      </c>
      <c r="M265" s="33" t="n">
        <v>11.79974346330165</v>
      </c>
      <c r="N265" s="33" t="n">
        <v>9</v>
      </c>
      <c r="O265" s="33" t="n"/>
      <c r="P265" s="33" t="n"/>
      <c r="Q265" s="33" t="n"/>
      <c r="R265" s="33" t="n"/>
      <c r="S265" s="33" t="n"/>
      <c r="T265" s="33" t="n"/>
      <c r="U265" s="33" t="n"/>
      <c r="V265" s="33" t="n"/>
      <c r="W265" s="33" t="n"/>
      <c r="X265" s="33" t="n"/>
      <c r="Y265" s="33" t="n"/>
      <c r="Z265" s="33" t="n"/>
      <c r="AA265" s="33" t="n"/>
      <c r="AB265" s="33" t="n"/>
      <c r="AC265" s="33" t="n"/>
      <c r="AD265" s="33" t="n"/>
      <c r="AE265" s="33" t="n"/>
      <c r="AF265" s="33" t="n"/>
      <c r="AG265" s="33" t="n"/>
      <c r="AH265" s="33" t="n"/>
      <c r="AI265" s="33" t="n"/>
      <c r="AJ265" s="33" t="n"/>
      <c r="AK265" s="33" t="n"/>
      <c r="AL265" s="33" t="n"/>
      <c r="AM265" s="33" t="n"/>
      <c r="AN265" s="33" t="n"/>
      <c r="AO265" s="33" t="n"/>
      <c r="AP265" s="33" t="n"/>
      <c r="AQ265" s="33" t="n"/>
      <c r="AR265" s="33" t="n"/>
      <c r="AS265" s="33" t="n"/>
      <c r="AT265" s="33" t="n"/>
      <c r="AU265" s="33" t="n"/>
      <c r="AV265" s="33" t="n"/>
      <c r="AW265" s="33" t="n"/>
      <c r="AX265" s="33" t="n"/>
      <c r="AY265" s="33" t="n"/>
      <c r="AZ265" s="33" t="n"/>
      <c r="BA265" s="33" t="n"/>
      <c r="BB265" s="33" t="n"/>
      <c r="BC265" s="33" t="n"/>
      <c r="BD265" s="33" t="n"/>
      <c r="BE265" s="33" t="n"/>
      <c r="BF265" s="33" t="n"/>
      <c r="BG265" s="33" t="n"/>
      <c r="BH265" s="33" t="n"/>
      <c r="BI265" s="33" t="n"/>
      <c r="BJ265" s="33" t="n"/>
      <c r="BK265" s="33" t="n"/>
      <c r="BL265" s="33" t="n"/>
      <c r="BM265" s="33" t="n"/>
      <c r="BN265" s="33" t="n"/>
      <c r="BO265" s="33" t="n"/>
      <c r="BP265" s="33" t="n"/>
      <c r="BQ265" s="33" t="n"/>
      <c r="BR265" s="33" t="n"/>
      <c r="BS265" s="33" t="n"/>
      <c r="BT265" s="33" t="n"/>
      <c r="BU265" s="33" t="n"/>
      <c r="BV265" s="33" t="n"/>
      <c r="BW265" s="33" t="n"/>
      <c r="BX265" s="33" t="n"/>
      <c r="BY265" s="33" t="n"/>
      <c r="BZ265" s="33" t="n"/>
      <c r="CA265" s="33" t="n"/>
      <c r="CB265" s="33" t="n"/>
      <c r="CC265" s="33" t="n"/>
      <c r="CD265" s="33" t="n"/>
      <c r="CE265" s="33" t="n"/>
      <c r="CF265" s="33" t="n"/>
      <c r="CG265" s="33" t="n"/>
      <c r="CH265" s="33" t="n"/>
      <c r="CI265" s="33" t="n"/>
      <c r="CJ265" s="33" t="n"/>
      <c r="CK265" s="33" t="n"/>
      <c r="CL265" s="33" t="n"/>
      <c r="CM265" s="33" t="n"/>
      <c r="CN265" s="33" t="n"/>
      <c r="CO265" s="33" t="n"/>
      <c r="CP265" s="33" t="n"/>
      <c r="CQ265" s="33" t="n"/>
      <c r="CR265" s="33" t="n"/>
      <c r="CS265" s="33" t="n"/>
      <c r="CT265" s="34" t="n"/>
      <c r="CU265" s="34" t="n"/>
      <c r="CV265" s="34" t="n"/>
      <c r="CW265" s="34" t="n"/>
      <c r="CX265" s="34" t="n"/>
      <c r="CY265" s="34" t="n"/>
      <c r="CZ265" s="34" t="n"/>
      <c r="DA265" s="34" t="n"/>
      <c r="DB265" s="34" t="n"/>
      <c r="DC265" s="34" t="n"/>
      <c r="DD265" s="34" t="n"/>
      <c r="DE265" s="34" t="n"/>
      <c r="DF265" s="34" t="n"/>
      <c r="DG265" s="34" t="n"/>
      <c r="DH265" s="34" t="n"/>
      <c r="DI265" s="34" t="n"/>
      <c r="DJ265" s="34" t="n"/>
      <c r="DK265" s="34" t="n"/>
      <c r="DL265" s="34" t="n"/>
      <c r="DM265" s="34" t="n"/>
      <c r="DN265" s="33" t="n"/>
      <c r="DO265" s="33" t="n"/>
      <c r="DP265" s="33" t="n"/>
      <c r="DQ265" s="33" t="n"/>
      <c r="DR265" s="33" t="n"/>
      <c r="DS265" s="33" t="n"/>
      <c r="DT265" s="33" t="n"/>
      <c r="DU265" s="33" t="n"/>
      <c r="DV265" s="33" t="n"/>
      <c r="DW265" s="33" t="n"/>
      <c r="DX265" s="33" t="n"/>
      <c r="DY265" s="33" t="n"/>
      <c r="DZ265" s="33" t="n"/>
      <c r="EA265" s="33" t="n"/>
      <c r="EB265" s="33" t="n"/>
      <c r="EC265" s="33" t="n"/>
      <c r="ED265" s="33" t="n"/>
      <c r="EE265" s="33" t="n"/>
      <c r="EF265" s="33" t="n"/>
      <c r="EG265" s="33" t="n"/>
      <c r="EH265" s="33" t="n"/>
      <c r="EI265" s="33" t="n"/>
      <c r="EJ265" s="33" t="n"/>
      <c r="EK265" s="33" t="n"/>
      <c r="EL265" s="33" t="n"/>
      <c r="EM265" s="33" t="n"/>
      <c r="EN265" s="33" t="n"/>
      <c r="EO265" s="33" t="n"/>
      <c r="EP265" s="33" t="n"/>
      <c r="EQ265" s="33" t="n"/>
      <c r="ER265" s="33" t="n"/>
      <c r="ES265" s="33" t="n"/>
      <c r="ET265" s="33" t="n"/>
      <c r="EU265" s="33" t="n"/>
      <c r="EV265" s="33" t="n"/>
      <c r="EW265" s="33" t="n"/>
      <c r="EX265" s="33" t="n"/>
      <c r="EY265" s="33" t="n"/>
      <c r="EZ265" s="33" t="n"/>
      <c r="FA265" s="33" t="n"/>
      <c r="FB265" s="33" t="n"/>
      <c r="FC265" s="33" t="n"/>
      <c r="FD265" s="33" t="n"/>
      <c r="FE265" s="33" t="n"/>
      <c r="FF265" s="33" t="n"/>
      <c r="FG265" s="33" t="n"/>
      <c r="FH265" s="33" t="n"/>
      <c r="FI265" s="33" t="n"/>
      <c r="FJ265" s="33" t="n"/>
      <c r="FK265" s="33" t="n"/>
      <c r="FL265" s="33" t="n"/>
      <c r="FM265" s="33" t="n"/>
      <c r="FN265" s="33" t="n"/>
      <c r="FO265" s="33" t="n"/>
      <c r="FP265" s="33" t="n"/>
      <c r="FQ265" s="33" t="n"/>
      <c r="FR265" s="33" t="n"/>
      <c r="FS265" s="33" t="n"/>
      <c r="FT265" s="33" t="n"/>
      <c r="FU265" s="33" t="n"/>
      <c r="FV265" s="33" t="n"/>
      <c r="FW265" s="33" t="n"/>
      <c r="FX265" s="33" t="n"/>
      <c r="FY265" s="33" t="n"/>
      <c r="FZ265" s="33" t="n"/>
      <c r="GA265" s="33" t="n"/>
      <c r="GB265" s="33" t="n"/>
      <c r="GC265" s="33" t="n"/>
      <c r="GD265" s="33" t="n"/>
      <c r="GE265" s="33" t="n"/>
      <c r="GF265" s="33" t="n"/>
      <c r="GG265" s="33" t="n"/>
      <c r="GH265" s="33" t="n"/>
      <c r="GI265" s="33" t="n"/>
      <c r="GJ265" s="33" t="n"/>
      <c r="GK265" s="33" t="n"/>
      <c r="GL265" s="33" t="n"/>
      <c r="GM265" s="33" t="n"/>
      <c r="GN265" s="33" t="n"/>
      <c r="GO265" s="33" t="n"/>
      <c r="GP265" s="33" t="n"/>
      <c r="GQ265" s="33" t="n"/>
      <c r="GR265" s="33" t="n"/>
      <c r="GS265" s="33" t="n"/>
      <c r="GT265" s="33" t="n"/>
      <c r="GU265" s="33" t="n"/>
      <c r="GV265" s="33" t="n"/>
      <c r="GW265" s="33" t="n"/>
      <c r="GX265" s="33" t="n"/>
      <c r="GY265" s="33" t="n"/>
      <c r="GZ265" s="33" t="n"/>
      <c r="HA265" s="33" t="n"/>
      <c r="HB265" s="33" t="n"/>
      <c r="HC265" s="33" t="n"/>
      <c r="HD265" s="33" t="n"/>
      <c r="HE265" s="33" t="n"/>
      <c r="HF265" s="33" t="n"/>
      <c r="HG265" s="33" t="n"/>
      <c r="HH265" s="33" t="n"/>
      <c r="HI265" s="33" t="n"/>
      <c r="HJ265" s="33" t="n"/>
      <c r="HK265" s="33" t="n"/>
      <c r="HL265" s="33" t="n"/>
      <c r="HM265" s="33" t="n"/>
      <c r="HN265" s="33" t="n"/>
      <c r="HO265" s="33" t="n"/>
      <c r="HP265" s="33" t="n"/>
      <c r="HQ265" s="33" t="n"/>
      <c r="HR265" s="33" t="n"/>
      <c r="HS265" s="33" t="n"/>
      <c r="HT265" s="33" t="n"/>
      <c r="HU265" s="33" t="n"/>
      <c r="HV265" s="33" t="n"/>
      <c r="HW265" s="33" t="n"/>
      <c r="HX265" s="33" t="n"/>
      <c r="HY265" s="33" t="n"/>
      <c r="HZ265" s="33" t="n"/>
      <c r="IA265" s="33" t="n"/>
      <c r="IB265" s="33" t="n"/>
      <c r="IC265" s="33" t="n"/>
      <c r="ID265" s="33" t="n"/>
      <c r="IE265" s="33" t="n"/>
      <c r="IF265" s="33" t="n"/>
      <c r="IG265" s="33" t="n"/>
      <c r="IH265" s="33" t="n"/>
      <c r="II265" s="33" t="n"/>
      <c r="IJ265" s="26" t="n"/>
      <c r="IK265" s="26" t="inlineStr">
        <is>
          <t>ez_manage.py:5551 top()</t>
        </is>
      </c>
      <c r="IL265" s="26" t="inlineStr">
        <is>
          <t>v12_quick_engine.py:3179 x4</t>
        </is>
      </c>
      <c r="IM265" s="26" t="n"/>
    </row>
    <row r="266" ht="15.75" customHeight="1" s="67">
      <c r="A266" s="26" t="inlineStr">
        <is>
          <t>SCALP_V3_K_OB_EXIT_K15M_HI</t>
        </is>
      </c>
      <c r="B266" s="26" t="inlineStr">
        <is>
          <t>0</t>
        </is>
      </c>
      <c r="C266" s="26" t="n"/>
      <c r="D266" s="26" t="n"/>
      <c r="E266" s="26" t="n"/>
      <c r="F266" s="26" t="n"/>
      <c r="G266" s="26">
        <f>IFERROR(VLOOKUP($A126&amp;"_"&amp;$B126,Results_Deltas!$A$2:$P$15000,5,FALSE),"")</f>
        <v/>
      </c>
      <c r="H266" s="26">
        <f>IFERROR(VLOOKUP($A126,Results_30d_Deltas!$A$2:$H$5000,7,FALSE)-E125,"")</f>
        <v/>
      </c>
      <c r="I266" s="26">
        <f>IFERROR(VLOOKUP($A126,Results_30d_Deltas!$A$2:$H$5000,6,FALSE),"")</f>
        <v/>
      </c>
      <c r="J266" s="26" t="n"/>
      <c r="K266" s="26" t="n"/>
      <c r="L266" s="26" t="inlineStr">
        <is>
          <t>NO</t>
        </is>
      </c>
      <c r="M266" s="33" t="n">
        <v>11.91976697328372</v>
      </c>
      <c r="N266" s="33" t="n">
        <v>9</v>
      </c>
      <c r="O266" s="33" t="n"/>
      <c r="P266" s="33" t="n"/>
      <c r="Q266" s="33" t="n"/>
      <c r="R266" s="33" t="n"/>
      <c r="S266" s="33" t="n"/>
      <c r="T266" s="33" t="n"/>
      <c r="U266" s="33" t="n"/>
      <c r="V266" s="33" t="n"/>
      <c r="W266" s="33" t="n"/>
      <c r="X266" s="33" t="n"/>
      <c r="Y266" s="33" t="n"/>
      <c r="Z266" s="33" t="n"/>
      <c r="AA266" s="33" t="n"/>
      <c r="AB266" s="33" t="n"/>
      <c r="AC266" s="33" t="n"/>
      <c r="AD266" s="33" t="n"/>
      <c r="AE266" s="33" t="n"/>
      <c r="AF266" s="33" t="n"/>
      <c r="AG266" s="33" t="n"/>
      <c r="AH266" s="33" t="n"/>
      <c r="AI266" s="33" t="n"/>
      <c r="AJ266" s="33" t="n"/>
      <c r="AK266" s="33" t="n"/>
      <c r="AL266" s="33" t="n"/>
      <c r="AM266" s="33" t="n"/>
      <c r="AN266" s="33" t="n"/>
      <c r="AO266" s="33" t="n"/>
      <c r="AP266" s="33" t="n"/>
      <c r="AQ266" s="33" t="n"/>
      <c r="AR266" s="33" t="n"/>
      <c r="AS266" s="33" t="n"/>
      <c r="AT266" s="33" t="n"/>
      <c r="AU266" s="33" t="n"/>
      <c r="AV266" s="33" t="n"/>
      <c r="AW266" s="33" t="n"/>
      <c r="AX266" s="33" t="n"/>
      <c r="AY266" s="33" t="n"/>
      <c r="AZ266" s="33" t="n"/>
      <c r="BA266" s="33" t="n"/>
      <c r="BB266" s="33" t="n"/>
      <c r="BC266" s="33" t="n"/>
      <c r="BD266" s="33" t="n"/>
      <c r="BE266" s="33" t="n"/>
      <c r="BF266" s="33" t="n"/>
      <c r="BG266" s="33" t="n"/>
      <c r="BH266" s="33" t="n"/>
      <c r="BI266" s="33" t="n"/>
      <c r="BJ266" s="33" t="n"/>
      <c r="BK266" s="33" t="n"/>
      <c r="BL266" s="33" t="n"/>
      <c r="BM266" s="33" t="n"/>
      <c r="BN266" s="33" t="n"/>
      <c r="BO266" s="33" t="n"/>
      <c r="BP266" s="33" t="n"/>
      <c r="BQ266" s="33" t="n"/>
      <c r="BR266" s="33" t="n"/>
      <c r="BS266" s="33" t="n"/>
      <c r="BT266" s="33" t="n"/>
      <c r="BU266" s="33" t="n"/>
      <c r="BV266" s="33" t="n"/>
      <c r="BW266" s="33" t="n"/>
      <c r="BX266" s="33" t="n"/>
      <c r="BY266" s="33" t="n"/>
      <c r="BZ266" s="33" t="n"/>
      <c r="CA266" s="33" t="n"/>
      <c r="CB266" s="33" t="n"/>
      <c r="CC266" s="33" t="n"/>
      <c r="CD266" s="33" t="n"/>
      <c r="CE266" s="33" t="n"/>
      <c r="CF266" s="33" t="n"/>
      <c r="CG266" s="33" t="n"/>
      <c r="CH266" s="33" t="n"/>
      <c r="CI266" s="33" t="n"/>
      <c r="CJ266" s="33" t="n"/>
      <c r="CK266" s="33" t="n"/>
      <c r="CL266" s="33" t="n"/>
      <c r="CM266" s="33" t="n"/>
      <c r="CN266" s="33" t="n"/>
      <c r="CO266" s="33" t="n"/>
      <c r="CP266" s="33" t="n"/>
      <c r="CQ266" s="33" t="n"/>
      <c r="CR266" s="33" t="n"/>
      <c r="CS266" s="33" t="n"/>
      <c r="CT266" s="34" t="n"/>
      <c r="CU266" s="34" t="n"/>
      <c r="CV266" s="34" t="n"/>
      <c r="CW266" s="34" t="n"/>
      <c r="CX266" s="34" t="n"/>
      <c r="CY266" s="34" t="n"/>
      <c r="CZ266" s="34" t="n"/>
      <c r="DA266" s="34" t="n"/>
      <c r="DB266" s="34" t="n"/>
      <c r="DC266" s="34" t="n"/>
      <c r="DD266" s="34" t="n"/>
      <c r="DE266" s="34" t="n"/>
      <c r="DF266" s="34" t="n"/>
      <c r="DG266" s="34" t="n"/>
      <c r="DH266" s="34" t="n"/>
      <c r="DI266" s="34" t="n"/>
      <c r="DJ266" s="34" t="n"/>
      <c r="DK266" s="34" t="n"/>
      <c r="DL266" s="34" t="n"/>
      <c r="DM266" s="34" t="n"/>
      <c r="DN266" s="33" t="n"/>
      <c r="DO266" s="33" t="n"/>
      <c r="DP266" s="33" t="n"/>
      <c r="DQ266" s="33" t="n"/>
      <c r="DR266" s="33" t="n"/>
      <c r="DS266" s="33" t="n"/>
      <c r="DT266" s="33" t="n"/>
      <c r="DU266" s="33" t="n"/>
      <c r="DV266" s="33" t="n"/>
      <c r="DW266" s="33" t="n"/>
      <c r="DX266" s="33" t="n"/>
      <c r="DY266" s="33" t="n"/>
      <c r="DZ266" s="33" t="n"/>
      <c r="EA266" s="33" t="n"/>
      <c r="EB266" s="33" t="n"/>
      <c r="EC266" s="33" t="n"/>
      <c r="ED266" s="33" t="n"/>
      <c r="EE266" s="33" t="n"/>
      <c r="EF266" s="33" t="n"/>
      <c r="EG266" s="33" t="n"/>
      <c r="EH266" s="33" t="n"/>
      <c r="EI266" s="33" t="n"/>
      <c r="EJ266" s="33" t="n"/>
      <c r="EK266" s="33" t="n"/>
      <c r="EL266" s="33" t="n"/>
      <c r="EM266" s="33" t="n"/>
      <c r="EN266" s="33" t="n"/>
      <c r="EO266" s="33" t="n"/>
      <c r="EP266" s="33" t="n"/>
      <c r="EQ266" s="33" t="n"/>
      <c r="ER266" s="33" t="n"/>
      <c r="ES266" s="33" t="n"/>
      <c r="ET266" s="33" t="n"/>
      <c r="EU266" s="33" t="n"/>
      <c r="EV266" s="33" t="n"/>
      <c r="EW266" s="33" t="n"/>
      <c r="EX266" s="33" t="n"/>
      <c r="EY266" s="33" t="n"/>
      <c r="EZ266" s="33" t="n"/>
      <c r="FA266" s="33" t="n"/>
      <c r="FB266" s="33" t="n"/>
      <c r="FC266" s="33" t="n"/>
      <c r="FD266" s="33" t="n"/>
      <c r="FE266" s="33" t="n"/>
      <c r="FF266" s="33" t="n"/>
      <c r="FG266" s="33" t="n"/>
      <c r="FH266" s="33" t="n"/>
      <c r="FI266" s="33" t="n"/>
      <c r="FJ266" s="33" t="n"/>
      <c r="FK266" s="33" t="n"/>
      <c r="FL266" s="33" t="n"/>
      <c r="FM266" s="33" t="n"/>
      <c r="FN266" s="33" t="n"/>
      <c r="FO266" s="33" t="n"/>
      <c r="FP266" s="33" t="n"/>
      <c r="FQ266" s="33" t="n"/>
      <c r="FR266" s="33" t="n"/>
      <c r="FS266" s="33" t="n"/>
      <c r="FT266" s="33" t="n"/>
      <c r="FU266" s="33" t="n"/>
      <c r="FV266" s="33" t="n"/>
      <c r="FW266" s="33" t="n"/>
      <c r="FX266" s="33" t="n"/>
      <c r="FY266" s="33" t="n"/>
      <c r="FZ266" s="33" t="n"/>
      <c r="GA266" s="33" t="n"/>
      <c r="GB266" s="33" t="n"/>
      <c r="GC266" s="33" t="n"/>
      <c r="GD266" s="33" t="n"/>
      <c r="GE266" s="33" t="n"/>
      <c r="GF266" s="33" t="n"/>
      <c r="GG266" s="33" t="n"/>
      <c r="GH266" s="33" t="n"/>
      <c r="GI266" s="33" t="n"/>
      <c r="GJ266" s="33" t="n"/>
      <c r="GK266" s="33" t="n"/>
      <c r="GL266" s="33" t="n"/>
      <c r="GM266" s="33" t="n"/>
      <c r="GN266" s="33" t="n"/>
      <c r="GO266" s="33" t="n"/>
      <c r="GP266" s="33" t="n"/>
      <c r="GQ266" s="33" t="n"/>
      <c r="GR266" s="33" t="n"/>
      <c r="GS266" s="33" t="n"/>
      <c r="GT266" s="33" t="n"/>
      <c r="GU266" s="33" t="n"/>
      <c r="GV266" s="33" t="n"/>
      <c r="GW266" s="33" t="n"/>
      <c r="GX266" s="33" t="n"/>
      <c r="GY266" s="33" t="n"/>
      <c r="GZ266" s="33" t="n"/>
      <c r="HA266" s="33" t="n"/>
      <c r="HB266" s="33" t="n"/>
      <c r="HC266" s="33" t="n"/>
      <c r="HD266" s="33" t="n"/>
      <c r="HE266" s="33" t="n"/>
      <c r="HF266" s="33" t="n"/>
      <c r="HG266" s="33" t="n"/>
      <c r="HH266" s="33" t="n"/>
      <c r="HI266" s="33" t="n"/>
      <c r="HJ266" s="33" t="n"/>
      <c r="HK266" s="33" t="n"/>
      <c r="HL266" s="33" t="n"/>
      <c r="HM266" s="33" t="n"/>
      <c r="HN266" s="33" t="n"/>
      <c r="HO266" s="33" t="n"/>
      <c r="HP266" s="33" t="n"/>
      <c r="HQ266" s="33" t="n"/>
      <c r="HR266" s="33" t="n"/>
      <c r="HS266" s="33" t="n"/>
      <c r="HT266" s="33" t="n"/>
      <c r="HU266" s="33" t="n"/>
      <c r="HV266" s="33" t="n"/>
      <c r="HW266" s="33" t="n"/>
      <c r="HX266" s="33" t="n"/>
      <c r="HY266" s="33" t="n"/>
      <c r="HZ266" s="33" t="n"/>
      <c r="IA266" s="33" t="n"/>
      <c r="IB266" s="33" t="n"/>
      <c r="IC266" s="33" t="n"/>
      <c r="ID266" s="33" t="n"/>
      <c r="IE266" s="33" t="n"/>
      <c r="IF266" s="33" t="n"/>
      <c r="IG266" s="33" t="n"/>
      <c r="IH266" s="33" t="n"/>
      <c r="II266" s="33" t="n"/>
      <c r="IJ266" s="26" t="n"/>
      <c r="IK266" s="26" t="inlineStr">
        <is>
          <t>ez_manage.py:5551 top()</t>
        </is>
      </c>
      <c r="IL266" s="26" t="inlineStr">
        <is>
          <t>v12_quick_engine.py:3179 x4</t>
        </is>
      </c>
      <c r="IM266" s="26" t="n"/>
    </row>
    <row r="267" ht="15.75" customHeight="1" s="67">
      <c r="A267" s="26" t="inlineStr">
        <is>
          <t>SCALP_V3_K_OB_EXIT_K15M_LO</t>
        </is>
      </c>
      <c r="B267" s="26" t="inlineStr">
        <is>
          <t>0</t>
        </is>
      </c>
      <c r="C267" s="26" t="n"/>
      <c r="D267" s="26" t="n"/>
      <c r="E267" s="26" t="n"/>
      <c r="F267" s="26" t="n"/>
      <c r="G267" s="26">
        <f>IFERROR(VLOOKUP($A130&amp;"_"&amp;$B130,Results_Deltas!$A$2:$P$15000,5,FALSE),"")</f>
        <v/>
      </c>
      <c r="H267" s="26">
        <f>IFERROR(VLOOKUP($A130,Results_30d_Deltas!$A$2:$H$5000,7,FALSE)-E129,"")</f>
        <v/>
      </c>
      <c r="I267" s="26">
        <f>IFERROR(VLOOKUP($A130,Results_30d_Deltas!$A$2:$H$5000,6,FALSE),"")</f>
        <v/>
      </c>
      <c r="J267" s="26" t="n"/>
      <c r="K267" s="26" t="n"/>
      <c r="L267" s="26" t="inlineStr">
        <is>
          <t>NO</t>
        </is>
      </c>
      <c r="M267" s="33" t="n">
        <v>11.92673521145677</v>
      </c>
      <c r="N267" s="33" t="n">
        <v>10</v>
      </c>
      <c r="O267" s="33" t="n"/>
      <c r="P267" s="33" t="n"/>
      <c r="Q267" s="33" t="n"/>
      <c r="R267" s="33" t="n"/>
      <c r="S267" s="33" t="n"/>
      <c r="T267" s="33" t="n"/>
      <c r="U267" s="33" t="n"/>
      <c r="V267" s="33" t="n"/>
      <c r="W267" s="33" t="n"/>
      <c r="X267" s="33" t="n"/>
      <c r="Y267" s="33" t="n"/>
      <c r="Z267" s="33" t="n"/>
      <c r="AA267" s="33" t="n"/>
      <c r="AB267" s="33" t="n"/>
      <c r="AC267" s="33" t="n"/>
      <c r="AD267" s="33" t="n"/>
      <c r="AE267" s="33" t="n"/>
      <c r="AF267" s="33" t="n"/>
      <c r="AG267" s="33" t="n"/>
      <c r="AH267" s="33" t="n"/>
      <c r="AI267" s="33" t="n"/>
      <c r="AJ267" s="33" t="n"/>
      <c r="AK267" s="33" t="n"/>
      <c r="AL267" s="33" t="n"/>
      <c r="AM267" s="33" t="n"/>
      <c r="AN267" s="33" t="n"/>
      <c r="AO267" s="33" t="n"/>
      <c r="AP267" s="33" t="n"/>
      <c r="AQ267" s="33" t="n"/>
      <c r="AR267" s="33" t="n"/>
      <c r="AS267" s="33" t="n"/>
      <c r="AT267" s="33" t="n"/>
      <c r="AU267" s="33" t="n"/>
      <c r="AV267" s="33" t="n"/>
      <c r="AW267" s="33" t="n"/>
      <c r="AX267" s="33" t="n"/>
      <c r="AY267" s="33" t="n"/>
      <c r="AZ267" s="33" t="n"/>
      <c r="BA267" s="33" t="n"/>
      <c r="BB267" s="33" t="n"/>
      <c r="BC267" s="33" t="n"/>
      <c r="BD267" s="33" t="n"/>
      <c r="BE267" s="33" t="n"/>
      <c r="BF267" s="33" t="n"/>
      <c r="BG267" s="33" t="n"/>
      <c r="BH267" s="33" t="n"/>
      <c r="BI267" s="33" t="n"/>
      <c r="BJ267" s="33" t="n"/>
      <c r="BK267" s="33" t="n"/>
      <c r="BL267" s="33" t="n"/>
      <c r="BM267" s="33" t="n"/>
      <c r="BN267" s="33" t="n"/>
      <c r="BO267" s="33" t="n"/>
      <c r="BP267" s="33" t="n"/>
      <c r="BQ267" s="33" t="n"/>
      <c r="BR267" s="33" t="n"/>
      <c r="BS267" s="33" t="n"/>
      <c r="BT267" s="33" t="n"/>
      <c r="BU267" s="33" t="n"/>
      <c r="BV267" s="33" t="n"/>
      <c r="BW267" s="33" t="n"/>
      <c r="BX267" s="33" t="n"/>
      <c r="BY267" s="33" t="n"/>
      <c r="BZ267" s="33" t="n"/>
      <c r="CA267" s="33" t="n"/>
      <c r="CB267" s="33" t="n"/>
      <c r="CC267" s="33" t="n"/>
      <c r="CD267" s="33" t="n"/>
      <c r="CE267" s="33" t="n"/>
      <c r="CF267" s="33" t="n"/>
      <c r="CG267" s="33" t="n"/>
      <c r="CH267" s="33" t="n"/>
      <c r="CI267" s="33" t="n"/>
      <c r="CJ267" s="33" t="n"/>
      <c r="CK267" s="33" t="n"/>
      <c r="CL267" s="33" t="n"/>
      <c r="CM267" s="33" t="n"/>
      <c r="CN267" s="33" t="n"/>
      <c r="CO267" s="33" t="n"/>
      <c r="CP267" s="33" t="n"/>
      <c r="CQ267" s="33" t="n"/>
      <c r="CR267" s="33" t="n"/>
      <c r="CS267" s="33" t="n"/>
      <c r="CT267" s="34" t="n"/>
      <c r="CU267" s="34" t="n"/>
      <c r="CV267" s="34" t="n"/>
      <c r="CW267" s="34" t="n"/>
      <c r="CX267" s="34" t="n"/>
      <c r="CY267" s="34" t="n"/>
      <c r="CZ267" s="34" t="n"/>
      <c r="DA267" s="34" t="n"/>
      <c r="DB267" s="34" t="n"/>
      <c r="DC267" s="34" t="n"/>
      <c r="DD267" s="34" t="n"/>
      <c r="DE267" s="34" t="n"/>
      <c r="DF267" s="34" t="n"/>
      <c r="DG267" s="34" t="n"/>
      <c r="DH267" s="34" t="n"/>
      <c r="DI267" s="34" t="n"/>
      <c r="DJ267" s="34" t="n"/>
      <c r="DK267" s="34" t="n"/>
      <c r="DL267" s="34" t="n"/>
      <c r="DM267" s="34" t="n"/>
      <c r="DN267" s="33" t="n"/>
      <c r="DO267" s="33" t="n"/>
      <c r="DP267" s="33" t="n"/>
      <c r="DQ267" s="33" t="n"/>
      <c r="DR267" s="33" t="n"/>
      <c r="DS267" s="33" t="n"/>
      <c r="DT267" s="33" t="n"/>
      <c r="DU267" s="33" t="n"/>
      <c r="DV267" s="33" t="n"/>
      <c r="DW267" s="33" t="n"/>
      <c r="DX267" s="33" t="n"/>
      <c r="DY267" s="33" t="n"/>
      <c r="DZ267" s="33" t="n"/>
      <c r="EA267" s="33" t="n"/>
      <c r="EB267" s="33" t="n"/>
      <c r="EC267" s="33" t="n"/>
      <c r="ED267" s="33" t="n"/>
      <c r="EE267" s="33" t="n"/>
      <c r="EF267" s="33" t="n"/>
      <c r="EG267" s="33" t="n"/>
      <c r="EH267" s="33" t="n"/>
      <c r="EI267" s="33" t="n"/>
      <c r="EJ267" s="33" t="n"/>
      <c r="EK267" s="33" t="n"/>
      <c r="EL267" s="33" t="n"/>
      <c r="EM267" s="33" t="n"/>
      <c r="EN267" s="33" t="n"/>
      <c r="EO267" s="33" t="n"/>
      <c r="EP267" s="33" t="n"/>
      <c r="EQ267" s="33" t="n"/>
      <c r="ER267" s="33" t="n"/>
      <c r="ES267" s="33" t="n"/>
      <c r="ET267" s="33" t="n"/>
      <c r="EU267" s="33" t="n"/>
      <c r="EV267" s="33" t="n"/>
      <c r="EW267" s="33" t="n"/>
      <c r="EX267" s="33" t="n"/>
      <c r="EY267" s="33" t="n"/>
      <c r="EZ267" s="33" t="n"/>
      <c r="FA267" s="33" t="n"/>
      <c r="FB267" s="33" t="n"/>
      <c r="FC267" s="33" t="n"/>
      <c r="FD267" s="33" t="n"/>
      <c r="FE267" s="33" t="n"/>
      <c r="FF267" s="33" t="n"/>
      <c r="FG267" s="33" t="n"/>
      <c r="FH267" s="33" t="n"/>
      <c r="FI267" s="33" t="n"/>
      <c r="FJ267" s="33" t="n"/>
      <c r="FK267" s="33" t="n"/>
      <c r="FL267" s="33" t="n"/>
      <c r="FM267" s="33" t="n"/>
      <c r="FN267" s="33" t="n"/>
      <c r="FO267" s="33" t="n"/>
      <c r="FP267" s="33" t="n"/>
      <c r="FQ267" s="33" t="n"/>
      <c r="FR267" s="33" t="n"/>
      <c r="FS267" s="33" t="n"/>
      <c r="FT267" s="33" t="n"/>
      <c r="FU267" s="33" t="n"/>
      <c r="FV267" s="33" t="n"/>
      <c r="FW267" s="33" t="n"/>
      <c r="FX267" s="33" t="n"/>
      <c r="FY267" s="33" t="n"/>
      <c r="FZ267" s="33" t="n"/>
      <c r="GA267" s="33" t="n"/>
      <c r="GB267" s="33" t="n"/>
      <c r="GC267" s="33" t="n"/>
      <c r="GD267" s="33" t="n"/>
      <c r="GE267" s="33" t="n"/>
      <c r="GF267" s="33" t="n"/>
      <c r="GG267" s="33" t="n"/>
      <c r="GH267" s="33" t="n"/>
      <c r="GI267" s="33" t="n"/>
      <c r="GJ267" s="33" t="n"/>
      <c r="GK267" s="33" t="n"/>
      <c r="GL267" s="33" t="n"/>
      <c r="GM267" s="33" t="n"/>
      <c r="GN267" s="33" t="n"/>
      <c r="GO267" s="33" t="n"/>
      <c r="GP267" s="33" t="n"/>
      <c r="GQ267" s="33" t="n"/>
      <c r="GR267" s="33" t="n"/>
      <c r="GS267" s="33" t="n"/>
      <c r="GT267" s="33" t="n"/>
      <c r="GU267" s="33" t="n"/>
      <c r="GV267" s="33" t="n"/>
      <c r="GW267" s="33" t="n"/>
      <c r="GX267" s="33" t="n"/>
      <c r="GY267" s="33" t="n"/>
      <c r="GZ267" s="33" t="n"/>
      <c r="HA267" s="33" t="n"/>
      <c r="HB267" s="33" t="n"/>
      <c r="HC267" s="33" t="n"/>
      <c r="HD267" s="33" t="n"/>
      <c r="HE267" s="33" t="n"/>
      <c r="HF267" s="33" t="n"/>
      <c r="HG267" s="33" t="n"/>
      <c r="HH267" s="33" t="n"/>
      <c r="HI267" s="33" t="n"/>
      <c r="HJ267" s="33" t="n"/>
      <c r="HK267" s="33" t="n"/>
      <c r="HL267" s="33" t="n"/>
      <c r="HM267" s="33" t="n"/>
      <c r="HN267" s="33" t="n"/>
      <c r="HO267" s="33" t="n"/>
      <c r="HP267" s="33" t="n"/>
      <c r="HQ267" s="33" t="n"/>
      <c r="HR267" s="33" t="n"/>
      <c r="HS267" s="33" t="n"/>
      <c r="HT267" s="33" t="n"/>
      <c r="HU267" s="33" t="n"/>
      <c r="HV267" s="33" t="n"/>
      <c r="HW267" s="33" t="n"/>
      <c r="HX267" s="33" t="n"/>
      <c r="HY267" s="33" t="n"/>
      <c r="HZ267" s="33" t="n"/>
      <c r="IA267" s="33" t="n"/>
      <c r="IB267" s="33" t="n"/>
      <c r="IC267" s="33" t="n"/>
      <c r="ID267" s="33" t="n"/>
      <c r="IE267" s="33" t="n"/>
      <c r="IF267" s="33" t="n"/>
      <c r="IG267" s="33" t="n"/>
      <c r="IH267" s="33" t="n"/>
      <c r="II267" s="33" t="n"/>
      <c r="IJ267" s="26" t="n"/>
      <c r="IK267" s="26" t="inlineStr">
        <is>
          <t>ez_manage.py:5552 top()</t>
        </is>
      </c>
      <c r="IL267" s="26" t="inlineStr">
        <is>
          <t>v12_quick_engine.py:3180 x4</t>
        </is>
      </c>
      <c r="IM267" s="26" t="n"/>
    </row>
    <row r="268" ht="15.75" customHeight="1" s="67">
      <c r="A268" s="26" t="inlineStr">
        <is>
          <t>SCALP_V3_K_OB_EXIT_K3M_LO</t>
        </is>
      </c>
      <c r="B268" s="26" t="inlineStr">
        <is>
          <t>0</t>
        </is>
      </c>
      <c r="C268" s="26" t="n"/>
      <c r="D268" s="26" t="n"/>
      <c r="E268" s="26" t="n"/>
      <c r="F268" s="26" t="n"/>
      <c r="G268" s="26">
        <f>IFERROR(VLOOKUP($A138&amp;"_"&amp;$B138,Results_Deltas!$A$2:$P$15000,5,FALSE),"")</f>
        <v/>
      </c>
      <c r="H268" s="26">
        <f>IFERROR(VLOOKUP($A138,Results_30d_Deltas!$A$2:$H$5000,7,FALSE)-E137,"")</f>
        <v/>
      </c>
      <c r="I268" s="26">
        <f>IFERROR(VLOOKUP($A138,Results_30d_Deltas!$A$2:$H$5000,6,FALSE),"")</f>
        <v/>
      </c>
      <c r="J268" s="26" t="n"/>
      <c r="K268" s="26" t="n"/>
      <c r="L268" s="26" t="inlineStr">
        <is>
          <t>NO</t>
        </is>
      </c>
      <c r="M268" s="33" t="n">
        <v>11.92673521145677</v>
      </c>
      <c r="N268" s="33" t="n">
        <v>10</v>
      </c>
      <c r="O268" s="33" t="n"/>
      <c r="P268" s="33" t="n"/>
      <c r="Q268" s="33" t="n"/>
      <c r="R268" s="33" t="n"/>
      <c r="S268" s="33" t="n"/>
      <c r="T268" s="33" t="n"/>
      <c r="U268" s="33" t="n"/>
      <c r="V268" s="33" t="n"/>
      <c r="W268" s="33" t="n"/>
      <c r="X268" s="33" t="n"/>
      <c r="Y268" s="33" t="n"/>
      <c r="Z268" s="33" t="n"/>
      <c r="AA268" s="33" t="n"/>
      <c r="AB268" s="33" t="n"/>
      <c r="AC268" s="33" t="n"/>
      <c r="AD268" s="33" t="n"/>
      <c r="AE268" s="33" t="n"/>
      <c r="AF268" s="33" t="n"/>
      <c r="AG268" s="33" t="n"/>
      <c r="AH268" s="33" t="n"/>
      <c r="AI268" s="33" t="n"/>
      <c r="AJ268" s="33" t="n"/>
      <c r="AK268" s="33" t="n"/>
      <c r="AL268" s="33" t="n"/>
      <c r="AM268" s="33" t="n"/>
      <c r="AN268" s="33" t="n"/>
      <c r="AO268" s="33" t="n"/>
      <c r="AP268" s="33" t="n"/>
      <c r="AQ268" s="33" t="n"/>
      <c r="AR268" s="33" t="n"/>
      <c r="AS268" s="33" t="n"/>
      <c r="AT268" s="33" t="n"/>
      <c r="AU268" s="33" t="n"/>
      <c r="AV268" s="33" t="n"/>
      <c r="AW268" s="33" t="n"/>
      <c r="AX268" s="33" t="n"/>
      <c r="AY268" s="33" t="n"/>
      <c r="AZ268" s="33" t="n"/>
      <c r="BA268" s="33" t="n"/>
      <c r="BB268" s="33" t="n"/>
      <c r="BC268" s="33" t="n"/>
      <c r="BD268" s="33" t="n"/>
      <c r="BE268" s="33" t="n"/>
      <c r="BF268" s="33" t="n"/>
      <c r="BG268" s="33" t="n"/>
      <c r="BH268" s="33" t="n"/>
      <c r="BI268" s="33" t="n"/>
      <c r="BJ268" s="33" t="n"/>
      <c r="BK268" s="33" t="n"/>
      <c r="BL268" s="33" t="n"/>
      <c r="BM268" s="33" t="n"/>
      <c r="BN268" s="33" t="n"/>
      <c r="BO268" s="33" t="n"/>
      <c r="BP268" s="33" t="n"/>
      <c r="BQ268" s="33" t="n"/>
      <c r="BR268" s="33" t="n"/>
      <c r="BS268" s="33" t="n"/>
      <c r="BT268" s="33" t="n"/>
      <c r="BU268" s="33" t="n"/>
      <c r="BV268" s="33" t="n"/>
      <c r="BW268" s="33" t="n"/>
      <c r="BX268" s="33" t="n"/>
      <c r="BY268" s="33" t="n"/>
      <c r="BZ268" s="33" t="n"/>
      <c r="CA268" s="33" t="n"/>
      <c r="CB268" s="33" t="n"/>
      <c r="CC268" s="33" t="n"/>
      <c r="CD268" s="33" t="n"/>
      <c r="CE268" s="33" t="n"/>
      <c r="CF268" s="33" t="n"/>
      <c r="CG268" s="33" t="n"/>
      <c r="CH268" s="33" t="n"/>
      <c r="CI268" s="33" t="n"/>
      <c r="CJ268" s="33" t="n"/>
      <c r="CK268" s="33" t="n"/>
      <c r="CL268" s="33" t="n"/>
      <c r="CM268" s="33" t="n"/>
      <c r="CN268" s="33" t="n"/>
      <c r="CO268" s="33" t="n"/>
      <c r="CP268" s="33" t="n"/>
      <c r="CQ268" s="33" t="n"/>
      <c r="CR268" s="33" t="n"/>
      <c r="CS268" s="33" t="n"/>
      <c r="CT268" s="34" t="n"/>
      <c r="CU268" s="34" t="n"/>
      <c r="CV268" s="34" t="n"/>
      <c r="CW268" s="34" t="n"/>
      <c r="CX268" s="34" t="n"/>
      <c r="CY268" s="34" t="n"/>
      <c r="CZ268" s="34" t="n"/>
      <c r="DA268" s="34" t="n"/>
      <c r="DB268" s="34" t="n"/>
      <c r="DC268" s="34" t="n"/>
      <c r="DD268" s="34" t="n"/>
      <c r="DE268" s="34" t="n"/>
      <c r="DF268" s="34" t="n"/>
      <c r="DG268" s="34" t="n"/>
      <c r="DH268" s="34" t="n"/>
      <c r="DI268" s="34" t="n"/>
      <c r="DJ268" s="34" t="n"/>
      <c r="DK268" s="34" t="n"/>
      <c r="DL268" s="34" t="n"/>
      <c r="DM268" s="34" t="n"/>
      <c r="DN268" s="33" t="n"/>
      <c r="DO268" s="33" t="n"/>
      <c r="DP268" s="33" t="n"/>
      <c r="DQ268" s="33" t="n"/>
      <c r="DR268" s="33" t="n"/>
      <c r="DS268" s="33" t="n"/>
      <c r="DT268" s="33" t="n"/>
      <c r="DU268" s="33" t="n"/>
      <c r="DV268" s="33" t="n"/>
      <c r="DW268" s="33" t="n"/>
      <c r="DX268" s="33" t="n"/>
      <c r="DY268" s="33" t="n"/>
      <c r="DZ268" s="33" t="n"/>
      <c r="EA268" s="33" t="n"/>
      <c r="EB268" s="33" t="n"/>
      <c r="EC268" s="33" t="n"/>
      <c r="ED268" s="33" t="n"/>
      <c r="EE268" s="33" t="n"/>
      <c r="EF268" s="33" t="n"/>
      <c r="EG268" s="33" t="n"/>
      <c r="EH268" s="33" t="n"/>
      <c r="EI268" s="33" t="n"/>
      <c r="EJ268" s="33" t="n"/>
      <c r="EK268" s="33" t="n"/>
      <c r="EL268" s="33" t="n"/>
      <c r="EM268" s="33" t="n"/>
      <c r="EN268" s="33" t="n"/>
      <c r="EO268" s="33" t="n"/>
      <c r="EP268" s="33" t="n"/>
      <c r="EQ268" s="33" t="n"/>
      <c r="ER268" s="33" t="n"/>
      <c r="ES268" s="33" t="n"/>
      <c r="ET268" s="33" t="n"/>
      <c r="EU268" s="33" t="n"/>
      <c r="EV268" s="33" t="n"/>
      <c r="EW268" s="33" t="n"/>
      <c r="EX268" s="33" t="n"/>
      <c r="EY268" s="33" t="n"/>
      <c r="EZ268" s="33" t="n"/>
      <c r="FA268" s="33" t="n"/>
      <c r="FB268" s="33" t="n"/>
      <c r="FC268" s="33" t="n"/>
      <c r="FD268" s="33" t="n"/>
      <c r="FE268" s="33" t="n"/>
      <c r="FF268" s="33" t="n"/>
      <c r="FG268" s="33" t="n"/>
      <c r="FH268" s="33" t="n"/>
      <c r="FI268" s="33" t="n"/>
      <c r="FJ268" s="33" t="n"/>
      <c r="FK268" s="33" t="n"/>
      <c r="FL268" s="33" t="n"/>
      <c r="FM268" s="33" t="n"/>
      <c r="FN268" s="33" t="n"/>
      <c r="FO268" s="33" t="n"/>
      <c r="FP268" s="33" t="n"/>
      <c r="FQ268" s="33" t="n"/>
      <c r="FR268" s="33" t="n"/>
      <c r="FS268" s="33" t="n"/>
      <c r="FT268" s="33" t="n"/>
      <c r="FU268" s="33" t="n"/>
      <c r="FV268" s="33" t="n"/>
      <c r="FW268" s="33" t="n"/>
      <c r="FX268" s="33" t="n"/>
      <c r="FY268" s="33" t="n"/>
      <c r="FZ268" s="33" t="n"/>
      <c r="GA268" s="33" t="n"/>
      <c r="GB268" s="33" t="n"/>
      <c r="GC268" s="33" t="n"/>
      <c r="GD268" s="33" t="n"/>
      <c r="GE268" s="33" t="n"/>
      <c r="GF268" s="33" t="n"/>
      <c r="GG268" s="33" t="n"/>
      <c r="GH268" s="33" t="n"/>
      <c r="GI268" s="33" t="n"/>
      <c r="GJ268" s="33" t="n"/>
      <c r="GK268" s="33" t="n"/>
      <c r="GL268" s="33" t="n"/>
      <c r="GM268" s="33" t="n"/>
      <c r="GN268" s="33" t="n"/>
      <c r="GO268" s="33" t="n"/>
      <c r="GP268" s="33" t="n"/>
      <c r="GQ268" s="33" t="n"/>
      <c r="GR268" s="33" t="n"/>
      <c r="GS268" s="33" t="n"/>
      <c r="GT268" s="33" t="n"/>
      <c r="GU268" s="33" t="n"/>
      <c r="GV268" s="33" t="n"/>
      <c r="GW268" s="33" t="n"/>
      <c r="GX268" s="33" t="n"/>
      <c r="GY268" s="33" t="n"/>
      <c r="GZ268" s="33" t="n"/>
      <c r="HA268" s="33" t="n"/>
      <c r="HB268" s="33" t="n"/>
      <c r="HC268" s="33" t="n"/>
      <c r="HD268" s="33" t="n"/>
      <c r="HE268" s="33" t="n"/>
      <c r="HF268" s="33" t="n"/>
      <c r="HG268" s="33" t="n"/>
      <c r="HH268" s="33" t="n"/>
      <c r="HI268" s="33" t="n"/>
      <c r="HJ268" s="33" t="n"/>
      <c r="HK268" s="33" t="n"/>
      <c r="HL268" s="33" t="n"/>
      <c r="HM268" s="33" t="n"/>
      <c r="HN268" s="33" t="n"/>
      <c r="HO268" s="33" t="n"/>
      <c r="HP268" s="33" t="n"/>
      <c r="HQ268" s="33" t="n"/>
      <c r="HR268" s="33" t="n"/>
      <c r="HS268" s="33" t="n"/>
      <c r="HT268" s="33" t="n"/>
      <c r="HU268" s="33" t="n"/>
      <c r="HV268" s="33" t="n"/>
      <c r="HW268" s="33" t="n"/>
      <c r="HX268" s="33" t="n"/>
      <c r="HY268" s="33" t="n"/>
      <c r="HZ268" s="33" t="n"/>
      <c r="IA268" s="33" t="n"/>
      <c r="IB268" s="33" t="n"/>
      <c r="IC268" s="33" t="n"/>
      <c r="ID268" s="33" t="n"/>
      <c r="IE268" s="33" t="n"/>
      <c r="IF268" s="33" t="n"/>
      <c r="IG268" s="33" t="n"/>
      <c r="IH268" s="33" t="n"/>
      <c r="II268" s="33" t="n"/>
      <c r="IJ268" s="26" t="n"/>
      <c r="IK268" s="26" t="inlineStr">
        <is>
          <t>ez_manage.py:5554 top()</t>
        </is>
      </c>
      <c r="IL268" s="26" t="inlineStr">
        <is>
          <t>v12_quick_engine.py:3182 x4</t>
        </is>
      </c>
      <c r="IM268" s="26" t="n"/>
    </row>
    <row r="269" ht="15.75" customHeight="1" s="67">
      <c r="A269" s="26" t="inlineStr">
        <is>
          <t>SCALP_V3_K_OB_EXIT_WALL_PCT</t>
        </is>
      </c>
      <c r="B269" s="26" t="inlineStr">
        <is>
          <t>0</t>
        </is>
      </c>
      <c r="C269" s="26" t="n"/>
      <c r="D269" s="26" t="n"/>
      <c r="E269" s="26" t="n"/>
      <c r="F269" s="26" t="n"/>
      <c r="G269" s="26">
        <f>IFERROR(VLOOKUP($A142&amp;"_"&amp;$B142,Results_Deltas!$A$2:$P$15000,5,FALSE),"")</f>
        <v/>
      </c>
      <c r="H269" s="26">
        <f>IFERROR(VLOOKUP($A142,Results_30d_Deltas!$A$2:$H$5000,7,FALSE)-E141,"")</f>
        <v/>
      </c>
      <c r="I269" s="26">
        <f>IFERROR(VLOOKUP($A142,Results_30d_Deltas!$A$2:$H$5000,6,FALSE),"")</f>
        <v/>
      </c>
      <c r="J269" s="26" t="n"/>
      <c r="K269" s="26" t="n"/>
      <c r="L269" s="26" t="inlineStr">
        <is>
          <t>NO</t>
        </is>
      </c>
      <c r="M269" s="33" t="n">
        <v>11.92673521145677</v>
      </c>
      <c r="N269" s="33" t="n">
        <v>10</v>
      </c>
      <c r="O269" s="33" t="n"/>
      <c r="P269" s="33" t="n"/>
      <c r="Q269" s="33" t="n"/>
      <c r="R269" s="33" t="n"/>
      <c r="S269" s="33" t="n"/>
      <c r="T269" s="33" t="n"/>
      <c r="U269" s="33" t="n"/>
      <c r="V269" s="33" t="n"/>
      <c r="W269" s="33" t="n"/>
      <c r="X269" s="33" t="n"/>
      <c r="Y269" s="33" t="n"/>
      <c r="Z269" s="33" t="n"/>
      <c r="AA269" s="33" t="n"/>
      <c r="AB269" s="33" t="n"/>
      <c r="AC269" s="33" t="n"/>
      <c r="AD269" s="33" t="n"/>
      <c r="AE269" s="33" t="n"/>
      <c r="AF269" s="33" t="n"/>
      <c r="AG269" s="33" t="n"/>
      <c r="AH269" s="33" t="n"/>
      <c r="AI269" s="33" t="n"/>
      <c r="AJ269" s="33" t="n"/>
      <c r="AK269" s="33" t="n"/>
      <c r="AL269" s="33" t="n"/>
      <c r="AM269" s="33" t="n"/>
      <c r="AN269" s="33" t="n"/>
      <c r="AO269" s="33" t="n"/>
      <c r="AP269" s="33" t="n"/>
      <c r="AQ269" s="33" t="n"/>
      <c r="AR269" s="33" t="n"/>
      <c r="AS269" s="33" t="n"/>
      <c r="AT269" s="33" t="n"/>
      <c r="AU269" s="33" t="n"/>
      <c r="AV269" s="33" t="n"/>
      <c r="AW269" s="33" t="n"/>
      <c r="AX269" s="33" t="n"/>
      <c r="AY269" s="33" t="n"/>
      <c r="AZ269" s="33" t="n"/>
      <c r="BA269" s="33" t="n"/>
      <c r="BB269" s="33" t="n"/>
      <c r="BC269" s="33" t="n"/>
      <c r="BD269" s="33" t="n"/>
      <c r="BE269" s="33" t="n"/>
      <c r="BF269" s="33" t="n"/>
      <c r="BG269" s="33" t="n"/>
      <c r="BH269" s="33" t="n"/>
      <c r="BI269" s="33" t="n"/>
      <c r="BJ269" s="33" t="n"/>
      <c r="BK269" s="33" t="n"/>
      <c r="BL269" s="33" t="n"/>
      <c r="BM269" s="33" t="n"/>
      <c r="BN269" s="33" t="n"/>
      <c r="BO269" s="33" t="n"/>
      <c r="BP269" s="33" t="n"/>
      <c r="BQ269" s="33" t="n"/>
      <c r="BR269" s="33" t="n"/>
      <c r="BS269" s="33" t="n"/>
      <c r="BT269" s="33" t="n"/>
      <c r="BU269" s="33" t="n"/>
      <c r="BV269" s="33" t="n"/>
      <c r="BW269" s="33" t="n"/>
      <c r="BX269" s="33" t="n"/>
      <c r="BY269" s="33" t="n"/>
      <c r="BZ269" s="33" t="n"/>
      <c r="CA269" s="33" t="n"/>
      <c r="CB269" s="33" t="n"/>
      <c r="CC269" s="33" t="n"/>
      <c r="CD269" s="33" t="n"/>
      <c r="CE269" s="33" t="n"/>
      <c r="CF269" s="33" t="n"/>
      <c r="CG269" s="33" t="n"/>
      <c r="CH269" s="33" t="n"/>
      <c r="CI269" s="33" t="n"/>
      <c r="CJ269" s="33" t="n"/>
      <c r="CK269" s="33" t="n"/>
      <c r="CL269" s="33" t="n"/>
      <c r="CM269" s="33" t="n"/>
      <c r="CN269" s="33" t="n"/>
      <c r="CO269" s="33" t="n"/>
      <c r="CP269" s="33" t="n"/>
      <c r="CQ269" s="33" t="n"/>
      <c r="CR269" s="33" t="n"/>
      <c r="CS269" s="33" t="n"/>
      <c r="CT269" s="34" t="n"/>
      <c r="CU269" s="34" t="n"/>
      <c r="CV269" s="34" t="n"/>
      <c r="CW269" s="34" t="n"/>
      <c r="CX269" s="34" t="n"/>
      <c r="CY269" s="34" t="n"/>
      <c r="CZ269" s="34" t="n"/>
      <c r="DA269" s="34" t="n"/>
      <c r="DB269" s="34" t="n"/>
      <c r="DC269" s="34" t="n"/>
      <c r="DD269" s="34" t="n"/>
      <c r="DE269" s="34" t="n"/>
      <c r="DF269" s="34" t="n"/>
      <c r="DG269" s="34" t="n"/>
      <c r="DH269" s="34" t="n"/>
      <c r="DI269" s="34" t="n"/>
      <c r="DJ269" s="34" t="n"/>
      <c r="DK269" s="34" t="n"/>
      <c r="DL269" s="34" t="n"/>
      <c r="DM269" s="34" t="n"/>
      <c r="DN269" s="33" t="n"/>
      <c r="DO269" s="33" t="n"/>
      <c r="DP269" s="33" t="n"/>
      <c r="DQ269" s="33" t="n"/>
      <c r="DR269" s="33" t="n"/>
      <c r="DS269" s="33" t="n"/>
      <c r="DT269" s="33" t="n"/>
      <c r="DU269" s="33" t="n"/>
      <c r="DV269" s="33" t="n"/>
      <c r="DW269" s="33" t="n"/>
      <c r="DX269" s="33" t="n"/>
      <c r="DY269" s="33" t="n"/>
      <c r="DZ269" s="33" t="n"/>
      <c r="EA269" s="33" t="n"/>
      <c r="EB269" s="33" t="n"/>
      <c r="EC269" s="33" t="n"/>
      <c r="ED269" s="33" t="n"/>
      <c r="EE269" s="33" t="n"/>
      <c r="EF269" s="33" t="n"/>
      <c r="EG269" s="33" t="n"/>
      <c r="EH269" s="33" t="n"/>
      <c r="EI269" s="33" t="n"/>
      <c r="EJ269" s="33" t="n"/>
      <c r="EK269" s="33" t="n"/>
      <c r="EL269" s="33" t="n"/>
      <c r="EM269" s="33" t="n"/>
      <c r="EN269" s="33" t="n"/>
      <c r="EO269" s="33" t="n"/>
      <c r="EP269" s="33" t="n"/>
      <c r="EQ269" s="33" t="n"/>
      <c r="ER269" s="33" t="n"/>
      <c r="ES269" s="33" t="n"/>
      <c r="ET269" s="33" t="n"/>
      <c r="EU269" s="33" t="n"/>
      <c r="EV269" s="33" t="n"/>
      <c r="EW269" s="33" t="n"/>
      <c r="EX269" s="33" t="n"/>
      <c r="EY269" s="33" t="n"/>
      <c r="EZ269" s="33" t="n"/>
      <c r="FA269" s="33" t="n"/>
      <c r="FB269" s="33" t="n"/>
      <c r="FC269" s="33" t="n"/>
      <c r="FD269" s="33" t="n"/>
      <c r="FE269" s="33" t="n"/>
      <c r="FF269" s="33" t="n"/>
      <c r="FG269" s="33" t="n"/>
      <c r="FH269" s="33" t="n"/>
      <c r="FI269" s="33" t="n"/>
      <c r="FJ269" s="33" t="n"/>
      <c r="FK269" s="33" t="n"/>
      <c r="FL269" s="33" t="n"/>
      <c r="FM269" s="33" t="n"/>
      <c r="FN269" s="33" t="n"/>
      <c r="FO269" s="33" t="n"/>
      <c r="FP269" s="33" t="n"/>
      <c r="FQ269" s="33" t="n"/>
      <c r="FR269" s="33" t="n"/>
      <c r="FS269" s="33" t="n"/>
      <c r="FT269" s="33" t="n"/>
      <c r="FU269" s="33" t="n"/>
      <c r="FV269" s="33" t="n"/>
      <c r="FW269" s="33" t="n"/>
      <c r="FX269" s="33" t="n"/>
      <c r="FY269" s="33" t="n"/>
      <c r="FZ269" s="33" t="n"/>
      <c r="GA269" s="33" t="n"/>
      <c r="GB269" s="33" t="n"/>
      <c r="GC269" s="33" t="n"/>
      <c r="GD269" s="33" t="n"/>
      <c r="GE269" s="33" t="n"/>
      <c r="GF269" s="33" t="n"/>
      <c r="GG269" s="33" t="n"/>
      <c r="GH269" s="33" t="n"/>
      <c r="GI269" s="33" t="n"/>
      <c r="GJ269" s="33" t="n"/>
      <c r="GK269" s="33" t="n"/>
      <c r="GL269" s="33" t="n"/>
      <c r="GM269" s="33" t="n"/>
      <c r="GN269" s="33" t="n"/>
      <c r="GO269" s="33" t="n"/>
      <c r="GP269" s="33" t="n"/>
      <c r="GQ269" s="33" t="n"/>
      <c r="GR269" s="33" t="n"/>
      <c r="GS269" s="33" t="n"/>
      <c r="GT269" s="33" t="n"/>
      <c r="GU269" s="33" t="n"/>
      <c r="GV269" s="33" t="n"/>
      <c r="GW269" s="33" t="n"/>
      <c r="GX269" s="33" t="n"/>
      <c r="GY269" s="33" t="n"/>
      <c r="GZ269" s="33" t="n"/>
      <c r="HA269" s="33" t="n"/>
      <c r="HB269" s="33" t="n"/>
      <c r="HC269" s="33" t="n"/>
      <c r="HD269" s="33" t="n"/>
      <c r="HE269" s="33" t="n"/>
      <c r="HF269" s="33" t="n"/>
      <c r="HG269" s="33" t="n"/>
      <c r="HH269" s="33" t="n"/>
      <c r="HI269" s="33" t="n"/>
      <c r="HJ269" s="33" t="n"/>
      <c r="HK269" s="33" t="n"/>
      <c r="HL269" s="33" t="n"/>
      <c r="HM269" s="33" t="n"/>
      <c r="HN269" s="33" t="n"/>
      <c r="HO269" s="33" t="n"/>
      <c r="HP269" s="33" t="n"/>
      <c r="HQ269" s="33" t="n"/>
      <c r="HR269" s="33" t="n"/>
      <c r="HS269" s="33" t="n"/>
      <c r="HT269" s="33" t="n"/>
      <c r="HU269" s="33" t="n"/>
      <c r="HV269" s="33" t="n"/>
      <c r="HW269" s="33" t="n"/>
      <c r="HX269" s="33" t="n"/>
      <c r="HY269" s="33" t="n"/>
      <c r="HZ269" s="33" t="n"/>
      <c r="IA269" s="33" t="n"/>
      <c r="IB269" s="33" t="n"/>
      <c r="IC269" s="33" t="n"/>
      <c r="ID269" s="33" t="n"/>
      <c r="IE269" s="33" t="n"/>
      <c r="IF269" s="33" t="n"/>
      <c r="IG269" s="33" t="n"/>
      <c r="IH269" s="33" t="n"/>
      <c r="II269" s="33" t="n"/>
      <c r="IJ269" s="26" t="n"/>
      <c r="IK269" s="26" t="inlineStr">
        <is>
          <t>ez_manage.py:5555 top()</t>
        </is>
      </c>
      <c r="IL269" s="26" t="inlineStr">
        <is>
          <t>v12_quick_engine.py:3183 x4</t>
        </is>
      </c>
      <c r="IM269" s="26" t="n"/>
    </row>
    <row r="270" ht="15.75" customHeight="1" s="67">
      <c r="A270" s="27" t="inlineStr">
        <is>
          <t>SCALP_V3_K_OB_EXIT_WALL_PCT</t>
        </is>
      </c>
      <c r="B270" s="69" t="n">
        <v>0</v>
      </c>
      <c r="C270" s="26" t="n"/>
      <c r="D270" s="26" t="n"/>
      <c r="E270" s="26" t="n"/>
      <c r="F270" s="26" t="n"/>
      <c r="G270" s="26">
        <f>IFERROR(VLOOKUP($A143&amp;"_"&amp;$B143,Results_Deltas!$A$2:$P$15000,5,FALSE),"")</f>
        <v/>
      </c>
      <c r="H270" s="26">
        <f>IFERROR(VLOOKUP($A143,Results_30d_Deltas!$A$2:$H$5000,7,FALSE)-E142,"")</f>
        <v/>
      </c>
      <c r="I270" s="26">
        <f>IFERROR(VLOOKUP($A143,Results_30d_Deltas!$A$2:$H$5000,6,FALSE),"")</f>
        <v/>
      </c>
      <c r="J270" s="26" t="n"/>
      <c r="K270" s="26" t="n"/>
      <c r="L270" s="26" t="inlineStr">
        <is>
          <t>YES</t>
        </is>
      </c>
      <c r="M270" s="33" t="n">
        <v>11.92673521145677</v>
      </c>
      <c r="N270" s="33" t="n">
        <v>10</v>
      </c>
      <c r="O270" s="33" t="n"/>
      <c r="P270" s="33" t="n"/>
      <c r="Q270" s="33" t="n"/>
      <c r="R270" s="33" t="n"/>
      <c r="S270" s="33" t="n"/>
      <c r="T270" s="33" t="n"/>
      <c r="U270" s="33" t="n"/>
      <c r="V270" s="33" t="n"/>
      <c r="W270" s="33" t="n"/>
      <c r="X270" s="33" t="n"/>
      <c r="Y270" s="33" t="n"/>
      <c r="Z270" s="33" t="n"/>
      <c r="AA270" s="33" t="n"/>
      <c r="AB270" s="33" t="n"/>
      <c r="AC270" s="33" t="n"/>
      <c r="AD270" s="33" t="n"/>
      <c r="AE270" s="33" t="n"/>
      <c r="AF270" s="33" t="n"/>
      <c r="AG270" s="33" t="n"/>
      <c r="AH270" s="33" t="n"/>
      <c r="AI270" s="33" t="n"/>
      <c r="AJ270" s="33" t="n"/>
      <c r="AK270" s="33" t="n"/>
      <c r="AL270" s="33" t="n"/>
      <c r="AM270" s="33" t="n"/>
      <c r="AN270" s="33" t="n"/>
      <c r="AO270" s="33" t="n"/>
      <c r="AP270" s="33" t="n"/>
      <c r="AQ270" s="33" t="n"/>
      <c r="AR270" s="33" t="n"/>
      <c r="AS270" s="33" t="n"/>
      <c r="AT270" s="33" t="n"/>
      <c r="AU270" s="33" t="n"/>
      <c r="AV270" s="33" t="n"/>
      <c r="AW270" s="33" t="n"/>
      <c r="AX270" s="33" t="n"/>
      <c r="AY270" s="33" t="n"/>
      <c r="AZ270" s="33" t="n"/>
      <c r="BA270" s="33" t="n"/>
      <c r="BB270" s="33" t="n"/>
      <c r="BC270" s="33" t="n"/>
      <c r="BD270" s="33" t="n"/>
      <c r="BE270" s="33" t="n"/>
      <c r="BF270" s="33" t="n"/>
      <c r="BG270" s="33" t="n"/>
      <c r="BH270" s="33" t="n"/>
      <c r="BI270" s="33" t="n"/>
      <c r="BJ270" s="33" t="n"/>
      <c r="BK270" s="33" t="n"/>
      <c r="BL270" s="33" t="n"/>
      <c r="BM270" s="33" t="n"/>
      <c r="BN270" s="33" t="n"/>
      <c r="BO270" s="33" t="n"/>
      <c r="BP270" s="33" t="n"/>
      <c r="BQ270" s="33" t="n"/>
      <c r="BR270" s="33" t="n"/>
      <c r="BS270" s="33" t="n"/>
      <c r="BT270" s="33" t="n"/>
      <c r="BU270" s="33" t="n"/>
      <c r="BV270" s="33" t="n"/>
      <c r="BW270" s="33" t="n"/>
      <c r="BX270" s="33" t="n"/>
      <c r="BY270" s="33" t="n"/>
      <c r="BZ270" s="33" t="n"/>
      <c r="CA270" s="33" t="n"/>
      <c r="CB270" s="33" t="n"/>
      <c r="CC270" s="33" t="n"/>
      <c r="CD270" s="33" t="n"/>
      <c r="CE270" s="33" t="n"/>
      <c r="CF270" s="33" t="n"/>
      <c r="CG270" s="33" t="n"/>
      <c r="CH270" s="33" t="n"/>
      <c r="CI270" s="33" t="n"/>
      <c r="CJ270" s="33" t="n"/>
      <c r="CK270" s="33" t="n"/>
      <c r="CL270" s="33" t="n"/>
      <c r="CM270" s="33" t="n"/>
      <c r="CN270" s="33" t="n"/>
      <c r="CO270" s="33" t="n"/>
      <c r="CP270" s="33" t="n"/>
      <c r="CQ270" s="33" t="n"/>
      <c r="CR270" s="33" t="n"/>
      <c r="CS270" s="33" t="n"/>
      <c r="CT270" s="34" t="n"/>
      <c r="CU270" s="34" t="n"/>
      <c r="CV270" s="34" t="n"/>
      <c r="CW270" s="34" t="n"/>
      <c r="CX270" s="34" t="n"/>
      <c r="CY270" s="34" t="n"/>
      <c r="CZ270" s="34" t="n"/>
      <c r="DA270" s="34" t="n"/>
      <c r="DB270" s="34" t="n"/>
      <c r="DC270" s="34" t="n"/>
      <c r="DD270" s="34" t="n"/>
      <c r="DE270" s="34" t="n"/>
      <c r="DF270" s="34" t="n"/>
      <c r="DG270" s="34" t="n"/>
      <c r="DH270" s="34" t="n"/>
      <c r="DI270" s="34" t="n"/>
      <c r="DJ270" s="34" t="n"/>
      <c r="DK270" s="34" t="n"/>
      <c r="DL270" s="34" t="n"/>
      <c r="DM270" s="34" t="n"/>
      <c r="DN270" s="33" t="n"/>
      <c r="DO270" s="33" t="n"/>
      <c r="DP270" s="33" t="n"/>
      <c r="DQ270" s="33" t="n"/>
      <c r="DR270" s="33" t="n"/>
      <c r="DS270" s="33" t="n"/>
      <c r="DT270" s="33" t="n"/>
      <c r="DU270" s="33" t="n"/>
      <c r="DV270" s="33" t="n"/>
      <c r="DW270" s="33" t="n"/>
      <c r="DX270" s="33" t="n"/>
      <c r="DY270" s="33" t="n"/>
      <c r="DZ270" s="33" t="n"/>
      <c r="EA270" s="33" t="n"/>
      <c r="EB270" s="33" t="n"/>
      <c r="EC270" s="33" t="n"/>
      <c r="ED270" s="33" t="n"/>
      <c r="EE270" s="33" t="n"/>
      <c r="EF270" s="33" t="n"/>
      <c r="EG270" s="33" t="n"/>
      <c r="EH270" s="33" t="n"/>
      <c r="EI270" s="33" t="n"/>
      <c r="EJ270" s="33" t="n"/>
      <c r="EK270" s="33" t="n"/>
      <c r="EL270" s="33" t="n"/>
      <c r="EM270" s="33" t="n"/>
      <c r="EN270" s="33" t="n"/>
      <c r="EO270" s="33" t="n"/>
      <c r="EP270" s="33" t="n"/>
      <c r="EQ270" s="33" t="n"/>
      <c r="ER270" s="33" t="n"/>
      <c r="ES270" s="33" t="n"/>
      <c r="ET270" s="33" t="n"/>
      <c r="EU270" s="33" t="n"/>
      <c r="EV270" s="33" t="n"/>
      <c r="EW270" s="33" t="n"/>
      <c r="EX270" s="33" t="n"/>
      <c r="EY270" s="33" t="n"/>
      <c r="EZ270" s="33" t="n"/>
      <c r="FA270" s="33" t="n"/>
      <c r="FB270" s="33" t="n"/>
      <c r="FC270" s="33" t="n"/>
      <c r="FD270" s="33" t="n"/>
      <c r="FE270" s="33" t="n"/>
      <c r="FF270" s="33" t="n"/>
      <c r="FG270" s="33" t="n"/>
      <c r="FH270" s="33" t="n"/>
      <c r="FI270" s="33" t="n"/>
      <c r="FJ270" s="33" t="n"/>
      <c r="FK270" s="33" t="n"/>
      <c r="FL270" s="33" t="n"/>
      <c r="FM270" s="33" t="n"/>
      <c r="FN270" s="33" t="n"/>
      <c r="FO270" s="33" t="n"/>
      <c r="FP270" s="33" t="n"/>
      <c r="FQ270" s="33" t="n"/>
      <c r="FR270" s="33" t="n"/>
      <c r="FS270" s="33" t="n"/>
      <c r="FT270" s="33" t="n"/>
      <c r="FU270" s="33" t="n"/>
      <c r="FV270" s="33" t="n"/>
      <c r="FW270" s="33" t="n"/>
      <c r="FX270" s="33" t="n"/>
      <c r="FY270" s="33" t="n"/>
      <c r="FZ270" s="33" t="n"/>
      <c r="GA270" s="33" t="n"/>
      <c r="GB270" s="33" t="n"/>
      <c r="GC270" s="33" t="n"/>
      <c r="GD270" s="33" t="n"/>
      <c r="GE270" s="33" t="n"/>
      <c r="GF270" s="33" t="n"/>
      <c r="GG270" s="33" t="n"/>
      <c r="GH270" s="33" t="n"/>
      <c r="GI270" s="33" t="n"/>
      <c r="GJ270" s="33" t="n"/>
      <c r="GK270" s="33" t="n"/>
      <c r="GL270" s="33" t="n"/>
      <c r="GM270" s="33" t="n"/>
      <c r="GN270" s="33" t="n"/>
      <c r="GO270" s="33" t="n"/>
      <c r="GP270" s="33" t="n"/>
      <c r="GQ270" s="33" t="n"/>
      <c r="GR270" s="33" t="n"/>
      <c r="GS270" s="33" t="n"/>
      <c r="GT270" s="33" t="n"/>
      <c r="GU270" s="33" t="n"/>
      <c r="GV270" s="33" t="n"/>
      <c r="GW270" s="33" t="n"/>
      <c r="GX270" s="33" t="n"/>
      <c r="GY270" s="33" t="n"/>
      <c r="GZ270" s="33" t="n"/>
      <c r="HA270" s="33" t="n"/>
      <c r="HB270" s="33" t="n"/>
      <c r="HC270" s="33" t="n"/>
      <c r="HD270" s="33" t="n"/>
      <c r="HE270" s="33" t="n"/>
      <c r="HF270" s="33" t="n"/>
      <c r="HG270" s="33" t="n"/>
      <c r="HH270" s="33" t="n"/>
      <c r="HI270" s="33" t="n"/>
      <c r="HJ270" s="33" t="n"/>
      <c r="HK270" s="33" t="n"/>
      <c r="HL270" s="33" t="n"/>
      <c r="HM270" s="33" t="n"/>
      <c r="HN270" s="33" t="n"/>
      <c r="HO270" s="33" t="n"/>
      <c r="HP270" s="33" t="n"/>
      <c r="HQ270" s="33" t="n"/>
      <c r="HR270" s="33" t="n"/>
      <c r="HS270" s="33" t="n"/>
      <c r="HT270" s="33" t="n"/>
      <c r="HU270" s="33" t="n"/>
      <c r="HV270" s="33" t="n"/>
      <c r="HW270" s="33" t="n"/>
      <c r="HX270" s="33" t="n"/>
      <c r="HY270" s="33" t="n"/>
      <c r="HZ270" s="33" t="n"/>
      <c r="IA270" s="33" t="n"/>
      <c r="IB270" s="33" t="n"/>
      <c r="IC270" s="33" t="n"/>
      <c r="ID270" s="33" t="n"/>
      <c r="IE270" s="33" t="n"/>
      <c r="IF270" s="33" t="n"/>
      <c r="IG270" s="33" t="n"/>
      <c r="IH270" s="33" t="n"/>
      <c r="II270" s="33" t="n"/>
      <c r="IJ270" s="26" t="n"/>
      <c r="IK270" s="26" t="inlineStr">
        <is>
          <t>ez_manage.py:5555 top()</t>
        </is>
      </c>
      <c r="IL270" s="26" t="inlineStr">
        <is>
          <t>v12_quick_engine.py:3183 x4</t>
        </is>
      </c>
      <c r="IM270" s="26" t="n"/>
    </row>
    <row r="271" ht="15.75" customHeight="1" s="67">
      <c r="A271" s="26" t="inlineStr">
        <is>
          <t>SCALP_V3_OB_WALL_TOO_CLOSE_PCT</t>
        </is>
      </c>
      <c r="B271" s="26" t="inlineStr">
        <is>
          <t>0</t>
        </is>
      </c>
      <c r="C271" s="26" t="n"/>
      <c r="D271" s="26" t="n"/>
      <c r="E271" s="26" t="n"/>
      <c r="F271" s="26" t="n"/>
      <c r="G271" s="26">
        <f>IFERROR(VLOOKUP($A146&amp;"_"&amp;$B146,Results_Deltas!$A$2:$P$15000,5,FALSE),"")</f>
        <v/>
      </c>
      <c r="H271" s="26">
        <f>IFERROR(VLOOKUP($A146,Results_30d_Deltas!$A$2:$H$5000,7,FALSE)-E145,"")</f>
        <v/>
      </c>
      <c r="I271" s="26">
        <f>IFERROR(VLOOKUP($A146,Results_30d_Deltas!$A$2:$H$5000,6,FALSE),"")</f>
        <v/>
      </c>
      <c r="J271" s="26" t="n"/>
      <c r="K271" s="26" t="n"/>
      <c r="L271" s="26" t="inlineStr">
        <is>
          <t>NO</t>
        </is>
      </c>
      <c r="M271" s="33" t="n">
        <v>11.92673521145677</v>
      </c>
      <c r="N271" s="33" t="n">
        <v>10</v>
      </c>
      <c r="O271" s="33" t="n"/>
      <c r="P271" s="33" t="n"/>
      <c r="Q271" s="33" t="n"/>
      <c r="R271" s="33" t="n"/>
      <c r="S271" s="33" t="n"/>
      <c r="T271" s="33" t="n"/>
      <c r="U271" s="33" t="n"/>
      <c r="V271" s="33" t="n"/>
      <c r="W271" s="33" t="n"/>
      <c r="X271" s="33" t="n"/>
      <c r="Y271" s="33" t="n"/>
      <c r="Z271" s="33" t="n"/>
      <c r="AA271" s="33" t="n"/>
      <c r="AB271" s="33" t="n"/>
      <c r="AC271" s="33" t="n"/>
      <c r="AD271" s="33" t="n"/>
      <c r="AE271" s="33" t="n"/>
      <c r="AF271" s="33" t="n"/>
      <c r="AG271" s="33" t="n"/>
      <c r="AH271" s="33" t="n"/>
      <c r="AI271" s="33" t="n"/>
      <c r="AJ271" s="33" t="n"/>
      <c r="AK271" s="33" t="n"/>
      <c r="AL271" s="33" t="n"/>
      <c r="AM271" s="33" t="n"/>
      <c r="AN271" s="33" t="n"/>
      <c r="AO271" s="33" t="n"/>
      <c r="AP271" s="33" t="n"/>
      <c r="AQ271" s="33" t="n"/>
      <c r="AR271" s="33" t="n"/>
      <c r="AS271" s="33" t="n"/>
      <c r="AT271" s="33" t="n"/>
      <c r="AU271" s="33" t="n"/>
      <c r="AV271" s="33" t="n"/>
      <c r="AW271" s="33" t="n"/>
      <c r="AX271" s="33" t="n"/>
      <c r="AY271" s="33" t="n"/>
      <c r="AZ271" s="33" t="n"/>
      <c r="BA271" s="33" t="n"/>
      <c r="BB271" s="33" t="n"/>
      <c r="BC271" s="33" t="n"/>
      <c r="BD271" s="33" t="n"/>
      <c r="BE271" s="33" t="n"/>
      <c r="BF271" s="33" t="n"/>
      <c r="BG271" s="33" t="n"/>
      <c r="BH271" s="33" t="n"/>
      <c r="BI271" s="33" t="n"/>
      <c r="BJ271" s="33" t="n"/>
      <c r="BK271" s="33" t="n"/>
      <c r="BL271" s="33" t="n"/>
      <c r="BM271" s="33" t="n"/>
      <c r="BN271" s="33" t="n"/>
      <c r="BO271" s="33" t="n"/>
      <c r="BP271" s="33" t="n"/>
      <c r="BQ271" s="33" t="n"/>
      <c r="BR271" s="33" t="n"/>
      <c r="BS271" s="33" t="n"/>
      <c r="BT271" s="33" t="n"/>
      <c r="BU271" s="33" t="n"/>
      <c r="BV271" s="33" t="n"/>
      <c r="BW271" s="33" t="n"/>
      <c r="BX271" s="33" t="n"/>
      <c r="BY271" s="33" t="n"/>
      <c r="BZ271" s="33" t="n"/>
      <c r="CA271" s="33" t="n"/>
      <c r="CB271" s="33" t="n"/>
      <c r="CC271" s="33" t="n"/>
      <c r="CD271" s="33" t="n"/>
      <c r="CE271" s="33" t="n"/>
      <c r="CF271" s="33" t="n"/>
      <c r="CG271" s="33" t="n"/>
      <c r="CH271" s="33" t="n"/>
      <c r="CI271" s="33" t="n"/>
      <c r="CJ271" s="33" t="n"/>
      <c r="CK271" s="33" t="n"/>
      <c r="CL271" s="33" t="n"/>
      <c r="CM271" s="33" t="n"/>
      <c r="CN271" s="33" t="n"/>
      <c r="CO271" s="33" t="n"/>
      <c r="CP271" s="33" t="n"/>
      <c r="CQ271" s="33" t="n"/>
      <c r="CR271" s="33" t="n"/>
      <c r="CS271" s="33" t="n"/>
      <c r="CT271" s="33" t="n"/>
      <c r="CU271" s="33" t="n"/>
      <c r="CV271" s="33" t="n"/>
      <c r="CW271" s="33" t="n"/>
      <c r="CX271" s="33" t="n"/>
      <c r="CY271" s="33" t="n"/>
      <c r="CZ271" s="33" t="n"/>
      <c r="DA271" s="33" t="n"/>
      <c r="DB271" s="33" t="n"/>
      <c r="DC271" s="33" t="n"/>
      <c r="DD271" s="33" t="n"/>
      <c r="DE271" s="33" t="n"/>
      <c r="DF271" s="33" t="n"/>
      <c r="DG271" s="33" t="n"/>
      <c r="DH271" s="33" t="n"/>
      <c r="DI271" s="33" t="n"/>
      <c r="DJ271" s="33" t="n"/>
      <c r="DK271" s="33" t="n"/>
      <c r="DL271" s="33" t="n"/>
      <c r="DM271" s="33" t="n"/>
      <c r="DN271" s="33" t="n"/>
      <c r="DO271" s="33" t="n"/>
      <c r="DP271" s="33" t="n"/>
      <c r="DQ271" s="33" t="n"/>
      <c r="DR271" s="33" t="n"/>
      <c r="DS271" s="33" t="n"/>
      <c r="DT271" s="33" t="n"/>
      <c r="DU271" s="33" t="n"/>
      <c r="DV271" s="33" t="n"/>
      <c r="DW271" s="33" t="n"/>
      <c r="DX271" s="33" t="n"/>
      <c r="DY271" s="33" t="n"/>
      <c r="DZ271" s="33" t="n"/>
      <c r="EA271" s="33" t="n"/>
      <c r="EB271" s="33" t="n"/>
      <c r="EC271" s="33" t="n"/>
      <c r="ED271" s="33" t="n"/>
      <c r="EE271" s="33" t="n"/>
      <c r="EF271" s="33" t="n"/>
      <c r="EG271" s="33" t="n"/>
      <c r="EH271" s="33" t="n"/>
      <c r="EI271" s="33" t="n"/>
      <c r="EJ271" s="33" t="n"/>
      <c r="EK271" s="33" t="n"/>
      <c r="EL271" s="33" t="n"/>
      <c r="EM271" s="33" t="n"/>
      <c r="EN271" s="33" t="n"/>
      <c r="EO271" s="33" t="n"/>
      <c r="EP271" s="33" t="n"/>
      <c r="EQ271" s="33" t="n"/>
      <c r="ER271" s="33" t="n"/>
      <c r="ES271" s="33" t="n"/>
      <c r="ET271" s="33" t="n"/>
      <c r="EU271" s="33" t="n"/>
      <c r="EV271" s="33" t="n"/>
      <c r="EW271" s="33" t="n"/>
      <c r="EX271" s="33" t="n"/>
      <c r="EY271" s="33" t="n"/>
      <c r="EZ271" s="33" t="n"/>
      <c r="FA271" s="33" t="n"/>
      <c r="FB271" s="33" t="n"/>
      <c r="FC271" s="33" t="n"/>
      <c r="FD271" s="33" t="n"/>
      <c r="FE271" s="33" t="n"/>
      <c r="FF271" s="33" t="n"/>
      <c r="FG271" s="33" t="n"/>
      <c r="FH271" s="33" t="n"/>
      <c r="FI271" s="33" t="n"/>
      <c r="FJ271" s="33" t="n"/>
      <c r="FK271" s="33" t="n"/>
      <c r="FL271" s="33" t="n"/>
      <c r="FM271" s="33" t="n"/>
      <c r="FN271" s="33" t="n"/>
      <c r="FO271" s="33" t="n"/>
      <c r="FP271" s="33" t="n"/>
      <c r="FQ271" s="33" t="n"/>
      <c r="FR271" s="33" t="n"/>
      <c r="FS271" s="33" t="n"/>
      <c r="FT271" s="33" t="n"/>
      <c r="FU271" s="33" t="n"/>
      <c r="FV271" s="33" t="n"/>
      <c r="FW271" s="33" t="n"/>
      <c r="FX271" s="33" t="n"/>
      <c r="FY271" s="33" t="n"/>
      <c r="FZ271" s="33" t="n"/>
      <c r="GA271" s="33" t="n"/>
      <c r="GB271" s="33" t="n"/>
      <c r="GC271" s="33" t="n"/>
      <c r="GD271" s="33" t="n"/>
      <c r="GE271" s="33" t="n"/>
      <c r="GF271" s="33" t="n"/>
      <c r="GG271" s="33" t="n"/>
      <c r="GH271" s="33" t="n"/>
      <c r="GI271" s="33" t="n"/>
      <c r="GJ271" s="33" t="n"/>
      <c r="GK271" s="33" t="n"/>
      <c r="GL271" s="33" t="n"/>
      <c r="GM271" s="33" t="n"/>
      <c r="GN271" s="33" t="n"/>
      <c r="GO271" s="33" t="n"/>
      <c r="GP271" s="33" t="n"/>
      <c r="GQ271" s="33" t="n"/>
      <c r="GR271" s="33" t="n"/>
      <c r="GS271" s="33" t="n"/>
      <c r="GT271" s="33" t="n"/>
      <c r="GU271" s="33" t="n"/>
      <c r="GV271" s="33" t="n"/>
      <c r="GW271" s="33" t="n"/>
      <c r="GX271" s="33" t="n"/>
      <c r="GY271" s="33" t="n"/>
      <c r="GZ271" s="33" t="n"/>
      <c r="HA271" s="33" t="n"/>
      <c r="HB271" s="33" t="n"/>
      <c r="HC271" s="33" t="n"/>
      <c r="HD271" s="33" t="n"/>
      <c r="HE271" s="33" t="n"/>
      <c r="HF271" s="33" t="n"/>
      <c r="HG271" s="33" t="n"/>
      <c r="HH271" s="33" t="n"/>
      <c r="HI271" s="33" t="n"/>
      <c r="HJ271" s="33" t="n"/>
      <c r="HK271" s="33" t="n"/>
      <c r="HL271" s="33" t="n"/>
      <c r="HM271" s="33" t="n"/>
      <c r="HN271" s="33" t="n"/>
      <c r="HO271" s="33" t="n"/>
      <c r="HP271" s="33" t="n"/>
      <c r="HQ271" s="33" t="n"/>
      <c r="HR271" s="33" t="n"/>
      <c r="HS271" s="33" t="n"/>
      <c r="HT271" s="33" t="n"/>
      <c r="HU271" s="33" t="n"/>
      <c r="HV271" s="33" t="n"/>
      <c r="HW271" s="33" t="n"/>
      <c r="HX271" s="33" t="n"/>
      <c r="HY271" s="33" t="n"/>
      <c r="HZ271" s="33" t="n"/>
      <c r="IA271" s="33" t="n"/>
      <c r="IB271" s="33" t="n"/>
      <c r="IC271" s="33" t="n"/>
      <c r="ID271" s="33" t="n"/>
      <c r="IE271" s="33" t="n"/>
      <c r="IF271" s="33" t="n"/>
      <c r="IG271" s="33" t="n"/>
      <c r="IH271" s="33" t="n"/>
      <c r="II271" s="33" t="n"/>
      <c r="IJ271" s="26" t="n"/>
      <c r="IK271" s="26" t="inlineStr">
        <is>
          <t>ez_manage.py:5575 top()</t>
        </is>
      </c>
      <c r="IL271" s="26" t="inlineStr">
        <is>
          <t>v12_quick_engine.py:3189 x4</t>
        </is>
      </c>
      <c r="IM271" s="26" t="n"/>
    </row>
    <row r="272" ht="15.75" customHeight="1" s="67">
      <c r="A272" s="27" t="inlineStr">
        <is>
          <t>SCALP_V3_OB_WALL_TOO_CLOSE_PCT</t>
        </is>
      </c>
      <c r="B272" s="69" t="n">
        <v>0</v>
      </c>
      <c r="C272" s="26" t="n"/>
      <c r="D272" s="26" t="n"/>
      <c r="E272" s="26" t="n"/>
      <c r="F272" s="26" t="n"/>
      <c r="G272" s="26">
        <f>IFERROR(VLOOKUP($A147&amp;"_"&amp;$B147,Results_Deltas!$A$2:$P$15000,5,FALSE),"")</f>
        <v/>
      </c>
      <c r="H272" s="26">
        <f>IFERROR(VLOOKUP($A147,Results_30d_Deltas!$A$2:$H$5000,7,FALSE)-E146,"")</f>
        <v/>
      </c>
      <c r="I272" s="26">
        <f>IFERROR(VLOOKUP($A147,Results_30d_Deltas!$A$2:$H$5000,6,FALSE),"")</f>
        <v/>
      </c>
      <c r="J272" s="26" t="n"/>
      <c r="K272" s="26" t="n"/>
      <c r="L272" s="26" t="inlineStr">
        <is>
          <t>YES</t>
        </is>
      </c>
      <c r="M272" s="33" t="n">
        <v>11.92673521145677</v>
      </c>
      <c r="N272" s="33" t="n">
        <v>10</v>
      </c>
      <c r="O272" s="33" t="n"/>
      <c r="P272" s="33" t="n"/>
      <c r="Q272" s="33" t="n"/>
      <c r="R272" s="33" t="n"/>
      <c r="S272" s="33" t="n"/>
      <c r="T272" s="33" t="n"/>
      <c r="U272" s="33" t="n"/>
      <c r="V272" s="33" t="n"/>
      <c r="W272" s="33" t="n"/>
      <c r="X272" s="33" t="n"/>
      <c r="Y272" s="33" t="n"/>
      <c r="Z272" s="33" t="n"/>
      <c r="AA272" s="33" t="n"/>
      <c r="AB272" s="33" t="n"/>
      <c r="AC272" s="33" t="n"/>
      <c r="AD272" s="33" t="n"/>
      <c r="AE272" s="33" t="n"/>
      <c r="AF272" s="33" t="n"/>
      <c r="AG272" s="33" t="n"/>
      <c r="AH272" s="33" t="n"/>
      <c r="AI272" s="33" t="n"/>
      <c r="AJ272" s="33" t="n"/>
      <c r="AK272" s="33" t="n"/>
      <c r="AL272" s="33" t="n"/>
      <c r="AM272" s="33" t="n"/>
      <c r="AN272" s="33" t="n"/>
      <c r="AO272" s="33" t="n"/>
      <c r="AP272" s="33" t="n"/>
      <c r="AQ272" s="33" t="n"/>
      <c r="AR272" s="33" t="n"/>
      <c r="AS272" s="33" t="n"/>
      <c r="AT272" s="33" t="n"/>
      <c r="AU272" s="33" t="n"/>
      <c r="AV272" s="33" t="n"/>
      <c r="AW272" s="33" t="n"/>
      <c r="AX272" s="33" t="n"/>
      <c r="AY272" s="33" t="n"/>
      <c r="AZ272" s="33" t="n"/>
      <c r="BA272" s="33" t="n"/>
      <c r="BB272" s="33" t="n"/>
      <c r="BC272" s="33" t="n"/>
      <c r="BD272" s="33" t="n"/>
      <c r="BE272" s="33" t="n"/>
      <c r="BF272" s="33" t="n"/>
      <c r="BG272" s="33" t="n"/>
      <c r="BH272" s="33" t="n"/>
      <c r="BI272" s="33" t="n"/>
      <c r="BJ272" s="33" t="n"/>
      <c r="BK272" s="33" t="n"/>
      <c r="BL272" s="33" t="n"/>
      <c r="BM272" s="33" t="n"/>
      <c r="BN272" s="33" t="n"/>
      <c r="BO272" s="33" t="n"/>
      <c r="BP272" s="33" t="n"/>
      <c r="BQ272" s="33" t="n"/>
      <c r="BR272" s="33" t="n"/>
      <c r="BS272" s="33" t="n"/>
      <c r="BT272" s="33" t="n"/>
      <c r="BU272" s="33" t="n"/>
      <c r="BV272" s="33" t="n"/>
      <c r="BW272" s="33" t="n"/>
      <c r="BX272" s="33" t="n"/>
      <c r="BY272" s="33" t="n"/>
      <c r="BZ272" s="33" t="n"/>
      <c r="CA272" s="33" t="n"/>
      <c r="CB272" s="33" t="n"/>
      <c r="CC272" s="33" t="n"/>
      <c r="CD272" s="33" t="n"/>
      <c r="CE272" s="33" t="n"/>
      <c r="CF272" s="33" t="n"/>
      <c r="CG272" s="33" t="n"/>
      <c r="CH272" s="33" t="n"/>
      <c r="CI272" s="33" t="n"/>
      <c r="CJ272" s="33" t="n"/>
      <c r="CK272" s="33" t="n"/>
      <c r="CL272" s="33" t="n"/>
      <c r="CM272" s="33" t="n"/>
      <c r="CN272" s="33" t="n"/>
      <c r="CO272" s="33" t="n"/>
      <c r="CP272" s="33" t="n"/>
      <c r="CQ272" s="33" t="n"/>
      <c r="CR272" s="33" t="n"/>
      <c r="CS272" s="33" t="n"/>
      <c r="CT272" s="33" t="n"/>
      <c r="CU272" s="33" t="n"/>
      <c r="CV272" s="33" t="n"/>
      <c r="CW272" s="33" t="n"/>
      <c r="CX272" s="33" t="n"/>
      <c r="CY272" s="33" t="n"/>
      <c r="CZ272" s="33" t="n"/>
      <c r="DA272" s="33" t="n"/>
      <c r="DB272" s="33" t="n"/>
      <c r="DC272" s="33" t="n"/>
      <c r="DD272" s="33" t="n"/>
      <c r="DE272" s="33" t="n"/>
      <c r="DF272" s="33" t="n"/>
      <c r="DG272" s="33" t="n"/>
      <c r="DH272" s="33" t="n"/>
      <c r="DI272" s="33" t="n"/>
      <c r="DJ272" s="33" t="n"/>
      <c r="DK272" s="33" t="n"/>
      <c r="DL272" s="33" t="n"/>
      <c r="DM272" s="33" t="n"/>
      <c r="DN272" s="33" t="n"/>
      <c r="DO272" s="33" t="n"/>
      <c r="DP272" s="33" t="n"/>
      <c r="DQ272" s="33" t="n"/>
      <c r="DR272" s="33" t="n"/>
      <c r="DS272" s="33" t="n"/>
      <c r="DT272" s="33" t="n"/>
      <c r="DU272" s="33" t="n"/>
      <c r="DV272" s="33" t="n"/>
      <c r="DW272" s="33" t="n"/>
      <c r="DX272" s="33" t="n"/>
      <c r="DY272" s="33" t="n"/>
      <c r="DZ272" s="33" t="n"/>
      <c r="EA272" s="33" t="n"/>
      <c r="EB272" s="33" t="n"/>
      <c r="EC272" s="33" t="n"/>
      <c r="ED272" s="33" t="n"/>
      <c r="EE272" s="33" t="n"/>
      <c r="EF272" s="33" t="n"/>
      <c r="EG272" s="33" t="n"/>
      <c r="EH272" s="33" t="n"/>
      <c r="EI272" s="33" t="n"/>
      <c r="EJ272" s="33" t="n"/>
      <c r="EK272" s="33" t="n"/>
      <c r="EL272" s="33" t="n"/>
      <c r="EM272" s="33" t="n"/>
      <c r="EN272" s="33" t="n"/>
      <c r="EO272" s="33" t="n"/>
      <c r="EP272" s="33" t="n"/>
      <c r="EQ272" s="33" t="n"/>
      <c r="ER272" s="33" t="n"/>
      <c r="ES272" s="33" t="n"/>
      <c r="ET272" s="33" t="n"/>
      <c r="EU272" s="33" t="n"/>
      <c r="EV272" s="33" t="n"/>
      <c r="EW272" s="33" t="n"/>
      <c r="EX272" s="33" t="n"/>
      <c r="EY272" s="33" t="n"/>
      <c r="EZ272" s="33" t="n"/>
      <c r="FA272" s="33" t="n"/>
      <c r="FB272" s="33" t="n"/>
      <c r="FC272" s="33" t="n"/>
      <c r="FD272" s="33" t="n"/>
      <c r="FE272" s="33" t="n"/>
      <c r="FF272" s="33" t="n"/>
      <c r="FG272" s="33" t="n"/>
      <c r="FH272" s="33" t="n"/>
      <c r="FI272" s="33" t="n"/>
      <c r="FJ272" s="33" t="n"/>
      <c r="FK272" s="33" t="n"/>
      <c r="FL272" s="33" t="n"/>
      <c r="FM272" s="33" t="n"/>
      <c r="FN272" s="33" t="n"/>
      <c r="FO272" s="33" t="n"/>
      <c r="FP272" s="33" t="n"/>
      <c r="FQ272" s="33" t="n"/>
      <c r="FR272" s="33" t="n"/>
      <c r="FS272" s="33" t="n"/>
      <c r="FT272" s="33" t="n"/>
      <c r="FU272" s="33" t="n"/>
      <c r="FV272" s="33" t="n"/>
      <c r="FW272" s="33" t="n"/>
      <c r="FX272" s="33" t="n"/>
      <c r="FY272" s="33" t="n"/>
      <c r="FZ272" s="33" t="n"/>
      <c r="GA272" s="33" t="n"/>
      <c r="GB272" s="33" t="n"/>
      <c r="GC272" s="33" t="n"/>
      <c r="GD272" s="33" t="n"/>
      <c r="GE272" s="33" t="n"/>
      <c r="GF272" s="33" t="n"/>
      <c r="GG272" s="33" t="n"/>
      <c r="GH272" s="33" t="n"/>
      <c r="GI272" s="33" t="n"/>
      <c r="GJ272" s="33" t="n"/>
      <c r="GK272" s="33" t="n"/>
      <c r="GL272" s="33" t="n"/>
      <c r="GM272" s="33" t="n"/>
      <c r="GN272" s="33" t="n"/>
      <c r="GO272" s="33" t="n"/>
      <c r="GP272" s="33" t="n"/>
      <c r="GQ272" s="33" t="n"/>
      <c r="GR272" s="33" t="n"/>
      <c r="GS272" s="33" t="n"/>
      <c r="GT272" s="33" t="n"/>
      <c r="GU272" s="33" t="n"/>
      <c r="GV272" s="33" t="n"/>
      <c r="GW272" s="33" t="n"/>
      <c r="GX272" s="33" t="n"/>
      <c r="GY272" s="33" t="n"/>
      <c r="GZ272" s="33" t="n"/>
      <c r="HA272" s="33" t="n"/>
      <c r="HB272" s="33" t="n"/>
      <c r="HC272" s="33" t="n"/>
      <c r="HD272" s="33" t="n"/>
      <c r="HE272" s="33" t="n"/>
      <c r="HF272" s="33" t="n"/>
      <c r="HG272" s="33" t="n"/>
      <c r="HH272" s="33" t="n"/>
      <c r="HI272" s="33" t="n"/>
      <c r="HJ272" s="33" t="n"/>
      <c r="HK272" s="33" t="n"/>
      <c r="HL272" s="33" t="n"/>
      <c r="HM272" s="33" t="n"/>
      <c r="HN272" s="33" t="n"/>
      <c r="HO272" s="33" t="n"/>
      <c r="HP272" s="33" t="n"/>
      <c r="HQ272" s="33" t="n"/>
      <c r="HR272" s="33" t="n"/>
      <c r="HS272" s="33" t="n"/>
      <c r="HT272" s="33" t="n"/>
      <c r="HU272" s="33" t="n"/>
      <c r="HV272" s="33" t="n"/>
      <c r="HW272" s="33" t="n"/>
      <c r="HX272" s="33" t="n"/>
      <c r="HY272" s="33" t="n"/>
      <c r="HZ272" s="33" t="n"/>
      <c r="IA272" s="33" t="n"/>
      <c r="IB272" s="33" t="n"/>
      <c r="IC272" s="33" t="n"/>
      <c r="ID272" s="33" t="n"/>
      <c r="IE272" s="33" t="n"/>
      <c r="IF272" s="33" t="n"/>
      <c r="IG272" s="33" t="n"/>
      <c r="IH272" s="33" t="n"/>
      <c r="II272" s="33" t="n"/>
      <c r="IJ272" s="26" t="n"/>
      <c r="IK272" s="26" t="inlineStr">
        <is>
          <t>ez_manage.py:5575 top()</t>
        </is>
      </c>
      <c r="IL272" s="26" t="inlineStr">
        <is>
          <t>v12_quick_engine.py:3189 x4</t>
        </is>
      </c>
      <c r="IM272" s="26" t="n"/>
    </row>
    <row r="273" ht="15.75" customHeight="1" s="67">
      <c r="A273" s="27" t="inlineStr">
        <is>
          <t>TRADIER_RSI2_EXIT_THRESHOLD_LONG</t>
        </is>
      </c>
      <c r="B273" s="27" t="inlineStr">
        <is>
          <t>90.0</t>
        </is>
      </c>
      <c r="C273" s="26" t="n"/>
      <c r="D273" s="26" t="n"/>
      <c r="E273" s="26" t="n"/>
      <c r="F273" s="26" t="n"/>
      <c r="G273" s="26">
        <f>IFERROR(VLOOKUP($A168&amp;"_"&amp;$B168,Results_Deltas!$A$2:$P$15000,5,FALSE),"")</f>
        <v/>
      </c>
      <c r="H273" s="26">
        <f>IFERROR(VLOOKUP($A168,Results_30d_Deltas!$A$2:$H$5000,7,FALSE)-E167,"")</f>
        <v/>
      </c>
      <c r="I273" s="26">
        <f>IFERROR(VLOOKUP($A168,Results_30d_Deltas!$A$2:$H$5000,6,FALSE),"")</f>
        <v/>
      </c>
      <c r="J273" s="26" t="n"/>
      <c r="K273" s="26" t="n"/>
      <c r="L273" s="26" t="inlineStr">
        <is>
          <t>NO</t>
        </is>
      </c>
      <c r="M273" s="33" t="n">
        <v>12.18858037485263</v>
      </c>
      <c r="N273" s="33" t="n">
        <v>10</v>
      </c>
      <c r="O273" s="33" t="n"/>
      <c r="P273" s="33" t="n"/>
      <c r="Q273" s="33" t="n"/>
      <c r="R273" s="33" t="n"/>
      <c r="S273" s="33" t="n"/>
      <c r="T273" s="33" t="n"/>
      <c r="U273" s="33" t="n"/>
      <c r="V273" s="33" t="n"/>
      <c r="W273" s="33" t="n"/>
      <c r="X273" s="33" t="n"/>
      <c r="Y273" s="33" t="n"/>
      <c r="Z273" s="33" t="n"/>
      <c r="AA273" s="33" t="n"/>
      <c r="AB273" s="33" t="n"/>
      <c r="AC273" s="33" t="n"/>
      <c r="AD273" s="33" t="n"/>
      <c r="AE273" s="33" t="n"/>
      <c r="AF273" s="33" t="n"/>
      <c r="AG273" s="33" t="n"/>
      <c r="AH273" s="33" t="n"/>
      <c r="AI273" s="33" t="n"/>
      <c r="AJ273" s="33" t="n"/>
      <c r="AK273" s="33" t="n"/>
      <c r="AL273" s="33" t="n"/>
      <c r="AM273" s="33" t="n"/>
      <c r="AN273" s="33" t="n"/>
      <c r="AO273" s="33" t="n"/>
      <c r="AP273" s="33" t="n"/>
      <c r="AQ273" s="33" t="n"/>
      <c r="AR273" s="33" t="n"/>
      <c r="AS273" s="33" t="n"/>
      <c r="AT273" s="33" t="n"/>
      <c r="AU273" s="33" t="n"/>
      <c r="AV273" s="33" t="n"/>
      <c r="AW273" s="33" t="n"/>
      <c r="AX273" s="33" t="n"/>
      <c r="AY273" s="33" t="n"/>
      <c r="AZ273" s="33" t="n"/>
      <c r="BA273" s="33" t="n"/>
      <c r="BB273" s="33" t="n"/>
      <c r="BC273" s="33" t="n"/>
      <c r="BD273" s="33" t="n"/>
      <c r="BE273" s="33" t="n"/>
      <c r="BF273" s="33" t="n"/>
      <c r="BG273" s="33" t="n"/>
      <c r="BH273" s="33" t="n"/>
      <c r="BI273" s="33" t="n"/>
      <c r="BJ273" s="33" t="n"/>
      <c r="BK273" s="33" t="n"/>
      <c r="BL273" s="33" t="n"/>
      <c r="BM273" s="33" t="n"/>
      <c r="BN273" s="33" t="n"/>
      <c r="BO273" s="33" t="n"/>
      <c r="BP273" s="33" t="n"/>
      <c r="BQ273" s="33" t="n"/>
      <c r="BR273" s="33" t="n"/>
      <c r="BS273" s="33" t="n"/>
      <c r="BT273" s="33" t="n"/>
      <c r="BU273" s="33" t="n"/>
      <c r="BV273" s="33" t="n"/>
      <c r="BW273" s="33" t="n"/>
      <c r="BX273" s="33" t="n"/>
      <c r="BY273" s="33" t="n"/>
      <c r="BZ273" s="33" t="n"/>
      <c r="CA273" s="33" t="n"/>
      <c r="CB273" s="33" t="n"/>
      <c r="CC273" s="33" t="n"/>
      <c r="CD273" s="33" t="n"/>
      <c r="CE273" s="33" t="n"/>
      <c r="CF273" s="33" t="n"/>
      <c r="CG273" s="33" t="n"/>
      <c r="CH273" s="33" t="n"/>
      <c r="CI273" s="33" t="n"/>
      <c r="CJ273" s="33" t="n"/>
      <c r="CK273" s="33" t="n"/>
      <c r="CL273" s="33" t="n"/>
      <c r="CM273" s="33" t="n"/>
      <c r="CN273" s="33" t="n"/>
      <c r="CO273" s="33" t="n"/>
      <c r="CP273" s="33" t="n"/>
      <c r="CQ273" s="33" t="n"/>
      <c r="CR273" s="33" t="n"/>
      <c r="CS273" s="33" t="n"/>
      <c r="CT273" s="34" t="n"/>
      <c r="CU273" s="34" t="n"/>
      <c r="CV273" s="34" t="n"/>
      <c r="CW273" s="34" t="n"/>
      <c r="CX273" s="34" t="n"/>
      <c r="CY273" s="34" t="n"/>
      <c r="CZ273" s="34" t="n"/>
      <c r="DA273" s="34" t="n"/>
      <c r="DB273" s="34" t="n"/>
      <c r="DC273" s="34" t="n"/>
      <c r="DD273" s="34" t="n"/>
      <c r="DE273" s="34" t="n"/>
      <c r="DF273" s="34" t="n"/>
      <c r="DG273" s="34" t="n"/>
      <c r="DH273" s="34" t="n"/>
      <c r="DI273" s="34" t="n"/>
      <c r="DJ273" s="34" t="n"/>
      <c r="DK273" s="34" t="n"/>
      <c r="DL273" s="34" t="n"/>
      <c r="DM273" s="34" t="n"/>
      <c r="DN273" s="33" t="n"/>
      <c r="DO273" s="33" t="n"/>
      <c r="DP273" s="33" t="n"/>
      <c r="DQ273" s="33" t="n"/>
      <c r="DR273" s="33" t="n"/>
      <c r="DS273" s="33" t="n"/>
      <c r="DT273" s="33" t="n"/>
      <c r="DU273" s="33" t="n"/>
      <c r="DV273" s="33" t="n"/>
      <c r="DW273" s="33" t="n"/>
      <c r="DX273" s="33" t="n"/>
      <c r="DY273" s="33" t="n"/>
      <c r="DZ273" s="33" t="n"/>
      <c r="EA273" s="33" t="n"/>
      <c r="EB273" s="33" t="n"/>
      <c r="EC273" s="33" t="n"/>
      <c r="ED273" s="33" t="n"/>
      <c r="EE273" s="33" t="n"/>
      <c r="EF273" s="33" t="n"/>
      <c r="EG273" s="33" t="n"/>
      <c r="EH273" s="33" t="n"/>
      <c r="EI273" s="33" t="n"/>
      <c r="EJ273" s="33" t="n"/>
      <c r="EK273" s="33" t="n"/>
      <c r="EL273" s="33" t="n"/>
      <c r="EM273" s="33" t="n"/>
      <c r="EN273" s="33" t="n"/>
      <c r="EO273" s="33" t="n"/>
      <c r="EP273" s="33" t="n"/>
      <c r="EQ273" s="33" t="n"/>
      <c r="ER273" s="33" t="n"/>
      <c r="ES273" s="33" t="n"/>
      <c r="ET273" s="33" t="n"/>
      <c r="EU273" s="33" t="n"/>
      <c r="EV273" s="33" t="n"/>
      <c r="EW273" s="33" t="n"/>
      <c r="EX273" s="33" t="n"/>
      <c r="EY273" s="33" t="n"/>
      <c r="EZ273" s="33" t="n"/>
      <c r="FA273" s="33" t="n"/>
      <c r="FB273" s="33" t="n"/>
      <c r="FC273" s="33" t="n"/>
      <c r="FD273" s="33" t="n"/>
      <c r="FE273" s="33" t="n"/>
      <c r="FF273" s="33" t="n"/>
      <c r="FG273" s="33" t="n"/>
      <c r="FH273" s="33" t="n"/>
      <c r="FI273" s="33" t="n"/>
      <c r="FJ273" s="33" t="n"/>
      <c r="FK273" s="33" t="n"/>
      <c r="FL273" s="33" t="n"/>
      <c r="FM273" s="33" t="n"/>
      <c r="FN273" s="33" t="n"/>
      <c r="FO273" s="33" t="n"/>
      <c r="FP273" s="33" t="n"/>
      <c r="FQ273" s="33" t="n"/>
      <c r="FR273" s="33" t="n"/>
      <c r="FS273" s="33" t="n"/>
      <c r="FT273" s="33" t="n"/>
      <c r="FU273" s="33" t="n"/>
      <c r="FV273" s="33" t="n"/>
      <c r="FW273" s="33" t="n"/>
      <c r="FX273" s="33" t="n"/>
      <c r="FY273" s="33" t="n"/>
      <c r="FZ273" s="33" t="n"/>
      <c r="GA273" s="33" t="n"/>
      <c r="GB273" s="33" t="n"/>
      <c r="GC273" s="33" t="n"/>
      <c r="GD273" s="33" t="n"/>
      <c r="GE273" s="33" t="n"/>
      <c r="GF273" s="33" t="n"/>
      <c r="GG273" s="33" t="n"/>
      <c r="GH273" s="33" t="n"/>
      <c r="GI273" s="33" t="n"/>
      <c r="GJ273" s="33" t="n"/>
      <c r="GK273" s="33" t="n"/>
      <c r="GL273" s="33" t="n"/>
      <c r="GM273" s="33" t="n"/>
      <c r="GN273" s="33" t="n"/>
      <c r="GO273" s="33" t="n"/>
      <c r="GP273" s="33" t="n"/>
      <c r="GQ273" s="33" t="n"/>
      <c r="GR273" s="33" t="n"/>
      <c r="GS273" s="33" t="n"/>
      <c r="GT273" s="33" t="n"/>
      <c r="GU273" s="33" t="n"/>
      <c r="GV273" s="33" t="n"/>
      <c r="GW273" s="33" t="n"/>
      <c r="GX273" s="33" t="n"/>
      <c r="GY273" s="33" t="n"/>
      <c r="GZ273" s="33" t="n"/>
      <c r="HA273" s="33" t="n"/>
      <c r="HB273" s="33" t="n"/>
      <c r="HC273" s="33" t="n"/>
      <c r="HD273" s="33" t="n"/>
      <c r="HE273" s="33" t="n"/>
      <c r="HF273" s="33" t="n"/>
      <c r="HG273" s="33" t="n"/>
      <c r="HH273" s="33" t="n"/>
      <c r="HI273" s="33" t="n"/>
      <c r="HJ273" s="33" t="n"/>
      <c r="HK273" s="33" t="n"/>
      <c r="HL273" s="33" t="n"/>
      <c r="HM273" s="33" t="n"/>
      <c r="HN273" s="33" t="n"/>
      <c r="HO273" s="33" t="n"/>
      <c r="HP273" s="33" t="n"/>
      <c r="HQ273" s="33" t="n"/>
      <c r="HR273" s="33" t="n"/>
      <c r="HS273" s="33" t="n"/>
      <c r="HT273" s="33" t="n"/>
      <c r="HU273" s="33" t="n"/>
      <c r="HV273" s="33" t="n"/>
      <c r="HW273" s="33" t="n"/>
      <c r="HX273" s="33" t="n"/>
      <c r="HY273" s="33" t="n"/>
      <c r="HZ273" s="33" t="n"/>
      <c r="IA273" s="33" t="n"/>
      <c r="IB273" s="33" t="n"/>
      <c r="IC273" s="33" t="n"/>
      <c r="ID273" s="33" t="n"/>
      <c r="IE273" s="33" t="n"/>
      <c r="IF273" s="33" t="n"/>
      <c r="IG273" s="33" t="n"/>
      <c r="IH273" s="33" t="n"/>
      <c r="II273" s="33" t="n"/>
      <c r="IJ273" s="26" t="n"/>
      <c r="IK273" s="26" t="inlineStr">
        <is>
          <t>ez_manage.py:5740 top()</t>
        </is>
      </c>
      <c r="IL273" s="26" t="inlineStr">
        <is>
          <t>v12_quick_engine.py:3437 x9</t>
        </is>
      </c>
      <c r="IM273" s="26" t="n"/>
    </row>
    <row r="274" ht="15.75" customHeight="1" s="67">
      <c r="A274" s="27" t="inlineStr">
        <is>
          <t>TRADIER_RSI2_EXIT_THRESHOLD_SHORT</t>
        </is>
      </c>
      <c r="B274" s="27" t="inlineStr">
        <is>
          <t>10.0</t>
        </is>
      </c>
      <c r="C274" s="26" t="n"/>
      <c r="D274" s="26" t="n"/>
      <c r="E274" s="26" t="n"/>
      <c r="F274" s="26" t="n"/>
      <c r="G274" s="26">
        <f>IFERROR(VLOOKUP($A173&amp;"_"&amp;$B173,Results_Deltas!$A$2:$P$15000,5,FALSE),"")</f>
        <v/>
      </c>
      <c r="H274" s="26">
        <f>IFERROR(VLOOKUP($A173,Results_30d_Deltas!$A$2:$H$5000,7,FALSE)-E172,"")</f>
        <v/>
      </c>
      <c r="I274" s="26">
        <f>IFERROR(VLOOKUP($A173,Results_30d_Deltas!$A$2:$H$5000,6,FALSE),"")</f>
        <v/>
      </c>
      <c r="J274" s="26" t="n"/>
      <c r="K274" s="26" t="n"/>
      <c r="L274" s="26" t="inlineStr">
        <is>
          <t>YES</t>
        </is>
      </c>
      <c r="M274" s="33" t="n">
        <v>12.18858037485263</v>
      </c>
      <c r="N274" s="33" t="n">
        <v>10</v>
      </c>
      <c r="O274" s="33" t="n"/>
      <c r="P274" s="33" t="n"/>
      <c r="Q274" s="33" t="n"/>
      <c r="R274" s="33" t="n"/>
      <c r="S274" s="33" t="n"/>
      <c r="T274" s="33" t="n"/>
      <c r="U274" s="33" t="n"/>
      <c r="V274" s="33" t="n"/>
      <c r="W274" s="33" t="n"/>
      <c r="X274" s="33" t="n"/>
      <c r="Y274" s="33" t="n"/>
      <c r="Z274" s="33" t="n"/>
      <c r="AA274" s="33" t="n"/>
      <c r="AB274" s="33" t="n"/>
      <c r="AC274" s="33" t="n"/>
      <c r="AD274" s="33" t="n"/>
      <c r="AE274" s="33" t="n"/>
      <c r="AF274" s="33" t="n"/>
      <c r="AG274" s="33" t="n"/>
      <c r="AH274" s="33" t="n"/>
      <c r="AI274" s="33" t="n"/>
      <c r="AJ274" s="33" t="n"/>
      <c r="AK274" s="33" t="n"/>
      <c r="AL274" s="33" t="n"/>
      <c r="AM274" s="33" t="n"/>
      <c r="AN274" s="33" t="n"/>
      <c r="AO274" s="33" t="n"/>
      <c r="AP274" s="33" t="n"/>
      <c r="AQ274" s="33" t="n"/>
      <c r="AR274" s="33" t="n"/>
      <c r="AS274" s="33" t="n"/>
      <c r="AT274" s="33" t="n"/>
      <c r="AU274" s="33" t="n"/>
      <c r="AV274" s="33" t="n"/>
      <c r="AW274" s="33" t="n"/>
      <c r="AX274" s="33" t="n"/>
      <c r="AY274" s="33" t="n"/>
      <c r="AZ274" s="33" t="n"/>
      <c r="BA274" s="33" t="n"/>
      <c r="BB274" s="33" t="n"/>
      <c r="BC274" s="33" t="n"/>
      <c r="BD274" s="33" t="n"/>
      <c r="BE274" s="33" t="n"/>
      <c r="BF274" s="33" t="n"/>
      <c r="BG274" s="33" t="n"/>
      <c r="BH274" s="33" t="n"/>
      <c r="BI274" s="33" t="n"/>
      <c r="BJ274" s="33" t="n"/>
      <c r="BK274" s="33" t="n"/>
      <c r="BL274" s="33" t="n"/>
      <c r="BM274" s="33" t="n"/>
      <c r="BN274" s="33" t="n"/>
      <c r="BO274" s="33" t="n"/>
      <c r="BP274" s="33" t="n"/>
      <c r="BQ274" s="33" t="n"/>
      <c r="BR274" s="33" t="n"/>
      <c r="BS274" s="33" t="n"/>
      <c r="BT274" s="33" t="n"/>
      <c r="BU274" s="33" t="n"/>
      <c r="BV274" s="33" t="n"/>
      <c r="BW274" s="33" t="n"/>
      <c r="BX274" s="33" t="n"/>
      <c r="BY274" s="33" t="n"/>
      <c r="BZ274" s="33" t="n"/>
      <c r="CA274" s="33" t="n"/>
      <c r="CB274" s="33" t="n"/>
      <c r="CC274" s="33" t="n"/>
      <c r="CD274" s="33" t="n"/>
      <c r="CE274" s="33" t="n"/>
      <c r="CF274" s="33" t="n"/>
      <c r="CG274" s="33" t="n"/>
      <c r="CH274" s="33" t="n"/>
      <c r="CI274" s="33" t="n"/>
      <c r="CJ274" s="33" t="n"/>
      <c r="CK274" s="33" t="n"/>
      <c r="CL274" s="33" t="n"/>
      <c r="CM274" s="33" t="n"/>
      <c r="CN274" s="33" t="n"/>
      <c r="CO274" s="33" t="n"/>
      <c r="CP274" s="33" t="n"/>
      <c r="CQ274" s="33" t="n"/>
      <c r="CR274" s="33" t="n"/>
      <c r="CS274" s="33" t="n"/>
      <c r="CT274" s="34" t="n"/>
      <c r="CU274" s="34" t="n"/>
      <c r="CV274" s="34" t="n"/>
      <c r="CW274" s="34" t="n"/>
      <c r="CX274" s="34" t="n"/>
      <c r="CY274" s="34" t="n"/>
      <c r="CZ274" s="34" t="n"/>
      <c r="DA274" s="34" t="n"/>
      <c r="DB274" s="34" t="n"/>
      <c r="DC274" s="34" t="n"/>
      <c r="DD274" s="34" t="n"/>
      <c r="DE274" s="34" t="n"/>
      <c r="DF274" s="34" t="n"/>
      <c r="DG274" s="34" t="n"/>
      <c r="DH274" s="34" t="n"/>
      <c r="DI274" s="34" t="n"/>
      <c r="DJ274" s="34" t="n"/>
      <c r="DK274" s="34" t="n"/>
      <c r="DL274" s="34" t="n"/>
      <c r="DM274" s="34" t="n"/>
      <c r="DN274" s="33" t="n"/>
      <c r="DO274" s="33" t="n"/>
      <c r="DP274" s="33" t="n"/>
      <c r="DQ274" s="33" t="n"/>
      <c r="DR274" s="33" t="n"/>
      <c r="DS274" s="33" t="n"/>
      <c r="DT274" s="33" t="n"/>
      <c r="DU274" s="33" t="n"/>
      <c r="DV274" s="33" t="n"/>
      <c r="DW274" s="33" t="n"/>
      <c r="DX274" s="33" t="n"/>
      <c r="DY274" s="33" t="n"/>
      <c r="DZ274" s="33" t="n"/>
      <c r="EA274" s="33" t="n"/>
      <c r="EB274" s="33" t="n"/>
      <c r="EC274" s="33" t="n"/>
      <c r="ED274" s="33" t="n"/>
      <c r="EE274" s="33" t="n"/>
      <c r="EF274" s="33" t="n"/>
      <c r="EG274" s="33" t="n"/>
      <c r="EH274" s="33" t="n"/>
      <c r="EI274" s="33" t="n"/>
      <c r="EJ274" s="33" t="n"/>
      <c r="EK274" s="33" t="n"/>
      <c r="EL274" s="33" t="n"/>
      <c r="EM274" s="33" t="n"/>
      <c r="EN274" s="33" t="n"/>
      <c r="EO274" s="33" t="n"/>
      <c r="EP274" s="33" t="n"/>
      <c r="EQ274" s="33" t="n"/>
      <c r="ER274" s="33" t="n"/>
      <c r="ES274" s="33" t="n"/>
      <c r="ET274" s="33" t="n"/>
      <c r="EU274" s="33" t="n"/>
      <c r="EV274" s="33" t="n"/>
      <c r="EW274" s="33" t="n"/>
      <c r="EX274" s="33" t="n"/>
      <c r="EY274" s="33" t="n"/>
      <c r="EZ274" s="33" t="n"/>
      <c r="FA274" s="33" t="n"/>
      <c r="FB274" s="33" t="n"/>
      <c r="FC274" s="33" t="n"/>
      <c r="FD274" s="33" t="n"/>
      <c r="FE274" s="33" t="n"/>
      <c r="FF274" s="33" t="n"/>
      <c r="FG274" s="33" t="n"/>
      <c r="FH274" s="33" t="n"/>
      <c r="FI274" s="33" t="n"/>
      <c r="FJ274" s="33" t="n"/>
      <c r="FK274" s="33" t="n"/>
      <c r="FL274" s="33" t="n"/>
      <c r="FM274" s="33" t="n"/>
      <c r="FN274" s="33" t="n"/>
      <c r="FO274" s="33" t="n"/>
      <c r="FP274" s="33" t="n"/>
      <c r="FQ274" s="33" t="n"/>
      <c r="FR274" s="33" t="n"/>
      <c r="FS274" s="33" t="n"/>
      <c r="FT274" s="33" t="n"/>
      <c r="FU274" s="33" t="n"/>
      <c r="FV274" s="33" t="n"/>
      <c r="FW274" s="33" t="n"/>
      <c r="FX274" s="33" t="n"/>
      <c r="FY274" s="33" t="n"/>
      <c r="FZ274" s="33" t="n"/>
      <c r="GA274" s="33" t="n"/>
      <c r="GB274" s="33" t="n"/>
      <c r="GC274" s="33" t="n"/>
      <c r="GD274" s="33" t="n"/>
      <c r="GE274" s="33" t="n"/>
      <c r="GF274" s="33" t="n"/>
      <c r="GG274" s="33" t="n"/>
      <c r="GH274" s="33" t="n"/>
      <c r="GI274" s="33" t="n"/>
      <c r="GJ274" s="33" t="n"/>
      <c r="GK274" s="33" t="n"/>
      <c r="GL274" s="33" t="n"/>
      <c r="GM274" s="33" t="n"/>
      <c r="GN274" s="33" t="n"/>
      <c r="GO274" s="33" t="n"/>
      <c r="GP274" s="33" t="n"/>
      <c r="GQ274" s="33" t="n"/>
      <c r="GR274" s="33" t="n"/>
      <c r="GS274" s="33" t="n"/>
      <c r="GT274" s="33" t="n"/>
      <c r="GU274" s="33" t="n"/>
      <c r="GV274" s="33" t="n"/>
      <c r="GW274" s="33" t="n"/>
      <c r="GX274" s="33" t="n"/>
      <c r="GY274" s="33" t="n"/>
      <c r="GZ274" s="33" t="n"/>
      <c r="HA274" s="33" t="n"/>
      <c r="HB274" s="33" t="n"/>
      <c r="HC274" s="33" t="n"/>
      <c r="HD274" s="33" t="n"/>
      <c r="HE274" s="33" t="n"/>
      <c r="HF274" s="33" t="n"/>
      <c r="HG274" s="33" t="n"/>
      <c r="HH274" s="33" t="n"/>
      <c r="HI274" s="33" t="n"/>
      <c r="HJ274" s="33" t="n"/>
      <c r="HK274" s="33" t="n"/>
      <c r="HL274" s="33" t="n"/>
      <c r="HM274" s="33" t="n"/>
      <c r="HN274" s="33" t="n"/>
      <c r="HO274" s="33" t="n"/>
      <c r="HP274" s="33" t="n"/>
      <c r="HQ274" s="33" t="n"/>
      <c r="HR274" s="33" t="n"/>
      <c r="HS274" s="33" t="n"/>
      <c r="HT274" s="33" t="n"/>
      <c r="HU274" s="33" t="n"/>
      <c r="HV274" s="33" t="n"/>
      <c r="HW274" s="33" t="n"/>
      <c r="HX274" s="33" t="n"/>
      <c r="HY274" s="33" t="n"/>
      <c r="HZ274" s="33" t="n"/>
      <c r="IA274" s="33" t="n"/>
      <c r="IB274" s="33" t="n"/>
      <c r="IC274" s="33" t="n"/>
      <c r="ID274" s="33" t="n"/>
      <c r="IE274" s="33" t="n"/>
      <c r="IF274" s="33" t="n"/>
      <c r="IG274" s="33" t="n"/>
      <c r="IH274" s="33" t="n"/>
      <c r="II274" s="33" t="n"/>
      <c r="IJ274" s="26" t="n"/>
      <c r="IK274" s="26" t="inlineStr">
        <is>
          <t>ez_manage.py:5741 top()</t>
        </is>
      </c>
      <c r="IL274" s="26" t="inlineStr">
        <is>
          <t>v12_quick_engine.py:3438 x9</t>
        </is>
      </c>
      <c r="IM274" s="26" t="n"/>
    </row>
    <row r="275" ht="15.75" customHeight="1" s="67">
      <c r="A275" s="39" t="inlineStr">
        <is>
          <t>CRYPTO_SPIKE_FADE_THRESHOLD_PCT</t>
        </is>
      </c>
      <c r="B275" s="70" t="n">
        <v>0</v>
      </c>
      <c r="C275" s="38" t="n"/>
      <c r="D275" s="38" t="inlineStr">
        <is>
          <t>GLOBAL_CHECK, STOCKS_EXIT</t>
        </is>
      </c>
      <c r="E275" s="38" t="n"/>
      <c r="F275" s="26" t="n"/>
      <c r="G275" s="38">
        <f>IFERROR(VLOOKUP($A234&amp;"_"&amp;$B234,Results_Deltas!$A$2:$P$15000,5,FALSE),"")</f>
        <v/>
      </c>
      <c r="H275" s="38" t="inlineStr">
        <is>
          <t>Blanket (page end)</t>
        </is>
      </c>
      <c r="I275" s="26" t="n"/>
      <c r="J275" s="26" t="n"/>
      <c r="K275" s="26" t="n"/>
      <c r="L275" s="26" t="inlineStr">
        <is>
          <t>NO</t>
        </is>
      </c>
      <c r="M275" s="26" t="n">
        <v>0</v>
      </c>
      <c r="N275" s="26" t="n">
        <v>0</v>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9" t="inlineStr">
        <is>
          <t>DC_MOMENT_STRONG_THRESHOLD</t>
        </is>
      </c>
      <c r="B276" s="70" t="n">
        <v>0</v>
      </c>
      <c r="C276" s="38" t="n"/>
      <c r="D276" s="38" t="inlineStr">
        <is>
          <t>ENTRY, GLOBAL_CHECK, STOCKS_EXIT</t>
        </is>
      </c>
      <c r="E276" s="38" t="n"/>
      <c r="F276" s="26" t="n"/>
      <c r="G276" s="38">
        <f>IFERROR(VLOOKUP($A238&amp;"_"&amp;$B238,Results_Deltas!$A$2:$P$15000,5,FALSE),"")</f>
        <v/>
      </c>
      <c r="H276" s="38" t="inlineStr">
        <is>
          <t>Blanket (page end)</t>
        </is>
      </c>
      <c r="I276" s="26" t="n"/>
      <c r="J276" s="26" t="n"/>
      <c r="K276" s="26" t="n"/>
      <c r="L276" s="26" t="inlineStr">
        <is>
          <t>NO</t>
        </is>
      </c>
      <c r="M276" s="26" t="n">
        <v>0</v>
      </c>
      <c r="N276" s="26" t="n">
        <v>0</v>
      </c>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FG_FEAR_THRESHOLD</t>
        </is>
      </c>
      <c r="B277" s="70" t="n">
        <v>0</v>
      </c>
      <c r="C277" s="38" t="n"/>
      <c r="D277" s="38" t="inlineStr">
        <is>
          <t>GLOBAL_CHECK, STOCKS_EXIT</t>
        </is>
      </c>
      <c r="E277" s="38" t="n"/>
      <c r="F277" s="26" t="n"/>
      <c r="G277" s="38">
        <f>IFERROR(VLOOKUP($A263&amp;"_"&amp;$B263,Results_Deltas!$A$2:$P$15000,5,FALSE),"")</f>
        <v/>
      </c>
      <c r="H277" s="38" t="inlineStr">
        <is>
          <t>Blanket (page end)</t>
        </is>
      </c>
      <c r="I277" s="26" t="n"/>
      <c r="J277" s="26" t="n"/>
      <c r="K277" s="26" t="n"/>
      <c r="L277" s="26" t="inlineStr">
        <is>
          <t>NO</t>
        </is>
      </c>
      <c r="M277" s="26" t="n">
        <v>0</v>
      </c>
      <c r="N277" s="26" t="n">
        <v>0</v>
      </c>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9" t="inlineStr">
        <is>
          <t>FG_GREED_THRESHOLD</t>
        </is>
      </c>
      <c r="B278" s="70" t="n">
        <v>0</v>
      </c>
      <c r="C278" s="38" t="n"/>
      <c r="D278" s="38" t="inlineStr">
        <is>
          <t>GLOBAL_CHECK, STOCKS_EXIT</t>
        </is>
      </c>
      <c r="E278" s="38" t="n"/>
      <c r="F278" s="26" t="n"/>
      <c r="G278" s="38">
        <f>IFERROR(VLOOKUP($A267&amp;"_"&amp;$B267,Results_Deltas!$A$2:$P$15000,5,FALSE),"")</f>
        <v/>
      </c>
      <c r="H278" s="38" t="inlineStr">
        <is>
          <t>Blanket (page end)</t>
        </is>
      </c>
      <c r="I278" s="26" t="n"/>
      <c r="J278" s="26" t="n"/>
      <c r="K278" s="26" t="n"/>
      <c r="L278" s="26" t="inlineStr">
        <is>
          <t>NO</t>
        </is>
      </c>
      <c r="M278" s="26" t="n">
        <v>0</v>
      </c>
      <c r="N278" s="26" t="n">
        <v>0</v>
      </c>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9" t="inlineStr">
        <is>
          <t>HA_WICK_QUALITY_SCORE</t>
        </is>
      </c>
      <c r="B279" s="70" t="n">
        <v>0</v>
      </c>
      <c r="C279" s="38" t="n"/>
      <c r="D279" s="38" t="inlineStr">
        <is>
          <t>ENTRY, GLOBAL_CHECK, STOCKS_EXIT</t>
        </is>
      </c>
      <c r="E279" s="38" t="n"/>
      <c r="F279" s="26" t="n"/>
      <c r="G279" s="38">
        <f>IFERROR(VLOOKUP($A293&amp;"_"&amp;$B293,Results_Deltas!$A$2:$P$15000,5,FALSE),"")</f>
        <v/>
      </c>
      <c r="H279" s="38" t="inlineStr">
        <is>
          <t>Blanket (page end)</t>
        </is>
      </c>
      <c r="I279" s="26" t="n"/>
      <c r="J279" s="26" t="n"/>
      <c r="K279" s="26" t="n"/>
      <c r="L279" s="26" t="inlineStr">
        <is>
          <t>NO</t>
        </is>
      </c>
      <c r="M279" s="26" t="n">
        <v>0</v>
      </c>
      <c r="N279" s="26" t="n">
        <v>0</v>
      </c>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9" t="inlineStr">
        <is>
          <t>MANDATORY_REENTRY_WT_FILTER_MIN_TFS</t>
        </is>
      </c>
      <c r="B280" s="70" t="n">
        <v>0</v>
      </c>
      <c r="C280" s="38" t="n"/>
      <c r="D280" s="38" t="inlineStr">
        <is>
          <t>GLOBAL_CHECK, STOCKS_EXIT</t>
        </is>
      </c>
      <c r="E280" s="38" t="n"/>
      <c r="F280" s="26" t="n"/>
      <c r="G280" s="38">
        <f>IFERROR(VLOOKUP($A337&amp;"_"&amp;$B337,Results_Deltas!$A$2:$P$15000,5,FALSE),"")</f>
        <v/>
      </c>
      <c r="H280" s="38" t="inlineStr">
        <is>
          <t>Blanket (page end)</t>
        </is>
      </c>
      <c r="I280" s="26" t="n"/>
      <c r="J280" s="26" t="n"/>
      <c r="K280" s="26" t="n"/>
      <c r="L280" s="26" t="inlineStr">
        <is>
          <t>NO</t>
        </is>
      </c>
      <c r="M280" s="26" t="n">
        <v>0</v>
      </c>
      <c r="N280" s="26" t="n">
        <v>0</v>
      </c>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9" t="inlineStr">
        <is>
          <t>MANDATORY_REENTRY_WT_FILTER_REQUIRE_FLIP</t>
        </is>
      </c>
      <c r="B281" s="70" t="n">
        <v>0</v>
      </c>
      <c r="C281" s="38" t="n"/>
      <c r="D281" s="38" t="inlineStr">
        <is>
          <t>GLOBAL_CHECK, STOCKS_EXIT</t>
        </is>
      </c>
      <c r="E281" s="38" t="n"/>
      <c r="F281" s="26" t="n"/>
      <c r="G281" s="38">
        <f>IFERROR(VLOOKUP($A342&amp;"_"&amp;$B342,Results_Deltas!$A$2:$P$15000,5,FALSE),"")</f>
        <v/>
      </c>
      <c r="H281" s="38" t="inlineStr">
        <is>
          <t>Blanket (page end)</t>
        </is>
      </c>
      <c r="I281" s="26" t="n"/>
      <c r="J281" s="26" t="n"/>
      <c r="K281" s="26" t="n"/>
      <c r="L281" s="26" t="inlineStr">
        <is>
          <t>NO</t>
        </is>
      </c>
      <c r="M281" s="26" t="n">
        <v>0</v>
      </c>
      <c r="N281" s="26" t="n">
        <v>0</v>
      </c>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9" t="inlineStr">
        <is>
          <t>MANDATORY_REENTRY_WT_FILTER_VELOCITY_RATIO</t>
        </is>
      </c>
      <c r="B282" s="70" t="n">
        <v>0</v>
      </c>
      <c r="C282" s="38" t="n"/>
      <c r="D282" s="38" t="inlineStr">
        <is>
          <t>GLOBAL_CHECK, STOCKS_EXIT</t>
        </is>
      </c>
      <c r="E282" s="38" t="n"/>
      <c r="F282" s="26" t="n"/>
      <c r="G282" s="38">
        <f>IFERROR(VLOOKUP($A344&amp;"_"&amp;$B344,Results_Deltas!$A$2:$P$15000,5,FALSE),"")</f>
        <v/>
      </c>
      <c r="H282" s="38" t="inlineStr">
        <is>
          <t>Blanket (page end)</t>
        </is>
      </c>
      <c r="I282" s="26" t="n"/>
      <c r="J282" s="26" t="n"/>
      <c r="K282" s="26" t="n"/>
      <c r="L282" s="26" t="inlineStr">
        <is>
          <t>NO</t>
        </is>
      </c>
      <c r="M282" s="26" t="n">
        <v>0</v>
      </c>
      <c r="N282" s="26" t="n">
        <v>0</v>
      </c>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9" t="inlineStr">
        <is>
          <t>MOVER_THRESHOLD</t>
        </is>
      </c>
      <c r="B283" s="70" t="n">
        <v>0</v>
      </c>
      <c r="C283" s="38" t="n"/>
      <c r="D283" s="38" t="inlineStr">
        <is>
          <t>ENTRY, GLOBAL_CHECK, STOCKS_EXIT</t>
        </is>
      </c>
      <c r="E283" s="38" t="n"/>
      <c r="F283" s="26" t="n"/>
      <c r="G283" s="38">
        <f>IFERROR(VLOOKUP($A350&amp;"_"&amp;$B350,Results_Deltas!$A$2:$P$15000,5,FALSE),"")</f>
        <v/>
      </c>
      <c r="H283" s="38" t="inlineStr">
        <is>
          <t>Blanket (page end)</t>
        </is>
      </c>
      <c r="I283" s="26" t="n"/>
      <c r="J283" s="26" t="n"/>
      <c r="K283" s="26" t="n"/>
      <c r="L283" s="26" t="inlineStr">
        <is>
          <t>NO</t>
        </is>
      </c>
      <c r="M283" s="26" t="n">
        <v>0</v>
      </c>
      <c r="N283" s="26" t="n">
        <v>0</v>
      </c>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9" t="inlineStr">
        <is>
          <t>MTS_BOTTOM_BONUS_THRESHOLD</t>
        </is>
      </c>
      <c r="B284" s="70" t="n">
        <v>0</v>
      </c>
      <c r="C284" s="38" t="n"/>
      <c r="D284" s="38" t="inlineStr">
        <is>
          <t>ENTRY, GLOBAL_CHECK, STOCKS_EXIT</t>
        </is>
      </c>
      <c r="E284" s="38" t="n"/>
      <c r="F284" s="26" t="n"/>
      <c r="G284" s="38">
        <f>IFERROR(VLOOKUP($A358&amp;"_"&amp;$B358,Results_Deltas!$A$2:$P$15000,5,FALSE),"")</f>
        <v/>
      </c>
      <c r="H284" s="38" t="inlineStr">
        <is>
          <t>Blanket (page end)</t>
        </is>
      </c>
      <c r="I284" s="26" t="n"/>
      <c r="J284" s="26" t="n"/>
      <c r="K284" s="26" t="n"/>
      <c r="L284" s="26" t="inlineStr">
        <is>
          <t>YES</t>
        </is>
      </c>
      <c r="M284" s="26" t="n">
        <v>0</v>
      </c>
      <c r="N284" s="26" t="n">
        <v>0</v>
      </c>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9" t="inlineStr">
        <is>
          <t>MTS_BOTTOM_STRONG_THRESHOLD</t>
        </is>
      </c>
      <c r="B285" s="70" t="n">
        <v>0</v>
      </c>
      <c r="C285" s="38" t="n"/>
      <c r="D285" s="38" t="inlineStr">
        <is>
          <t>ENTRY, GLOBAL_CHECK, STOCKS_EXIT</t>
        </is>
      </c>
      <c r="E285" s="38" t="n"/>
      <c r="F285" s="26" t="n"/>
      <c r="G285" s="38">
        <f>IFERROR(VLOOKUP($A362&amp;"_"&amp;$B362,Results_Deltas!$A$2:$P$15000,5,FALSE),"")</f>
        <v/>
      </c>
      <c r="H285" s="38" t="inlineStr">
        <is>
          <t>Blanket (page end)</t>
        </is>
      </c>
      <c r="I285" s="26" t="n"/>
      <c r="J285" s="26" t="n"/>
      <c r="K285" s="26" t="n"/>
      <c r="L285" s="26" t="inlineStr">
        <is>
          <t>NO</t>
        </is>
      </c>
      <c r="M285" s="26" t="n">
        <v>0</v>
      </c>
      <c r="N285" s="26" t="n">
        <v>0</v>
      </c>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9" t="inlineStr">
        <is>
          <t>LH_HL_FILTER_MODE</t>
        </is>
      </c>
      <c r="B286" s="40" t="inlineStr">
        <is>
          <t>STRICT_2BAR</t>
        </is>
      </c>
      <c r="C286" s="38" t="n"/>
      <c r="D286" s="38" t="inlineStr">
        <is>
          <t>ENTRY, GLOBAL_CHECK, STOCKS_EXIT</t>
        </is>
      </c>
      <c r="E286" s="38" t="n"/>
      <c r="F286" s="26" t="n"/>
      <c r="G286" s="38">
        <f>IFERROR(VLOOKUP($A325&amp;"_"&amp;$B325,Results_Deltas!$A$2:$P$15000,5,FALSE),"")</f>
        <v/>
      </c>
      <c r="H286" s="38" t="inlineStr">
        <is>
          <t>Blanket (page end)</t>
        </is>
      </c>
      <c r="I286" s="26" t="n"/>
      <c r="J286" s="26" t="n"/>
      <c r="K286" s="26" t="n"/>
      <c r="L286" s="26" t="inlineStr">
        <is>
          <t>NO</t>
        </is>
      </c>
      <c r="M286" s="26" t="n">
        <v>2.701613978516236</v>
      </c>
      <c r="N286" s="26" t="n">
        <v>26</v>
      </c>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FUNDING_GATE_FILTER_TF</t>
        </is>
      </c>
      <c r="B287" s="38" t="inlineStr">
        <is>
          <t>D</t>
        </is>
      </c>
      <c r="C287" s="38" t="n"/>
      <c r="D287" s="38" t="inlineStr">
        <is>
          <t>GLOBAL_CHECK</t>
        </is>
      </c>
      <c r="E287" s="38" t="n"/>
      <c r="F287" s="26" t="n"/>
      <c r="G287" s="38">
        <f>IFERROR(VLOOKUP($A272&amp;"_"&amp;$B272,Results_Deltas!$A$2:$P$15000,5,FALSE),"")</f>
        <v/>
      </c>
      <c r="H287" s="38" t="inlineStr">
        <is>
          <t>Blanket (page end)</t>
        </is>
      </c>
      <c r="I287" s="26" t="n"/>
      <c r="J287" s="26" t="n"/>
      <c r="K287" s="26" t="n"/>
      <c r="L287" s="26" t="inlineStr">
        <is>
          <t>NO</t>
        </is>
      </c>
      <c r="M287" s="26" t="n">
        <v>2.829982668163969</v>
      </c>
      <c r="N287" s="26" t="n">
        <v>22</v>
      </c>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BANDAID_OFF_LOSER_RECOVER_PCT</t>
        </is>
      </c>
      <c r="B288" s="38" t="inlineStr">
        <is>
          <t>0.5</t>
        </is>
      </c>
      <c r="C288" s="38" t="n"/>
      <c r="D288" s="38" t="inlineStr">
        <is>
          <t>AUGMENT, ENTRY, EXIT, GLOBAL_CHECK, REDUCE, STOCKS_EXIT</t>
        </is>
      </c>
      <c r="E288" s="38" t="n"/>
      <c r="F288" s="26" t="n"/>
      <c r="G288" s="38">
        <f>IFERROR(VLOOKUP($A220&amp;"_"&amp;$B220,Results_Deltas!$A$2:$P$15000,5,FALSE),"")</f>
        <v/>
      </c>
      <c r="H288" s="38" t="inlineStr">
        <is>
          <t>Blanket (page end)</t>
        </is>
      </c>
      <c r="I288" s="26" t="n"/>
      <c r="J288" s="26" t="n"/>
      <c r="K288" s="26" t="n"/>
      <c r="L288" s="26" t="inlineStr">
        <is>
          <t>NO</t>
        </is>
      </c>
      <c r="M288" s="26" t="n">
        <v>2.893473555275516</v>
      </c>
      <c r="N288" s="26" t="n">
        <v>25</v>
      </c>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7" t="inlineStr">
        <is>
          <t>HTF4_CONF</t>
        </is>
      </c>
      <c r="B289" s="38" t="inlineStr">
        <is>
          <t>False</t>
        </is>
      </c>
      <c r="C289" s="38" t="n"/>
      <c r="D289" s="38" t="inlineStr">
        <is>
          <t>GLOBAL_CHECK, STOCKS_EXIT</t>
        </is>
      </c>
      <c r="E289" s="38" t="n"/>
      <c r="F289" s="26" t="n"/>
      <c r="G289" s="38">
        <f>IFERROR(VLOOKUP($A307&amp;"_"&amp;$B307,Results_Deltas!$A$2:$P$15000,5,FALSE),"")</f>
        <v/>
      </c>
      <c r="H289" s="38" t="inlineStr">
        <is>
          <t>Blanket (page end)</t>
        </is>
      </c>
      <c r="I289" s="26" t="n"/>
      <c r="J289" s="26" t="n"/>
      <c r="K289" s="26" t="n"/>
      <c r="L289" s="26" t="inlineStr">
        <is>
          <t>NO</t>
        </is>
      </c>
      <c r="M289" s="26" t="n">
        <v>3.025547081908525</v>
      </c>
      <c r="N289" s="26" t="n">
        <v>21</v>
      </c>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9" t="inlineStr">
        <is>
          <t>COOLDOWN_LOCKS_FILTER_TF</t>
        </is>
      </c>
      <c r="B290" s="40" t="inlineStr">
        <is>
          <t>15m</t>
        </is>
      </c>
      <c r="C290" s="38" t="n"/>
      <c r="D290" s="38" t="inlineStr">
        <is>
          <t>GLOBAL_CHECK</t>
        </is>
      </c>
      <c r="E290" s="38" t="n"/>
      <c r="F290" s="26" t="n"/>
      <c r="G290" s="38">
        <f>IFERROR(VLOOKUP($A233&amp;"_"&amp;$B233,Results_Deltas!$A$2:$P$15000,5,FALSE),"")</f>
        <v/>
      </c>
      <c r="H290" s="38" t="inlineStr">
        <is>
          <t>Blanket (page end)</t>
        </is>
      </c>
      <c r="I290" s="26" t="n"/>
      <c r="J290" s="26" t="n"/>
      <c r="K290" s="26" t="n"/>
      <c r="L290" s="26" t="inlineStr">
        <is>
          <t>NO</t>
        </is>
      </c>
      <c r="M290" s="26" t="n">
        <v>3.10868304712852</v>
      </c>
      <c r="N290" s="26" t="n">
        <v>22</v>
      </c>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9" t="inlineStr">
        <is>
          <t>FUNDING_GATE_FILTER_TF</t>
        </is>
      </c>
      <c r="B291" s="40" t="inlineStr">
        <is>
          <t>15m</t>
        </is>
      </c>
      <c r="C291" s="38" t="n"/>
      <c r="D291" s="38" t="inlineStr">
        <is>
          <t>GLOBAL_CHECK</t>
        </is>
      </c>
      <c r="E291" s="38" t="n"/>
      <c r="F291" s="26" t="n"/>
      <c r="G291" s="38">
        <f>IFERROR(VLOOKUP($A275&amp;"_"&amp;$B275,Results_Deltas!$A$2:$P$15000,5,FALSE),"")</f>
        <v/>
      </c>
      <c r="H291" s="38" t="inlineStr">
        <is>
          <t>Blanket (page end)</t>
        </is>
      </c>
      <c r="I291" s="26" t="n"/>
      <c r="J291" s="26" t="n"/>
      <c r="K291" s="26" t="n"/>
      <c r="L291" s="26" t="inlineStr">
        <is>
          <t>NO</t>
        </is>
      </c>
      <c r="M291" s="26" t="n">
        <v>3.115461769570849</v>
      </c>
      <c r="N291" s="26" t="n">
        <v>20</v>
      </c>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9" t="inlineStr">
        <is>
          <t>DUP_GUARD_FILTER_TF</t>
        </is>
      </c>
      <c r="B292" s="40" t="inlineStr">
        <is>
          <t>15m</t>
        </is>
      </c>
      <c r="C292" s="38" t="n"/>
      <c r="D292" s="38" t="inlineStr">
        <is>
          <t>GLOBAL_CHECK</t>
        </is>
      </c>
      <c r="E292" s="38" t="n"/>
      <c r="F292" s="26" t="n"/>
      <c r="G292" s="38">
        <f>IFERROR(VLOOKUP($A250&amp;"_"&amp;$B250,Results_Deltas!$A$2:$P$15000,5,FALSE),"")</f>
        <v/>
      </c>
      <c r="H292" s="38" t="inlineStr">
        <is>
          <t>Blanket (page end)</t>
        </is>
      </c>
      <c r="I292" s="26" t="n"/>
      <c r="J292" s="26" t="n"/>
      <c r="K292" s="26" t="n"/>
      <c r="L292" s="26" t="inlineStr">
        <is>
          <t>NO</t>
        </is>
      </c>
      <c r="M292" s="26" t="n">
        <v>3.216673073603885</v>
      </c>
      <c r="N292" s="26" t="n">
        <v>21</v>
      </c>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9" t="inlineStr">
        <is>
          <t>BAND_ARROW_ENABLED</t>
        </is>
      </c>
      <c r="B293" s="40" t="inlineStr">
        <is>
          <t>False</t>
        </is>
      </c>
      <c r="C293" s="38" t="n"/>
      <c r="D293" s="38" t="inlineStr">
        <is>
          <t>GLOBAL_CHECK, STOCKS_EXIT</t>
        </is>
      </c>
      <c r="E293" s="38" t="n"/>
      <c r="F293" s="26" t="n"/>
      <c r="G293" s="38">
        <f>IFERROR(VLOOKUP($A221&amp;"_"&amp;$B221,Results_Deltas!$A$2:$P$15000,5,FALSE),"")</f>
        <v/>
      </c>
      <c r="H293" s="38" t="inlineStr">
        <is>
          <t>Blanket (page end)</t>
        </is>
      </c>
      <c r="I293" s="26" t="n"/>
      <c r="J293" s="26" t="n"/>
      <c r="K293" s="26" t="n"/>
      <c r="L293" s="26" t="inlineStr">
        <is>
          <t>NO</t>
        </is>
      </c>
      <c r="M293" s="26" t="n">
        <v>3.227503150418195</v>
      </c>
      <c r="N293" s="26" t="n">
        <v>22</v>
      </c>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HA_WICK_QUALITY_ENABLED</t>
        </is>
      </c>
      <c r="B294" s="40" t="inlineStr">
        <is>
          <t>False</t>
        </is>
      </c>
      <c r="C294" s="38" t="n"/>
      <c r="D294" s="38" t="inlineStr">
        <is>
          <t>ENTRY, GLOBAL_CHECK, STOCKS_EXIT</t>
        </is>
      </c>
      <c r="E294" s="38" t="n"/>
      <c r="F294" s="26" t="n"/>
      <c r="G294" s="38">
        <f>IFERROR(VLOOKUP($A291&amp;"_"&amp;$B291,Results_Deltas!$A$2:$P$15000,5,FALSE),"")</f>
        <v/>
      </c>
      <c r="H294" s="38" t="inlineStr">
        <is>
          <t>Blanket (page end)</t>
        </is>
      </c>
      <c r="I294" s="26" t="n"/>
      <c r="J294" s="26" t="n"/>
      <c r="K294" s="26" t="n"/>
      <c r="L294" s="26" t="inlineStr">
        <is>
          <t>NO</t>
        </is>
      </c>
      <c r="M294" s="26" t="n">
        <v>3.227503150418195</v>
      </c>
      <c r="N294" s="26" t="n">
        <v>22</v>
      </c>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9" t="inlineStr">
        <is>
          <t>HA_WICK_QUALITY_TF</t>
        </is>
      </c>
      <c r="B295" s="70" t="inlineStr">
        <is>
          <t>15m</t>
        </is>
      </c>
      <c r="C295" s="38" t="n"/>
      <c r="D295" s="38" t="inlineStr">
        <is>
          <t>ENTRY, GLOBAL_CHECK, STOCKS_EXIT</t>
        </is>
      </c>
      <c r="E295" s="38" t="n"/>
      <c r="F295" s="26" t="n"/>
      <c r="G295" s="38">
        <f>IFERROR(VLOOKUP($A298&amp;"_"&amp;$B298,Results_Deltas!$A$2:$P$15000,5,FALSE),"")</f>
        <v/>
      </c>
      <c r="H295" s="38" t="inlineStr">
        <is>
          <t>Blanket (page end)</t>
        </is>
      </c>
      <c r="I295" s="26" t="n"/>
      <c r="J295" s="26" t="n"/>
      <c r="K295" s="26" t="n"/>
      <c r="L295" s="26" t="inlineStr">
        <is>
          <t>NO</t>
        </is>
      </c>
      <c r="M295" s="26" t="n">
        <v>3.227503150418195</v>
      </c>
      <c r="N295" s="26" t="n">
        <v>22</v>
      </c>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HA_WICK_QUALITY_TF</t>
        </is>
      </c>
      <c r="B296" s="38" t="inlineStr">
        <is>
          <t>15m</t>
        </is>
      </c>
      <c r="C296" s="38" t="n"/>
      <c r="D296" s="38" t="inlineStr">
        <is>
          <t>ENTRY, GLOBAL_CHECK, STOCKS_EXIT</t>
        </is>
      </c>
      <c r="E296" s="38" t="n"/>
      <c r="F296" s="26" t="n"/>
      <c r="G296" s="38">
        <f>IFERROR(VLOOKUP($A299&amp;"_"&amp;$B299,Results_Deltas!$A$2:$P$15000,5,FALSE),"")</f>
        <v/>
      </c>
      <c r="H296" s="38" t="inlineStr">
        <is>
          <t>Blanket (page end)</t>
        </is>
      </c>
      <c r="I296" s="26" t="n"/>
      <c r="J296" s="26" t="n"/>
      <c r="K296" s="26" t="n"/>
      <c r="L296" s="26" t="inlineStr">
        <is>
          <t>YES</t>
        </is>
      </c>
      <c r="M296" s="26" t="n">
        <v>3.227503150418195</v>
      </c>
      <c r="N296" s="26" t="n">
        <v>22</v>
      </c>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9" t="inlineStr">
        <is>
          <t>HTF_DIRECTION_GATE_ENABLED</t>
        </is>
      </c>
      <c r="B297" s="40" t="inlineStr">
        <is>
          <t>False</t>
        </is>
      </c>
      <c r="C297" s="38" t="n"/>
      <c r="D297" s="38" t="inlineStr">
        <is>
          <t>ENTRY, GLOBAL_CHECK, STOCKS_EXIT</t>
        </is>
      </c>
      <c r="E297" s="38" t="n"/>
      <c r="F297" s="26" t="n"/>
      <c r="G297" s="38">
        <f>IFERROR(VLOOKUP($A309&amp;"_"&amp;$B309,Results_Deltas!$A$2:$P$15000,5,FALSE),"")</f>
        <v/>
      </c>
      <c r="H297" s="38" t="inlineStr">
        <is>
          <t>Blanket (page end)</t>
        </is>
      </c>
      <c r="I297" s="26" t="n"/>
      <c r="J297" s="26" t="n"/>
      <c r="K297" s="26" t="n"/>
      <c r="L297" s="26" t="inlineStr">
        <is>
          <t>NO</t>
        </is>
      </c>
      <c r="M297" s="26" t="n">
        <v>3.227503150418195</v>
      </c>
      <c r="N297" s="26" t="n">
        <v>22</v>
      </c>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LEADERBOARD_FILTER</t>
        </is>
      </c>
      <c r="B298" s="38" t="inlineStr">
        <is>
          <t>False</t>
        </is>
      </c>
      <c r="C298" s="38" t="n"/>
      <c r="D298" s="38" t="inlineStr">
        <is>
          <t>AUGMENT, ENTRY, EXIT, GLOBAL_CHECK, REDUCE, STOCKS_EXIT</t>
        </is>
      </c>
      <c r="E298" s="38" t="n"/>
      <c r="F298" s="26" t="n"/>
      <c r="G298" s="38">
        <f>IFERROR(VLOOKUP($A321&amp;"_"&amp;$B321,Results_Deltas!$A$2:$P$15000,5,FALSE),"")</f>
        <v/>
      </c>
      <c r="H298" s="38" t="inlineStr">
        <is>
          <t>Blanket (page end)</t>
        </is>
      </c>
      <c r="I298" s="26" t="n"/>
      <c r="J298" s="26" t="n"/>
      <c r="K298" s="26" t="n"/>
      <c r="L298" s="26" t="inlineStr">
        <is>
          <t>YES</t>
        </is>
      </c>
      <c r="M298" s="26" t="n">
        <v>3.260226115052104</v>
      </c>
      <c r="N298" s="26" t="n">
        <v>21</v>
      </c>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9" t="inlineStr">
        <is>
          <t>LH_HL_FILTER_ENABLED</t>
        </is>
      </c>
      <c r="B299" s="40" t="inlineStr">
        <is>
          <t>False</t>
        </is>
      </c>
      <c r="C299" s="38" t="n"/>
      <c r="D299" s="38" t="inlineStr">
        <is>
          <t>ENTRY, GLOBAL_CHECK, STOCKS_EXIT</t>
        </is>
      </c>
      <c r="E299" s="38" t="n"/>
      <c r="F299" s="26" t="n"/>
      <c r="G299" s="38">
        <f>IFERROR(VLOOKUP($A323&amp;"_"&amp;$B323,Results_Deltas!$A$2:$P$15000,5,FALSE),"")</f>
        <v/>
      </c>
      <c r="H299" s="38" t="inlineStr">
        <is>
          <t>Blanket (page end)</t>
        </is>
      </c>
      <c r="I299" s="26" t="n"/>
      <c r="J299" s="26" t="n"/>
      <c r="K299" s="26" t="n"/>
      <c r="L299" s="26" t="inlineStr">
        <is>
          <t>NO</t>
        </is>
      </c>
      <c r="M299" s="26" t="n">
        <v>3.260226115052104</v>
      </c>
      <c r="N299" s="26" t="n">
        <v>21</v>
      </c>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9" t="inlineStr">
        <is>
          <t>LH_HL_FILTER_REQUIRE_BOTH</t>
        </is>
      </c>
      <c r="B300" s="40" t="inlineStr">
        <is>
          <t>False</t>
        </is>
      </c>
      <c r="C300" s="38" t="n"/>
      <c r="D300" s="38" t="inlineStr">
        <is>
          <t>ENTRY, GLOBAL_CHECK, STOCKS_EXIT</t>
        </is>
      </c>
      <c r="E300" s="38" t="n"/>
      <c r="F300" s="26" t="n"/>
      <c r="G300" s="38">
        <f>IFERROR(VLOOKUP($A327&amp;"_"&amp;$B327,Results_Deltas!$A$2:$P$15000,5,FALSE),"")</f>
        <v/>
      </c>
      <c r="H300" s="38" t="inlineStr">
        <is>
          <t>Blanket (page end)</t>
        </is>
      </c>
      <c r="I300" s="26" t="n"/>
      <c r="J300" s="26" t="n"/>
      <c r="K300" s="26" t="n"/>
      <c r="L300" s="26" t="inlineStr">
        <is>
          <t>YES</t>
        </is>
      </c>
      <c r="M300" s="26" t="n">
        <v>3.260226115052104</v>
      </c>
      <c r="N300" s="26" t="n">
        <v>21</v>
      </c>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9" t="inlineStr">
        <is>
          <t>MARKET_QUALITY_SCORE_ENABLED</t>
        </is>
      </c>
      <c r="B301" s="40" t="inlineStr">
        <is>
          <t>False</t>
        </is>
      </c>
      <c r="C301" s="38" t="n"/>
      <c r="D301" s="38" t="inlineStr">
        <is>
          <t>ENTRY, GLOBAL_CHECK, STOCKS_EXIT</t>
        </is>
      </c>
      <c r="E301" s="38" t="n"/>
      <c r="F301" s="26" t="n"/>
      <c r="G301" s="38">
        <f>IFERROR(VLOOKUP($A346&amp;"_"&amp;$B346,Results_Deltas!$A$2:$P$15000,5,FALSE),"")</f>
        <v/>
      </c>
      <c r="H301" s="38" t="inlineStr">
        <is>
          <t>Blanket (page end)</t>
        </is>
      </c>
      <c r="I301" s="26" t="n"/>
      <c r="J301" s="26" t="n"/>
      <c r="K301" s="26" t="n"/>
      <c r="L301" s="26" t="inlineStr">
        <is>
          <t>NO</t>
        </is>
      </c>
      <c r="M301" s="26" t="n">
        <v>3.260226115052104</v>
      </c>
      <c r="N301" s="26" t="n">
        <v>21</v>
      </c>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MTS_GATE_ENABLED</t>
        </is>
      </c>
      <c r="B302" s="38" t="inlineStr">
        <is>
          <t>False</t>
        </is>
      </c>
      <c r="C302" s="38" t="n"/>
      <c r="D302" s="38" t="inlineStr">
        <is>
          <t>ENTRY, GLOBAL_CHECK, STOCKS_EXIT</t>
        </is>
      </c>
      <c r="E302" s="38" t="n"/>
      <c r="F302" s="26" t="n"/>
      <c r="G302" s="38">
        <f>IFERROR(VLOOKUP($A366&amp;"_"&amp;$B366,Results_Deltas!$A$2:$P$15000,5,FALSE),"")</f>
        <v/>
      </c>
      <c r="H302" s="38" t="inlineStr">
        <is>
          <t>Blanket (page end)</t>
        </is>
      </c>
      <c r="I302" s="26" t="n"/>
      <c r="J302" s="26" t="n"/>
      <c r="K302" s="26" t="n"/>
      <c r="L302" s="26" t="inlineStr">
        <is>
          <t>NO</t>
        </is>
      </c>
      <c r="M302" s="26" t="n">
        <v>3.260226115052104</v>
      </c>
      <c r="N302" s="26" t="n">
        <v>21</v>
      </c>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9" t="inlineStr">
        <is>
          <t>MTS_GATE_ENABLED</t>
        </is>
      </c>
      <c r="B303" s="70" t="b">
        <v>0</v>
      </c>
      <c r="C303" s="38" t="n"/>
      <c r="D303" s="38" t="inlineStr">
        <is>
          <t>ENTRY, GLOBAL_CHECK, STOCKS_EXIT</t>
        </is>
      </c>
      <c r="E303" s="38" t="n"/>
      <c r="F303" s="26" t="n"/>
      <c r="G303" s="38">
        <f>IFERROR(VLOOKUP($A367&amp;"_"&amp;$B367,Results_Deltas!$A$2:$P$15000,5,FALSE),"")</f>
        <v/>
      </c>
      <c r="H303" s="38" t="inlineStr">
        <is>
          <t>Blanket (page end)</t>
        </is>
      </c>
      <c r="I303" s="26" t="n"/>
      <c r="J303" s="26" t="n"/>
      <c r="K303" s="26" t="n"/>
      <c r="L303" s="26" t="inlineStr">
        <is>
          <t>NO</t>
        </is>
      </c>
      <c r="M303" s="26" t="n">
        <v>3.260226115052104</v>
      </c>
      <c r="N303" s="26" t="n">
        <v>21</v>
      </c>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OI_CONFIRM_ENABLED</t>
        </is>
      </c>
      <c r="B304" s="38" t="inlineStr">
        <is>
          <t>False</t>
        </is>
      </c>
      <c r="C304" s="38" t="n"/>
      <c r="D304" s="38" t="inlineStr">
        <is>
          <t>ENTRY, GLOBAL_CHECK, STOCKS_EXIT</t>
        </is>
      </c>
      <c r="E304" s="38" t="n"/>
      <c r="F304" s="26" t="n"/>
      <c r="G304" s="38">
        <f>IFERROR(VLOOKUP($A378&amp;"_"&amp;$B378,Results_Deltas!$A$2:$P$15000,5,FALSE),"")</f>
        <v/>
      </c>
      <c r="H304" s="38" t="inlineStr">
        <is>
          <t>Blanket (page end)</t>
        </is>
      </c>
      <c r="I304" s="26" t="n"/>
      <c r="J304" s="26" t="n"/>
      <c r="K304" s="26" t="n"/>
      <c r="L304" s="26" t="inlineStr">
        <is>
          <t>NO</t>
        </is>
      </c>
      <c r="M304" s="26" t="n">
        <v>3.260226115052104</v>
      </c>
      <c r="N304" s="26" t="n">
        <v>21</v>
      </c>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9" t="inlineStr">
        <is>
          <t>OI_CONFIRM_ENABLED</t>
        </is>
      </c>
      <c r="B305" s="70" t="b">
        <v>0</v>
      </c>
      <c r="C305" s="38" t="n"/>
      <c r="D305" s="38" t="inlineStr">
        <is>
          <t>ENTRY, GLOBAL_CHECK, STOCKS_EXIT</t>
        </is>
      </c>
      <c r="E305" s="38" t="n"/>
      <c r="F305" s="26" t="n"/>
      <c r="G305" s="38">
        <f>IFERROR(VLOOKUP($A379&amp;"_"&amp;$B379,Results_Deltas!$A$2:$P$15000,5,FALSE),"")</f>
        <v/>
      </c>
      <c r="H305" s="38" t="inlineStr">
        <is>
          <t>Blanket (page end)</t>
        </is>
      </c>
      <c r="I305" s="26" t="n"/>
      <c r="J305" s="26" t="n"/>
      <c r="K305" s="26" t="n"/>
      <c r="L305" s="26" t="inlineStr">
        <is>
          <t>YES</t>
        </is>
      </c>
      <c r="M305" s="26" t="n">
        <v>3.260226115052104</v>
      </c>
      <c r="N305" s="26" t="n">
        <v>21</v>
      </c>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GR_FILTER_VEC_ENABLED</t>
        </is>
      </c>
      <c r="B306" s="40" t="inlineStr">
        <is>
          <t>False</t>
        </is>
      </c>
      <c r="C306" s="38" t="n"/>
      <c r="D306" s="38" t="inlineStr">
        <is>
          <t>GLOBAL_CHECK</t>
        </is>
      </c>
      <c r="E306" s="38" t="n"/>
      <c r="F306" s="26" t="n"/>
      <c r="G306" s="38">
        <f>IFERROR(VLOOKUP($A286&amp;"_"&amp;$B286,Results_Deltas!$A$2:$P$15000,5,FALSE),"")</f>
        <v/>
      </c>
      <c r="H306" s="38" t="inlineStr">
        <is>
          <t>Blanket (page end)</t>
        </is>
      </c>
      <c r="I306" s="26" t="n"/>
      <c r="J306" s="26" t="n"/>
      <c r="K306" s="26" t="n"/>
      <c r="L306" s="26" t="inlineStr">
        <is>
          <t>NO</t>
        </is>
      </c>
      <c r="M306" s="26" t="n">
        <v>3.332200953327053</v>
      </c>
      <c r="N306" s="26" t="n">
        <v>26</v>
      </c>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HTF_TREND_VETO_BYPASS_ENABLED</t>
        </is>
      </c>
      <c r="B307" s="38" t="inlineStr">
        <is>
          <t>False</t>
        </is>
      </c>
      <c r="C307" s="38" t="n"/>
      <c r="D307" s="38" t="inlineStr">
        <is>
          <t>GLOBAL_CHECK, STOCKS_EXIT</t>
        </is>
      </c>
      <c r="E307" s="38" t="n"/>
      <c r="F307" s="26" t="n"/>
      <c r="G307" s="38">
        <f>IFERROR(VLOOKUP($A317&amp;"_"&amp;$B317,Results_Deltas!$A$2:$P$15000,5,FALSE),"")</f>
        <v/>
      </c>
      <c r="H307" s="38" t="inlineStr">
        <is>
          <t>Blanket (page end)</t>
        </is>
      </c>
      <c r="I307" s="26" t="n"/>
      <c r="J307" s="26" t="n"/>
      <c r="K307" s="26" t="n"/>
      <c r="L307" s="26" t="inlineStr">
        <is>
          <t>YES</t>
        </is>
      </c>
      <c r="M307" s="26" t="n">
        <v>3.358625972839972</v>
      </c>
      <c r="N307" s="26" t="n">
        <v>23</v>
      </c>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9" t="inlineStr">
        <is>
          <t>HTF_TREND_VETO_BYPASS_ENABLED</t>
        </is>
      </c>
      <c r="B308" s="70" t="b">
        <v>0</v>
      </c>
      <c r="C308" s="38" t="n"/>
      <c r="D308" s="38" t="inlineStr">
        <is>
          <t>GLOBAL_CHECK, STOCKS_EXIT</t>
        </is>
      </c>
      <c r="E308" s="38" t="n"/>
      <c r="F308" s="26" t="n"/>
      <c r="G308" s="38">
        <f>IFERROR(VLOOKUP($A318&amp;"_"&amp;$B318,Results_Deltas!$A$2:$P$15000,5,FALSE),"")</f>
        <v/>
      </c>
      <c r="H308" s="38" t="inlineStr">
        <is>
          <t>Blanket (page end)</t>
        </is>
      </c>
      <c r="I308" s="26" t="n"/>
      <c r="J308" s="26" t="n"/>
      <c r="K308" s="26" t="n"/>
      <c r="L308" s="26" t="inlineStr">
        <is>
          <t>NO</t>
        </is>
      </c>
      <c r="M308" s="26" t="n">
        <v>3.358625972839972</v>
      </c>
      <c r="N308" s="26" t="n">
        <v>23</v>
      </c>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MTS_BOTTOM_STRONG_THRESHOLD</t>
        </is>
      </c>
      <c r="B309" s="38" t="inlineStr">
        <is>
          <t>30</t>
        </is>
      </c>
      <c r="C309" s="38" t="n"/>
      <c r="D309" s="38" t="inlineStr">
        <is>
          <t>ENTRY, GLOBAL_CHECK, STOCKS_EXIT</t>
        </is>
      </c>
      <c r="E309" s="38" t="n"/>
      <c r="F309" s="26" t="n"/>
      <c r="G309" s="38">
        <f>IFERROR(VLOOKUP($A364&amp;"_"&amp;$B364,Results_Deltas!$A$2:$P$15000,5,FALSE),"")</f>
        <v/>
      </c>
      <c r="H309" s="38" t="inlineStr">
        <is>
          <t>Blanket (page end)</t>
        </is>
      </c>
      <c r="I309" s="26" t="n"/>
      <c r="J309" s="26" t="n"/>
      <c r="K309" s="26" t="n"/>
      <c r="L309" s="26" t="inlineStr">
        <is>
          <t>NO</t>
        </is>
      </c>
      <c r="M309" s="26" t="n">
        <v>3.446303540625228</v>
      </c>
      <c r="N309" s="26" t="n">
        <v>23</v>
      </c>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BANDAID_OFF_LOSER_RECOVER_PCT</t>
        </is>
      </c>
      <c r="B310" s="38" t="inlineStr">
        <is>
          <t>1.0</t>
        </is>
      </c>
      <c r="C310" s="38" t="n"/>
      <c r="D310" s="38" t="inlineStr">
        <is>
          <t>AUGMENT, ENTRY, EXIT, GLOBAL_CHECK, REDUCE, STOCKS_EXIT</t>
        </is>
      </c>
      <c r="E310" s="38" t="n"/>
      <c r="F310" s="26" t="n"/>
      <c r="G310" s="38">
        <f>IFERROR(VLOOKUP($A219&amp;"_"&amp;$B219,Results_Deltas!$A$2:$P$15000,5,FALSE),"")</f>
        <v/>
      </c>
      <c r="H310" s="38" t="inlineStr">
        <is>
          <t>Blanket (page end)</t>
        </is>
      </c>
      <c r="I310" s="26" t="n"/>
      <c r="J310" s="26" t="n"/>
      <c r="K310" s="26" t="n"/>
      <c r="L310" s="26" t="inlineStr">
        <is>
          <t>NO</t>
        </is>
      </c>
      <c r="M310" s="26" t="n">
        <v>3.45050809154016</v>
      </c>
      <c r="N310" s="26" t="n">
        <v>26</v>
      </c>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HA_WICK_QUALITY_SCORE</t>
        </is>
      </c>
      <c r="B311" s="38" t="inlineStr">
        <is>
          <t>15_ALT</t>
        </is>
      </c>
      <c r="C311" s="38" t="n"/>
      <c r="D311" s="38" t="inlineStr">
        <is>
          <t>ENTRY, GLOBAL_CHECK, STOCKS_EXIT</t>
        </is>
      </c>
      <c r="E311" s="38" t="n"/>
      <c r="F311" s="26" t="n"/>
      <c r="G311" s="38">
        <f>IFERROR(VLOOKUP($A294&amp;"_"&amp;$B294,Results_Deltas!$A$2:$P$15000,5,FALSE),"")</f>
        <v/>
      </c>
      <c r="H311" s="38" t="inlineStr">
        <is>
          <t>Blanket (page end)</t>
        </is>
      </c>
      <c r="I311" s="26" t="n"/>
      <c r="J311" s="26" t="n"/>
      <c r="K311" s="26" t="n"/>
      <c r="L311" s="26" t="inlineStr">
        <is>
          <t>NO</t>
        </is>
      </c>
      <c r="M311" s="26" t="n">
        <v>3.494959357024125</v>
      </c>
      <c r="N311" s="26" t="n">
        <v>21</v>
      </c>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9" t="inlineStr">
        <is>
          <t>LIVE_VEC_EMERGENCY_BRAKE_ENABLED</t>
        </is>
      </c>
      <c r="B312" s="40" t="inlineStr">
        <is>
          <t>False</t>
        </is>
      </c>
      <c r="C312" s="38" t="n"/>
      <c r="D312" s="38" t="inlineStr">
        <is>
          <t>GLOBAL_CHECK, STOCKS_EXIT</t>
        </is>
      </c>
      <c r="E312" s="38" t="n"/>
      <c r="F312" s="26" t="n"/>
      <c r="G312" s="38">
        <f>IFERROR(VLOOKUP($A329&amp;"_"&amp;$B329,Results_Deltas!$A$2:$P$15000,5,FALSE),"")</f>
        <v/>
      </c>
      <c r="H312" s="38" t="inlineStr">
        <is>
          <t>Blanket (page end)</t>
        </is>
      </c>
      <c r="I312" s="26" t="n"/>
      <c r="J312" s="26" t="n"/>
      <c r="K312" s="26" t="n"/>
      <c r="L312" s="26" t="inlineStr">
        <is>
          <t>NO</t>
        </is>
      </c>
      <c r="M312" s="26" t="n">
        <v>3.52577072158508</v>
      </c>
      <c r="N312" s="26" t="n">
        <v>28</v>
      </c>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HA_WICK_QUALITY_TF</t>
        </is>
      </c>
      <c r="B313" s="38" t="inlineStr">
        <is>
          <t>4h</t>
        </is>
      </c>
      <c r="C313" s="38" t="n"/>
      <c r="D313" s="38" t="inlineStr">
        <is>
          <t>ENTRY, GLOBAL_CHECK, STOCKS_EXIT</t>
        </is>
      </c>
      <c r="E313" s="38" t="n"/>
      <c r="F313" s="26" t="n"/>
      <c r="G313" s="38">
        <f>IFERROR(VLOOKUP($A297&amp;"_"&amp;$B297,Results_Deltas!$A$2:$P$15000,5,FALSE),"")</f>
        <v/>
      </c>
      <c r="H313" s="38" t="inlineStr">
        <is>
          <t>Blanket (page end)</t>
        </is>
      </c>
      <c r="I313" s="26" t="n"/>
      <c r="J313" s="26" t="n"/>
      <c r="K313" s="26" t="n"/>
      <c r="L313" s="26" t="inlineStr">
        <is>
          <t>NO</t>
        </is>
      </c>
      <c r="M313" s="26" t="n">
        <v>3.543960375949098</v>
      </c>
      <c r="N313" s="26" t="n">
        <v>21</v>
      </c>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9" t="inlineStr">
        <is>
          <t>EMA_BLANKET_FILTER_ENABLED</t>
        </is>
      </c>
      <c r="B314" s="40" t="inlineStr">
        <is>
          <t>True</t>
        </is>
      </c>
      <c r="C314" s="38" t="n"/>
      <c r="D314" s="38" t="inlineStr">
        <is>
          <t>GLOBAL_CHECK</t>
        </is>
      </c>
      <c r="E314" s="38" t="n"/>
      <c r="F314" s="26" t="n"/>
      <c r="G314" s="38">
        <f>IFERROR(VLOOKUP($A255&amp;"_"&amp;$B255,Results_Deltas!$A$2:$P$15000,5,FALSE),"")</f>
        <v/>
      </c>
      <c r="H314" s="38" t="inlineStr">
        <is>
          <t>Blanket (page end)</t>
        </is>
      </c>
      <c r="I314" s="26" t="n"/>
      <c r="J314" s="26" t="n"/>
      <c r="K314" s="26" t="n"/>
      <c r="L314" s="26" t="inlineStr">
        <is>
          <t>NO</t>
        </is>
      </c>
      <c r="M314" s="26" t="n">
        <v>3.548816006344432</v>
      </c>
      <c r="N314" s="26" t="n">
        <v>27</v>
      </c>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MTS_BOTTOM_BONUS_THRESHOLD</t>
        </is>
      </c>
      <c r="B315" s="38" t="inlineStr">
        <is>
          <t>31.25</t>
        </is>
      </c>
      <c r="C315" s="38" t="n"/>
      <c r="D315" s="38" t="inlineStr">
        <is>
          <t>ENTRY, GLOBAL_CHECK, STOCKS_EXIT</t>
        </is>
      </c>
      <c r="E315" s="38" t="n"/>
      <c r="F315" s="26" t="n"/>
      <c r="G315" s="38">
        <f>IFERROR(VLOOKUP($A359&amp;"_"&amp;$B359,Results_Deltas!$A$2:$P$15000,5,FALSE),"")</f>
        <v/>
      </c>
      <c r="H315" s="38" t="inlineStr">
        <is>
          <t>Blanket (page end)</t>
        </is>
      </c>
      <c r="I315" s="26" t="n"/>
      <c r="J315" s="26" t="n"/>
      <c r="K315" s="26" t="n"/>
      <c r="L315" s="26" t="inlineStr">
        <is>
          <t>NO</t>
        </is>
      </c>
      <c r="M315" s="26" t="n">
        <v>3.551693911905416</v>
      </c>
      <c r="N315" s="26" t="n">
        <v>21</v>
      </c>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9" t="inlineStr">
        <is>
          <t>DELTA_REENTRY_FILTER_ENABLED</t>
        </is>
      </c>
      <c r="B316" s="40" t="inlineStr">
        <is>
          <t>False</t>
        </is>
      </c>
      <c r="C316" s="38" t="n"/>
      <c r="D316" s="38" t="inlineStr">
        <is>
          <t>ENTRY, GLOBAL_CHECK, STOCKS_EXIT</t>
        </is>
      </c>
      <c r="E316" s="38" t="n"/>
      <c r="F316" s="26" t="n"/>
      <c r="G316" s="38">
        <f>IFERROR(VLOOKUP($A244&amp;"_"&amp;$B244,Results_Deltas!$A$2:$P$15000,5,FALSE),"")</f>
        <v/>
      </c>
      <c r="H316" s="38" t="inlineStr">
        <is>
          <t>Blanket (page end)</t>
        </is>
      </c>
      <c r="I316" s="26" t="n"/>
      <c r="J316" s="26" t="n"/>
      <c r="K316" s="26" t="n"/>
      <c r="L316" s="26" t="inlineStr">
        <is>
          <t>NO</t>
        </is>
      </c>
      <c r="M316" s="26" t="n">
        <v>3.558053144458716</v>
      </c>
      <c r="N316" s="26" t="n">
        <v>28</v>
      </c>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DUP_GUARD_FILTER_TF</t>
        </is>
      </c>
      <c r="B317" s="38" t="inlineStr">
        <is>
          <t>OFF</t>
        </is>
      </c>
      <c r="C317" s="38" t="n"/>
      <c r="D317" s="38" t="inlineStr">
        <is>
          <t>GLOBAL_CHECK</t>
        </is>
      </c>
      <c r="E317" s="38" t="n"/>
      <c r="F317" s="26" t="n"/>
      <c r="G317" s="38">
        <f>IFERROR(VLOOKUP($A246&amp;"_"&amp;$B246,Results_Deltas!$A$2:$P$15000,5,FALSE),"")</f>
        <v/>
      </c>
      <c r="H317" s="38" t="inlineStr">
        <is>
          <t>Blanket (page end)</t>
        </is>
      </c>
      <c r="I317" s="26" t="n"/>
      <c r="J317" s="26" t="n"/>
      <c r="K317" s="26" t="n"/>
      <c r="L317" s="26" t="inlineStr">
        <is>
          <t>NO</t>
        </is>
      </c>
      <c r="M317" s="26" t="n">
        <v>3.588864954134445</v>
      </c>
      <c r="N317" s="26" t="n">
        <v>24</v>
      </c>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7" t="inlineStr">
        <is>
          <t>MTF_GR_MIN_IND</t>
        </is>
      </c>
      <c r="B318" s="38" t="inlineStr">
        <is>
          <t>5</t>
        </is>
      </c>
      <c r="C318" s="38" t="n"/>
      <c r="D318" s="38" t="inlineStr">
        <is>
          <t>GLOBAL_CHECK, STOCKS_EXIT</t>
        </is>
      </c>
      <c r="E318" s="38" t="n"/>
      <c r="F318" s="26" t="n"/>
      <c r="G318" s="38">
        <f>IFERROR(VLOOKUP($A356&amp;"_"&amp;$B356,Results_Deltas!$A$2:$P$15000,5,FALSE),"")</f>
        <v/>
      </c>
      <c r="H318" s="38" t="inlineStr">
        <is>
          <t>Blanket (page end)</t>
        </is>
      </c>
      <c r="I318" s="26" t="n"/>
      <c r="J318" s="26" t="n"/>
      <c r="K318" s="26" t="n"/>
      <c r="L318" s="26" t="inlineStr">
        <is>
          <t>NO</t>
        </is>
      </c>
      <c r="M318" s="26" t="n">
        <v>3.616146852328424</v>
      </c>
      <c r="N318" s="26" t="n">
        <v>24</v>
      </c>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MTF_GR_MIN_IND</t>
        </is>
      </c>
      <c r="B319" s="38" t="inlineStr">
        <is>
          <t>5_ALT</t>
        </is>
      </c>
      <c r="C319" s="38" t="n"/>
      <c r="D319" s="38" t="inlineStr">
        <is>
          <t>GLOBAL_CHECK, STOCKS_EXIT</t>
        </is>
      </c>
      <c r="E319" s="38" t="n"/>
      <c r="F319" s="26" t="n"/>
      <c r="G319" s="38">
        <f>IFERROR(VLOOKUP($A357&amp;"_"&amp;$B357,Results_Deltas!$A$2:$P$15000,5,FALSE),"")</f>
        <v/>
      </c>
      <c r="H319" s="38" t="inlineStr">
        <is>
          <t>Blanket (page end)</t>
        </is>
      </c>
      <c r="I319" s="26" t="n"/>
      <c r="J319" s="26" t="n"/>
      <c r="K319" s="26" t="n"/>
      <c r="L319" s="26" t="inlineStr">
        <is>
          <t>YES</t>
        </is>
      </c>
      <c r="M319" s="26" t="n">
        <v>3.616146852328424</v>
      </c>
      <c r="N319" s="26" t="n">
        <v>24</v>
      </c>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MTS_BOTTOM_BONUS_THRESHOLD</t>
        </is>
      </c>
      <c r="B320" s="38" t="inlineStr">
        <is>
          <t>18.75</t>
        </is>
      </c>
      <c r="C320" s="38" t="n"/>
      <c r="D320" s="38" t="inlineStr">
        <is>
          <t>ENTRY, GLOBAL_CHECK, STOCKS_EXIT</t>
        </is>
      </c>
      <c r="E320" s="38" t="n"/>
      <c r="F320" s="26" t="n"/>
      <c r="G320" s="38">
        <f>IFERROR(VLOOKUP($A360&amp;"_"&amp;$B360,Results_Deltas!$A$2:$P$15000,5,FALSE),"")</f>
        <v/>
      </c>
      <c r="H320" s="38" t="inlineStr">
        <is>
          <t>Blanket (page end)</t>
        </is>
      </c>
      <c r="I320" s="26" t="n"/>
      <c r="J320" s="26" t="n"/>
      <c r="K320" s="26" t="n"/>
      <c r="L320" s="26" t="inlineStr">
        <is>
          <t>NO</t>
        </is>
      </c>
      <c r="M320" s="26" t="n">
        <v>3.647961175947334</v>
      </c>
      <c r="N320" s="26" t="n">
        <v>25</v>
      </c>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DUP_GUARD_FILTER_TF</t>
        </is>
      </c>
      <c r="B321" s="38" t="inlineStr">
        <is>
          <t>D</t>
        </is>
      </c>
      <c r="C321" s="38" t="n"/>
      <c r="D321" s="38" t="inlineStr">
        <is>
          <t>GLOBAL_CHECK</t>
        </is>
      </c>
      <c r="E321" s="38" t="n"/>
      <c r="F321" s="26" t="n"/>
      <c r="G321" s="38">
        <f>IFERROR(VLOOKUP($A247&amp;"_"&amp;$B247,Results_Deltas!$A$2:$P$15000,5,FALSE),"")</f>
        <v/>
      </c>
      <c r="H321" s="38" t="inlineStr">
        <is>
          <t>Blanket (page end)</t>
        </is>
      </c>
      <c r="I321" s="26" t="n"/>
      <c r="J321" s="26" t="n"/>
      <c r="K321" s="26" t="n"/>
      <c r="L321" s="26" t="inlineStr">
        <is>
          <t>NO</t>
        </is>
      </c>
      <c r="M321" s="26" t="n">
        <v>3.656339950505663</v>
      </c>
      <c r="N321" s="26" t="n">
        <v>25</v>
      </c>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DUP_GUARD_FILTER_TF</t>
        </is>
      </c>
      <c r="B322" s="38" t="inlineStr">
        <is>
          <t>4h</t>
        </is>
      </c>
      <c r="C322" s="38" t="n"/>
      <c r="D322" s="38" t="inlineStr">
        <is>
          <t>GLOBAL_CHECK</t>
        </is>
      </c>
      <c r="E322" s="38" t="n"/>
      <c r="F322" s="26" t="n"/>
      <c r="G322" s="38">
        <f>IFERROR(VLOOKUP($A248&amp;"_"&amp;$B248,Results_Deltas!$A$2:$P$15000,5,FALSE),"")</f>
        <v/>
      </c>
      <c r="H322" s="38" t="inlineStr">
        <is>
          <t>Blanket (page end)</t>
        </is>
      </c>
      <c r="I322" s="26" t="n"/>
      <c r="J322" s="26" t="n"/>
      <c r="K322" s="26" t="n"/>
      <c r="L322" s="26" t="inlineStr">
        <is>
          <t>NO</t>
        </is>
      </c>
      <c r="M322" s="26" t="n">
        <v>3.661684074886509</v>
      </c>
      <c r="N322" s="26" t="n">
        <v>22</v>
      </c>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7" t="inlineStr">
        <is>
          <t>DUP_GUARD_FILTER_TF</t>
        </is>
      </c>
      <c r="B323" s="38" t="inlineStr">
        <is>
          <t>1h</t>
        </is>
      </c>
      <c r="C323" s="38" t="n"/>
      <c r="D323" s="38" t="inlineStr">
        <is>
          <t>GLOBAL_CHECK</t>
        </is>
      </c>
      <c r="E323" s="38" t="n"/>
      <c r="F323" s="26" t="n"/>
      <c r="G323" s="38">
        <f>IFERROR(VLOOKUP($A249&amp;"_"&amp;$B249,Results_Deltas!$A$2:$P$15000,5,FALSE),"")</f>
        <v/>
      </c>
      <c r="H323" s="38" t="inlineStr">
        <is>
          <t>Blanket (page end)</t>
        </is>
      </c>
      <c r="I323" s="26" t="n"/>
      <c r="J323" s="26" t="n"/>
      <c r="K323" s="26" t="n"/>
      <c r="L323" s="26" t="inlineStr">
        <is>
          <t>NO</t>
        </is>
      </c>
      <c r="M323" s="26" t="n">
        <v>3.669573583445579</v>
      </c>
      <c r="N323" s="26" t="n">
        <v>22</v>
      </c>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FUNDING_GATE_FILTER_TF</t>
        </is>
      </c>
      <c r="B324" s="38" t="inlineStr">
        <is>
          <t>4h</t>
        </is>
      </c>
      <c r="C324" s="38" t="n"/>
      <c r="D324" s="38" t="inlineStr">
        <is>
          <t>GLOBAL_CHECK</t>
        </is>
      </c>
      <c r="E324" s="38" t="n"/>
      <c r="F324" s="26" t="n"/>
      <c r="G324" s="38">
        <f>IFERROR(VLOOKUP($A273&amp;"_"&amp;$B273,Results_Deltas!$A$2:$P$15000,5,FALSE),"")</f>
        <v/>
      </c>
      <c r="H324" s="38" t="inlineStr">
        <is>
          <t>Blanket (page end)</t>
        </is>
      </c>
      <c r="I324" s="26" t="n"/>
      <c r="J324" s="26" t="n"/>
      <c r="K324" s="26" t="n"/>
      <c r="L324" s="26" t="inlineStr">
        <is>
          <t>NO</t>
        </is>
      </c>
      <c r="M324" s="26" t="n">
        <v>3.67825299385755</v>
      </c>
      <c r="N324" s="26" t="n">
        <v>23</v>
      </c>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7" t="inlineStr">
        <is>
          <t>MTS_BOTTOM_STRONG_THRESHOLD</t>
        </is>
      </c>
      <c r="B325" s="38" t="inlineStr">
        <is>
          <t>50</t>
        </is>
      </c>
      <c r="C325" s="38" t="n"/>
      <c r="D325" s="38" t="inlineStr">
        <is>
          <t>ENTRY, GLOBAL_CHECK, STOCKS_EXIT</t>
        </is>
      </c>
      <c r="E325" s="38" t="n"/>
      <c r="F325" s="26" t="n"/>
      <c r="G325" s="38">
        <f>IFERROR(VLOOKUP($A363&amp;"_"&amp;$B363,Results_Deltas!$A$2:$P$15000,5,FALSE),"")</f>
        <v/>
      </c>
      <c r="H325" s="38" t="inlineStr">
        <is>
          <t>Blanket (page end)</t>
        </is>
      </c>
      <c r="I325" s="26" t="n"/>
      <c r="J325" s="26" t="n"/>
      <c r="K325" s="26" t="n"/>
      <c r="L325" s="26" t="inlineStr">
        <is>
          <t>NO</t>
        </is>
      </c>
      <c r="M325" s="26" t="n">
        <v>3.690883658892134</v>
      </c>
      <c r="N325" s="26" t="n">
        <v>23</v>
      </c>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COOLDOWN_LOCKS_FILTER_TF</t>
        </is>
      </c>
      <c r="B326" s="38" t="inlineStr">
        <is>
          <t>4h</t>
        </is>
      </c>
      <c r="C326" s="38" t="n"/>
      <c r="D326" s="38" t="inlineStr">
        <is>
          <t>GLOBAL_CHECK</t>
        </is>
      </c>
      <c r="E326" s="38" t="n"/>
      <c r="F326" s="26" t="n"/>
      <c r="G326" s="38">
        <f>IFERROR(VLOOKUP($A231&amp;"_"&amp;$B231,Results_Deltas!$A$2:$P$15000,5,FALSE),"")</f>
        <v/>
      </c>
      <c r="H326" s="38" t="inlineStr">
        <is>
          <t>Blanket (page end)</t>
        </is>
      </c>
      <c r="I326" s="26" t="n"/>
      <c r="J326" s="26" t="n"/>
      <c r="K326" s="26" t="n"/>
      <c r="L326" s="26" t="inlineStr">
        <is>
          <t>YES</t>
        </is>
      </c>
      <c r="M326" s="26" t="n">
        <v>3.696932142047174</v>
      </c>
      <c r="N326" s="26" t="n">
        <v>23</v>
      </c>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7" t="inlineStr">
        <is>
          <t>COOLDOWN_LOCKS_FILTER_TF</t>
        </is>
      </c>
      <c r="B327" s="38" t="inlineStr">
        <is>
          <t>1h</t>
        </is>
      </c>
      <c r="C327" s="38" t="n"/>
      <c r="D327" s="38" t="inlineStr">
        <is>
          <t>GLOBAL_CHECK</t>
        </is>
      </c>
      <c r="E327" s="38" t="n"/>
      <c r="F327" s="26" t="n"/>
      <c r="G327" s="38">
        <f>IFERROR(VLOOKUP($A232&amp;"_"&amp;$B232,Results_Deltas!$A$2:$P$15000,5,FALSE),"")</f>
        <v/>
      </c>
      <c r="H327" s="38" t="inlineStr">
        <is>
          <t>Blanket (page end)</t>
        </is>
      </c>
      <c r="I327" s="26" t="n"/>
      <c r="J327" s="26" t="n"/>
      <c r="K327" s="26" t="n"/>
      <c r="L327" s="26" t="inlineStr">
        <is>
          <t>NO</t>
        </is>
      </c>
      <c r="M327" s="26" t="n">
        <v>3.730540764503334</v>
      </c>
      <c r="N327" s="26" t="n">
        <v>25</v>
      </c>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7" t="inlineStr">
        <is>
          <t>HA_WICK_QUALITY_TF</t>
        </is>
      </c>
      <c r="B328" s="38" t="inlineStr">
        <is>
          <t>D</t>
        </is>
      </c>
      <c r="C328" s="38" t="n"/>
      <c r="D328" s="38" t="inlineStr">
        <is>
          <t>ENTRY, GLOBAL_CHECK, STOCKS_EXIT</t>
        </is>
      </c>
      <c r="E328" s="38" t="n"/>
      <c r="F328" s="26" t="n"/>
      <c r="G328" s="38">
        <f>IFERROR(VLOOKUP($A296&amp;"_"&amp;$B296,Results_Deltas!$A$2:$P$15000,5,FALSE),"")</f>
        <v/>
      </c>
      <c r="H328" s="38" t="inlineStr">
        <is>
          <t>Blanket (page end)</t>
        </is>
      </c>
      <c r="I328" s="26" t="n"/>
      <c r="J328" s="26" t="n"/>
      <c r="K328" s="26" t="n"/>
      <c r="L328" s="26" t="inlineStr">
        <is>
          <t>NO</t>
        </is>
      </c>
      <c r="M328" s="26" t="n">
        <v>3.731489806754424</v>
      </c>
      <c r="N328" s="26" t="n">
        <v>23</v>
      </c>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7" t="inlineStr">
        <is>
          <t>HLR_SMA_BAND_PCT</t>
        </is>
      </c>
      <c r="B329" s="38" t="inlineStr">
        <is>
          <t>1.0</t>
        </is>
      </c>
      <c r="C329" s="38" t="n"/>
      <c r="D329" s="38" t="inlineStr">
        <is>
          <t>ENTRY, GLOBAL_CHECK, STOCKS_EXIT</t>
        </is>
      </c>
      <c r="E329" s="38" t="n"/>
      <c r="F329" s="26" t="n"/>
      <c r="G329" s="38">
        <f>IFERROR(VLOOKUP($A302&amp;"_"&amp;$B302,Results_Deltas!$A$2:$P$15000,5,FALSE),"")</f>
        <v/>
      </c>
      <c r="H329" s="38" t="inlineStr">
        <is>
          <t>Blanket (page end)</t>
        </is>
      </c>
      <c r="I329" s="26" t="n"/>
      <c r="J329" s="26" t="n"/>
      <c r="K329" s="26" t="n"/>
      <c r="L329" s="26" t="inlineStr">
        <is>
          <t>NO</t>
        </is>
      </c>
      <c r="M329" s="26" t="n">
        <v>3.74669213912591</v>
      </c>
      <c r="N329" s="26" t="n">
        <v>24</v>
      </c>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7" t="inlineStr">
        <is>
          <t>MARKET_QUALITY_SCORE_ENABLED</t>
        </is>
      </c>
      <c r="B330" s="38" t="inlineStr">
        <is>
          <t>True</t>
        </is>
      </c>
      <c r="C330" s="38" t="n"/>
      <c r="D330" s="38" t="inlineStr">
        <is>
          <t>ENTRY, GLOBAL_CHECK, STOCKS_EXIT</t>
        </is>
      </c>
      <c r="E330" s="38" t="n"/>
      <c r="F330" s="26" t="n"/>
      <c r="G330" s="38">
        <f>IFERROR(VLOOKUP($A347&amp;"_"&amp;$B347,Results_Deltas!$A$2:$P$15000,5,FALSE),"")</f>
        <v/>
      </c>
      <c r="H330" s="38" t="inlineStr">
        <is>
          <t>Blanket (page end)</t>
        </is>
      </c>
      <c r="I330" s="26" t="n"/>
      <c r="J330" s="26" t="n"/>
      <c r="K330" s="26" t="n"/>
      <c r="L330" s="26" t="inlineStr">
        <is>
          <t>NO</t>
        </is>
      </c>
      <c r="M330" s="26" t="n">
        <v>3.796694336548345</v>
      </c>
      <c r="N330" s="26" t="n">
        <v>22</v>
      </c>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7" t="inlineStr">
        <is>
          <t>OI_CONFIRM_MIN_CHANGE_PCT</t>
        </is>
      </c>
      <c r="B331" s="38" t="inlineStr">
        <is>
          <t>2.0</t>
        </is>
      </c>
      <c r="C331" s="38" t="n"/>
      <c r="D331" s="38" t="inlineStr">
        <is>
          <t>ENTRY, GLOBAL_CHECK, STOCKS_EXIT</t>
        </is>
      </c>
      <c r="E331" s="38" t="n"/>
      <c r="F331" s="26" t="n"/>
      <c r="G331" s="38">
        <f>IFERROR(VLOOKUP($A381&amp;"_"&amp;$B381,Results_Deltas!$A$2:$P$15000,5,FALSE),"")</f>
        <v/>
      </c>
      <c r="H331" s="38" t="inlineStr">
        <is>
          <t>Blanket (page end)</t>
        </is>
      </c>
      <c r="I331" s="26" t="n"/>
      <c r="J331" s="26" t="n"/>
      <c r="K331" s="26" t="n"/>
      <c r="L331" s="26" t="inlineStr">
        <is>
          <t>NO</t>
        </is>
      </c>
      <c r="M331" s="26" t="n">
        <v>3.798887589678041</v>
      </c>
      <c r="N331" s="26" t="n">
        <v>22</v>
      </c>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7" t="inlineStr">
        <is>
          <t>FG_FEAR_THRESHOLD</t>
        </is>
      </c>
      <c r="B332" s="38" t="inlineStr">
        <is>
          <t>31.25</t>
        </is>
      </c>
      <c r="C332" s="38" t="n"/>
      <c r="D332" s="38" t="inlineStr">
        <is>
          <t>GLOBAL_CHECK, STOCKS_EXIT</t>
        </is>
      </c>
      <c r="E332" s="38" t="n"/>
      <c r="F332" s="26" t="n"/>
      <c r="G332" s="38">
        <f>IFERROR(VLOOKUP($A264&amp;"_"&amp;$B264,Results_Deltas!$A$2:$P$15000,5,FALSE),"")</f>
        <v/>
      </c>
      <c r="H332" s="38" t="inlineStr">
        <is>
          <t>Blanket (page end)</t>
        </is>
      </c>
      <c r="I332" s="26" t="n"/>
      <c r="J332" s="26" t="n"/>
      <c r="K332" s="26" t="n"/>
      <c r="L332" s="26" t="inlineStr">
        <is>
          <t>YES</t>
        </is>
      </c>
      <c r="M332" s="26" t="n">
        <v>3.82319779168133</v>
      </c>
      <c r="N332" s="26" t="n">
        <v>24</v>
      </c>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COOLDOWN_LOCKS_FILTER_TF</t>
        </is>
      </c>
      <c r="B333" s="38" t="inlineStr">
        <is>
          <t>OFF</t>
        </is>
      </c>
      <c r="C333" s="38" t="n"/>
      <c r="D333" s="38" t="inlineStr">
        <is>
          <t>GLOBAL_CHECK</t>
        </is>
      </c>
      <c r="E333" s="38" t="n"/>
      <c r="F333" s="26" t="n"/>
      <c r="G333" s="38">
        <f>IFERROR(VLOOKUP($A229&amp;"_"&amp;$B229,Results_Deltas!$A$2:$P$15000,5,FALSE),"")</f>
        <v/>
      </c>
      <c r="H333" s="38" t="inlineStr">
        <is>
          <t>Blanket (page end)</t>
        </is>
      </c>
      <c r="I333" s="26" t="n"/>
      <c r="J333" s="26" t="n"/>
      <c r="K333" s="26" t="n"/>
      <c r="L333" s="26" t="inlineStr">
        <is>
          <t>NO</t>
        </is>
      </c>
      <c r="M333" s="26" t="n">
        <v>3.82762349667243</v>
      </c>
      <c r="N333" s="26" t="n">
        <v>23</v>
      </c>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DC_MOMENT_STRONG_THRESHOLD</t>
        </is>
      </c>
      <c r="B334" s="38" t="inlineStr">
        <is>
          <t>30</t>
        </is>
      </c>
      <c r="C334" s="38" t="n"/>
      <c r="D334" s="38" t="inlineStr">
        <is>
          <t>ENTRY, GLOBAL_CHECK, STOCKS_EXIT</t>
        </is>
      </c>
      <c r="E334" s="38" t="n"/>
      <c r="F334" s="26" t="n"/>
      <c r="G334" s="38">
        <f>IFERROR(VLOOKUP($A240&amp;"_"&amp;$B240,Results_Deltas!$A$2:$P$15000,5,FALSE),"")</f>
        <v/>
      </c>
      <c r="H334" s="38" t="inlineStr">
        <is>
          <t>Blanket (page end)</t>
        </is>
      </c>
      <c r="I334" s="26" t="n"/>
      <c r="J334" s="26" t="n"/>
      <c r="K334" s="26" t="n"/>
      <c r="L334" s="26" t="inlineStr">
        <is>
          <t>NO</t>
        </is>
      </c>
      <c r="M334" s="26" t="n">
        <v>3.914640418156198</v>
      </c>
      <c r="N334" s="26" t="n">
        <v>26</v>
      </c>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FUNDING_GATE_FILTER_TF</t>
        </is>
      </c>
      <c r="B335" s="38" t="inlineStr">
        <is>
          <t>OFF</t>
        </is>
      </c>
      <c r="C335" s="38" t="n"/>
      <c r="D335" s="38" t="inlineStr">
        <is>
          <t>GLOBAL_CHECK</t>
        </is>
      </c>
      <c r="E335" s="38" t="n"/>
      <c r="F335" s="26" t="n"/>
      <c r="G335" s="38">
        <f>IFERROR(VLOOKUP($A271&amp;"_"&amp;$B271,Results_Deltas!$A$2:$P$15000,5,FALSE),"")</f>
        <v/>
      </c>
      <c r="H335" s="38" t="inlineStr">
        <is>
          <t>Blanket (page end)</t>
        </is>
      </c>
      <c r="I335" s="26" t="n"/>
      <c r="J335" s="26" t="n"/>
      <c r="K335" s="26" t="n"/>
      <c r="L335" s="26" t="inlineStr">
        <is>
          <t>NO</t>
        </is>
      </c>
      <c r="M335" s="26" t="n">
        <v>3.917968829876137</v>
      </c>
      <c r="N335" s="26" t="n">
        <v>22</v>
      </c>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DC_MOMENT_STRONG_THRESHOLD</t>
        </is>
      </c>
      <c r="B336" s="38" t="inlineStr">
        <is>
          <t>50</t>
        </is>
      </c>
      <c r="C336" s="38" t="n"/>
      <c r="D336" s="38" t="inlineStr">
        <is>
          <t>ENTRY, GLOBAL_CHECK, STOCKS_EXIT</t>
        </is>
      </c>
      <c r="E336" s="38" t="n"/>
      <c r="F336" s="26" t="n"/>
      <c r="G336" s="38">
        <f>IFERROR(VLOOKUP($A239&amp;"_"&amp;$B239,Results_Deltas!$A$2:$P$15000,5,FALSE),"")</f>
        <v/>
      </c>
      <c r="H336" s="38" t="inlineStr">
        <is>
          <t>Blanket (page end)</t>
        </is>
      </c>
      <c r="I336" s="26" t="n"/>
      <c r="J336" s="26" t="n"/>
      <c r="K336" s="26" t="n"/>
      <c r="L336" s="26" t="inlineStr">
        <is>
          <t>NO</t>
        </is>
      </c>
      <c r="M336" s="26" t="n">
        <v>3.942790643019569</v>
      </c>
      <c r="N336" s="26" t="n">
        <v>28</v>
      </c>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7" t="inlineStr">
        <is>
          <t>COOLDOWN_LOCKS_FILTER_TF</t>
        </is>
      </c>
      <c r="B337" s="38" t="inlineStr">
        <is>
          <t>D</t>
        </is>
      </c>
      <c r="C337" s="38" t="n"/>
      <c r="D337" s="38" t="inlineStr">
        <is>
          <t>GLOBAL_CHECK</t>
        </is>
      </c>
      <c r="E337" s="38" t="n"/>
      <c r="F337" s="26" t="n"/>
      <c r="G337" s="38">
        <f>IFERROR(VLOOKUP($A230&amp;"_"&amp;$B230,Results_Deltas!$A$2:$P$15000,5,FALSE),"")</f>
        <v/>
      </c>
      <c r="H337" s="38" t="inlineStr">
        <is>
          <t>Blanket (page end)</t>
        </is>
      </c>
      <c r="I337" s="26" t="n"/>
      <c r="J337" s="26" t="n"/>
      <c r="K337" s="26" t="n"/>
      <c r="L337" s="26" t="inlineStr">
        <is>
          <t>NO</t>
        </is>
      </c>
      <c r="M337" s="26" t="n">
        <v>3.943731683145554</v>
      </c>
      <c r="N337" s="26" t="n">
        <v>24</v>
      </c>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OI_CONFIRM_MIN_PRICE_PCT</t>
        </is>
      </c>
      <c r="B338" s="38" t="inlineStr">
        <is>
          <t>1.0</t>
        </is>
      </c>
      <c r="C338" s="38" t="n"/>
      <c r="D338" s="38" t="inlineStr">
        <is>
          <t>ENTRY, GLOBAL_CHECK, STOCKS_EXIT</t>
        </is>
      </c>
      <c r="E338" s="38" t="n"/>
      <c r="F338" s="26" t="n"/>
      <c r="G338" s="38">
        <f>IFERROR(VLOOKUP($A386&amp;"_"&amp;$B386,Results_Deltas!$A$2:$P$15000,5,FALSE),"")</f>
        <v/>
      </c>
      <c r="H338" s="38" t="inlineStr">
        <is>
          <t>Blanket (page end)</t>
        </is>
      </c>
      <c r="I338" s="26" t="n"/>
      <c r="J338" s="26" t="n"/>
      <c r="K338" s="26" t="n"/>
      <c r="L338" s="26" t="inlineStr">
        <is>
          <t>NO</t>
        </is>
      </c>
      <c r="M338" s="26" t="n">
        <v>3.967929380892326</v>
      </c>
      <c r="N338" s="26" t="n">
        <v>22</v>
      </c>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FG_GREED_THRESHOLD</t>
        </is>
      </c>
      <c r="B339" s="38" t="inlineStr">
        <is>
          <t>56.25</t>
        </is>
      </c>
      <c r="C339" s="38" t="n"/>
      <c r="D339" s="38" t="inlineStr">
        <is>
          <t>GLOBAL_CHECK, STOCKS_EXIT</t>
        </is>
      </c>
      <c r="E339" s="38" t="n"/>
      <c r="F339" s="26" t="n"/>
      <c r="G339" s="38">
        <f>IFERROR(VLOOKUP($A269&amp;"_"&amp;$B269,Results_Deltas!$A$2:$P$15000,5,FALSE),"")</f>
        <v/>
      </c>
      <c r="H339" s="38" t="inlineStr">
        <is>
          <t>Blanket (page end)</t>
        </is>
      </c>
      <c r="I339" s="26" t="n"/>
      <c r="J339" s="26" t="n"/>
      <c r="K339" s="26" t="n"/>
      <c r="L339" s="26" t="inlineStr">
        <is>
          <t>NO</t>
        </is>
      </c>
      <c r="M339" s="26" t="n">
        <v>4.005950621229389</v>
      </c>
      <c r="N339" s="26" t="n">
        <v>23</v>
      </c>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7" t="inlineStr">
        <is>
          <t>BANDAID_OFF_LOSER_RECOVER_PCT</t>
        </is>
      </c>
      <c r="B340" s="38" t="inlineStr">
        <is>
          <t>2.0</t>
        </is>
      </c>
      <c r="C340" s="38" t="n"/>
      <c r="D340" s="38" t="inlineStr">
        <is>
          <t>AUGMENT, ENTRY, EXIT, GLOBAL_CHECK, REDUCE, STOCKS_EXIT</t>
        </is>
      </c>
      <c r="E340" s="38" t="n"/>
      <c r="F340" s="26" t="n"/>
      <c r="G340" s="38">
        <f>IFERROR(VLOOKUP($A218&amp;"_"&amp;$B218,Results_Deltas!$A$2:$P$15000,5,FALSE),"")</f>
        <v/>
      </c>
      <c r="H340" s="38" t="inlineStr">
        <is>
          <t>Blanket (page end)</t>
        </is>
      </c>
      <c r="I340" s="26" t="n"/>
      <c r="J340" s="26" t="n"/>
      <c r="K340" s="26" t="n"/>
      <c r="L340" s="26" t="inlineStr">
        <is>
          <t>NO</t>
        </is>
      </c>
      <c r="M340" s="26" t="n">
        <v>4.013223313531171</v>
      </c>
      <c r="N340" s="26" t="n">
        <v>23</v>
      </c>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FUNDING_GATE_FILTER_TF</t>
        </is>
      </c>
      <c r="B341" s="38" t="inlineStr">
        <is>
          <t>1h</t>
        </is>
      </c>
      <c r="C341" s="38" t="n"/>
      <c r="D341" s="38" t="inlineStr">
        <is>
          <t>GLOBAL_CHECK</t>
        </is>
      </c>
      <c r="E341" s="38" t="n"/>
      <c r="F341" s="26" t="n"/>
      <c r="G341" s="38">
        <f>IFERROR(VLOOKUP($A274&amp;"_"&amp;$B274,Results_Deltas!$A$2:$P$15000,5,FALSE),"")</f>
        <v/>
      </c>
      <c r="H341" s="38" t="inlineStr">
        <is>
          <t>Blanket (page end)</t>
        </is>
      </c>
      <c r="I341" s="26" t="n"/>
      <c r="J341" s="26" t="n"/>
      <c r="K341" s="26" t="n"/>
      <c r="L341" s="26" t="inlineStr">
        <is>
          <t>NO</t>
        </is>
      </c>
      <c r="M341" s="26" t="n">
        <v>4.028295602399099</v>
      </c>
      <c r="N341" s="26" t="n">
        <v>22</v>
      </c>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7" t="inlineStr">
        <is>
          <t>GR_FILTER_VEC_ENABLED</t>
        </is>
      </c>
      <c r="B342" s="38" t="inlineStr">
        <is>
          <t>True</t>
        </is>
      </c>
      <c r="C342" s="38" t="n"/>
      <c r="D342" s="38" t="inlineStr">
        <is>
          <t>GLOBAL_CHECK</t>
        </is>
      </c>
      <c r="E342" s="38" t="n"/>
      <c r="F342" s="26" t="n"/>
      <c r="G342" s="38">
        <f>IFERROR(VLOOKUP($A287&amp;"_"&amp;$B287,Results_Deltas!$A$2:$P$15000,5,FALSE),"")</f>
        <v/>
      </c>
      <c r="H342" s="38" t="inlineStr">
        <is>
          <t>Blanket (page end)</t>
        </is>
      </c>
      <c r="I342" s="26" t="n"/>
      <c r="J342" s="26" t="n"/>
      <c r="K342" s="26" t="n"/>
      <c r="L342" s="26" t="inlineStr">
        <is>
          <t>NO</t>
        </is>
      </c>
      <c r="M342" s="26" t="n">
        <v>4.034096479295706</v>
      </c>
      <c r="N342" s="26" t="n">
        <v>28</v>
      </c>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MANDATORY_REENTRY_WT_FILTER_VELOCITY_RATIO</t>
        </is>
      </c>
      <c r="B343" s="38" t="inlineStr">
        <is>
          <t>0.90_ALT</t>
        </is>
      </c>
      <c r="C343" s="38" t="n"/>
      <c r="D343" s="38" t="inlineStr">
        <is>
          <t>GLOBAL_CHECK, STOCKS_EXIT</t>
        </is>
      </c>
      <c r="E343" s="38" t="n"/>
      <c r="F343" s="26" t="n"/>
      <c r="G343" s="38">
        <f>IFERROR(VLOOKUP($A345&amp;"_"&amp;$B345,Results_Deltas!$A$2:$P$15000,5,FALSE),"")</f>
        <v/>
      </c>
      <c r="H343" s="38" t="inlineStr">
        <is>
          <t>Blanket (page end)</t>
        </is>
      </c>
      <c r="I343" s="26" t="n"/>
      <c r="J343" s="26" t="n"/>
      <c r="K343" s="26" t="n"/>
      <c r="L343" s="26" t="inlineStr">
        <is>
          <t>NO</t>
        </is>
      </c>
      <c r="M343" s="26" t="n">
        <v>4.04024151310196</v>
      </c>
      <c r="N343" s="26" t="n">
        <v>23</v>
      </c>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7" t="inlineStr">
        <is>
          <t>OI_CONFIRM_MIN_PRICE_PCT</t>
        </is>
      </c>
      <c r="B344" s="38" t="inlineStr">
        <is>
          <t>0.5</t>
        </is>
      </c>
      <c r="C344" s="38" t="n"/>
      <c r="D344" s="38" t="inlineStr">
        <is>
          <t>ENTRY, GLOBAL_CHECK, STOCKS_EXIT</t>
        </is>
      </c>
      <c r="E344" s="38" t="n"/>
      <c r="F344" s="26" t="n"/>
      <c r="G344" s="38">
        <f>IFERROR(VLOOKUP($A387&amp;"_"&amp;$B387,Results_Deltas!$A$2:$P$15000,5,FALSE),"")</f>
        <v/>
      </c>
      <c r="H344" s="38" t="inlineStr">
        <is>
          <t>Blanket (page end)</t>
        </is>
      </c>
      <c r="I344" s="26" t="n"/>
      <c r="J344" s="26" t="n"/>
      <c r="K344" s="26" t="n"/>
      <c r="L344" s="26" t="inlineStr">
        <is>
          <t>NO</t>
        </is>
      </c>
      <c r="M344" s="26" t="n">
        <v>4.057717571208915</v>
      </c>
      <c r="N344" s="26" t="n">
        <v>21</v>
      </c>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FG_GREED_THRESHOLD</t>
        </is>
      </c>
      <c r="B345" s="38" t="inlineStr">
        <is>
          <t>93.75</t>
        </is>
      </c>
      <c r="C345" s="38" t="n"/>
      <c r="D345" s="38" t="inlineStr">
        <is>
          <t>GLOBAL_CHECK, STOCKS_EXIT</t>
        </is>
      </c>
      <c r="E345" s="38" t="n"/>
      <c r="F345" s="26" t="n"/>
      <c r="G345" s="38">
        <f>IFERROR(VLOOKUP($A268&amp;"_"&amp;$B268,Results_Deltas!$A$2:$P$15000,5,FALSE),"")</f>
        <v/>
      </c>
      <c r="H345" s="38" t="inlineStr">
        <is>
          <t>Blanket (page end)</t>
        </is>
      </c>
      <c r="I345" s="26" t="n"/>
      <c r="J345" s="26" t="n"/>
      <c r="K345" s="26" t="n"/>
      <c r="L345" s="26" t="inlineStr">
        <is>
          <t>NO</t>
        </is>
      </c>
      <c r="M345" s="26" t="n">
        <v>4.066919389235117</v>
      </c>
      <c r="N345" s="26" t="n">
        <v>24</v>
      </c>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7" t="inlineStr">
        <is>
          <t>HLR_SMA_BAND_PCT</t>
        </is>
      </c>
      <c r="B346" s="38" t="inlineStr">
        <is>
          <t>0.5</t>
        </is>
      </c>
      <c r="C346" s="38" t="n"/>
      <c r="D346" s="38" t="inlineStr">
        <is>
          <t>ENTRY, GLOBAL_CHECK, STOCKS_EXIT</t>
        </is>
      </c>
      <c r="E346" s="38" t="n"/>
      <c r="F346" s="26" t="n"/>
      <c r="G346" s="38">
        <f>IFERROR(VLOOKUP($A303&amp;"_"&amp;$B303,Results_Deltas!$A$2:$P$15000,5,FALSE),"")</f>
        <v/>
      </c>
      <c r="H346" s="38" t="inlineStr">
        <is>
          <t>Blanket (page end)</t>
        </is>
      </c>
      <c r="I346" s="26" t="n"/>
      <c r="J346" s="26" t="n"/>
      <c r="K346" s="26" t="n"/>
      <c r="L346" s="26" t="inlineStr">
        <is>
          <t>NO</t>
        </is>
      </c>
      <c r="M346" s="26" t="n">
        <v>4.083754320389581</v>
      </c>
      <c r="N346" s="26" t="n">
        <v>25</v>
      </c>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FG_FEAR_THRESHOLD</t>
        </is>
      </c>
      <c r="B347" s="38" t="inlineStr">
        <is>
          <t>18.75</t>
        </is>
      </c>
      <c r="C347" s="38" t="n"/>
      <c r="D347" s="38" t="inlineStr">
        <is>
          <t>GLOBAL_CHECK, STOCKS_EXIT</t>
        </is>
      </c>
      <c r="E347" s="38" t="n"/>
      <c r="F347" s="26" t="n"/>
      <c r="G347" s="38">
        <f>IFERROR(VLOOKUP($A265&amp;"_"&amp;$B265,Results_Deltas!$A$2:$P$15000,5,FALSE),"")</f>
        <v/>
      </c>
      <c r="H347" s="38" t="inlineStr">
        <is>
          <t>Blanket (page end)</t>
        </is>
      </c>
      <c r="I347" s="26" t="n"/>
      <c r="J347" s="26" t="n"/>
      <c r="K347" s="26" t="n"/>
      <c r="L347" s="26" t="inlineStr">
        <is>
          <t>NO</t>
        </is>
      </c>
      <c r="M347" s="26" t="n">
        <v>4.152612405661411</v>
      </c>
      <c r="N347" s="26" t="n">
        <v>26</v>
      </c>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7" t="inlineStr">
        <is>
          <t>MANDATORY_REENTRY_WT_FILTER_MIN_TFS</t>
        </is>
      </c>
      <c r="B348" s="38" t="inlineStr">
        <is>
          <t>2</t>
        </is>
      </c>
      <c r="C348" s="38" t="n"/>
      <c r="D348" s="38" t="inlineStr">
        <is>
          <t>GLOBAL_CHECK, STOCKS_EXIT</t>
        </is>
      </c>
      <c r="E348" s="38" t="n"/>
      <c r="F348" s="26" t="n"/>
      <c r="G348" s="38">
        <f>IFERROR(VLOOKUP($A339&amp;"_"&amp;$B339,Results_Deltas!$A$2:$P$15000,5,FALSE),"")</f>
        <v/>
      </c>
      <c r="H348" s="38" t="inlineStr">
        <is>
          <t>Blanket (page end)</t>
        </is>
      </c>
      <c r="I348" s="26" t="n"/>
      <c r="J348" s="26" t="n"/>
      <c r="K348" s="26" t="n"/>
      <c r="L348" s="26" t="inlineStr">
        <is>
          <t>NO</t>
        </is>
      </c>
      <c r="M348" s="26" t="n">
        <v>4.260936370146855</v>
      </c>
      <c r="N348" s="26" t="n">
        <v>23</v>
      </c>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HTF_DIRECTION_GATE_ENABLED</t>
        </is>
      </c>
      <c r="B349" s="38" t="inlineStr">
        <is>
          <t>True</t>
        </is>
      </c>
      <c r="C349" s="38" t="n"/>
      <c r="D349" s="38" t="inlineStr">
        <is>
          <t>ENTRY, GLOBAL_CHECK, STOCKS_EXIT</t>
        </is>
      </c>
      <c r="E349" s="38" t="n"/>
      <c r="F349" s="26" t="n"/>
      <c r="G349" s="38">
        <f>IFERROR(VLOOKUP($A310&amp;"_"&amp;$B310,Results_Deltas!$A$2:$P$15000,5,FALSE),"")</f>
        <v/>
      </c>
      <c r="H349" s="38" t="inlineStr">
        <is>
          <t>Blanket (page end)</t>
        </is>
      </c>
      <c r="I349" s="26" t="n"/>
      <c r="J349" s="26" t="n"/>
      <c r="K349" s="26" t="n"/>
      <c r="L349" s="26" t="inlineStr">
        <is>
          <t>NO</t>
        </is>
      </c>
      <c r="M349" s="26" t="n">
        <v>4.284647634756078</v>
      </c>
      <c r="N349" s="26" t="n">
        <v>25</v>
      </c>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7" t="inlineStr">
        <is>
          <t>LH_HL_FILTER_MODE</t>
        </is>
      </c>
      <c r="B350" s="38" t="inlineStr">
        <is>
          <t>STRICT_2BAR_ALT</t>
        </is>
      </c>
      <c r="C350" s="38" t="n"/>
      <c r="D350" s="38" t="inlineStr">
        <is>
          <t>ENTRY, GLOBAL_CHECK, STOCKS_EXIT</t>
        </is>
      </c>
      <c r="E350" s="38" t="n"/>
      <c r="F350" s="26" t="n"/>
      <c r="G350" s="38">
        <f>IFERROR(VLOOKUP($A326&amp;"_"&amp;$B326,Results_Deltas!$A$2:$P$15000,5,FALSE),"")</f>
        <v/>
      </c>
      <c r="H350" s="38" t="inlineStr">
        <is>
          <t>Blanket (page end)</t>
        </is>
      </c>
      <c r="I350" s="26" t="n"/>
      <c r="J350" s="26" t="n"/>
      <c r="K350" s="26" t="n"/>
      <c r="L350" s="26" t="inlineStr">
        <is>
          <t>NO</t>
        </is>
      </c>
      <c r="M350" s="26" t="n">
        <v>4.300792313229929</v>
      </c>
      <c r="N350" s="26" t="n">
        <v>28</v>
      </c>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GR_FILTER_VEC_MIN_TFS</t>
        </is>
      </c>
      <c r="B351" s="38" t="inlineStr">
        <is>
          <t>1</t>
        </is>
      </c>
      <c r="C351" s="38" t="n"/>
      <c r="D351" s="38" t="inlineStr">
        <is>
          <t>GLOBAL_CHECK</t>
        </is>
      </c>
      <c r="E351" s="38" t="n"/>
      <c r="F351" s="26" t="n"/>
      <c r="G351" s="38">
        <f>IFERROR(VLOOKUP($A290&amp;"_"&amp;$B290,Results_Deltas!$A$2:$P$15000,5,FALSE),"")</f>
        <v/>
      </c>
      <c r="H351" s="38" t="inlineStr">
        <is>
          <t>Blanket (page end)</t>
        </is>
      </c>
      <c r="I351" s="26" t="n"/>
      <c r="J351" s="26" t="n"/>
      <c r="K351" s="26" t="n"/>
      <c r="L351" s="26" t="inlineStr">
        <is>
          <t>NO</t>
        </is>
      </c>
      <c r="M351" s="26" t="n">
        <v>4.322513939171121</v>
      </c>
      <c r="N351" s="26" t="n">
        <v>29</v>
      </c>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ADX_RANGING_THRESHOLD</t>
        </is>
      </c>
      <c r="B352" s="38" t="inlineStr">
        <is>
          <t>25</t>
        </is>
      </c>
      <c r="C352" s="38" t="n"/>
      <c r="D352" s="38" t="inlineStr">
        <is>
          <t>ENTRY, GLOBAL_CHECK, STOCKS_EXIT</t>
        </is>
      </c>
      <c r="E352" s="38" t="n"/>
      <c r="F352" s="26" t="n"/>
      <c r="G352" s="38">
        <f>IFERROR(VLOOKUP($A214&amp;"_"&amp;$B214,Results_Deltas!$A$2:$P$15000,5,FALSE),"")</f>
        <v/>
      </c>
      <c r="H352" s="38" t="inlineStr">
        <is>
          <t>Blanket (page end)</t>
        </is>
      </c>
      <c r="I352" s="26" t="n"/>
      <c r="J352" s="26" t="n"/>
      <c r="K352" s="26" t="n"/>
      <c r="L352" s="26" t="inlineStr">
        <is>
          <t>NO</t>
        </is>
      </c>
      <c r="M352" s="26" t="n">
        <v>4.366581895298642</v>
      </c>
      <c r="N352" s="26" t="n">
        <v>25</v>
      </c>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EMA_BLANKET_FILTER_ENABLED</t>
        </is>
      </c>
      <c r="B353" s="38" t="inlineStr">
        <is>
          <t>False</t>
        </is>
      </c>
      <c r="C353" s="38" t="n"/>
      <c r="D353" s="38" t="inlineStr">
        <is>
          <t>GLOBAL_CHECK</t>
        </is>
      </c>
      <c r="E353" s="38" t="n"/>
      <c r="F353" s="26" t="n"/>
      <c r="G353" s="38">
        <f>IFERROR(VLOOKUP($A254&amp;"_"&amp;$B254,Results_Deltas!$A$2:$P$15000,5,FALSE),"")</f>
        <v/>
      </c>
      <c r="H353" s="38" t="inlineStr">
        <is>
          <t>Blanket (page end)</t>
        </is>
      </c>
      <c r="I353" s="26" t="n"/>
      <c r="J353" s="26" t="n"/>
      <c r="K353" s="26" t="n"/>
      <c r="L353" s="26" t="inlineStr">
        <is>
          <t>NO</t>
        </is>
      </c>
      <c r="M353" s="26" t="n">
        <v>4.380347871784407</v>
      </c>
      <c r="N353" s="26" t="n">
        <v>31</v>
      </c>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HA_WICK_QUALITY_TF</t>
        </is>
      </c>
      <c r="B354" s="38" t="inlineStr">
        <is>
          <t>OFF</t>
        </is>
      </c>
      <c r="C354" s="38" t="n"/>
      <c r="D354" s="38" t="inlineStr">
        <is>
          <t>ENTRY, GLOBAL_CHECK, STOCKS_EXIT</t>
        </is>
      </c>
      <c r="E354" s="38" t="n"/>
      <c r="F354" s="26" t="n"/>
      <c r="G354" s="38">
        <f>IFERROR(VLOOKUP($A295&amp;"_"&amp;$B295,Results_Deltas!$A$2:$P$15000,5,FALSE),"")</f>
        <v/>
      </c>
      <c r="H354" s="38" t="inlineStr">
        <is>
          <t>Blanket (page end)</t>
        </is>
      </c>
      <c r="I354" s="26" t="n"/>
      <c r="J354" s="26" t="n"/>
      <c r="K354" s="26" t="n"/>
      <c r="L354" s="26" t="inlineStr">
        <is>
          <t>YES</t>
        </is>
      </c>
      <c r="M354" s="26" t="n">
        <v>4.454575643779919</v>
      </c>
      <c r="N354" s="26" t="n">
        <v>25</v>
      </c>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EMA_BLANKET_FILTER_MIN_TFS</t>
        </is>
      </c>
      <c r="B355" s="38" t="inlineStr">
        <is>
          <t>0</t>
        </is>
      </c>
      <c r="C355" s="38" t="n"/>
      <c r="D355" s="38" t="inlineStr">
        <is>
          <t>GLOBAL_CHECK</t>
        </is>
      </c>
      <c r="E355" s="38" t="n"/>
      <c r="F355" s="26" t="n"/>
      <c r="G355" s="38">
        <f>IFERROR(VLOOKUP($A256&amp;"_"&amp;$B256,Results_Deltas!$A$2:$P$15000,5,FALSE),"")</f>
        <v/>
      </c>
      <c r="H355" s="38" t="inlineStr">
        <is>
          <t>Blanket (page end)</t>
        </is>
      </c>
      <c r="I355" s="26" t="n"/>
      <c r="J355" s="26" t="n"/>
      <c r="K355" s="26" t="n"/>
      <c r="L355" s="26" t="inlineStr">
        <is>
          <t>YES</t>
        </is>
      </c>
      <c r="M355" s="26" t="n">
        <v>4.481325468510921</v>
      </c>
      <c r="N355" s="26" t="n">
        <v>29</v>
      </c>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BAND_ARROW_ENABLED</t>
        </is>
      </c>
      <c r="B356" s="38" t="inlineStr">
        <is>
          <t>True</t>
        </is>
      </c>
      <c r="C356" s="38" t="n"/>
      <c r="D356" s="38" t="inlineStr">
        <is>
          <t>GLOBAL_CHECK, STOCKS_EXIT</t>
        </is>
      </c>
      <c r="E356" s="38" t="n"/>
      <c r="F356" s="26" t="n"/>
      <c r="G356" s="38">
        <f>IFERROR(VLOOKUP($A222&amp;"_"&amp;$B222,Results_Deltas!$A$2:$P$15000,5,FALSE),"")</f>
        <v/>
      </c>
      <c r="H356" s="38" t="inlineStr">
        <is>
          <t>Blanket (page end)</t>
        </is>
      </c>
      <c r="I356" s="26" t="n"/>
      <c r="J356" s="26" t="n"/>
      <c r="K356" s="26" t="n"/>
      <c r="L356" s="26" t="inlineStr">
        <is>
          <t>NO</t>
        </is>
      </c>
      <c r="M356" s="26" t="n">
        <v>4.488317481618372</v>
      </c>
      <c r="N356" s="26" t="n">
        <v>26</v>
      </c>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7" t="inlineStr">
        <is>
          <t>LH_HL_FILTER_ENABLED</t>
        </is>
      </c>
      <c r="B357" s="38" t="inlineStr">
        <is>
          <t>True</t>
        </is>
      </c>
      <c r="C357" s="38" t="n"/>
      <c r="D357" s="38" t="inlineStr">
        <is>
          <t>ENTRY, GLOBAL_CHECK, STOCKS_EXIT</t>
        </is>
      </c>
      <c r="E357" s="38" t="n"/>
      <c r="F357" s="26" t="n"/>
      <c r="G357" s="38">
        <f>IFERROR(VLOOKUP($A324&amp;"_"&amp;$B324,Results_Deltas!$A$2:$P$15000,5,FALSE),"")</f>
        <v/>
      </c>
      <c r="H357" s="38" t="inlineStr">
        <is>
          <t>Blanket (page end)</t>
        </is>
      </c>
      <c r="I357" s="26" t="n"/>
      <c r="J357" s="26" t="n"/>
      <c r="K357" s="26" t="n"/>
      <c r="L357" s="26" t="inlineStr">
        <is>
          <t>NO</t>
        </is>
      </c>
      <c r="M357" s="26" t="n">
        <v>4.505512950487712</v>
      </c>
      <c r="N357" s="26" t="n">
        <v>22</v>
      </c>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7" t="inlineStr">
        <is>
          <t>NEW_POSITION_MAX_LOSS_THRESHOLD</t>
        </is>
      </c>
      <c r="B358" s="38" t="inlineStr">
        <is>
          <t>2.0</t>
        </is>
      </c>
      <c r="C358" s="38" t="n"/>
      <c r="D358" s="38" t="inlineStr">
        <is>
          <t>AUGMENT, EXIT, GLOBAL_CHECK, REDUCE, STOCKS_EXIT</t>
        </is>
      </c>
      <c r="E358" s="38" t="n"/>
      <c r="F358" s="26" t="n"/>
      <c r="G358" s="38">
        <f>IFERROR(VLOOKUP($A375&amp;"_"&amp;$B375,Results_Deltas!$A$2:$P$15000,5,FALSE),"")</f>
        <v/>
      </c>
      <c r="H358" s="38" t="inlineStr">
        <is>
          <t>Blanket (page end)</t>
        </is>
      </c>
      <c r="I358" s="26" t="n"/>
      <c r="J358" s="26" t="n"/>
      <c r="K358" s="26" t="n"/>
      <c r="L358" s="26" t="inlineStr">
        <is>
          <t>NO</t>
        </is>
      </c>
      <c r="M358" s="26" t="n">
        <v>4.528194380962419</v>
      </c>
      <c r="N358" s="26" t="n">
        <v>29</v>
      </c>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OI_CONFIRM_MIN_CHANGE_PCT</t>
        </is>
      </c>
      <c r="B359" s="38" t="inlineStr">
        <is>
          <t>0</t>
        </is>
      </c>
      <c r="C359" s="38" t="n"/>
      <c r="D359" s="38" t="inlineStr">
        <is>
          <t>ENTRY, GLOBAL_CHECK, STOCKS_EXIT</t>
        </is>
      </c>
      <c r="E359" s="38" t="n"/>
      <c r="F359" s="26" t="n"/>
      <c r="G359" s="38">
        <f>IFERROR(VLOOKUP($A380&amp;"_"&amp;$B380,Results_Deltas!$A$2:$P$15000,5,FALSE),"")</f>
        <v/>
      </c>
      <c r="H359" s="38" t="inlineStr">
        <is>
          <t>Blanket (page end)</t>
        </is>
      </c>
      <c r="I359" s="26" t="n"/>
      <c r="J359" s="26" t="n"/>
      <c r="K359" s="26" t="n"/>
      <c r="L359" s="26" t="inlineStr">
        <is>
          <t>NO</t>
        </is>
      </c>
      <c r="M359" s="26" t="n">
        <v>4.534397616727154</v>
      </c>
      <c r="N359" s="26" t="n">
        <v>24</v>
      </c>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MOVER_THRESHOLD</t>
        </is>
      </c>
      <c r="B360" s="38" t="inlineStr">
        <is>
          <t>2.5</t>
        </is>
      </c>
      <c r="C360" s="38" t="n"/>
      <c r="D360" s="38" t="inlineStr">
        <is>
          <t>ENTRY, GLOBAL_CHECK, STOCKS_EXIT</t>
        </is>
      </c>
      <c r="E360" s="38" t="n"/>
      <c r="F360" s="26" t="n"/>
      <c r="G360" s="38">
        <f>IFERROR(VLOOKUP($A353&amp;"_"&amp;$B353,Results_Deltas!$A$2:$P$15000,5,FALSE),"")</f>
        <v/>
      </c>
      <c r="H360" s="38" t="inlineStr">
        <is>
          <t>Blanket (page end)</t>
        </is>
      </c>
      <c r="I360" s="26" t="n"/>
      <c r="J360" s="26" t="n"/>
      <c r="K360" s="26" t="n"/>
      <c r="L360" s="26" t="inlineStr">
        <is>
          <t>NO</t>
        </is>
      </c>
      <c r="M360" s="26" t="n">
        <v>4.540018488879062</v>
      </c>
      <c r="N360" s="26" t="n">
        <v>22</v>
      </c>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EMA_BLANKET_FILTER_MIN_TFS</t>
        </is>
      </c>
      <c r="B361" s="38" t="inlineStr">
        <is>
          <t>2</t>
        </is>
      </c>
      <c r="C361" s="38" t="n"/>
      <c r="D361" s="38" t="inlineStr">
        <is>
          <t>GLOBAL_CHECK</t>
        </is>
      </c>
      <c r="E361" s="38" t="n"/>
      <c r="F361" s="26" t="n"/>
      <c r="G361" s="38">
        <f>IFERROR(VLOOKUP($A257&amp;"_"&amp;$B257,Results_Deltas!$A$2:$P$15000,5,FALSE),"")</f>
        <v/>
      </c>
      <c r="H361" s="38" t="inlineStr">
        <is>
          <t>Blanket (page end)</t>
        </is>
      </c>
      <c r="I361" s="26" t="n"/>
      <c r="J361" s="26" t="n"/>
      <c r="K361" s="26" t="n"/>
      <c r="L361" s="26" t="inlineStr">
        <is>
          <t>NO</t>
        </is>
      </c>
      <c r="M361" s="26" t="n">
        <v>4.56638860466882</v>
      </c>
      <c r="N361" s="26" t="n">
        <v>30</v>
      </c>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7" t="inlineStr">
        <is>
          <t>HA_WICK_QUALITY_ENABLED</t>
        </is>
      </c>
      <c r="B362" s="38" t="inlineStr">
        <is>
          <t>True</t>
        </is>
      </c>
      <c r="C362" s="38" t="n"/>
      <c r="D362" s="38" t="inlineStr">
        <is>
          <t>ENTRY, GLOBAL_CHECK, STOCKS_EXIT</t>
        </is>
      </c>
      <c r="E362" s="38" t="n"/>
      <c r="F362" s="26" t="n"/>
      <c r="G362" s="38">
        <f>IFERROR(VLOOKUP($A292&amp;"_"&amp;$B292,Results_Deltas!$A$2:$P$15000,5,FALSE),"")</f>
        <v/>
      </c>
      <c r="H362" s="38" t="inlineStr">
        <is>
          <t>Blanket (page end)</t>
        </is>
      </c>
      <c r="I362" s="26" t="n"/>
      <c r="J362" s="26" t="n"/>
      <c r="K362" s="26" t="n"/>
      <c r="L362" s="26" t="inlineStr">
        <is>
          <t>NO</t>
        </is>
      </c>
      <c r="M362" s="26" t="n">
        <v>4.571047279751658</v>
      </c>
      <c r="N362" s="26" t="n">
        <v>24</v>
      </c>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EMA_9_21_FILTER_MIN_TFS</t>
        </is>
      </c>
      <c r="B363" s="38" t="inlineStr">
        <is>
          <t>0</t>
        </is>
      </c>
      <c r="C363" s="38" t="n"/>
      <c r="D363" s="38" t="inlineStr">
        <is>
          <t>GLOBAL_CHECK</t>
        </is>
      </c>
      <c r="E363" s="38" t="n"/>
      <c r="F363" s="26" t="n"/>
      <c r="G363" s="38">
        <f>IFERROR(VLOOKUP($A251&amp;"_"&amp;$B251,Results_Deltas!$A$2:$P$15000,5,FALSE),"")</f>
        <v/>
      </c>
      <c r="H363" s="38" t="inlineStr">
        <is>
          <t>Blanket (page end)</t>
        </is>
      </c>
      <c r="I363" s="26" t="n"/>
      <c r="J363" s="26" t="n"/>
      <c r="K363" s="26" t="n"/>
      <c r="L363" s="26" t="inlineStr">
        <is>
          <t>NO</t>
        </is>
      </c>
      <c r="M363" s="26" t="n">
        <v>4.614203973006443</v>
      </c>
      <c r="N363" s="26" t="n">
        <v>30</v>
      </c>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7" t="inlineStr">
        <is>
          <t>NEWBORN_LOSS_KILL_GAIN_THRESHOLD_PCT</t>
        </is>
      </c>
      <c r="B364" s="38" t="inlineStr">
        <is>
          <t>1.0</t>
        </is>
      </c>
      <c r="C364" s="38" t="n"/>
      <c r="D364" s="38" t="inlineStr">
        <is>
          <t>AUGMENT, EXIT, GLOBAL_CHECK, REDUCE, STOCKS_EXIT</t>
        </is>
      </c>
      <c r="E364" s="38" t="n"/>
      <c r="F364" s="26" t="n"/>
      <c r="G364" s="38">
        <f>IFERROR(VLOOKUP($A370&amp;"_"&amp;$B370,Results_Deltas!$A$2:$P$15000,5,FALSE),"")</f>
        <v/>
      </c>
      <c r="H364" s="38" t="inlineStr">
        <is>
          <t>Blanket (page end)</t>
        </is>
      </c>
      <c r="I364" s="26" t="n"/>
      <c r="J364" s="26" t="n"/>
      <c r="K364" s="26" t="n"/>
      <c r="L364" s="26" t="inlineStr">
        <is>
          <t>NO</t>
        </is>
      </c>
      <c r="M364" s="26" t="n">
        <v>4.658050666241883</v>
      </c>
      <c r="N364" s="26" t="n">
        <v>30</v>
      </c>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MTS_BOTTOM_BONUS_THRESHOLD</t>
        </is>
      </c>
      <c r="B365" s="38" t="inlineStr">
        <is>
          <t>12.5</t>
        </is>
      </c>
      <c r="C365" s="38" t="n"/>
      <c r="D365" s="38" t="inlineStr">
        <is>
          <t>ENTRY, GLOBAL_CHECK, STOCKS_EXIT</t>
        </is>
      </c>
      <c r="E365" s="38" t="n"/>
      <c r="F365" s="26" t="n"/>
      <c r="G365" s="38">
        <f>IFERROR(VLOOKUP($A361&amp;"_"&amp;$B361,Results_Deltas!$A$2:$P$15000,5,FALSE),"")</f>
        <v/>
      </c>
      <c r="H365" s="38" t="inlineStr">
        <is>
          <t>Blanket (page end)</t>
        </is>
      </c>
      <c r="I365" s="26" t="n"/>
      <c r="J365" s="26" t="n"/>
      <c r="K365" s="26" t="n"/>
      <c r="L365" s="26" t="inlineStr">
        <is>
          <t>NO</t>
        </is>
      </c>
      <c r="M365" s="26" t="n">
        <v>4.669552380177015</v>
      </c>
      <c r="N365" s="26" t="n">
        <v>22</v>
      </c>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7" t="inlineStr">
        <is>
          <t>MOVER_THRESHOLD</t>
        </is>
      </c>
      <c r="B366" s="38" t="inlineStr">
        <is>
          <t>3.75</t>
        </is>
      </c>
      <c r="C366" s="38" t="n"/>
      <c r="D366" s="38" t="inlineStr">
        <is>
          <t>ENTRY, GLOBAL_CHECK, STOCKS_EXIT</t>
        </is>
      </c>
      <c r="E366" s="38" t="n"/>
      <c r="F366" s="26" t="n"/>
      <c r="G366" s="38">
        <f>IFERROR(VLOOKUP($A352&amp;"_"&amp;$B352,Results_Deltas!$A$2:$P$15000,5,FALSE),"")</f>
        <v/>
      </c>
      <c r="H366" s="38" t="inlineStr">
        <is>
          <t>Blanket (page end)</t>
        </is>
      </c>
      <c r="I366" s="26" t="n"/>
      <c r="J366" s="26" t="n"/>
      <c r="K366" s="26" t="n"/>
      <c r="L366" s="26" t="inlineStr">
        <is>
          <t>YES</t>
        </is>
      </c>
      <c r="M366" s="26" t="n">
        <v>4.679344993757516</v>
      </c>
      <c r="N366" s="26" t="n">
        <v>24</v>
      </c>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7" t="inlineStr">
        <is>
          <t>CRYPTO_SPIKE_FADE_THRESHOLD_PCT</t>
        </is>
      </c>
      <c r="B367" s="38" t="inlineStr">
        <is>
          <t>12.5</t>
        </is>
      </c>
      <c r="C367" s="38" t="n"/>
      <c r="D367" s="38" t="inlineStr">
        <is>
          <t>GLOBAL_CHECK, STOCKS_EXIT</t>
        </is>
      </c>
      <c r="E367" s="38" t="n"/>
      <c r="F367" s="26" t="n"/>
      <c r="G367" s="38">
        <f>IFERROR(VLOOKUP($A235&amp;"_"&amp;$B235,Results_Deltas!$A$2:$P$15000,5,FALSE),"")</f>
        <v/>
      </c>
      <c r="H367" s="38" t="inlineStr">
        <is>
          <t>Blanket (page end)</t>
        </is>
      </c>
      <c r="I367" s="26" t="n"/>
      <c r="J367" s="26" t="n"/>
      <c r="K367" s="26" t="n"/>
      <c r="L367" s="26" t="inlineStr">
        <is>
          <t>NO</t>
        </is>
      </c>
      <c r="M367" s="26" t="n">
        <v>4.679641966043341</v>
      </c>
      <c r="N367" s="26" t="n">
        <v>28</v>
      </c>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7" t="inlineStr">
        <is>
          <t>LR_BAND_LADDER_TF_TOP</t>
        </is>
      </c>
      <c r="B368" s="38" t="inlineStr">
        <is>
          <t>1</t>
        </is>
      </c>
      <c r="C368" s="38" t="n"/>
      <c r="D368" s="38" t="inlineStr">
        <is>
          <t>GLOBAL_CHECK, STOCKS_EXIT</t>
        </is>
      </c>
      <c r="E368" s="38" t="n"/>
      <c r="F368" s="26" t="n"/>
      <c r="G368" s="38">
        <f>IFERROR(VLOOKUP($A336&amp;"_"&amp;$B336,Results_Deltas!$A$2:$P$15000,5,FALSE),"")</f>
        <v/>
      </c>
      <c r="H368" s="38" t="inlineStr">
        <is>
          <t>Blanket (page end)</t>
        </is>
      </c>
      <c r="I368" s="26" t="n"/>
      <c r="J368" s="26" t="n"/>
      <c r="K368" s="26" t="n"/>
      <c r="L368" s="26" t="inlineStr">
        <is>
          <t>YES</t>
        </is>
      </c>
      <c r="M368" s="26" t="n">
        <v>4.682636473280383</v>
      </c>
      <c r="N368" s="26" t="n">
        <v>27</v>
      </c>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9" t="inlineStr">
        <is>
          <t>LR_BAND_LADDER_STOCH_EXTREME</t>
        </is>
      </c>
      <c r="B369" s="40" t="inlineStr">
        <is>
          <t>30.0</t>
        </is>
      </c>
      <c r="C369" s="38" t="n"/>
      <c r="D369" s="38" t="inlineStr">
        <is>
          <t>GLOBAL_CHECK, STOCKS_EXIT</t>
        </is>
      </c>
      <c r="E369" s="38" t="n"/>
      <c r="F369" s="26" t="n"/>
      <c r="G369" s="38">
        <f>IFERROR(VLOOKUP($A331&amp;"_"&amp;$B331,Results_Deltas!$A$2:$P$15000,5,FALSE),"")</f>
        <v/>
      </c>
      <c r="H369" s="38" t="inlineStr">
        <is>
          <t>Blanket (page end)</t>
        </is>
      </c>
      <c r="I369" s="26" t="n"/>
      <c r="J369" s="26" t="n"/>
      <c r="K369" s="26" t="n"/>
      <c r="L369" s="26" t="inlineStr">
        <is>
          <t>NO</t>
        </is>
      </c>
      <c r="M369" s="26" t="n">
        <v>4.683406225191485</v>
      </c>
      <c r="N369" s="26" t="n">
        <v>28</v>
      </c>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7" t="inlineStr">
        <is>
          <t>LR_BAND_LADDER_STOCH_EXTREME</t>
        </is>
      </c>
      <c r="B370" s="38" t="inlineStr">
        <is>
          <t>30.0_ALT</t>
        </is>
      </c>
      <c r="C370" s="38" t="n"/>
      <c r="D370" s="38" t="inlineStr">
        <is>
          <t>GLOBAL_CHECK, STOCKS_EXIT</t>
        </is>
      </c>
      <c r="E370" s="38" t="n"/>
      <c r="F370" s="26" t="n"/>
      <c r="G370" s="38">
        <f>IFERROR(VLOOKUP($A332&amp;"_"&amp;$B332,Results_Deltas!$A$2:$P$15000,5,FALSE),"")</f>
        <v/>
      </c>
      <c r="H370" s="38" t="inlineStr">
        <is>
          <t>Blanket (page end)</t>
        </is>
      </c>
      <c r="I370" s="26" t="n"/>
      <c r="J370" s="26" t="n"/>
      <c r="K370" s="26" t="n"/>
      <c r="L370" s="26" t="inlineStr">
        <is>
          <t>YES</t>
        </is>
      </c>
      <c r="M370" s="26" t="n">
        <v>4.683406225191485</v>
      </c>
      <c r="N370" s="26" t="n">
        <v>28</v>
      </c>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OI_CONFIRM_MIN_PRICE_PCT</t>
        </is>
      </c>
      <c r="B371" s="38" t="inlineStr">
        <is>
          <t>2.0</t>
        </is>
      </c>
      <c r="C371" s="38" t="n"/>
      <c r="D371" s="38" t="inlineStr">
        <is>
          <t>ENTRY, GLOBAL_CHECK, STOCKS_EXIT</t>
        </is>
      </c>
      <c r="E371" s="38" t="n"/>
      <c r="F371" s="26" t="n"/>
      <c r="G371" s="38">
        <f>IFERROR(VLOOKUP($A385&amp;"_"&amp;$B385,Results_Deltas!$A$2:$P$15000,5,FALSE),"")</f>
        <v/>
      </c>
      <c r="H371" s="38" t="inlineStr">
        <is>
          <t>Blanket (page end)</t>
        </is>
      </c>
      <c r="I371" s="26" t="n"/>
      <c r="J371" s="26" t="n"/>
      <c r="K371" s="26" t="n"/>
      <c r="L371" s="26" t="inlineStr">
        <is>
          <t>NO</t>
        </is>
      </c>
      <c r="M371" s="26" t="n">
        <v>4.685209953636653</v>
      </c>
      <c r="N371" s="26" t="n">
        <v>22</v>
      </c>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LIVE_VEC_EMERGENCY_BRAKE_ENABLED</t>
        </is>
      </c>
      <c r="B372" s="38" t="inlineStr">
        <is>
          <t>True</t>
        </is>
      </c>
      <c r="C372" s="38" t="n"/>
      <c r="D372" s="38" t="inlineStr">
        <is>
          <t>GLOBAL_CHECK, STOCKS_EXIT</t>
        </is>
      </c>
      <c r="E372" s="38" t="n"/>
      <c r="F372" s="26" t="n"/>
      <c r="G372" s="38">
        <f>IFERROR(VLOOKUP($A330&amp;"_"&amp;$B330,Results_Deltas!$A$2:$P$15000,5,FALSE),"")</f>
        <v/>
      </c>
      <c r="H372" s="38" t="inlineStr">
        <is>
          <t>Blanket (page end)</t>
        </is>
      </c>
      <c r="I372" s="26" t="n"/>
      <c r="J372" s="26" t="n"/>
      <c r="K372" s="26" t="n"/>
      <c r="L372" s="26" t="inlineStr">
        <is>
          <t>YES</t>
        </is>
      </c>
      <c r="M372" s="26" t="n">
        <v>4.749970380937374</v>
      </c>
      <c r="N372" s="26" t="n">
        <v>33</v>
      </c>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CRYPTO_SPIKE_FADE_THRESHOLD_PCT</t>
        </is>
      </c>
      <c r="B373" s="38" t="inlineStr">
        <is>
          <t>7.5</t>
        </is>
      </c>
      <c r="C373" s="38" t="n"/>
      <c r="D373" s="38" t="inlineStr">
        <is>
          <t>GLOBAL_CHECK, STOCKS_EXIT</t>
        </is>
      </c>
      <c r="E373" s="38" t="n"/>
      <c r="F373" s="26" t="n"/>
      <c r="G373" s="38">
        <f>IFERROR(VLOOKUP($A236&amp;"_"&amp;$B236,Results_Deltas!$A$2:$P$15000,5,FALSE),"")</f>
        <v/>
      </c>
      <c r="H373" s="38" t="inlineStr">
        <is>
          <t>Blanket (page end)</t>
        </is>
      </c>
      <c r="I373" s="26" t="n"/>
      <c r="J373" s="26" t="n"/>
      <c r="K373" s="26" t="n"/>
      <c r="L373" s="26" t="inlineStr">
        <is>
          <t>NO</t>
        </is>
      </c>
      <c r="M373" s="26" t="n">
        <v>4.754440804488225</v>
      </c>
      <c r="N373" s="26" t="n">
        <v>30</v>
      </c>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EMA_9_21_FILTER_MIN_TFS</t>
        </is>
      </c>
      <c r="B374" s="38" t="inlineStr">
        <is>
          <t>2</t>
        </is>
      </c>
      <c r="C374" s="38" t="n"/>
      <c r="D374" s="38" t="inlineStr">
        <is>
          <t>GLOBAL_CHECK</t>
        </is>
      </c>
      <c r="E374" s="38" t="n"/>
      <c r="F374" s="26" t="n"/>
      <c r="G374" s="38">
        <f>IFERROR(VLOOKUP($A252&amp;"_"&amp;$B252,Results_Deltas!$A$2:$P$15000,5,FALSE),"")</f>
        <v/>
      </c>
      <c r="H374" s="38" t="inlineStr">
        <is>
          <t>Blanket (page end)</t>
        </is>
      </c>
      <c r="I374" s="26" t="n"/>
      <c r="J374" s="26" t="n"/>
      <c r="K374" s="26" t="n"/>
      <c r="L374" s="26" t="inlineStr">
        <is>
          <t>YES</t>
        </is>
      </c>
      <c r="M374" s="26" t="n">
        <v>4.762651595169649</v>
      </c>
      <c r="N374" s="26" t="n">
        <v>29</v>
      </c>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HLR_TOP_MIN_TFS</t>
        </is>
      </c>
      <c r="B375" s="38" t="inlineStr">
        <is>
          <t>1</t>
        </is>
      </c>
      <c r="C375" s="38" t="n"/>
      <c r="D375" s="38" t="inlineStr">
        <is>
          <t>GLOBAL_CHECK, REENTRY, STOCKS_EXIT</t>
        </is>
      </c>
      <c r="E375" s="38" t="n"/>
      <c r="F375" s="26" t="n"/>
      <c r="G375" s="38">
        <f>IFERROR(VLOOKUP($A306&amp;"_"&amp;$B306,Results_Deltas!$A$2:$P$15000,5,FALSE),"")</f>
        <v/>
      </c>
      <c r="H375" s="38" t="inlineStr">
        <is>
          <t>Blanket (page end)</t>
        </is>
      </c>
      <c r="I375" s="26" t="n"/>
      <c r="J375" s="26" t="n"/>
      <c r="K375" s="26" t="n"/>
      <c r="L375" s="26" t="inlineStr">
        <is>
          <t>NO</t>
        </is>
      </c>
      <c r="M375" s="26" t="n">
        <v>4.797638827431371</v>
      </c>
      <c r="N375" s="26" t="n">
        <v>27</v>
      </c>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7" t="inlineStr">
        <is>
          <t>NEWBORN_LOSS_KILL_GAIN_THRESHOLD_PCT</t>
        </is>
      </c>
      <c r="B376" s="38" t="inlineStr">
        <is>
          <t>0.5</t>
        </is>
      </c>
      <c r="C376" s="38" t="n"/>
      <c r="D376" s="38" t="inlineStr">
        <is>
          <t>AUGMENT, EXIT, GLOBAL_CHECK, REDUCE, STOCKS_EXIT</t>
        </is>
      </c>
      <c r="E376" s="38" t="n"/>
      <c r="F376" s="26" t="n"/>
      <c r="G376" s="38">
        <f>IFERROR(VLOOKUP($A371&amp;"_"&amp;$B371,Results_Deltas!$A$2:$P$15000,5,FALSE),"")</f>
        <v/>
      </c>
      <c r="H376" s="38" t="inlineStr">
        <is>
          <t>Blanket (page end)</t>
        </is>
      </c>
      <c r="I376" s="26" t="n"/>
      <c r="J376" s="26" t="n"/>
      <c r="K376" s="26" t="n"/>
      <c r="L376" s="26" t="inlineStr">
        <is>
          <t>NO</t>
        </is>
      </c>
      <c r="M376" s="26" t="n">
        <v>4.803373959419981</v>
      </c>
      <c r="N376" s="26" t="n">
        <v>29</v>
      </c>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DELTA_HTF_GATE</t>
        </is>
      </c>
      <c r="B377" s="38" t="inlineStr">
        <is>
          <t>4h</t>
        </is>
      </c>
      <c r="C377" s="38" t="n"/>
      <c r="D377" s="38" t="inlineStr">
        <is>
          <t>ENTRY, GLOBAL_CHECK, STOCKS_EXIT</t>
        </is>
      </c>
      <c r="E377" s="38" t="n"/>
      <c r="F377" s="26" t="n"/>
      <c r="G377" s="38">
        <f>IFERROR(VLOOKUP($A242&amp;"_"&amp;$B242,Results_Deltas!$A$2:$P$15000,5,FALSE),"")</f>
        <v/>
      </c>
      <c r="H377" s="38" t="inlineStr">
        <is>
          <t>Blanket (page end)</t>
        </is>
      </c>
      <c r="I377" s="26" t="n"/>
      <c r="J377" s="26" t="n"/>
      <c r="K377" s="26" t="n"/>
      <c r="L377" s="26" t="inlineStr">
        <is>
          <t>YES</t>
        </is>
      </c>
      <c r="M377" s="26" t="n">
        <v>4.814836669930521</v>
      </c>
      <c r="N377" s="26" t="n">
        <v>29</v>
      </c>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DELTA_HTF_GATE</t>
        </is>
      </c>
      <c r="B378" s="38" t="inlineStr">
        <is>
          <t>4h_ALT</t>
        </is>
      </c>
      <c r="C378" s="38" t="n"/>
      <c r="D378" s="38" t="inlineStr">
        <is>
          <t>ENTRY, GLOBAL_CHECK, STOCKS_EXIT</t>
        </is>
      </c>
      <c r="E378" s="38" t="n"/>
      <c r="F378" s="26" t="n"/>
      <c r="G378" s="38">
        <f>IFERROR(VLOOKUP($A243&amp;"_"&amp;$B243,Results_Deltas!$A$2:$P$15000,5,FALSE),"")</f>
        <v/>
      </c>
      <c r="H378" s="38" t="inlineStr">
        <is>
          <t>Blanket (page end)</t>
        </is>
      </c>
      <c r="I378" s="26" t="n"/>
      <c r="J378" s="26" t="n"/>
      <c r="K378" s="26" t="n"/>
      <c r="L378" s="26" t="inlineStr">
        <is>
          <t>NO</t>
        </is>
      </c>
      <c r="M378" s="26" t="n">
        <v>4.814836669930521</v>
      </c>
      <c r="N378" s="26" t="n">
        <v>29</v>
      </c>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7" t="inlineStr">
        <is>
          <t>ADX_RANGING_THRESHOLD</t>
        </is>
      </c>
      <c r="B379" s="38" t="inlineStr">
        <is>
          <t>15</t>
        </is>
      </c>
      <c r="C379" s="38" t="n"/>
      <c r="D379" s="38" t="inlineStr">
        <is>
          <t>ENTRY, GLOBAL_CHECK, STOCKS_EXIT</t>
        </is>
      </c>
      <c r="E379" s="38" t="n"/>
      <c r="F379" s="26" t="n"/>
      <c r="G379" s="38">
        <f>IFERROR(VLOOKUP($A215&amp;"_"&amp;$B215,Results_Deltas!$A$2:$P$15000,5,FALSE),"")</f>
        <v/>
      </c>
      <c r="H379" s="38" t="inlineStr">
        <is>
          <t>Blanket (page end)</t>
        </is>
      </c>
      <c r="I379" s="26" t="n"/>
      <c r="J379" s="26" t="n"/>
      <c r="K379" s="26" t="n"/>
      <c r="L379" s="26" t="inlineStr">
        <is>
          <t>NO</t>
        </is>
      </c>
      <c r="M379" s="26" t="n">
        <v>4.850111017734227</v>
      </c>
      <c r="N379" s="26" t="n">
        <v>22</v>
      </c>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FG_GREED_THRESHOLD</t>
        </is>
      </c>
      <c r="B380" s="38" t="inlineStr">
        <is>
          <t>37.5</t>
        </is>
      </c>
      <c r="C380" s="38" t="n"/>
      <c r="D380" s="38" t="inlineStr">
        <is>
          <t>GLOBAL_CHECK, STOCKS_EXIT</t>
        </is>
      </c>
      <c r="E380" s="38" t="n"/>
      <c r="F380" s="26" t="n"/>
      <c r="G380" s="38">
        <f>IFERROR(VLOOKUP($A270&amp;"_"&amp;$B270,Results_Deltas!$A$2:$P$15000,5,FALSE),"")</f>
        <v/>
      </c>
      <c r="H380" s="38" t="inlineStr">
        <is>
          <t>Blanket (page end)</t>
        </is>
      </c>
      <c r="I380" s="26" t="n"/>
      <c r="J380" s="26" t="n"/>
      <c r="K380" s="26" t="n"/>
      <c r="L380" s="26" t="inlineStr">
        <is>
          <t>NO</t>
        </is>
      </c>
      <c r="M380" s="26" t="n">
        <v>4.851463123819008</v>
      </c>
      <c r="N380" s="26" t="n">
        <v>23</v>
      </c>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7" t="inlineStr">
        <is>
          <t>LR_BAND_LADDER_TF_BOTTOM</t>
        </is>
      </c>
      <c r="B381" s="38" t="inlineStr">
        <is>
          <t>1</t>
        </is>
      </c>
      <c r="C381" s="38" t="n"/>
      <c r="D381" s="38" t="inlineStr">
        <is>
          <t>GLOBAL_CHECK, STOCKS_EXIT</t>
        </is>
      </c>
      <c r="E381" s="38" t="n"/>
      <c r="F381" s="26" t="n"/>
      <c r="G381" s="38">
        <f>IFERROR(VLOOKUP($A334&amp;"_"&amp;$B334,Results_Deltas!$A$2:$P$15000,5,FALSE),"")</f>
        <v/>
      </c>
      <c r="H381" s="38" t="inlineStr">
        <is>
          <t>Blanket (page end)</t>
        </is>
      </c>
      <c r="I381" s="26" t="n"/>
      <c r="J381" s="26" t="n"/>
      <c r="K381" s="26" t="n"/>
      <c r="L381" s="26" t="inlineStr">
        <is>
          <t>YES</t>
        </is>
      </c>
      <c r="M381" s="26" t="n">
        <v>4.882793901220808</v>
      </c>
      <c r="N381" s="26" t="n">
        <v>28</v>
      </c>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MTS_BOTTOM_STRONG_THRESHOLD</t>
        </is>
      </c>
      <c r="B382" s="38" t="inlineStr">
        <is>
          <t>20</t>
        </is>
      </c>
      <c r="C382" s="38" t="n"/>
      <c r="D382" s="38" t="inlineStr">
        <is>
          <t>ENTRY, GLOBAL_CHECK, STOCKS_EXIT</t>
        </is>
      </c>
      <c r="E382" s="38" t="n"/>
      <c r="F382" s="26" t="n"/>
      <c r="G382" s="38">
        <f>IFERROR(VLOOKUP($A365&amp;"_"&amp;$B365,Results_Deltas!$A$2:$P$15000,5,FALSE),"")</f>
        <v/>
      </c>
      <c r="H382" s="38" t="inlineStr">
        <is>
          <t>Blanket (page end)</t>
        </is>
      </c>
      <c r="I382" s="26" t="n"/>
      <c r="J382" s="26" t="n"/>
      <c r="K382" s="26" t="n"/>
      <c r="L382" s="26" t="inlineStr">
        <is>
          <t>NO</t>
        </is>
      </c>
      <c r="M382" s="26" t="n">
        <v>4.910797213557893</v>
      </c>
      <c r="N382" s="26" t="n">
        <v>25</v>
      </c>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7" t="inlineStr">
        <is>
          <t>DELTA_REENTRY_FILTER_ENABLED</t>
        </is>
      </c>
      <c r="B383" s="38" t="inlineStr">
        <is>
          <t>True</t>
        </is>
      </c>
      <c r="C383" s="38" t="n"/>
      <c r="D383" s="38" t="inlineStr">
        <is>
          <t>ENTRY, GLOBAL_CHECK, STOCKS_EXIT</t>
        </is>
      </c>
      <c r="E383" s="38" t="n"/>
      <c r="F383" s="26" t="n"/>
      <c r="G383" s="38">
        <f>IFERROR(VLOOKUP($A245&amp;"_"&amp;$B245,Results_Deltas!$A$2:$P$15000,5,FALSE),"")</f>
        <v/>
      </c>
      <c r="H383" s="38" t="inlineStr">
        <is>
          <t>Blanket (page end)</t>
        </is>
      </c>
      <c r="I383" s="26" t="n"/>
      <c r="J383" s="26" t="n"/>
      <c r="K383" s="26" t="n"/>
      <c r="L383" s="26" t="inlineStr">
        <is>
          <t>NO</t>
        </is>
      </c>
      <c r="M383" s="26" t="n">
        <v>5.067205129152303</v>
      </c>
      <c r="N383" s="26" t="n">
        <v>29</v>
      </c>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OI_CONFIRM_MIN_CHANGE_PCT</t>
        </is>
      </c>
      <c r="B384" s="38" t="inlineStr">
        <is>
          <t>1.0</t>
        </is>
      </c>
      <c r="C384" s="38" t="n"/>
      <c r="D384" s="38" t="inlineStr">
        <is>
          <t>ENTRY, GLOBAL_CHECK, STOCKS_EXIT</t>
        </is>
      </c>
      <c r="E384" s="38" t="n"/>
      <c r="F384" s="26" t="n"/>
      <c r="G384" s="38">
        <f>IFERROR(VLOOKUP($A382&amp;"_"&amp;$B382,Results_Deltas!$A$2:$P$15000,5,FALSE),"")</f>
        <v/>
      </c>
      <c r="H384" s="38" t="inlineStr">
        <is>
          <t>Blanket (page end)</t>
        </is>
      </c>
      <c r="I384" s="26" t="n"/>
      <c r="J384" s="26" t="n"/>
      <c r="K384" s="26" t="n"/>
      <c r="L384" s="26" t="inlineStr">
        <is>
          <t>NO</t>
        </is>
      </c>
      <c r="M384" s="26" t="n">
        <v>5.073713175854108</v>
      </c>
      <c r="N384" s="26" t="n">
        <v>23</v>
      </c>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7" t="inlineStr">
        <is>
          <t>DC_MOMENT_STRONG_THRESHOLD</t>
        </is>
      </c>
      <c r="B385" s="38" t="inlineStr">
        <is>
          <t>20</t>
        </is>
      </c>
      <c r="C385" s="38" t="n"/>
      <c r="D385" s="38" t="inlineStr">
        <is>
          <t>ENTRY, GLOBAL_CHECK, STOCKS_EXIT</t>
        </is>
      </c>
      <c r="E385" s="38" t="n"/>
      <c r="F385" s="26" t="n"/>
      <c r="G385" s="38">
        <f>IFERROR(VLOOKUP($A241&amp;"_"&amp;$B241,Results_Deltas!$A$2:$P$15000,5,FALSE),"")</f>
        <v/>
      </c>
      <c r="H385" s="38" t="inlineStr">
        <is>
          <t>Blanket (page end)</t>
        </is>
      </c>
      <c r="I385" s="26" t="n"/>
      <c r="J385" s="26" t="n"/>
      <c r="K385" s="26" t="n"/>
      <c r="L385" s="26" t="inlineStr">
        <is>
          <t>NO</t>
        </is>
      </c>
      <c r="M385" s="26" t="n">
        <v>5.105097457797007</v>
      </c>
      <c r="N385" s="26" t="n">
        <v>25</v>
      </c>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MANDATORY_REENTRY_WT_FILTER_MIN_TFS</t>
        </is>
      </c>
      <c r="B386" s="38" t="inlineStr">
        <is>
          <t>3</t>
        </is>
      </c>
      <c r="C386" s="38" t="n"/>
      <c r="D386" s="38" t="inlineStr">
        <is>
          <t>GLOBAL_CHECK, STOCKS_EXIT</t>
        </is>
      </c>
      <c r="E386" s="38" t="n"/>
      <c r="F386" s="26" t="n"/>
      <c r="G386" s="38">
        <f>IFERROR(VLOOKUP($A338&amp;"_"&amp;$B338,Results_Deltas!$A$2:$P$15000,5,FALSE),"")</f>
        <v/>
      </c>
      <c r="H386" s="38" t="inlineStr">
        <is>
          <t>Blanket (page end)</t>
        </is>
      </c>
      <c r="I386" s="26" t="n"/>
      <c r="J386" s="26" t="n"/>
      <c r="K386" s="26" t="n"/>
      <c r="L386" s="26" t="inlineStr">
        <is>
          <t>NO</t>
        </is>
      </c>
      <c r="M386" s="26" t="n">
        <v>5.148997522819331</v>
      </c>
      <c r="N386" s="26" t="n">
        <v>25</v>
      </c>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FG_FEAR_THRESHOLD</t>
        </is>
      </c>
      <c r="B387" s="38" t="inlineStr">
        <is>
          <t>12.5</t>
        </is>
      </c>
      <c r="C387" s="38" t="n"/>
      <c r="D387" s="38" t="inlineStr">
        <is>
          <t>GLOBAL_CHECK, STOCKS_EXIT</t>
        </is>
      </c>
      <c r="E387" s="38" t="n"/>
      <c r="F387" s="26" t="n"/>
      <c r="G387" s="38">
        <f>IFERROR(VLOOKUP($A266&amp;"_"&amp;$B266,Results_Deltas!$A$2:$P$15000,5,FALSE),"")</f>
        <v/>
      </c>
      <c r="H387" s="38" t="inlineStr">
        <is>
          <t>Blanket (page end)</t>
        </is>
      </c>
      <c r="I387" s="26" t="n"/>
      <c r="J387" s="26" t="n"/>
      <c r="K387" s="26" t="n"/>
      <c r="L387" s="26" t="inlineStr">
        <is>
          <t>NO</t>
        </is>
      </c>
      <c r="M387" s="26" t="n">
        <v>5.199203896007385</v>
      </c>
      <c r="N387" s="26" t="n">
        <v>26</v>
      </c>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c r="A388" s="37" t="inlineStr">
        <is>
          <t>NEW_POSITION_MAX_LOSS_THRESHOLD</t>
        </is>
      </c>
      <c r="B388" s="38" t="inlineStr">
        <is>
          <t>1.0</t>
        </is>
      </c>
      <c r="C388" s="38" t="n"/>
      <c r="D388" s="38" t="inlineStr">
        <is>
          <t>AUGMENT, EXIT, GLOBAL_CHECK, REDUCE, STOCKS_EXIT</t>
        </is>
      </c>
      <c r="E388" s="38" t="n"/>
      <c r="F388" s="26" t="n"/>
      <c r="G388" s="38">
        <f>IFERROR(VLOOKUP($A376&amp;"_"&amp;$B376,Results_Deltas!$A$2:$P$15000,5,FALSE),"")</f>
        <v/>
      </c>
      <c r="H388" s="38" t="inlineStr">
        <is>
          <t>Blanket (page end)</t>
        </is>
      </c>
      <c r="I388" s="26" t="n"/>
      <c r="J388" s="26" t="n"/>
      <c r="K388" s="26" t="n"/>
      <c r="L388" s="26" t="inlineStr">
        <is>
          <t>NO</t>
        </is>
      </c>
      <c r="M388" s="26" t="n">
        <v>5.253336846313322</v>
      </c>
      <c r="N388" s="26" t="n">
        <v>27</v>
      </c>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row>
    <row r="389">
      <c r="A389" s="37" t="inlineStr">
        <is>
          <t>HLR_SMA_BAND_PCT</t>
        </is>
      </c>
      <c r="B389" s="38" t="inlineStr">
        <is>
          <t>2.0</t>
        </is>
      </c>
      <c r="C389" s="38" t="n"/>
      <c r="D389" s="38" t="inlineStr">
        <is>
          <t>ENTRY, GLOBAL_CHECK, STOCKS_EXIT</t>
        </is>
      </c>
      <c r="E389" s="38" t="n"/>
      <c r="F389" s="26" t="n"/>
      <c r="G389" s="38">
        <f>IFERROR(VLOOKUP($A301&amp;"_"&amp;$B301,Results_Deltas!$A$2:$P$15000,5,FALSE),"")</f>
        <v/>
      </c>
      <c r="H389" s="38" t="inlineStr">
        <is>
          <t>Blanket (page end)</t>
        </is>
      </c>
      <c r="I389" s="26" t="n"/>
      <c r="J389" s="26" t="n"/>
      <c r="K389" s="26" t="n"/>
      <c r="L389" s="26" t="inlineStr">
        <is>
          <t>NO</t>
        </is>
      </c>
      <c r="M389" s="26" t="n">
        <v>5.268615184281537</v>
      </c>
      <c r="N389" s="26" t="n">
        <v>24</v>
      </c>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row>
    <row r="390">
      <c r="A390" s="37" t="inlineStr">
        <is>
          <t>MOVER_THRESHOLD</t>
        </is>
      </c>
      <c r="B390" s="38" t="inlineStr">
        <is>
          <t>6.25</t>
        </is>
      </c>
      <c r="C390" s="38" t="n"/>
      <c r="D390" s="38" t="inlineStr">
        <is>
          <t>ENTRY, GLOBAL_CHECK, STOCKS_EXIT</t>
        </is>
      </c>
      <c r="E390" s="38" t="n"/>
      <c r="F390" s="26" t="n"/>
      <c r="G390" s="38">
        <f>IFERROR(VLOOKUP($A351&amp;"_"&amp;$B351,Results_Deltas!$A$2:$P$15000,5,FALSE),"")</f>
        <v/>
      </c>
      <c r="H390" s="38" t="inlineStr">
        <is>
          <t>Blanket (page end)</t>
        </is>
      </c>
      <c r="I390" s="26" t="n"/>
      <c r="J390" s="26" t="n"/>
      <c r="K390" s="26" t="n"/>
      <c r="L390" s="26" t="inlineStr">
        <is>
          <t>NO</t>
        </is>
      </c>
      <c r="M390" s="26" t="n">
        <v>5.296756122599748</v>
      </c>
      <c r="N390" s="26" t="n">
        <v>23</v>
      </c>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row>
    <row r="391">
      <c r="A391" s="37" t="inlineStr">
        <is>
          <t>OI_CONFIRM_MIN_PRICE_PCT</t>
        </is>
      </c>
      <c r="B391" s="38" t="inlineStr">
        <is>
          <t>0</t>
        </is>
      </c>
      <c r="C391" s="38" t="n"/>
      <c r="D391" s="38" t="inlineStr">
        <is>
          <t>ENTRY, GLOBAL_CHECK, STOCKS_EXIT</t>
        </is>
      </c>
      <c r="E391" s="38" t="n"/>
      <c r="F391" s="26" t="n"/>
      <c r="G391" s="38">
        <f>IFERROR(VLOOKUP($A384&amp;"_"&amp;$B384,Results_Deltas!$A$2:$P$15000,5,FALSE),"")</f>
        <v/>
      </c>
      <c r="H391" s="38" t="inlineStr">
        <is>
          <t>Blanket (page end)</t>
        </is>
      </c>
      <c r="I391" s="26" t="n"/>
      <c r="J391" s="26" t="n"/>
      <c r="K391" s="26" t="n"/>
      <c r="L391" s="26" t="inlineStr">
        <is>
          <t>NO</t>
        </is>
      </c>
      <c r="M391" s="26" t="n">
        <v>5.391739101199633</v>
      </c>
      <c r="N391" s="26" t="n">
        <v>27</v>
      </c>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row>
    <row r="392">
      <c r="A392" s="37" t="inlineStr">
        <is>
          <t>EMA_BLANKET_FILTER_MIN_TFS</t>
        </is>
      </c>
      <c r="B392" s="38" t="inlineStr">
        <is>
          <t>1</t>
        </is>
      </c>
      <c r="C392" s="38" t="n"/>
      <c r="D392" s="38" t="inlineStr">
        <is>
          <t>GLOBAL_CHECK</t>
        </is>
      </c>
      <c r="E392" s="38" t="n"/>
      <c r="F392" s="26" t="n"/>
      <c r="G392" s="38">
        <f>IFERROR(VLOOKUP($A258&amp;"_"&amp;$B258,Results_Deltas!$A$2:$P$15000,5,FALSE),"")</f>
        <v/>
      </c>
      <c r="H392" s="38" t="inlineStr">
        <is>
          <t>Blanket (page end)</t>
        </is>
      </c>
      <c r="I392" s="26" t="n"/>
      <c r="J392" s="26" t="n"/>
      <c r="K392" s="26" t="n"/>
      <c r="L392" s="26" t="inlineStr">
        <is>
          <t>NO</t>
        </is>
      </c>
      <c r="M392" s="26" t="n">
        <v>5.429801522298958</v>
      </c>
      <c r="N392" s="26" t="n">
        <v>31</v>
      </c>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row>
    <row r="393">
      <c r="A393" s="39" t="inlineStr">
        <is>
          <t>OI_CONFIRM_MIN_CHANGE_PCT</t>
        </is>
      </c>
      <c r="B393" s="40" t="inlineStr">
        <is>
          <t>0.5</t>
        </is>
      </c>
      <c r="C393" s="38" t="n"/>
      <c r="D393" s="38" t="inlineStr">
        <is>
          <t>ENTRY, GLOBAL_CHECK, STOCKS_EXIT</t>
        </is>
      </c>
      <c r="E393" s="38" t="n"/>
      <c r="F393" s="26" t="n"/>
      <c r="G393" s="38">
        <f>IFERROR(VLOOKUP($A383&amp;"_"&amp;$B383,Results_Deltas!$A$2:$P$15000,5,FALSE),"")</f>
        <v/>
      </c>
      <c r="H393" s="38" t="inlineStr">
        <is>
          <t>Blanket (page end)</t>
        </is>
      </c>
      <c r="I393" s="26" t="n"/>
      <c r="J393" s="26" t="n"/>
      <c r="K393" s="26" t="n"/>
      <c r="L393" s="26" t="inlineStr">
        <is>
          <t>YES</t>
        </is>
      </c>
      <c r="M393" s="26" t="n">
        <v>5.489548702445864</v>
      </c>
      <c r="N393" s="26" t="n">
        <v>26</v>
      </c>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row>
    <row r="394">
      <c r="A394" s="37" t="inlineStr">
        <is>
          <t>EMA_9_21_FILTER_MIN_TFS</t>
        </is>
      </c>
      <c r="B394" s="38" t="inlineStr">
        <is>
          <t>1</t>
        </is>
      </c>
      <c r="C394" s="38" t="n"/>
      <c r="D394" s="38" t="inlineStr">
        <is>
          <t>GLOBAL_CHECK</t>
        </is>
      </c>
      <c r="E394" s="38" t="n"/>
      <c r="F394" s="26" t="n"/>
      <c r="G394" s="38">
        <f>IFERROR(VLOOKUP($A253&amp;"_"&amp;$B253,Results_Deltas!$A$2:$P$15000,5,FALSE),"")</f>
        <v/>
      </c>
      <c r="H394" s="38" t="inlineStr">
        <is>
          <t>Blanket (page end)</t>
        </is>
      </c>
      <c r="I394" s="26" t="n"/>
      <c r="J394" s="26" t="n"/>
      <c r="K394" s="26" t="n"/>
      <c r="L394" s="26" t="inlineStr">
        <is>
          <t>NO</t>
        </is>
      </c>
      <c r="M394" s="26" t="n">
        <v>5.499026236407858</v>
      </c>
      <c r="N394" s="26" t="n">
        <v>33</v>
      </c>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row>
    <row r="395">
      <c r="A395" s="37" t="inlineStr">
        <is>
          <t>LR_BAND_LADDER_TF_BOTTOM</t>
        </is>
      </c>
      <c r="B395" s="38" t="inlineStr">
        <is>
          <t>0</t>
        </is>
      </c>
      <c r="C395" s="38" t="n"/>
      <c r="D395" s="38" t="inlineStr">
        <is>
          <t>GLOBAL_CHECK, STOCKS_EXIT</t>
        </is>
      </c>
      <c r="E395" s="38" t="n"/>
      <c r="F395" s="26" t="n"/>
      <c r="G395" s="38">
        <f>IFERROR(VLOOKUP($A333&amp;"_"&amp;$B333,Results_Deltas!$A$2:$P$15000,5,FALSE),"")</f>
        <v/>
      </c>
      <c r="H395" s="38" t="inlineStr">
        <is>
          <t>Blanket (page end)</t>
        </is>
      </c>
      <c r="I395" s="26" t="n"/>
      <c r="J395" s="26" t="n"/>
      <c r="K395" s="26" t="n"/>
      <c r="L395" s="26" t="inlineStr">
        <is>
          <t>NO</t>
        </is>
      </c>
      <c r="M395" s="26" t="n">
        <v>5.705229839574709</v>
      </c>
      <c r="N395" s="26" t="n">
        <v>30</v>
      </c>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row>
    <row r="396">
      <c r="A396" s="37" t="inlineStr">
        <is>
          <t>NEW_POSITION_MAX_LOSS_THRESHOLD</t>
        </is>
      </c>
      <c r="B396" s="38" t="inlineStr">
        <is>
          <t>0.5</t>
        </is>
      </c>
      <c r="C396" s="38" t="n"/>
      <c r="D396" s="38" t="inlineStr">
        <is>
          <t>AUGMENT, EXIT, GLOBAL_CHECK, REDUCE, STOCKS_EXIT</t>
        </is>
      </c>
      <c r="E396" s="38" t="n"/>
      <c r="F396" s="26" t="n"/>
      <c r="G396" s="38">
        <f>IFERROR(VLOOKUP($A377&amp;"_"&amp;$B377,Results_Deltas!$A$2:$P$15000,5,FALSE),"")</f>
        <v/>
      </c>
      <c r="H396" s="38" t="inlineStr">
        <is>
          <t>Blanket (page end)</t>
        </is>
      </c>
      <c r="I396" s="26" t="n"/>
      <c r="J396" s="26" t="n"/>
      <c r="K396" s="26" t="n"/>
      <c r="L396" s="26" t="inlineStr">
        <is>
          <t>NO</t>
        </is>
      </c>
      <c r="M396" s="26" t="n">
        <v>5.705685463244189</v>
      </c>
      <c r="N396" s="26" t="n">
        <v>32</v>
      </c>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row>
    <row r="397">
      <c r="A397" s="37" t="inlineStr">
        <is>
          <t>CRYPTO_SPIKE_FADE_THRESHOLD_PCT</t>
        </is>
      </c>
      <c r="B397" s="38" t="inlineStr">
        <is>
          <t>5</t>
        </is>
      </c>
      <c r="C397" s="38" t="n"/>
      <c r="D397" s="38" t="inlineStr">
        <is>
          <t>GLOBAL_CHECK, STOCKS_EXIT</t>
        </is>
      </c>
      <c r="E397" s="38" t="n"/>
      <c r="F397" s="26" t="n"/>
      <c r="G397" s="38">
        <f>IFERROR(VLOOKUP($A237&amp;"_"&amp;$B237,Results_Deltas!$A$2:$P$15000,5,FALSE),"")</f>
        <v/>
      </c>
      <c r="H397" s="38" t="inlineStr">
        <is>
          <t>Blanket (page end)</t>
        </is>
      </c>
      <c r="I397" s="26" t="n"/>
      <c r="J397" s="26" t="n"/>
      <c r="K397" s="26" t="n"/>
      <c r="L397" s="26" t="inlineStr">
        <is>
          <t>YES</t>
        </is>
      </c>
      <c r="M397" s="26" t="n">
        <v>5.712623431995912</v>
      </c>
      <c r="N397" s="26" t="n">
        <v>30</v>
      </c>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row>
    <row r="398">
      <c r="A398" s="37" t="inlineStr">
        <is>
          <t>ADX_RANGING_THRESHOLD</t>
        </is>
      </c>
      <c r="B398" s="38" t="inlineStr">
        <is>
          <t>20</t>
        </is>
      </c>
      <c r="C398" s="38" t="n"/>
      <c r="D398" s="38" t="inlineStr">
        <is>
          <t>ENTRY, GLOBAL_CHECK, STOCKS_EXIT</t>
        </is>
      </c>
      <c r="E398" s="38" t="n"/>
      <c r="F398" s="26" t="n"/>
      <c r="G398" s="38">
        <f>IFERROR(VLOOKUP($A213&amp;"_"&amp;$B213,Results_Deltas!$A$2:$P$15000,5,FALSE),"")</f>
        <v/>
      </c>
      <c r="H398" s="38" t="inlineStr">
        <is>
          <t>Blanket (page end)</t>
        </is>
      </c>
      <c r="I398" s="26" t="n"/>
      <c r="J398" s="26" t="n"/>
      <c r="K398" s="26" t="n"/>
      <c r="L398" s="26" t="inlineStr">
        <is>
          <t>YES</t>
        </is>
      </c>
      <c r="M398" s="26" t="n">
        <v>5.721344259666182</v>
      </c>
      <c r="N398" s="26" t="n">
        <v>28</v>
      </c>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row>
    <row r="399">
      <c r="A399" s="39" t="inlineStr">
        <is>
          <t>ADX_RANGING_THRESHOLD</t>
        </is>
      </c>
      <c r="B399" s="70" t="n">
        <v>20</v>
      </c>
      <c r="C399" s="38" t="n"/>
      <c r="D399" s="38" t="inlineStr">
        <is>
          <t>ENTRY, GLOBAL_CHECK, STOCKS_EXIT</t>
        </is>
      </c>
      <c r="E399" s="38" t="n"/>
      <c r="F399" s="26" t="n"/>
      <c r="G399" s="38">
        <f>IFERROR(VLOOKUP($A216&amp;"_"&amp;$B216,Results_Deltas!$A$2:$P$15000,5,FALSE),"")</f>
        <v/>
      </c>
      <c r="H399" s="38" t="inlineStr">
        <is>
          <t>Blanket (page end)</t>
        </is>
      </c>
      <c r="I399" s="26" t="n"/>
      <c r="J399" s="26" t="n"/>
      <c r="K399" s="26" t="n"/>
      <c r="L399" s="26" t="inlineStr">
        <is>
          <t>NO</t>
        </is>
      </c>
      <c r="M399" s="26" t="n">
        <v>5.721344259666182</v>
      </c>
      <c r="N399" s="26" t="n">
        <v>28</v>
      </c>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row>
    <row r="400">
      <c r="A400" s="37" t="inlineStr">
        <is>
          <t>HTF4_CONF</t>
        </is>
      </c>
      <c r="B400" s="38" t="inlineStr">
        <is>
          <t>False_ALT</t>
        </is>
      </c>
      <c r="C400" s="38" t="n"/>
      <c r="D400" s="38" t="inlineStr">
        <is>
          <t>GLOBAL_CHECK, STOCKS_EXIT</t>
        </is>
      </c>
      <c r="E400" s="38" t="n"/>
      <c r="F400" s="26" t="n"/>
      <c r="G400" s="38">
        <f>IFERROR(VLOOKUP($A308&amp;"_"&amp;$B308,Results_Deltas!$A$2:$P$15000,5,FALSE),"")</f>
        <v/>
      </c>
      <c r="H400" s="38" t="inlineStr">
        <is>
          <t>Blanket (page end)</t>
        </is>
      </c>
      <c r="I400" s="26" t="n"/>
      <c r="J400" s="26" t="n"/>
      <c r="K400" s="26" t="n"/>
      <c r="L400" s="26" t="inlineStr">
        <is>
          <t>YES</t>
        </is>
      </c>
      <c r="M400" s="26" t="n">
        <v>5.742957743120834</v>
      </c>
      <c r="N400" s="26" t="n">
        <v>28</v>
      </c>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row>
    <row r="401">
      <c r="A401" s="37" t="inlineStr">
        <is>
          <t>NEWBORN_LOSS_KILL_GAIN_THRESHOLD_PCT</t>
        </is>
      </c>
      <c r="B401" s="38" t="inlineStr">
        <is>
          <t>2.0</t>
        </is>
      </c>
      <c r="C401" s="38" t="n"/>
      <c r="D401" s="38" t="inlineStr">
        <is>
          <t>AUGMENT, EXIT, GLOBAL_CHECK, REDUCE, STOCKS_EXIT</t>
        </is>
      </c>
      <c r="E401" s="38" t="n"/>
      <c r="F401" s="26" t="n"/>
      <c r="G401" s="38">
        <f>IFERROR(VLOOKUP($A369&amp;"_"&amp;$B369,Results_Deltas!$A$2:$P$15000,5,FALSE),"")</f>
        <v/>
      </c>
      <c r="H401" s="38" t="inlineStr">
        <is>
          <t>Blanket (page end)</t>
        </is>
      </c>
      <c r="I401" s="26" t="n"/>
      <c r="J401" s="26" t="n"/>
      <c r="K401" s="26" t="n"/>
      <c r="L401" s="26" t="inlineStr">
        <is>
          <t>YES</t>
        </is>
      </c>
      <c r="M401" s="26" t="n">
        <v>5.827368780312987</v>
      </c>
      <c r="N401" s="26" t="n">
        <v>34</v>
      </c>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row>
    <row r="402">
      <c r="A402" s="37" t="inlineStr">
        <is>
          <t>LR_BAND_LADDER_TF_TOP</t>
        </is>
      </c>
      <c r="B402" s="38" t="inlineStr">
        <is>
          <t>0</t>
        </is>
      </c>
      <c r="C402" s="38" t="n"/>
      <c r="D402" s="38" t="inlineStr">
        <is>
          <t>GLOBAL_CHECK, STOCKS_EXIT</t>
        </is>
      </c>
      <c r="E402" s="38" t="n"/>
      <c r="F402" s="26" t="n"/>
      <c r="G402" s="38">
        <f>IFERROR(VLOOKUP($A335&amp;"_"&amp;$B335,Results_Deltas!$A$2:$P$15000,5,FALSE),"")</f>
        <v/>
      </c>
      <c r="H402" s="38" t="inlineStr">
        <is>
          <t>Blanket (page end)</t>
        </is>
      </c>
      <c r="I402" s="26" t="n"/>
      <c r="J402" s="26" t="n"/>
      <c r="K402" s="26" t="n"/>
      <c r="L402" s="26" t="inlineStr">
        <is>
          <t>NO</t>
        </is>
      </c>
      <c r="M402" s="26" t="n">
        <v>5.829806343151997</v>
      </c>
      <c r="N402" s="26" t="n">
        <v>29</v>
      </c>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row>
    <row r="403">
      <c r="A403" s="37" t="inlineStr">
        <is>
          <t>BANDAID_OFF_LOSER_RECOVER_PCT</t>
        </is>
      </c>
      <c r="B403" s="38" t="inlineStr">
        <is>
          <t>0</t>
        </is>
      </c>
      <c r="C403" s="38" t="n"/>
      <c r="D403" s="38" t="inlineStr">
        <is>
          <t>AUGMENT, ENTRY, EXIT, GLOBAL_CHECK, REDUCE, STOCKS_EXIT</t>
        </is>
      </c>
      <c r="E403" s="38" t="n"/>
      <c r="F403" s="26" t="n"/>
      <c r="G403" s="38">
        <f>IFERROR(VLOOKUP($A217&amp;"_"&amp;$B217,Results_Deltas!$A$2:$P$15000,5,FALSE),"")</f>
        <v/>
      </c>
      <c r="H403" s="38" t="inlineStr">
        <is>
          <t>Blanket (page end)</t>
        </is>
      </c>
      <c r="I403" s="26" t="n"/>
      <c r="J403" s="26" t="n"/>
      <c r="K403" s="26" t="n"/>
      <c r="L403" s="26" t="inlineStr">
        <is>
          <t>NO</t>
        </is>
      </c>
      <c r="M403" s="26" t="n">
        <v>5.943590423696088</v>
      </c>
      <c r="N403" s="26" t="n">
        <v>28</v>
      </c>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row>
    <row r="404">
      <c r="A404" s="37" t="inlineStr">
        <is>
          <t>EZ_MANAGE_THROTTLER_RATE</t>
        </is>
      </c>
      <c r="B404" s="38" t="inlineStr">
        <is>
          <t>0.0</t>
        </is>
      </c>
      <c r="C404" s="38" t="n"/>
      <c r="D404" s="38" t="inlineStr">
        <is>
          <t>GLOBAL_CHECK, STOCKS_EXIT</t>
        </is>
      </c>
      <c r="E404" s="38" t="n"/>
      <c r="F404" s="26" t="n"/>
      <c r="G404" s="38">
        <f>IFERROR(VLOOKUP($A261&amp;"_"&amp;$B261,Results_Deltas!$A$2:$P$15000,5,FALSE),"")</f>
        <v/>
      </c>
      <c r="H404" s="38" t="inlineStr">
        <is>
          <t>Blanket (page end)</t>
        </is>
      </c>
      <c r="I404" s="26" t="n"/>
      <c r="J404" s="26" t="n"/>
      <c r="K404" s="26" t="n"/>
      <c r="L404" s="26" t="inlineStr">
        <is>
          <t>NO</t>
        </is>
      </c>
      <c r="M404" s="26" t="n">
        <v>5.943590423696088</v>
      </c>
      <c r="N404" s="26" t="n">
        <v>28</v>
      </c>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row>
    <row r="405">
      <c r="A405" s="37" t="inlineStr">
        <is>
          <t>EZ_MANAGE_THROTTLER_RATE</t>
        </is>
      </c>
      <c r="B405" s="38" t="inlineStr">
        <is>
          <t>0.0_ALT</t>
        </is>
      </c>
      <c r="C405" s="38" t="n"/>
      <c r="D405" s="38" t="inlineStr">
        <is>
          <t>GLOBAL_CHECK, STOCKS_EXIT</t>
        </is>
      </c>
      <c r="E405" s="38" t="n"/>
      <c r="F405" s="26" t="n"/>
      <c r="G405" s="38">
        <f>IFERROR(VLOOKUP($A262&amp;"_"&amp;$B262,Results_Deltas!$A$2:$P$15000,5,FALSE),"")</f>
        <v/>
      </c>
      <c r="H405" s="38" t="inlineStr">
        <is>
          <t>Blanket (page end)</t>
        </is>
      </c>
      <c r="I405" s="26" t="n"/>
      <c r="J405" s="26" t="n"/>
      <c r="K405" s="26" t="n"/>
      <c r="L405" s="26" t="inlineStr">
        <is>
          <t>NO</t>
        </is>
      </c>
      <c r="M405" s="26" t="n">
        <v>5.943590423696088</v>
      </c>
      <c r="N405" s="26" t="n">
        <v>28</v>
      </c>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row>
    <row r="406">
      <c r="A406" s="37" t="inlineStr">
        <is>
          <t>HLR_SMA_BAND_PCT</t>
        </is>
      </c>
      <c r="B406" s="38" t="inlineStr">
        <is>
          <t>0</t>
        </is>
      </c>
      <c r="C406" s="38" t="n"/>
      <c r="D406" s="38" t="inlineStr">
        <is>
          <t>ENTRY, GLOBAL_CHECK, STOCKS_EXIT</t>
        </is>
      </c>
      <c r="E406" s="38" t="n"/>
      <c r="F406" s="26" t="n"/>
      <c r="G406" s="38">
        <f>IFERROR(VLOOKUP($A300&amp;"_"&amp;$B300,Results_Deltas!$A$2:$P$15000,5,FALSE),"")</f>
        <v/>
      </c>
      <c r="H406" s="38" t="inlineStr">
        <is>
          <t>Blanket (page end)</t>
        </is>
      </c>
      <c r="I406" s="26" t="n"/>
      <c r="J406" s="26" t="n"/>
      <c r="K406" s="26" t="n"/>
      <c r="L406" s="26" t="inlineStr">
        <is>
          <t>NO</t>
        </is>
      </c>
      <c r="M406" s="26" t="n">
        <v>5.944913811630505</v>
      </c>
      <c r="N406" s="26" t="n">
        <v>29</v>
      </c>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row>
    <row r="407">
      <c r="A407" s="37" t="inlineStr">
        <is>
          <t>HLR_TOP_MIN_TFS</t>
        </is>
      </c>
      <c r="B407" s="38" t="inlineStr">
        <is>
          <t>0</t>
        </is>
      </c>
      <c r="C407" s="38" t="n"/>
      <c r="D407" s="38" t="inlineStr">
        <is>
          <t>GLOBAL_CHECK, REENTRY, STOCKS_EXIT</t>
        </is>
      </c>
      <c r="E407" s="38" t="n"/>
      <c r="F407" s="26" t="n"/>
      <c r="G407" s="38">
        <f>IFERROR(VLOOKUP($A304&amp;"_"&amp;$B304,Results_Deltas!$A$2:$P$15000,5,FALSE),"")</f>
        <v/>
      </c>
      <c r="H407" s="38" t="inlineStr">
        <is>
          <t>Blanket (page end)</t>
        </is>
      </c>
      <c r="I407" s="26" t="n"/>
      <c r="J407" s="26" t="n"/>
      <c r="K407" s="26" t="n"/>
      <c r="L407" s="26" t="inlineStr">
        <is>
          <t>NO</t>
        </is>
      </c>
      <c r="M407" s="26" t="n">
        <v>5.944913811630505</v>
      </c>
      <c r="N407" s="26" t="n">
        <v>29</v>
      </c>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row>
    <row r="408">
      <c r="A408" s="39" t="inlineStr">
        <is>
          <t>HLR_TOP_MIN_TFS</t>
        </is>
      </c>
      <c r="B408" s="70" t="n">
        <v>0</v>
      </c>
      <c r="C408" s="38" t="n"/>
      <c r="D408" s="38" t="inlineStr">
        <is>
          <t>GLOBAL_CHECK, REENTRY, STOCKS_EXIT</t>
        </is>
      </c>
      <c r="E408" s="38" t="n"/>
      <c r="F408" s="26" t="n"/>
      <c r="G408" s="38">
        <f>IFERROR(VLOOKUP($A305&amp;"_"&amp;$B305,Results_Deltas!$A$2:$P$15000,5,FALSE),"")</f>
        <v/>
      </c>
      <c r="H408" s="38" t="inlineStr">
        <is>
          <t>Blanket (page end)</t>
        </is>
      </c>
      <c r="I408" s="26" t="n"/>
      <c r="J408" s="26" t="n"/>
      <c r="K408" s="26" t="n"/>
      <c r="L408" s="26" t="inlineStr">
        <is>
          <t>NO</t>
        </is>
      </c>
      <c r="M408" s="26" t="n">
        <v>5.944913811630505</v>
      </c>
      <c r="N408" s="26" t="n">
        <v>29</v>
      </c>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row>
    <row r="409">
      <c r="A409" s="37" t="inlineStr">
        <is>
          <t>HTF_GATE_MIN_CONFIRMATIONS</t>
        </is>
      </c>
      <c r="B409" s="38" t="inlineStr">
        <is>
          <t>0.0</t>
        </is>
      </c>
      <c r="C409" s="38" t="n"/>
      <c r="D409" s="38" t="inlineStr">
        <is>
          <t>ENTRY, GLOBAL_CHECK, STOCKS_EXIT</t>
        </is>
      </c>
      <c r="E409" s="38" t="n"/>
      <c r="F409" s="26" t="n"/>
      <c r="G409" s="38">
        <f>IFERROR(VLOOKUP($A315&amp;"_"&amp;$B315,Results_Deltas!$A$2:$P$15000,5,FALSE),"")</f>
        <v/>
      </c>
      <c r="H409" s="38" t="inlineStr">
        <is>
          <t>Blanket (page end)</t>
        </is>
      </c>
      <c r="I409" s="26" t="n"/>
      <c r="J409" s="26" t="n"/>
      <c r="K409" s="26" t="n"/>
      <c r="L409" s="26" t="inlineStr">
        <is>
          <t>YES</t>
        </is>
      </c>
      <c r="M409" s="26" t="n">
        <v>5.944913811630505</v>
      </c>
      <c r="N409" s="26" t="n">
        <v>29</v>
      </c>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row>
    <row r="410">
      <c r="A410" s="37" t="inlineStr">
        <is>
          <t>HTF_GATE_MIN_CONFIRMATIONS</t>
        </is>
      </c>
      <c r="B410" s="38" t="inlineStr">
        <is>
          <t>0.0_ALT</t>
        </is>
      </c>
      <c r="C410" s="38" t="n"/>
      <c r="D410" s="38" t="inlineStr">
        <is>
          <t>ENTRY, GLOBAL_CHECK, STOCKS_EXIT</t>
        </is>
      </c>
      <c r="E410" s="38" t="n"/>
      <c r="F410" s="26" t="n"/>
      <c r="G410" s="38">
        <f>IFERROR(VLOOKUP($A316&amp;"_"&amp;$B316,Results_Deltas!$A$2:$P$15000,5,FALSE),"")</f>
        <v/>
      </c>
      <c r="H410" s="38" t="inlineStr">
        <is>
          <t>Blanket (page end)</t>
        </is>
      </c>
      <c r="I410" s="26" t="n"/>
      <c r="J410" s="26" t="n"/>
      <c r="K410" s="26" t="n"/>
      <c r="L410" s="26" t="inlineStr">
        <is>
          <t>NO</t>
        </is>
      </c>
      <c r="M410" s="26" t="n">
        <v>5.944913811630505</v>
      </c>
      <c r="N410" s="26" t="n">
        <v>29</v>
      </c>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row>
    <row r="411">
      <c r="A411" s="37" t="inlineStr">
        <is>
          <t>BTC_ACCEL_RAMP_REQUIRE_POSITIVE</t>
        </is>
      </c>
      <c r="B411" s="38" t="inlineStr">
        <is>
          <t>0.0</t>
        </is>
      </c>
      <c r="C411" s="38" t="n"/>
      <c r="D411" s="38" t="inlineStr">
        <is>
          <t>UNIVERSAL (ex-BTC) — ENTRY/EXIT/REENTRY</t>
        </is>
      </c>
      <c r="E411" s="38" t="n"/>
      <c r="F411" s="26" t="n"/>
      <c r="G411" s="38">
        <f>IFERROR(VLOOKUP($A223&amp;"_"&amp;$B223,Results_Deltas!$A$2:$P$15000,5,FALSE),"")</f>
        <v/>
      </c>
      <c r="H411" s="38" t="inlineStr">
        <is>
          <t>Blanket (page end)</t>
        </is>
      </c>
      <c r="I411" s="26" t="n"/>
      <c r="J411" s="26" t="n"/>
      <c r="K411" s="26" t="n"/>
      <c r="L411" s="26" t="inlineStr">
        <is>
          <t>NO</t>
        </is>
      </c>
      <c r="M411" s="26" t="n">
        <v>6.030287136015419</v>
      </c>
      <c r="N411" s="26" t="n">
        <v>26</v>
      </c>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row>
    <row r="412">
      <c r="A412" s="37" t="inlineStr">
        <is>
          <t>BTC_ACCEL_RAMP_REQUIRE_POSITIVE</t>
        </is>
      </c>
      <c r="B412" s="38" t="inlineStr">
        <is>
          <t>0.0_ALT</t>
        </is>
      </c>
      <c r="C412" s="38" t="n"/>
      <c r="D412" s="38" t="inlineStr">
        <is>
          <t>UNIVERSAL (ex-BTC) — ENTRY/EXIT/REENTRY</t>
        </is>
      </c>
      <c r="E412" s="38" t="n"/>
      <c r="F412" s="26" t="n"/>
      <c r="G412" s="38">
        <f>IFERROR(VLOOKUP($A224&amp;"_"&amp;$B224,Results_Deltas!$A$2:$P$15000,5,FALSE),"")</f>
        <v/>
      </c>
      <c r="H412" s="38" t="inlineStr">
        <is>
          <t>Blanket (page end)</t>
        </is>
      </c>
      <c r="I412" s="26" t="n"/>
      <c r="J412" s="26" t="n"/>
      <c r="K412" s="26" t="n"/>
      <c r="L412" s="26" t="inlineStr">
        <is>
          <t>NO</t>
        </is>
      </c>
      <c r="M412" s="26" t="n">
        <v>6.030287136015419</v>
      </c>
      <c r="N412" s="26" t="n">
        <v>26</v>
      </c>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row>
    <row r="413">
      <c r="A413" s="37" t="inlineStr">
        <is>
          <t>BTC_HARD_BLOCK_OTHER_ACCOUNTS</t>
        </is>
      </c>
      <c r="B413" s="38" t="inlineStr">
        <is>
          <t>0.0</t>
        </is>
      </c>
      <c r="C413" s="38" t="n"/>
      <c r="D413" s="38" t="inlineStr">
        <is>
          <t>UNIVERSAL (ex-BTC) — ENTRY/EXIT/REENTRY</t>
        </is>
      </c>
      <c r="E413" s="38" t="n"/>
      <c r="F413" s="26" t="n"/>
      <c r="G413" s="38">
        <f>IFERROR(VLOOKUP($A225&amp;"_"&amp;$B225,Results_Deltas!$A$2:$P$15000,5,FALSE),"")</f>
        <v/>
      </c>
      <c r="H413" s="38" t="inlineStr">
        <is>
          <t>Blanket (page end)</t>
        </is>
      </c>
      <c r="I413" s="26" t="n"/>
      <c r="J413" s="26" t="n"/>
      <c r="K413" s="26" t="n"/>
      <c r="L413" s="26" t="inlineStr">
        <is>
          <t>YES</t>
        </is>
      </c>
      <c r="M413" s="26" t="n">
        <v>6.030287136015419</v>
      </c>
      <c r="N413" s="26" t="n">
        <v>26</v>
      </c>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row>
    <row r="414">
      <c r="A414" s="37" t="inlineStr">
        <is>
          <t>BTC_HARD_BLOCK_OTHER_ACCOUNTS</t>
        </is>
      </c>
      <c r="B414" s="38" t="inlineStr">
        <is>
          <t>0.0_ALT</t>
        </is>
      </c>
      <c r="C414" s="38" t="n"/>
      <c r="D414" s="38" t="inlineStr">
        <is>
          <t>UNIVERSAL (ex-BTC) — ENTRY/EXIT/REENTRY</t>
        </is>
      </c>
      <c r="E414" s="38" t="n"/>
      <c r="F414" s="26" t="n"/>
      <c r="G414" s="38">
        <f>IFERROR(VLOOKUP($A226&amp;"_"&amp;$B226,Results_Deltas!$A$2:$P$15000,5,FALSE),"")</f>
        <v/>
      </c>
      <c r="H414" s="38" t="inlineStr">
        <is>
          <t>Blanket (page end)</t>
        </is>
      </c>
      <c r="I414" s="26" t="n"/>
      <c r="J414" s="26" t="n"/>
      <c r="K414" s="26" t="n"/>
      <c r="L414" s="26" t="inlineStr">
        <is>
          <t>YES</t>
        </is>
      </c>
      <c r="M414" s="26" t="n">
        <v>6.030287136015419</v>
      </c>
      <c r="N414" s="26" t="n">
        <v>26</v>
      </c>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row>
    <row r="415">
      <c r="A415" s="37" t="inlineStr">
        <is>
          <t>BTC_ROUND_BANDS_EACH_SIDE</t>
        </is>
      </c>
      <c r="B415" s="38" t="inlineStr">
        <is>
          <t>0.0</t>
        </is>
      </c>
      <c r="C415" s="38" t="n"/>
      <c r="D415" s="38" t="inlineStr">
        <is>
          <t>UNIVERSAL (ex-BTC) — ENTRY/EXIT/REENTRY</t>
        </is>
      </c>
      <c r="E415" s="38" t="n"/>
      <c r="F415" s="26" t="n"/>
      <c r="G415" s="38">
        <f>IFERROR(VLOOKUP($A227&amp;"_"&amp;$B227,Results_Deltas!$A$2:$P$15000,5,FALSE),"")</f>
        <v/>
      </c>
      <c r="H415" s="38" t="inlineStr">
        <is>
          <t>Blanket (page end)</t>
        </is>
      </c>
      <c r="I415" s="26" t="n"/>
      <c r="J415" s="26" t="n"/>
      <c r="K415" s="26" t="n"/>
      <c r="L415" s="26" t="inlineStr">
        <is>
          <t>NO</t>
        </is>
      </c>
      <c r="M415" s="26" t="n">
        <v>6.030287136015419</v>
      </c>
      <c r="N415" s="26" t="n">
        <v>26</v>
      </c>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row>
    <row r="416">
      <c r="A416" s="37" t="inlineStr">
        <is>
          <t>BTC_ROUND_BANDS_EACH_SIDE</t>
        </is>
      </c>
      <c r="B416" s="38" t="inlineStr">
        <is>
          <t>0.0_ALT</t>
        </is>
      </c>
      <c r="C416" s="38" t="n"/>
      <c r="D416" s="38" t="inlineStr">
        <is>
          <t>UNIVERSAL (ex-BTC) — ENTRY/EXIT/REENTRY</t>
        </is>
      </c>
      <c r="E416" s="38" t="n"/>
      <c r="F416" s="26" t="n"/>
      <c r="G416" s="38">
        <f>IFERROR(VLOOKUP($A228&amp;"_"&amp;$B228,Results_Deltas!$A$2:$P$15000,5,FALSE),"")</f>
        <v/>
      </c>
      <c r="H416" s="38" t="inlineStr">
        <is>
          <t>Blanket (page end)</t>
        </is>
      </c>
      <c r="I416" s="26" t="n"/>
      <c r="J416" s="26" t="n"/>
      <c r="K416" s="26" t="n"/>
      <c r="L416" s="26" t="inlineStr">
        <is>
          <t>NO</t>
        </is>
      </c>
      <c r="M416" s="26" t="n">
        <v>6.030287136015419</v>
      </c>
      <c r="N416" s="26" t="n">
        <v>26</v>
      </c>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row>
    <row r="417">
      <c r="A417" s="37" t="inlineStr">
        <is>
          <t>FUNDING_GATE_LONG_MAX</t>
        </is>
      </c>
      <c r="B417" s="38" t="inlineStr">
        <is>
          <t>0.0</t>
        </is>
      </c>
      <c r="C417" s="38" t="n"/>
      <c r="D417" s="38" t="inlineStr">
        <is>
          <t>ENTRY, GLOBAL_CHECK, STOCKS_EXIT</t>
        </is>
      </c>
      <c r="E417" s="38" t="n"/>
      <c r="F417" s="26" t="n"/>
      <c r="G417" s="38">
        <f>IFERROR(VLOOKUP($A276&amp;"_"&amp;$B276,Results_Deltas!$A$2:$P$15000,5,FALSE),"")</f>
        <v/>
      </c>
      <c r="H417" s="38" t="inlineStr">
        <is>
          <t>Blanket (page end)</t>
        </is>
      </c>
      <c r="I417" s="26" t="n"/>
      <c r="J417" s="26" t="n"/>
      <c r="K417" s="26" t="n"/>
      <c r="L417" s="26" t="inlineStr">
        <is>
          <t>NO</t>
        </is>
      </c>
      <c r="M417" s="26" t="n">
        <v>6.031707357213327</v>
      </c>
      <c r="N417" s="26" t="n">
        <v>27</v>
      </c>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row>
    <row r="418">
      <c r="A418" s="37" t="inlineStr">
        <is>
          <t>FUNDING_GATE_LONG_MAX</t>
        </is>
      </c>
      <c r="B418" s="38" t="inlineStr">
        <is>
          <t>0.0_ALT</t>
        </is>
      </c>
      <c r="C418" s="38" t="n"/>
      <c r="D418" s="38" t="inlineStr">
        <is>
          <t>ENTRY, GLOBAL_CHECK, STOCKS_EXIT</t>
        </is>
      </c>
      <c r="E418" s="38" t="n"/>
      <c r="F418" s="26" t="n"/>
      <c r="G418" s="38">
        <f>IFERROR(VLOOKUP($A277&amp;"_"&amp;$B277,Results_Deltas!$A$2:$P$15000,5,FALSE),"")</f>
        <v/>
      </c>
      <c r="H418" s="38" t="inlineStr">
        <is>
          <t>Blanket (page end)</t>
        </is>
      </c>
      <c r="I418" s="26" t="n"/>
      <c r="J418" s="26" t="n"/>
      <c r="K418" s="26" t="n"/>
      <c r="L418" s="26" t="inlineStr">
        <is>
          <t>NO</t>
        </is>
      </c>
      <c r="M418" s="26" t="n">
        <v>6.031707357213327</v>
      </c>
      <c r="N418" s="26" t="n">
        <v>27</v>
      </c>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row>
    <row r="419">
      <c r="A419" s="37" t="inlineStr">
        <is>
          <t>FUNDING_GATE_MTF_REQUIRED</t>
        </is>
      </c>
      <c r="B419" s="38" t="inlineStr">
        <is>
          <t>0.0</t>
        </is>
      </c>
      <c r="C419" s="38" t="n"/>
      <c r="D419" s="38" t="inlineStr">
        <is>
          <t>ENTRY, GLOBAL_CHECK, STOCKS_EXIT</t>
        </is>
      </c>
      <c r="E419" s="38" t="n"/>
      <c r="F419" s="26" t="n"/>
      <c r="G419" s="38">
        <f>IFERROR(VLOOKUP($A278&amp;"_"&amp;$B278,Results_Deltas!$A$2:$P$15000,5,FALSE),"")</f>
        <v/>
      </c>
      <c r="H419" s="38" t="inlineStr">
        <is>
          <t>Blanket (page end)</t>
        </is>
      </c>
      <c r="I419" s="26" t="n"/>
      <c r="J419" s="26" t="n"/>
      <c r="K419" s="26" t="n"/>
      <c r="L419" s="26" t="inlineStr">
        <is>
          <t>YES</t>
        </is>
      </c>
      <c r="M419" s="26" t="n">
        <v>6.031707357213327</v>
      </c>
      <c r="N419" s="26" t="n">
        <v>27</v>
      </c>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row>
    <row r="420">
      <c r="A420" s="37" t="inlineStr">
        <is>
          <t>FUNDING_GATE_MTF_REQUIRED</t>
        </is>
      </c>
      <c r="B420" s="38" t="inlineStr">
        <is>
          <t>0.0_ALT</t>
        </is>
      </c>
      <c r="C420" s="38" t="n"/>
      <c r="D420" s="38" t="inlineStr">
        <is>
          <t>ENTRY, GLOBAL_CHECK, STOCKS_EXIT</t>
        </is>
      </c>
      <c r="E420" s="38" t="n"/>
      <c r="F420" s="26" t="n"/>
      <c r="G420" s="38">
        <f>IFERROR(VLOOKUP($A279&amp;"_"&amp;$B279,Results_Deltas!$A$2:$P$15000,5,FALSE),"")</f>
        <v/>
      </c>
      <c r="H420" s="38" t="inlineStr">
        <is>
          <t>Blanket (page end)</t>
        </is>
      </c>
      <c r="I420" s="26" t="n"/>
      <c r="J420" s="26" t="n"/>
      <c r="K420" s="26" t="n"/>
      <c r="L420" s="26" t="inlineStr">
        <is>
          <t>NO</t>
        </is>
      </c>
      <c r="M420" s="26" t="n">
        <v>6.031707357213327</v>
      </c>
      <c r="N420" s="26" t="n">
        <v>27</v>
      </c>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row>
    <row r="421">
      <c r="A421" s="37" t="inlineStr">
        <is>
          <t>FUNDING_GATE_SHORT_MIN</t>
        </is>
      </c>
      <c r="B421" s="38" t="inlineStr">
        <is>
          <t>0.0</t>
        </is>
      </c>
      <c r="C421" s="38" t="n"/>
      <c r="D421" s="38" t="inlineStr">
        <is>
          <t>ENTRY, GLOBAL_CHECK, STOCKS_EXIT</t>
        </is>
      </c>
      <c r="E421" s="38" t="n"/>
      <c r="F421" s="26" t="n"/>
      <c r="G421" s="38">
        <f>IFERROR(VLOOKUP($A280&amp;"_"&amp;$B280,Results_Deltas!$A$2:$P$15000,5,FALSE),"")</f>
        <v/>
      </c>
      <c r="H421" s="38" t="inlineStr">
        <is>
          <t>Blanket (page end)</t>
        </is>
      </c>
      <c r="I421" s="26" t="n"/>
      <c r="J421" s="26" t="n"/>
      <c r="K421" s="26" t="n"/>
      <c r="L421" s="26" t="inlineStr">
        <is>
          <t>NO</t>
        </is>
      </c>
      <c r="M421" s="26" t="n">
        <v>6.031707357213327</v>
      </c>
      <c r="N421" s="26" t="n">
        <v>27</v>
      </c>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row>
    <row r="422">
      <c r="A422" s="37" t="inlineStr">
        <is>
          <t>FUNDING_GATE_SHORT_MIN</t>
        </is>
      </c>
      <c r="B422" s="38" t="inlineStr">
        <is>
          <t>0.0_ALT</t>
        </is>
      </c>
      <c r="C422" s="38" t="n"/>
      <c r="D422" s="38" t="inlineStr">
        <is>
          <t>ENTRY, GLOBAL_CHECK, STOCKS_EXIT</t>
        </is>
      </c>
      <c r="E422" s="38" t="n"/>
      <c r="F422" s="26" t="n"/>
      <c r="G422" s="38">
        <f>IFERROR(VLOOKUP($A281&amp;"_"&amp;$B281,Results_Deltas!$A$2:$P$15000,5,FALSE),"")</f>
        <v/>
      </c>
      <c r="H422" s="38" t="inlineStr">
        <is>
          <t>Blanket (page end)</t>
        </is>
      </c>
      <c r="I422" s="26" t="n"/>
      <c r="J422" s="26" t="n"/>
      <c r="K422" s="26" t="n"/>
      <c r="L422" s="26" t="inlineStr">
        <is>
          <t>YES</t>
        </is>
      </c>
      <c r="M422" s="26" t="n">
        <v>6.031707357213327</v>
      </c>
      <c r="N422" s="26" t="n">
        <v>27</v>
      </c>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row>
    <row r="423">
      <c r="A423" s="37" t="inlineStr">
        <is>
          <t>LEADERBOARD_FILTER</t>
        </is>
      </c>
      <c r="B423" s="38" t="inlineStr">
        <is>
          <t>False_ALT</t>
        </is>
      </c>
      <c r="C423" s="38" t="n"/>
      <c r="D423" s="38" t="inlineStr">
        <is>
          <t>AUGMENT, ENTRY, EXIT, GLOBAL_CHECK, REDUCE, STOCKS_EXIT</t>
        </is>
      </c>
      <c r="E423" s="38" t="n"/>
      <c r="F423" s="26" t="n"/>
      <c r="G423" s="38">
        <f>IFERROR(VLOOKUP($A322&amp;"_"&amp;$B322,Results_Deltas!$A$2:$P$15000,5,FALSE),"")</f>
        <v/>
      </c>
      <c r="H423" s="38" t="inlineStr">
        <is>
          <t>Blanket (page end)</t>
        </is>
      </c>
      <c r="I423" s="26" t="n"/>
      <c r="J423" s="26" t="n"/>
      <c r="K423" s="26" t="n"/>
      <c r="L423" s="26" t="inlineStr">
        <is>
          <t>NO</t>
        </is>
      </c>
      <c r="M423" s="26" t="n">
        <v>6.040832373036793</v>
      </c>
      <c r="N423" s="26" t="n">
        <v>28</v>
      </c>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row>
    <row r="424">
      <c r="A424" s="37" t="inlineStr">
        <is>
          <t>LH_HL_FILTER_REQUIRE_BOTH</t>
        </is>
      </c>
      <c r="B424" s="38" t="inlineStr">
        <is>
          <t>False_ALT</t>
        </is>
      </c>
      <c r="C424" s="38" t="n"/>
      <c r="D424" s="38" t="inlineStr">
        <is>
          <t>ENTRY, GLOBAL_CHECK, STOCKS_EXIT</t>
        </is>
      </c>
      <c r="E424" s="38" t="n"/>
      <c r="F424" s="26" t="n"/>
      <c r="G424" s="38">
        <f>IFERROR(VLOOKUP($A328&amp;"_"&amp;$B328,Results_Deltas!$A$2:$P$15000,5,FALSE),"")</f>
        <v/>
      </c>
      <c r="H424" s="38" t="inlineStr">
        <is>
          <t>Blanket (page end)</t>
        </is>
      </c>
      <c r="I424" s="26" t="n"/>
      <c r="J424" s="26" t="n"/>
      <c r="K424" s="26" t="n"/>
      <c r="L424" s="26" t="inlineStr">
        <is>
          <t>NO</t>
        </is>
      </c>
      <c r="M424" s="26" t="n">
        <v>6.040832373036793</v>
      </c>
      <c r="N424" s="26" t="n">
        <v>28</v>
      </c>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row>
    <row r="425">
      <c r="A425" s="37" t="inlineStr">
        <is>
          <t>MI_TF_AGREE_MIN</t>
        </is>
      </c>
      <c r="B425" s="38" t="inlineStr">
        <is>
          <t>0.0</t>
        </is>
      </c>
      <c r="C425" s="38" t="n"/>
      <c r="D425" s="38" t="inlineStr">
        <is>
          <t>ENTRY, GLOBAL_CHECK, STOCKS_EXIT</t>
        </is>
      </c>
      <c r="E425" s="38" t="n"/>
      <c r="F425" s="26" t="n"/>
      <c r="G425" s="38">
        <f>IFERROR(VLOOKUP($A348&amp;"_"&amp;$B348,Results_Deltas!$A$2:$P$15000,5,FALSE),"")</f>
        <v/>
      </c>
      <c r="H425" s="38" t="inlineStr">
        <is>
          <t>Blanket (page end)</t>
        </is>
      </c>
      <c r="I425" s="26" t="n"/>
      <c r="J425" s="26" t="n"/>
      <c r="K425" s="26" t="n"/>
      <c r="L425" s="26" t="inlineStr">
        <is>
          <t>YES</t>
        </is>
      </c>
      <c r="M425" s="26" t="n">
        <v>6.040832373036793</v>
      </c>
      <c r="N425" s="26" t="n">
        <v>28</v>
      </c>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row>
    <row r="426">
      <c r="A426" s="37" t="inlineStr">
        <is>
          <t>MI_TF_AGREE_MIN</t>
        </is>
      </c>
      <c r="B426" s="38" t="inlineStr">
        <is>
          <t>0.0_ALT</t>
        </is>
      </c>
      <c r="C426" s="38" t="n"/>
      <c r="D426" s="38" t="inlineStr">
        <is>
          <t>ENTRY, GLOBAL_CHECK, STOCKS_EXIT</t>
        </is>
      </c>
      <c r="E426" s="38" t="n"/>
      <c r="F426" s="26" t="n"/>
      <c r="G426" s="38">
        <f>IFERROR(VLOOKUP($A349&amp;"_"&amp;$B349,Results_Deltas!$A$2:$P$15000,5,FALSE),"")</f>
        <v/>
      </c>
      <c r="H426" s="38" t="inlineStr">
        <is>
          <t>Blanket (page end)</t>
        </is>
      </c>
      <c r="I426" s="26" t="n"/>
      <c r="J426" s="26" t="n"/>
      <c r="K426" s="26" t="n"/>
      <c r="L426" s="26" t="inlineStr">
        <is>
          <t>NO</t>
        </is>
      </c>
      <c r="M426" s="26" t="n">
        <v>6.040832373036793</v>
      </c>
      <c r="N426" s="26" t="n">
        <v>28</v>
      </c>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row>
    <row r="427">
      <c r="A427" s="37" t="inlineStr">
        <is>
          <t>EXECUTE_NOW_SINGLE_GATE_ENFORCE</t>
        </is>
      </c>
      <c r="B427" s="38" t="inlineStr">
        <is>
          <t>0.0</t>
        </is>
      </c>
      <c r="C427" s="38" t="n"/>
      <c r="D427" s="38" t="inlineStr">
        <is>
          <t>ENTRY, GLOBAL_CHECK, STOCKS_EXIT</t>
        </is>
      </c>
      <c r="E427" s="38" t="n"/>
      <c r="F427" s="26" t="n"/>
      <c r="G427" s="38">
        <f>IFERROR(VLOOKUP($A259&amp;"_"&amp;$B259,Results_Deltas!$A$2:$P$15000,5,FALSE),"")</f>
        <v/>
      </c>
      <c r="H427" s="38" t="inlineStr">
        <is>
          <t>Blanket (page end)</t>
        </is>
      </c>
      <c r="I427" s="26" t="n"/>
      <c r="J427" s="26" t="n"/>
      <c r="K427" s="26" t="n"/>
      <c r="L427" s="26" t="inlineStr">
        <is>
          <t>NO</t>
        </is>
      </c>
      <c r="M427" s="26" t="n">
        <v>6.04111221249442</v>
      </c>
      <c r="N427" s="26" t="n">
        <v>31</v>
      </c>
      <c r="O427" s="26" t="n"/>
      <c r="P427" s="26" t="n"/>
      <c r="Q427" s="26" t="n"/>
      <c r="R427" s="26" t="n"/>
      <c r="S427" s="26" t="n"/>
      <c r="T427" s="26" t="n"/>
      <c r="U427" s="26" t="n"/>
      <c r="V427" s="26" t="n"/>
      <c r="W427" s="26" t="n"/>
      <c r="X427" s="26" t="n"/>
      <c r="Y427" s="26" t="n"/>
      <c r="Z427" s="26" t="n"/>
      <c r="AA427" s="26" t="n"/>
      <c r="AB427" s="26" t="n"/>
      <c r="AC427" s="26" t="n"/>
      <c r="AD427" s="26" t="n"/>
      <c r="AE427" s="26" t="n"/>
      <c r="AF427" s="26" t="n"/>
      <c r="AG427" s="26" t="n"/>
      <c r="AH427" s="26" t="n"/>
      <c r="AI427" s="26" t="n"/>
      <c r="AJ427" s="26" t="n"/>
      <c r="AK427" s="26" t="n"/>
      <c r="AL427" s="26" t="n"/>
      <c r="AM427" s="26" t="n"/>
      <c r="AN427" s="26" t="n"/>
      <c r="AO427" s="26" t="n"/>
      <c r="AP427" s="26" t="n"/>
      <c r="AQ427" s="26" t="n"/>
      <c r="AR427" s="26" t="n"/>
      <c r="AS427" s="26" t="n"/>
      <c r="AT427" s="26" t="n"/>
      <c r="AU427" s="26" t="n"/>
      <c r="AV427" s="26" t="n"/>
      <c r="AW427" s="26" t="n"/>
      <c r="AX427" s="26" t="n"/>
      <c r="AY427" s="26" t="n"/>
      <c r="AZ427" s="26" t="n"/>
      <c r="BA427" s="26" t="n"/>
      <c r="BB427" s="26" t="n"/>
      <c r="BC427" s="26" t="n"/>
      <c r="BD427" s="26" t="n"/>
      <c r="BE427" s="26" t="n"/>
      <c r="BF427" s="26" t="n"/>
      <c r="BG427" s="26" t="n"/>
      <c r="BH427" s="26" t="n"/>
      <c r="BI427" s="26" t="n"/>
      <c r="BJ427" s="26" t="n"/>
      <c r="BK427" s="26" t="n"/>
      <c r="BL427" s="26" t="n"/>
      <c r="BM427" s="26" t="n"/>
      <c r="BN427" s="26" t="n"/>
      <c r="BO427" s="26" t="n"/>
      <c r="BP427" s="26" t="n"/>
      <c r="BQ427" s="26" t="n"/>
      <c r="BR427" s="26" t="n"/>
      <c r="BS427" s="26" t="n"/>
      <c r="BT427" s="26" t="n"/>
      <c r="BU427" s="26" t="n"/>
      <c r="BV427" s="26" t="n"/>
      <c r="BW427" s="26" t="n"/>
      <c r="BX427" s="26" t="n"/>
      <c r="BY427" s="26" t="n"/>
      <c r="BZ427" s="26" t="n"/>
      <c r="CA427" s="26" t="n"/>
      <c r="CB427" s="26" t="n"/>
      <c r="CC427" s="26" t="n"/>
      <c r="CD427" s="26" t="n"/>
      <c r="CE427" s="26" t="n"/>
      <c r="CF427" s="26" t="n"/>
      <c r="CG427" s="26" t="n"/>
      <c r="CH427" s="26" t="n"/>
      <c r="CI427" s="26" t="n"/>
      <c r="CJ427" s="26" t="n"/>
      <c r="CK427" s="26" t="n"/>
      <c r="CL427" s="26" t="n"/>
      <c r="CM427" s="26" t="n"/>
      <c r="CN427" s="26" t="n"/>
      <c r="CO427" s="26" t="n"/>
      <c r="CP427" s="26" t="n"/>
      <c r="CQ427" s="26" t="n"/>
      <c r="CR427" s="26" t="n"/>
      <c r="CS427" s="26" t="n"/>
      <c r="CT427" s="26" t="n"/>
      <c r="CU427" s="26" t="n"/>
      <c r="CV427" s="26" t="n"/>
      <c r="CW427" s="26" t="n"/>
      <c r="CX427" s="26" t="n"/>
      <c r="CY427" s="26" t="n"/>
      <c r="CZ427" s="26" t="n"/>
      <c r="DA427" s="26" t="n"/>
      <c r="DB427" s="26" t="n"/>
      <c r="DC427" s="26" t="n"/>
      <c r="DD427" s="26" t="n"/>
      <c r="DE427" s="26" t="n"/>
      <c r="DF427" s="26" t="n"/>
      <c r="DG427" s="26" t="n"/>
      <c r="DH427" s="26" t="n"/>
      <c r="DI427" s="26" t="n"/>
      <c r="DJ427" s="26" t="n"/>
      <c r="DK427" s="26" t="n"/>
      <c r="DL427" s="26" t="n"/>
      <c r="DM427" s="26" t="n"/>
      <c r="DN427" s="26" t="n"/>
      <c r="DO427" s="26" t="n"/>
      <c r="DP427" s="26" t="n"/>
      <c r="DQ427" s="26" t="n"/>
      <c r="DR427" s="26" t="n"/>
      <c r="DS427" s="26" t="n"/>
      <c r="DT427" s="26" t="n"/>
      <c r="DU427" s="26" t="n"/>
      <c r="DV427" s="26" t="n"/>
      <c r="DW427" s="26" t="n"/>
      <c r="DX427" s="26" t="n"/>
      <c r="DY427" s="26" t="n"/>
      <c r="DZ427" s="26" t="n"/>
      <c r="EA427" s="26" t="n"/>
      <c r="EB427" s="26" t="n"/>
      <c r="EC427" s="26" t="n"/>
      <c r="ED427" s="26" t="n"/>
      <c r="EE427" s="26" t="n"/>
      <c r="EF427" s="26" t="n"/>
      <c r="EG427" s="26" t="n"/>
      <c r="EH427" s="26" t="n"/>
      <c r="EI427" s="26" t="n"/>
      <c r="EJ427" s="26" t="n"/>
      <c r="EK427" s="26" t="n"/>
      <c r="EL427" s="26" t="n"/>
      <c r="EM427" s="26" t="n"/>
      <c r="EN427" s="26" t="n"/>
      <c r="EO427" s="26" t="n"/>
      <c r="EP427" s="26" t="n"/>
      <c r="EQ427" s="26" t="n"/>
      <c r="ER427" s="26" t="n"/>
      <c r="ES427" s="26" t="n"/>
      <c r="ET427" s="26" t="n"/>
      <c r="EU427" s="26" t="n"/>
      <c r="EV427" s="26" t="n"/>
      <c r="EW427" s="26" t="n"/>
      <c r="EX427" s="26" t="n"/>
      <c r="EY427" s="26" t="n"/>
      <c r="EZ427" s="26" t="n"/>
      <c r="FA427" s="26" t="n"/>
      <c r="FB427" s="26" t="n"/>
      <c r="FC427" s="26" t="n"/>
      <c r="FD427" s="26" t="n"/>
      <c r="FE427" s="26" t="n"/>
      <c r="FF427" s="26" t="n"/>
      <c r="FG427" s="26" t="n"/>
      <c r="FH427" s="26" t="n"/>
      <c r="FI427" s="26" t="n"/>
      <c r="FJ427" s="26" t="n"/>
      <c r="FK427" s="26" t="n"/>
      <c r="FL427" s="26" t="n"/>
      <c r="FM427" s="26" t="n"/>
      <c r="FN427" s="26" t="n"/>
      <c r="FO427" s="26" t="n"/>
      <c r="FP427" s="26" t="n"/>
      <c r="FQ427" s="26" t="n"/>
      <c r="FR427" s="26" t="n"/>
      <c r="FS427" s="26" t="n"/>
      <c r="FT427" s="26" t="n"/>
      <c r="FU427" s="26" t="n"/>
      <c r="FV427" s="26" t="n"/>
      <c r="FW427" s="26" t="n"/>
      <c r="FX427" s="26" t="n"/>
      <c r="FY427" s="26" t="n"/>
      <c r="FZ427" s="26" t="n"/>
      <c r="GA427" s="26" t="n"/>
      <c r="GB427" s="26" t="n"/>
      <c r="GC427" s="26" t="n"/>
      <c r="GD427" s="26" t="n"/>
      <c r="GE427" s="26" t="n"/>
      <c r="GF427" s="26" t="n"/>
      <c r="GG427" s="26" t="n"/>
      <c r="GH427" s="26" t="n"/>
      <c r="GI427" s="26" t="n"/>
      <c r="GJ427" s="26" t="n"/>
      <c r="GK427" s="26" t="n"/>
      <c r="GL427" s="26" t="n"/>
      <c r="GM427" s="26" t="n"/>
      <c r="GN427" s="26" t="n"/>
      <c r="GO427" s="26" t="n"/>
      <c r="GP427" s="26" t="n"/>
      <c r="GQ427" s="26" t="n"/>
      <c r="GR427" s="26" t="n"/>
      <c r="GS427" s="26" t="n"/>
      <c r="GT427" s="26" t="n"/>
      <c r="GU427" s="26" t="n"/>
      <c r="GV427" s="26" t="n"/>
      <c r="GW427" s="26" t="n"/>
      <c r="GX427" s="26" t="n"/>
      <c r="GY427" s="26" t="n"/>
      <c r="GZ427" s="26" t="n"/>
      <c r="HA427" s="26" t="n"/>
      <c r="HB427" s="26" t="n"/>
      <c r="HC427" s="26" t="n"/>
      <c r="HD427" s="26" t="n"/>
      <c r="HE427" s="26" t="n"/>
      <c r="HF427" s="26" t="n"/>
      <c r="HG427" s="26" t="n"/>
      <c r="HH427" s="26" t="n"/>
      <c r="HI427" s="26" t="n"/>
      <c r="HJ427" s="26" t="n"/>
      <c r="HK427" s="26" t="n"/>
      <c r="HL427" s="26" t="n"/>
      <c r="HM427" s="26" t="n"/>
      <c r="HN427" s="26" t="n"/>
      <c r="HO427" s="26" t="n"/>
      <c r="HP427" s="26" t="n"/>
      <c r="HQ427" s="26" t="n"/>
      <c r="HR427" s="26" t="n"/>
      <c r="HS427" s="26" t="n"/>
      <c r="HT427" s="26" t="n"/>
      <c r="HU427" s="26" t="n"/>
      <c r="HV427" s="26" t="n"/>
      <c r="HW427" s="26" t="n"/>
      <c r="HX427" s="26" t="n"/>
      <c r="HY427" s="26" t="n"/>
      <c r="HZ427" s="26" t="n"/>
      <c r="IA427" s="26" t="n"/>
      <c r="IB427" s="26" t="n"/>
      <c r="IC427" s="26" t="n"/>
      <c r="ID427" s="26" t="n"/>
      <c r="IE427" s="26" t="n"/>
      <c r="IF427" s="26" t="n"/>
      <c r="IG427" s="26" t="n"/>
      <c r="IH427" s="26" t="n"/>
      <c r="II427" s="26" t="n"/>
      <c r="IJ427" s="26" t="n"/>
      <c r="IK427" s="26" t="n"/>
      <c r="IL427" s="26" t="n"/>
      <c r="IM427" s="26" t="n"/>
    </row>
    <row r="428">
      <c r="A428" s="37" t="inlineStr">
        <is>
          <t>EXECUTE_NOW_SINGLE_GATE_ENFORCE</t>
        </is>
      </c>
      <c r="B428" s="38" t="inlineStr">
        <is>
          <t>0.0_ALT</t>
        </is>
      </c>
      <c r="C428" s="38" t="n"/>
      <c r="D428" s="38" t="inlineStr">
        <is>
          <t>ENTRY, GLOBAL_CHECK, STOCKS_EXIT</t>
        </is>
      </c>
      <c r="E428" s="38" t="n"/>
      <c r="F428" s="26" t="n"/>
      <c r="G428" s="38">
        <f>IFERROR(VLOOKUP($A260&amp;"_"&amp;$B260,Results_Deltas!$A$2:$P$15000,5,FALSE),"")</f>
        <v/>
      </c>
      <c r="H428" s="38" t="inlineStr">
        <is>
          <t>Blanket (page end)</t>
        </is>
      </c>
      <c r="I428" s="26" t="n"/>
      <c r="J428" s="26" t="n"/>
      <c r="K428" s="26" t="n"/>
      <c r="L428" s="26" t="inlineStr">
        <is>
          <t>NO</t>
        </is>
      </c>
      <c r="M428" s="26" t="n">
        <v>6.04111221249442</v>
      </c>
      <c r="N428" s="26" t="n">
        <v>31</v>
      </c>
      <c r="O428" s="26" t="n"/>
      <c r="P428" s="26" t="n"/>
      <c r="Q428" s="26" t="n"/>
      <c r="R428" s="26" t="n"/>
      <c r="S428" s="26" t="n"/>
      <c r="T428" s="26" t="n"/>
      <c r="U428" s="26" t="n"/>
      <c r="V428" s="26" t="n"/>
      <c r="W428" s="26" t="n"/>
      <c r="X428" s="26" t="n"/>
      <c r="Y428" s="26" t="n"/>
      <c r="Z428" s="26" t="n"/>
      <c r="AA428" s="26" t="n"/>
      <c r="AB428" s="26" t="n"/>
      <c r="AC428" s="26" t="n"/>
      <c r="AD428" s="26" t="n"/>
      <c r="AE428" s="26" t="n"/>
      <c r="AF428" s="26" t="n"/>
      <c r="AG428" s="26" t="n"/>
      <c r="AH428" s="26" t="n"/>
      <c r="AI428" s="26" t="n"/>
      <c r="AJ428" s="26" t="n"/>
      <c r="AK428" s="26" t="n"/>
      <c r="AL428" s="26" t="n"/>
      <c r="AM428" s="26" t="n"/>
      <c r="AN428" s="26" t="n"/>
      <c r="AO428" s="26" t="n"/>
      <c r="AP428" s="26" t="n"/>
      <c r="AQ428" s="26" t="n"/>
      <c r="AR428" s="26" t="n"/>
      <c r="AS428" s="26" t="n"/>
      <c r="AT428" s="26" t="n"/>
      <c r="AU428" s="26" t="n"/>
      <c r="AV428" s="26" t="n"/>
      <c r="AW428" s="26" t="n"/>
      <c r="AX428" s="26" t="n"/>
      <c r="AY428" s="26" t="n"/>
      <c r="AZ428" s="26" t="n"/>
      <c r="BA428" s="26" t="n"/>
      <c r="BB428" s="26" t="n"/>
      <c r="BC428" s="26" t="n"/>
      <c r="BD428" s="26" t="n"/>
      <c r="BE428" s="26" t="n"/>
      <c r="BF428" s="26" t="n"/>
      <c r="BG428" s="26" t="n"/>
      <c r="BH428" s="26" t="n"/>
      <c r="BI428" s="26" t="n"/>
      <c r="BJ428" s="26" t="n"/>
      <c r="BK428" s="26" t="n"/>
      <c r="BL428" s="26" t="n"/>
      <c r="BM428" s="26" t="n"/>
      <c r="BN428" s="26" t="n"/>
      <c r="BO428" s="26" t="n"/>
      <c r="BP428" s="26" t="n"/>
      <c r="BQ428" s="26" t="n"/>
      <c r="BR428" s="26" t="n"/>
      <c r="BS428" s="26" t="n"/>
      <c r="BT428" s="26" t="n"/>
      <c r="BU428" s="26" t="n"/>
      <c r="BV428" s="26" t="n"/>
      <c r="BW428" s="26" t="n"/>
      <c r="BX428" s="26" t="n"/>
      <c r="BY428" s="26" t="n"/>
      <c r="BZ428" s="26" t="n"/>
      <c r="CA428" s="26" t="n"/>
      <c r="CB428" s="26" t="n"/>
      <c r="CC428" s="26" t="n"/>
      <c r="CD428" s="26" t="n"/>
      <c r="CE428" s="26" t="n"/>
      <c r="CF428" s="26" t="n"/>
      <c r="CG428" s="26" t="n"/>
      <c r="CH428" s="26" t="n"/>
      <c r="CI428" s="26" t="n"/>
      <c r="CJ428" s="26" t="n"/>
      <c r="CK428" s="26" t="n"/>
      <c r="CL428" s="26" t="n"/>
      <c r="CM428" s="26" t="n"/>
      <c r="CN428" s="26" t="n"/>
      <c r="CO428" s="26" t="n"/>
      <c r="CP428" s="26" t="n"/>
      <c r="CQ428" s="26" t="n"/>
      <c r="CR428" s="26" t="n"/>
      <c r="CS428" s="26" t="n"/>
      <c r="CT428" s="26" t="n"/>
      <c r="CU428" s="26" t="n"/>
      <c r="CV428" s="26" t="n"/>
      <c r="CW428" s="26" t="n"/>
      <c r="CX428" s="26" t="n"/>
      <c r="CY428" s="26" t="n"/>
      <c r="CZ428" s="26" t="n"/>
      <c r="DA428" s="26" t="n"/>
      <c r="DB428" s="26" t="n"/>
      <c r="DC428" s="26" t="n"/>
      <c r="DD428" s="26" t="n"/>
      <c r="DE428" s="26" t="n"/>
      <c r="DF428" s="26" t="n"/>
      <c r="DG428" s="26" t="n"/>
      <c r="DH428" s="26" t="n"/>
      <c r="DI428" s="26" t="n"/>
      <c r="DJ428" s="26" t="n"/>
      <c r="DK428" s="26" t="n"/>
      <c r="DL428" s="26" t="n"/>
      <c r="DM428" s="26" t="n"/>
      <c r="DN428" s="26" t="n"/>
      <c r="DO428" s="26" t="n"/>
      <c r="DP428" s="26" t="n"/>
      <c r="DQ428" s="26" t="n"/>
      <c r="DR428" s="26" t="n"/>
      <c r="DS428" s="26" t="n"/>
      <c r="DT428" s="26" t="n"/>
      <c r="DU428" s="26" t="n"/>
      <c r="DV428" s="26" t="n"/>
      <c r="DW428" s="26" t="n"/>
      <c r="DX428" s="26" t="n"/>
      <c r="DY428" s="26" t="n"/>
      <c r="DZ428" s="26" t="n"/>
      <c r="EA428" s="26" t="n"/>
      <c r="EB428" s="26" t="n"/>
      <c r="EC428" s="26" t="n"/>
      <c r="ED428" s="26" t="n"/>
      <c r="EE428" s="26" t="n"/>
      <c r="EF428" s="26" t="n"/>
      <c r="EG428" s="26" t="n"/>
      <c r="EH428" s="26" t="n"/>
      <c r="EI428" s="26" t="n"/>
      <c r="EJ428" s="26" t="n"/>
      <c r="EK428" s="26" t="n"/>
      <c r="EL428" s="26" t="n"/>
      <c r="EM428" s="26" t="n"/>
      <c r="EN428" s="26" t="n"/>
      <c r="EO428" s="26" t="n"/>
      <c r="EP428" s="26" t="n"/>
      <c r="EQ428" s="26" t="n"/>
      <c r="ER428" s="26" t="n"/>
      <c r="ES428" s="26" t="n"/>
      <c r="ET428" s="26" t="n"/>
      <c r="EU428" s="26" t="n"/>
      <c r="EV428" s="26" t="n"/>
      <c r="EW428" s="26" t="n"/>
      <c r="EX428" s="26" t="n"/>
      <c r="EY428" s="26" t="n"/>
      <c r="EZ428" s="26" t="n"/>
      <c r="FA428" s="26" t="n"/>
      <c r="FB428" s="26" t="n"/>
      <c r="FC428" s="26" t="n"/>
      <c r="FD428" s="26" t="n"/>
      <c r="FE428" s="26" t="n"/>
      <c r="FF428" s="26" t="n"/>
      <c r="FG428" s="26" t="n"/>
      <c r="FH428" s="26" t="n"/>
      <c r="FI428" s="26" t="n"/>
      <c r="FJ428" s="26" t="n"/>
      <c r="FK428" s="26" t="n"/>
      <c r="FL428" s="26" t="n"/>
      <c r="FM428" s="26" t="n"/>
      <c r="FN428" s="26" t="n"/>
      <c r="FO428" s="26" t="n"/>
      <c r="FP428" s="26" t="n"/>
      <c r="FQ428" s="26" t="n"/>
      <c r="FR428" s="26" t="n"/>
      <c r="FS428" s="26" t="n"/>
      <c r="FT428" s="26" t="n"/>
      <c r="FU428" s="26" t="n"/>
      <c r="FV428" s="26" t="n"/>
      <c r="FW428" s="26" t="n"/>
      <c r="FX428" s="26" t="n"/>
      <c r="FY428" s="26" t="n"/>
      <c r="FZ428" s="26" t="n"/>
      <c r="GA428" s="26" t="n"/>
      <c r="GB428" s="26" t="n"/>
      <c r="GC428" s="26" t="n"/>
      <c r="GD428" s="26" t="n"/>
      <c r="GE428" s="26" t="n"/>
      <c r="GF428" s="26" t="n"/>
      <c r="GG428" s="26" t="n"/>
      <c r="GH428" s="26" t="n"/>
      <c r="GI428" s="26" t="n"/>
      <c r="GJ428" s="26" t="n"/>
      <c r="GK428" s="26" t="n"/>
      <c r="GL428" s="26" t="n"/>
      <c r="GM428" s="26" t="n"/>
      <c r="GN428" s="26" t="n"/>
      <c r="GO428" s="26" t="n"/>
      <c r="GP428" s="26" t="n"/>
      <c r="GQ428" s="26" t="n"/>
      <c r="GR428" s="26" t="n"/>
      <c r="GS428" s="26" t="n"/>
      <c r="GT428" s="26" t="n"/>
      <c r="GU428" s="26" t="n"/>
      <c r="GV428" s="26" t="n"/>
      <c r="GW428" s="26" t="n"/>
      <c r="GX428" s="26" t="n"/>
      <c r="GY428" s="26" t="n"/>
      <c r="GZ428" s="26" t="n"/>
      <c r="HA428" s="26" t="n"/>
      <c r="HB428" s="26" t="n"/>
      <c r="HC428" s="26" t="n"/>
      <c r="HD428" s="26" t="n"/>
      <c r="HE428" s="26" t="n"/>
      <c r="HF428" s="26" t="n"/>
      <c r="HG428" s="26" t="n"/>
      <c r="HH428" s="26" t="n"/>
      <c r="HI428" s="26" t="n"/>
      <c r="HJ428" s="26" t="n"/>
      <c r="HK428" s="26" t="n"/>
      <c r="HL428" s="26" t="n"/>
      <c r="HM428" s="26" t="n"/>
      <c r="HN428" s="26" t="n"/>
      <c r="HO428" s="26" t="n"/>
      <c r="HP428" s="26" t="n"/>
      <c r="HQ428" s="26" t="n"/>
      <c r="HR428" s="26" t="n"/>
      <c r="HS428" s="26" t="n"/>
      <c r="HT428" s="26" t="n"/>
      <c r="HU428" s="26" t="n"/>
      <c r="HV428" s="26" t="n"/>
      <c r="HW428" s="26" t="n"/>
      <c r="HX428" s="26" t="n"/>
      <c r="HY428" s="26" t="n"/>
      <c r="HZ428" s="26" t="n"/>
      <c r="IA428" s="26" t="n"/>
      <c r="IB428" s="26" t="n"/>
      <c r="IC428" s="26" t="n"/>
      <c r="ID428" s="26" t="n"/>
      <c r="IE428" s="26" t="n"/>
      <c r="IF428" s="26" t="n"/>
      <c r="IG428" s="26" t="n"/>
      <c r="IH428" s="26" t="n"/>
      <c r="II428" s="26" t="n"/>
      <c r="IJ428" s="26" t="n"/>
      <c r="IK428" s="26" t="n"/>
      <c r="IL428" s="26" t="n"/>
      <c r="IM428" s="26" t="n"/>
    </row>
    <row r="429">
      <c r="A429" s="37" t="inlineStr">
        <is>
          <t>GR_FILTER_VEC_MIN_TFS</t>
        </is>
      </c>
      <c r="B429" s="38" t="inlineStr">
        <is>
          <t>0</t>
        </is>
      </c>
      <c r="C429" s="38" t="n"/>
      <c r="D429" s="38" t="inlineStr">
        <is>
          <t>GLOBAL_CHECK</t>
        </is>
      </c>
      <c r="E429" s="38" t="n"/>
      <c r="F429" s="26" t="n"/>
      <c r="G429" s="38">
        <f>IFERROR(VLOOKUP($A288&amp;"_"&amp;$B288,Results_Deltas!$A$2:$P$15000,5,FALSE),"")</f>
        <v/>
      </c>
      <c r="H429" s="38" t="inlineStr">
        <is>
          <t>Blanket (page end)</t>
        </is>
      </c>
      <c r="I429" s="26" t="n"/>
      <c r="J429" s="26" t="n"/>
      <c r="K429" s="26" t="n"/>
      <c r="L429" s="26" t="inlineStr">
        <is>
          <t>YES</t>
        </is>
      </c>
      <c r="M429" s="26" t="n">
        <v>6.053640923387931</v>
      </c>
      <c r="N429" s="26" t="n">
        <v>33</v>
      </c>
      <c r="O429" s="26" t="n"/>
      <c r="P429" s="26" t="n"/>
      <c r="Q429" s="26" t="n"/>
      <c r="R429" s="26" t="n"/>
      <c r="S429" s="26" t="n"/>
      <c r="T429" s="26" t="n"/>
      <c r="U429" s="26" t="n"/>
      <c r="V429" s="26" t="n"/>
      <c r="W429" s="26" t="n"/>
      <c r="X429" s="26" t="n"/>
      <c r="Y429" s="26" t="n"/>
      <c r="Z429" s="26" t="n"/>
      <c r="AA429" s="26" t="n"/>
      <c r="AB429" s="26" t="n"/>
      <c r="AC429" s="26" t="n"/>
      <c r="AD429" s="26" t="n"/>
      <c r="AE429" s="26" t="n"/>
      <c r="AF429" s="26" t="n"/>
      <c r="AG429" s="26" t="n"/>
      <c r="AH429" s="26" t="n"/>
      <c r="AI429" s="26" t="n"/>
      <c r="AJ429" s="26" t="n"/>
      <c r="AK429" s="26" t="n"/>
      <c r="AL429" s="26" t="n"/>
      <c r="AM429" s="26" t="n"/>
      <c r="AN429" s="26" t="n"/>
      <c r="AO429" s="26" t="n"/>
      <c r="AP429" s="26" t="n"/>
      <c r="AQ429" s="26" t="n"/>
      <c r="AR429" s="26" t="n"/>
      <c r="AS429" s="26" t="n"/>
      <c r="AT429" s="26" t="n"/>
      <c r="AU429" s="26" t="n"/>
      <c r="AV429" s="26" t="n"/>
      <c r="AW429" s="26" t="n"/>
      <c r="AX429" s="26" t="n"/>
      <c r="AY429" s="26" t="n"/>
      <c r="AZ429" s="26" t="n"/>
      <c r="BA429" s="26" t="n"/>
      <c r="BB429" s="26" t="n"/>
      <c r="BC429" s="26" t="n"/>
      <c r="BD429" s="26" t="n"/>
      <c r="BE429" s="26" t="n"/>
      <c r="BF429" s="26" t="n"/>
      <c r="BG429" s="26" t="n"/>
      <c r="BH429" s="26" t="n"/>
      <c r="BI429" s="26" t="n"/>
      <c r="BJ429" s="26" t="n"/>
      <c r="BK429" s="26" t="n"/>
      <c r="BL429" s="26" t="n"/>
      <c r="BM429" s="26" t="n"/>
      <c r="BN429" s="26" t="n"/>
      <c r="BO429" s="26" t="n"/>
      <c r="BP429" s="26" t="n"/>
      <c r="BQ429" s="26" t="n"/>
      <c r="BR429" s="26" t="n"/>
      <c r="BS429" s="26" t="n"/>
      <c r="BT429" s="26" t="n"/>
      <c r="BU429" s="26" t="n"/>
      <c r="BV429" s="26" t="n"/>
      <c r="BW429" s="26" t="n"/>
      <c r="BX429" s="26" t="n"/>
      <c r="BY429" s="26" t="n"/>
      <c r="BZ429" s="26" t="n"/>
      <c r="CA429" s="26" t="n"/>
      <c r="CB429" s="26" t="n"/>
      <c r="CC429" s="26" t="n"/>
      <c r="CD429" s="26" t="n"/>
      <c r="CE429" s="26" t="n"/>
      <c r="CF429" s="26" t="n"/>
      <c r="CG429" s="26" t="n"/>
      <c r="CH429" s="26" t="n"/>
      <c r="CI429" s="26" t="n"/>
      <c r="CJ429" s="26" t="n"/>
      <c r="CK429" s="26" t="n"/>
      <c r="CL429" s="26" t="n"/>
      <c r="CM429" s="26" t="n"/>
      <c r="CN429" s="26" t="n"/>
      <c r="CO429" s="26" t="n"/>
      <c r="CP429" s="26" t="n"/>
      <c r="CQ429" s="26" t="n"/>
      <c r="CR429" s="26" t="n"/>
      <c r="CS429" s="26" t="n"/>
      <c r="CT429" s="26" t="n"/>
      <c r="CU429" s="26" t="n"/>
      <c r="CV429" s="26" t="n"/>
      <c r="CW429" s="26" t="n"/>
      <c r="CX429" s="26" t="n"/>
      <c r="CY429" s="26" t="n"/>
      <c r="CZ429" s="26" t="n"/>
      <c r="DA429" s="26" t="n"/>
      <c r="DB429" s="26" t="n"/>
      <c r="DC429" s="26" t="n"/>
      <c r="DD429" s="26" t="n"/>
      <c r="DE429" s="26" t="n"/>
      <c r="DF429" s="26" t="n"/>
      <c r="DG429" s="26" t="n"/>
      <c r="DH429" s="26" t="n"/>
      <c r="DI429" s="26" t="n"/>
      <c r="DJ429" s="26" t="n"/>
      <c r="DK429" s="26" t="n"/>
      <c r="DL429" s="26" t="n"/>
      <c r="DM429" s="26" t="n"/>
      <c r="DN429" s="26" t="n"/>
      <c r="DO429" s="26" t="n"/>
      <c r="DP429" s="26" t="n"/>
      <c r="DQ429" s="26" t="n"/>
      <c r="DR429" s="26" t="n"/>
      <c r="DS429" s="26" t="n"/>
      <c r="DT429" s="26" t="n"/>
      <c r="DU429" s="26" t="n"/>
      <c r="DV429" s="26" t="n"/>
      <c r="DW429" s="26" t="n"/>
      <c r="DX429" s="26" t="n"/>
      <c r="DY429" s="26" t="n"/>
      <c r="DZ429" s="26" t="n"/>
      <c r="EA429" s="26" t="n"/>
      <c r="EB429" s="26" t="n"/>
      <c r="EC429" s="26" t="n"/>
      <c r="ED429" s="26" t="n"/>
      <c r="EE429" s="26" t="n"/>
      <c r="EF429" s="26" t="n"/>
      <c r="EG429" s="26" t="n"/>
      <c r="EH429" s="26" t="n"/>
      <c r="EI429" s="26" t="n"/>
      <c r="EJ429" s="26" t="n"/>
      <c r="EK429" s="26" t="n"/>
      <c r="EL429" s="26" t="n"/>
      <c r="EM429" s="26" t="n"/>
      <c r="EN429" s="26" t="n"/>
      <c r="EO429" s="26" t="n"/>
      <c r="EP429" s="26" t="n"/>
      <c r="EQ429" s="26" t="n"/>
      <c r="ER429" s="26" t="n"/>
      <c r="ES429" s="26" t="n"/>
      <c r="ET429" s="26" t="n"/>
      <c r="EU429" s="26" t="n"/>
      <c r="EV429" s="26" t="n"/>
      <c r="EW429" s="26" t="n"/>
      <c r="EX429" s="26" t="n"/>
      <c r="EY429" s="26" t="n"/>
      <c r="EZ429" s="26" t="n"/>
      <c r="FA429" s="26" t="n"/>
      <c r="FB429" s="26" t="n"/>
      <c r="FC429" s="26" t="n"/>
      <c r="FD429" s="26" t="n"/>
      <c r="FE429" s="26" t="n"/>
      <c r="FF429" s="26" t="n"/>
      <c r="FG429" s="26" t="n"/>
      <c r="FH429" s="26" t="n"/>
      <c r="FI429" s="26" t="n"/>
      <c r="FJ429" s="26" t="n"/>
      <c r="FK429" s="26" t="n"/>
      <c r="FL429" s="26" t="n"/>
      <c r="FM429" s="26" t="n"/>
      <c r="FN429" s="26" t="n"/>
      <c r="FO429" s="26" t="n"/>
      <c r="FP429" s="26" t="n"/>
      <c r="FQ429" s="26" t="n"/>
      <c r="FR429" s="26" t="n"/>
      <c r="FS429" s="26" t="n"/>
      <c r="FT429" s="26" t="n"/>
      <c r="FU429" s="26" t="n"/>
      <c r="FV429" s="26" t="n"/>
      <c r="FW429" s="26" t="n"/>
      <c r="FX429" s="26" t="n"/>
      <c r="FY429" s="26" t="n"/>
      <c r="FZ429" s="26" t="n"/>
      <c r="GA429" s="26" t="n"/>
      <c r="GB429" s="26" t="n"/>
      <c r="GC429" s="26" t="n"/>
      <c r="GD429" s="26" t="n"/>
      <c r="GE429" s="26" t="n"/>
      <c r="GF429" s="26" t="n"/>
      <c r="GG429" s="26" t="n"/>
      <c r="GH429" s="26" t="n"/>
      <c r="GI429" s="26" t="n"/>
      <c r="GJ429" s="26" t="n"/>
      <c r="GK429" s="26" t="n"/>
      <c r="GL429" s="26" t="n"/>
      <c r="GM429" s="26" t="n"/>
      <c r="GN429" s="26" t="n"/>
      <c r="GO429" s="26" t="n"/>
      <c r="GP429" s="26" t="n"/>
      <c r="GQ429" s="26" t="n"/>
      <c r="GR429" s="26" t="n"/>
      <c r="GS429" s="26" t="n"/>
      <c r="GT429" s="26" t="n"/>
      <c r="GU429" s="26" t="n"/>
      <c r="GV429" s="26" t="n"/>
      <c r="GW429" s="26" t="n"/>
      <c r="GX429" s="26" t="n"/>
      <c r="GY429" s="26" t="n"/>
      <c r="GZ429" s="26" t="n"/>
      <c r="HA429" s="26" t="n"/>
      <c r="HB429" s="26" t="n"/>
      <c r="HC429" s="26" t="n"/>
      <c r="HD429" s="26" t="n"/>
      <c r="HE429" s="26" t="n"/>
      <c r="HF429" s="26" t="n"/>
      <c r="HG429" s="26" t="n"/>
      <c r="HH429" s="26" t="n"/>
      <c r="HI429" s="26" t="n"/>
      <c r="HJ429" s="26" t="n"/>
      <c r="HK429" s="26" t="n"/>
      <c r="HL429" s="26" t="n"/>
      <c r="HM429" s="26" t="n"/>
      <c r="HN429" s="26" t="n"/>
      <c r="HO429" s="26" t="n"/>
      <c r="HP429" s="26" t="n"/>
      <c r="HQ429" s="26" t="n"/>
      <c r="HR429" s="26" t="n"/>
      <c r="HS429" s="26" t="n"/>
      <c r="HT429" s="26" t="n"/>
      <c r="HU429" s="26" t="n"/>
      <c r="HV429" s="26" t="n"/>
      <c r="HW429" s="26" t="n"/>
      <c r="HX429" s="26" t="n"/>
      <c r="HY429" s="26" t="n"/>
      <c r="HZ429" s="26" t="n"/>
      <c r="IA429" s="26" t="n"/>
      <c r="IB429" s="26" t="n"/>
      <c r="IC429" s="26" t="n"/>
      <c r="ID429" s="26" t="n"/>
      <c r="IE429" s="26" t="n"/>
      <c r="IF429" s="26" t="n"/>
      <c r="IG429" s="26" t="n"/>
      <c r="IH429" s="26" t="n"/>
      <c r="II429" s="26" t="n"/>
      <c r="IJ429" s="26" t="n"/>
      <c r="IK429" s="26" t="n"/>
      <c r="IL429" s="26" t="n"/>
      <c r="IM429" s="26" t="n"/>
    </row>
    <row r="430">
      <c r="A430" s="39" t="inlineStr">
        <is>
          <t>GR_FILTER_VEC_MIN_TFS</t>
        </is>
      </c>
      <c r="B430" s="70" t="n">
        <v>0</v>
      </c>
      <c r="C430" s="38" t="n"/>
      <c r="D430" s="38" t="inlineStr">
        <is>
          <t>GLOBAL_CHECK</t>
        </is>
      </c>
      <c r="E430" s="38" t="n"/>
      <c r="F430" s="26" t="n"/>
      <c r="G430" s="38">
        <f>IFERROR(VLOOKUP($A289&amp;"_"&amp;$B289,Results_Deltas!$A$2:$P$15000,5,FALSE),"")</f>
        <v/>
      </c>
      <c r="H430" s="38" t="inlineStr">
        <is>
          <t>Blanket (page end)</t>
        </is>
      </c>
      <c r="I430" s="26" t="n"/>
      <c r="J430" s="26" t="n"/>
      <c r="K430" s="26" t="n"/>
      <c r="L430" s="26" t="inlineStr">
        <is>
          <t>NO</t>
        </is>
      </c>
      <c r="M430" s="26" t="n">
        <v>6.053640923387931</v>
      </c>
      <c r="N430" s="26" t="n">
        <v>33</v>
      </c>
      <c r="O430" s="26" t="n"/>
      <c r="P430" s="26" t="n"/>
      <c r="Q430" s="26" t="n"/>
      <c r="R430" s="26" t="n"/>
      <c r="S430" s="26" t="n"/>
      <c r="T430" s="26" t="n"/>
      <c r="U430" s="26" t="n"/>
      <c r="V430" s="26" t="n"/>
      <c r="W430" s="26" t="n"/>
      <c r="X430" s="26" t="n"/>
      <c r="Y430" s="26" t="n"/>
      <c r="Z430" s="26" t="n"/>
      <c r="AA430" s="26" t="n"/>
      <c r="AB430" s="26" t="n"/>
      <c r="AC430" s="26" t="n"/>
      <c r="AD430" s="26" t="n"/>
      <c r="AE430" s="26" t="n"/>
      <c r="AF430" s="26" t="n"/>
      <c r="AG430" s="26" t="n"/>
      <c r="AH430" s="26" t="n"/>
      <c r="AI430" s="26" t="n"/>
      <c r="AJ430" s="26" t="n"/>
      <c r="AK430" s="26" t="n"/>
      <c r="AL430" s="26" t="n"/>
      <c r="AM430" s="26" t="n"/>
      <c r="AN430" s="26" t="n"/>
      <c r="AO430" s="26" t="n"/>
      <c r="AP430" s="26" t="n"/>
      <c r="AQ430" s="26" t="n"/>
      <c r="AR430" s="26" t="n"/>
      <c r="AS430" s="26" t="n"/>
      <c r="AT430" s="26" t="n"/>
      <c r="AU430" s="26" t="n"/>
      <c r="AV430" s="26" t="n"/>
      <c r="AW430" s="26" t="n"/>
      <c r="AX430" s="26" t="n"/>
      <c r="AY430" s="26" t="n"/>
      <c r="AZ430" s="26" t="n"/>
      <c r="BA430" s="26" t="n"/>
      <c r="BB430" s="26" t="n"/>
      <c r="BC430" s="26" t="n"/>
      <c r="BD430" s="26" t="n"/>
      <c r="BE430" s="26" t="n"/>
      <c r="BF430" s="26" t="n"/>
      <c r="BG430" s="26" t="n"/>
      <c r="BH430" s="26" t="n"/>
      <c r="BI430" s="26" t="n"/>
      <c r="BJ430" s="26" t="n"/>
      <c r="BK430" s="26" t="n"/>
      <c r="BL430" s="26" t="n"/>
      <c r="BM430" s="26" t="n"/>
      <c r="BN430" s="26" t="n"/>
      <c r="BO430" s="26" t="n"/>
      <c r="BP430" s="26" t="n"/>
      <c r="BQ430" s="26" t="n"/>
      <c r="BR430" s="26" t="n"/>
      <c r="BS430" s="26" t="n"/>
      <c r="BT430" s="26" t="n"/>
      <c r="BU430" s="26" t="n"/>
      <c r="BV430" s="26" t="n"/>
      <c r="BW430" s="26" t="n"/>
      <c r="BX430" s="26" t="n"/>
      <c r="BY430" s="26" t="n"/>
      <c r="BZ430" s="26" t="n"/>
      <c r="CA430" s="26" t="n"/>
      <c r="CB430" s="26" t="n"/>
      <c r="CC430" s="26" t="n"/>
      <c r="CD430" s="26" t="n"/>
      <c r="CE430" s="26" t="n"/>
      <c r="CF430" s="26" t="n"/>
      <c r="CG430" s="26" t="n"/>
      <c r="CH430" s="26" t="n"/>
      <c r="CI430" s="26" t="n"/>
      <c r="CJ430" s="26" t="n"/>
      <c r="CK430" s="26" t="n"/>
      <c r="CL430" s="26" t="n"/>
      <c r="CM430" s="26" t="n"/>
      <c r="CN430" s="26" t="n"/>
      <c r="CO430" s="26" t="n"/>
      <c r="CP430" s="26" t="n"/>
      <c r="CQ430" s="26" t="n"/>
      <c r="CR430" s="26" t="n"/>
      <c r="CS430" s="26" t="n"/>
      <c r="CT430" s="26" t="n"/>
      <c r="CU430" s="26" t="n"/>
      <c r="CV430" s="26" t="n"/>
      <c r="CW430" s="26" t="n"/>
      <c r="CX430" s="26" t="n"/>
      <c r="CY430" s="26" t="n"/>
      <c r="CZ430" s="26" t="n"/>
      <c r="DA430" s="26" t="n"/>
      <c r="DB430" s="26" t="n"/>
      <c r="DC430" s="26" t="n"/>
      <c r="DD430" s="26" t="n"/>
      <c r="DE430" s="26" t="n"/>
      <c r="DF430" s="26" t="n"/>
      <c r="DG430" s="26" t="n"/>
      <c r="DH430" s="26" t="n"/>
      <c r="DI430" s="26" t="n"/>
      <c r="DJ430" s="26" t="n"/>
      <c r="DK430" s="26" t="n"/>
      <c r="DL430" s="26" t="n"/>
      <c r="DM430" s="26" t="n"/>
      <c r="DN430" s="26" t="n"/>
      <c r="DO430" s="26" t="n"/>
      <c r="DP430" s="26" t="n"/>
      <c r="DQ430" s="26" t="n"/>
      <c r="DR430" s="26" t="n"/>
      <c r="DS430" s="26" t="n"/>
      <c r="DT430" s="26" t="n"/>
      <c r="DU430" s="26" t="n"/>
      <c r="DV430" s="26" t="n"/>
      <c r="DW430" s="26" t="n"/>
      <c r="DX430" s="26" t="n"/>
      <c r="DY430" s="26" t="n"/>
      <c r="DZ430" s="26" t="n"/>
      <c r="EA430" s="26" t="n"/>
      <c r="EB430" s="26" t="n"/>
      <c r="EC430" s="26" t="n"/>
      <c r="ED430" s="26" t="n"/>
      <c r="EE430" s="26" t="n"/>
      <c r="EF430" s="26" t="n"/>
      <c r="EG430" s="26" t="n"/>
      <c r="EH430" s="26" t="n"/>
      <c r="EI430" s="26" t="n"/>
      <c r="EJ430" s="26" t="n"/>
      <c r="EK430" s="26" t="n"/>
      <c r="EL430" s="26" t="n"/>
      <c r="EM430" s="26" t="n"/>
      <c r="EN430" s="26" t="n"/>
      <c r="EO430" s="26" t="n"/>
      <c r="EP430" s="26" t="n"/>
      <c r="EQ430" s="26" t="n"/>
      <c r="ER430" s="26" t="n"/>
      <c r="ES430" s="26" t="n"/>
      <c r="ET430" s="26" t="n"/>
      <c r="EU430" s="26" t="n"/>
      <c r="EV430" s="26" t="n"/>
      <c r="EW430" s="26" t="n"/>
      <c r="EX430" s="26" t="n"/>
      <c r="EY430" s="26" t="n"/>
      <c r="EZ430" s="26" t="n"/>
      <c r="FA430" s="26" t="n"/>
      <c r="FB430" s="26" t="n"/>
      <c r="FC430" s="26" t="n"/>
      <c r="FD430" s="26" t="n"/>
      <c r="FE430" s="26" t="n"/>
      <c r="FF430" s="26" t="n"/>
      <c r="FG430" s="26" t="n"/>
      <c r="FH430" s="26" t="n"/>
      <c r="FI430" s="26" t="n"/>
      <c r="FJ430" s="26" t="n"/>
      <c r="FK430" s="26" t="n"/>
      <c r="FL430" s="26" t="n"/>
      <c r="FM430" s="26" t="n"/>
      <c r="FN430" s="26" t="n"/>
      <c r="FO430" s="26" t="n"/>
      <c r="FP430" s="26" t="n"/>
      <c r="FQ430" s="26" t="n"/>
      <c r="FR430" s="26" t="n"/>
      <c r="FS430" s="26" t="n"/>
      <c r="FT430" s="26" t="n"/>
      <c r="FU430" s="26" t="n"/>
      <c r="FV430" s="26" t="n"/>
      <c r="FW430" s="26" t="n"/>
      <c r="FX430" s="26" t="n"/>
      <c r="FY430" s="26" t="n"/>
      <c r="FZ430" s="26" t="n"/>
      <c r="GA430" s="26" t="n"/>
      <c r="GB430" s="26" t="n"/>
      <c r="GC430" s="26" t="n"/>
      <c r="GD430" s="26" t="n"/>
      <c r="GE430" s="26" t="n"/>
      <c r="GF430" s="26" t="n"/>
      <c r="GG430" s="26" t="n"/>
      <c r="GH430" s="26" t="n"/>
      <c r="GI430" s="26" t="n"/>
      <c r="GJ430" s="26" t="n"/>
      <c r="GK430" s="26" t="n"/>
      <c r="GL430" s="26" t="n"/>
      <c r="GM430" s="26" t="n"/>
      <c r="GN430" s="26" t="n"/>
      <c r="GO430" s="26" t="n"/>
      <c r="GP430" s="26" t="n"/>
      <c r="GQ430" s="26" t="n"/>
      <c r="GR430" s="26" t="n"/>
      <c r="GS430" s="26" t="n"/>
      <c r="GT430" s="26" t="n"/>
      <c r="GU430" s="26" t="n"/>
      <c r="GV430" s="26" t="n"/>
      <c r="GW430" s="26" t="n"/>
      <c r="GX430" s="26" t="n"/>
      <c r="GY430" s="26" t="n"/>
      <c r="GZ430" s="26" t="n"/>
      <c r="HA430" s="26" t="n"/>
      <c r="HB430" s="26" t="n"/>
      <c r="HC430" s="26" t="n"/>
      <c r="HD430" s="26" t="n"/>
      <c r="HE430" s="26" t="n"/>
      <c r="HF430" s="26" t="n"/>
      <c r="HG430" s="26" t="n"/>
      <c r="HH430" s="26" t="n"/>
      <c r="HI430" s="26" t="n"/>
      <c r="HJ430" s="26" t="n"/>
      <c r="HK430" s="26" t="n"/>
      <c r="HL430" s="26" t="n"/>
      <c r="HM430" s="26" t="n"/>
      <c r="HN430" s="26" t="n"/>
      <c r="HO430" s="26" t="n"/>
      <c r="HP430" s="26" t="n"/>
      <c r="HQ430" s="26" t="n"/>
      <c r="HR430" s="26" t="n"/>
      <c r="HS430" s="26" t="n"/>
      <c r="HT430" s="26" t="n"/>
      <c r="HU430" s="26" t="n"/>
      <c r="HV430" s="26" t="n"/>
      <c r="HW430" s="26" t="n"/>
      <c r="HX430" s="26" t="n"/>
      <c r="HY430" s="26" t="n"/>
      <c r="HZ430" s="26" t="n"/>
      <c r="IA430" s="26" t="n"/>
      <c r="IB430" s="26" t="n"/>
      <c r="IC430" s="26" t="n"/>
      <c r="ID430" s="26" t="n"/>
      <c r="IE430" s="26" t="n"/>
      <c r="IF430" s="26" t="n"/>
      <c r="IG430" s="26" t="n"/>
      <c r="IH430" s="26" t="n"/>
      <c r="II430" s="26" t="n"/>
      <c r="IJ430" s="26" t="n"/>
      <c r="IK430" s="26" t="n"/>
      <c r="IL430" s="26" t="n"/>
      <c r="IM430" s="26" t="n"/>
    </row>
    <row r="431">
      <c r="A431" s="37" t="inlineStr">
        <is>
          <t>HTF_GATE_BYPASS_RZ</t>
        </is>
      </c>
      <c r="B431" s="38" t="inlineStr">
        <is>
          <t>0.0</t>
        </is>
      </c>
      <c r="C431" s="38" t="n"/>
      <c r="D431" s="38" t="inlineStr">
        <is>
          <t>ENTRY, GLOBAL_CHECK, STOCKS_EXIT</t>
        </is>
      </c>
      <c r="E431" s="38" t="n"/>
      <c r="F431" s="26" t="n"/>
      <c r="G431" s="38">
        <f>IFERROR(VLOOKUP($A311&amp;"_"&amp;$B311,Results_Deltas!$A$2:$P$15000,5,FALSE),"")</f>
        <v/>
      </c>
      <c r="H431" s="38" t="inlineStr">
        <is>
          <t>Blanket (page end)</t>
        </is>
      </c>
      <c r="I431" s="26" t="n"/>
      <c r="J431" s="26" t="n"/>
      <c r="K431" s="26" t="n"/>
      <c r="L431" s="26" t="inlineStr">
        <is>
          <t>NO</t>
        </is>
      </c>
      <c r="M431" s="26" t="n">
        <v>6.067777175510412</v>
      </c>
      <c r="N431" s="26" t="n">
        <v>30</v>
      </c>
      <c r="O431" s="26" t="n"/>
      <c r="P431" s="26" t="n"/>
      <c r="Q431" s="26" t="n"/>
      <c r="R431" s="26" t="n"/>
      <c r="S431" s="26" t="n"/>
      <c r="T431" s="26" t="n"/>
      <c r="U431" s="26" t="n"/>
      <c r="V431" s="26" t="n"/>
      <c r="W431" s="26" t="n"/>
      <c r="X431" s="26" t="n"/>
      <c r="Y431" s="26" t="n"/>
      <c r="Z431" s="26" t="n"/>
      <c r="AA431" s="26" t="n"/>
      <c r="AB431" s="26" t="n"/>
      <c r="AC431" s="26" t="n"/>
      <c r="AD431" s="26" t="n"/>
      <c r="AE431" s="26" t="n"/>
      <c r="AF431" s="26" t="n"/>
      <c r="AG431" s="26" t="n"/>
      <c r="AH431" s="26" t="n"/>
      <c r="AI431" s="26" t="n"/>
      <c r="AJ431" s="26" t="n"/>
      <c r="AK431" s="26" t="n"/>
      <c r="AL431" s="26" t="n"/>
      <c r="AM431" s="26" t="n"/>
      <c r="AN431" s="26" t="n"/>
      <c r="AO431" s="26" t="n"/>
      <c r="AP431" s="26" t="n"/>
      <c r="AQ431" s="26" t="n"/>
      <c r="AR431" s="26" t="n"/>
      <c r="AS431" s="26" t="n"/>
      <c r="AT431" s="26" t="n"/>
      <c r="AU431" s="26" t="n"/>
      <c r="AV431" s="26" t="n"/>
      <c r="AW431" s="26" t="n"/>
      <c r="AX431" s="26" t="n"/>
      <c r="AY431" s="26" t="n"/>
      <c r="AZ431" s="26" t="n"/>
      <c r="BA431" s="26" t="n"/>
      <c r="BB431" s="26" t="n"/>
      <c r="BC431" s="26" t="n"/>
      <c r="BD431" s="26" t="n"/>
      <c r="BE431" s="26" t="n"/>
      <c r="BF431" s="26" t="n"/>
      <c r="BG431" s="26" t="n"/>
      <c r="BH431" s="26" t="n"/>
      <c r="BI431" s="26" t="n"/>
      <c r="BJ431" s="26" t="n"/>
      <c r="BK431" s="26" t="n"/>
      <c r="BL431" s="26" t="n"/>
      <c r="BM431" s="26" t="n"/>
      <c r="BN431" s="26" t="n"/>
      <c r="BO431" s="26" t="n"/>
      <c r="BP431" s="26" t="n"/>
      <c r="BQ431" s="26" t="n"/>
      <c r="BR431" s="26" t="n"/>
      <c r="BS431" s="26" t="n"/>
      <c r="BT431" s="26" t="n"/>
      <c r="BU431" s="26" t="n"/>
      <c r="BV431" s="26" t="n"/>
      <c r="BW431" s="26" t="n"/>
      <c r="BX431" s="26" t="n"/>
      <c r="BY431" s="26" t="n"/>
      <c r="BZ431" s="26" t="n"/>
      <c r="CA431" s="26" t="n"/>
      <c r="CB431" s="26" t="n"/>
      <c r="CC431" s="26" t="n"/>
      <c r="CD431" s="26" t="n"/>
      <c r="CE431" s="26" t="n"/>
      <c r="CF431" s="26" t="n"/>
      <c r="CG431" s="26" t="n"/>
      <c r="CH431" s="26" t="n"/>
      <c r="CI431" s="26" t="n"/>
      <c r="CJ431" s="26" t="n"/>
      <c r="CK431" s="26" t="n"/>
      <c r="CL431" s="26" t="n"/>
      <c r="CM431" s="26" t="n"/>
      <c r="CN431" s="26" t="n"/>
      <c r="CO431" s="26" t="n"/>
      <c r="CP431" s="26" t="n"/>
      <c r="CQ431" s="26" t="n"/>
      <c r="CR431" s="26" t="n"/>
      <c r="CS431" s="26" t="n"/>
      <c r="CT431" s="26" t="n"/>
      <c r="CU431" s="26" t="n"/>
      <c r="CV431" s="26" t="n"/>
      <c r="CW431" s="26" t="n"/>
      <c r="CX431" s="26" t="n"/>
      <c r="CY431" s="26" t="n"/>
      <c r="CZ431" s="26" t="n"/>
      <c r="DA431" s="26" t="n"/>
      <c r="DB431" s="26" t="n"/>
      <c r="DC431" s="26" t="n"/>
      <c r="DD431" s="26" t="n"/>
      <c r="DE431" s="26" t="n"/>
      <c r="DF431" s="26" t="n"/>
      <c r="DG431" s="26" t="n"/>
      <c r="DH431" s="26" t="n"/>
      <c r="DI431" s="26" t="n"/>
      <c r="DJ431" s="26" t="n"/>
      <c r="DK431" s="26" t="n"/>
      <c r="DL431" s="26" t="n"/>
      <c r="DM431" s="26" t="n"/>
      <c r="DN431" s="26" t="n"/>
      <c r="DO431" s="26" t="n"/>
      <c r="DP431" s="26" t="n"/>
      <c r="DQ431" s="26" t="n"/>
      <c r="DR431" s="26" t="n"/>
      <c r="DS431" s="26" t="n"/>
      <c r="DT431" s="26" t="n"/>
      <c r="DU431" s="26" t="n"/>
      <c r="DV431" s="26" t="n"/>
      <c r="DW431" s="26" t="n"/>
      <c r="DX431" s="26" t="n"/>
      <c r="DY431" s="26" t="n"/>
      <c r="DZ431" s="26" t="n"/>
      <c r="EA431" s="26" t="n"/>
      <c r="EB431" s="26" t="n"/>
      <c r="EC431" s="26" t="n"/>
      <c r="ED431" s="26" t="n"/>
      <c r="EE431" s="26" t="n"/>
      <c r="EF431" s="26" t="n"/>
      <c r="EG431" s="26" t="n"/>
      <c r="EH431" s="26" t="n"/>
      <c r="EI431" s="26" t="n"/>
      <c r="EJ431" s="26" t="n"/>
      <c r="EK431" s="26" t="n"/>
      <c r="EL431" s="26" t="n"/>
      <c r="EM431" s="26" t="n"/>
      <c r="EN431" s="26" t="n"/>
      <c r="EO431" s="26" t="n"/>
      <c r="EP431" s="26" t="n"/>
      <c r="EQ431" s="26" t="n"/>
      <c r="ER431" s="26" t="n"/>
      <c r="ES431" s="26" t="n"/>
      <c r="ET431" s="26" t="n"/>
      <c r="EU431" s="26" t="n"/>
      <c r="EV431" s="26" t="n"/>
      <c r="EW431" s="26" t="n"/>
      <c r="EX431" s="26" t="n"/>
      <c r="EY431" s="26" t="n"/>
      <c r="EZ431" s="26" t="n"/>
      <c r="FA431" s="26" t="n"/>
      <c r="FB431" s="26" t="n"/>
      <c r="FC431" s="26" t="n"/>
      <c r="FD431" s="26" t="n"/>
      <c r="FE431" s="26" t="n"/>
      <c r="FF431" s="26" t="n"/>
      <c r="FG431" s="26" t="n"/>
      <c r="FH431" s="26" t="n"/>
      <c r="FI431" s="26" t="n"/>
      <c r="FJ431" s="26" t="n"/>
      <c r="FK431" s="26" t="n"/>
      <c r="FL431" s="26" t="n"/>
      <c r="FM431" s="26" t="n"/>
      <c r="FN431" s="26" t="n"/>
      <c r="FO431" s="26" t="n"/>
      <c r="FP431" s="26" t="n"/>
      <c r="FQ431" s="26" t="n"/>
      <c r="FR431" s="26" t="n"/>
      <c r="FS431" s="26" t="n"/>
      <c r="FT431" s="26" t="n"/>
      <c r="FU431" s="26" t="n"/>
      <c r="FV431" s="26" t="n"/>
      <c r="FW431" s="26" t="n"/>
      <c r="FX431" s="26" t="n"/>
      <c r="FY431" s="26" t="n"/>
      <c r="FZ431" s="26" t="n"/>
      <c r="GA431" s="26" t="n"/>
      <c r="GB431" s="26" t="n"/>
      <c r="GC431" s="26" t="n"/>
      <c r="GD431" s="26" t="n"/>
      <c r="GE431" s="26" t="n"/>
      <c r="GF431" s="26" t="n"/>
      <c r="GG431" s="26" t="n"/>
      <c r="GH431" s="26" t="n"/>
      <c r="GI431" s="26" t="n"/>
      <c r="GJ431" s="26" t="n"/>
      <c r="GK431" s="26" t="n"/>
      <c r="GL431" s="26" t="n"/>
      <c r="GM431" s="26" t="n"/>
      <c r="GN431" s="26" t="n"/>
      <c r="GO431" s="26" t="n"/>
      <c r="GP431" s="26" t="n"/>
      <c r="GQ431" s="26" t="n"/>
      <c r="GR431" s="26" t="n"/>
      <c r="GS431" s="26" t="n"/>
      <c r="GT431" s="26" t="n"/>
      <c r="GU431" s="26" t="n"/>
      <c r="GV431" s="26" t="n"/>
      <c r="GW431" s="26" t="n"/>
      <c r="GX431" s="26" t="n"/>
      <c r="GY431" s="26" t="n"/>
      <c r="GZ431" s="26" t="n"/>
      <c r="HA431" s="26" t="n"/>
      <c r="HB431" s="26" t="n"/>
      <c r="HC431" s="26" t="n"/>
      <c r="HD431" s="26" t="n"/>
      <c r="HE431" s="26" t="n"/>
      <c r="HF431" s="26" t="n"/>
      <c r="HG431" s="26" t="n"/>
      <c r="HH431" s="26" t="n"/>
      <c r="HI431" s="26" t="n"/>
      <c r="HJ431" s="26" t="n"/>
      <c r="HK431" s="26" t="n"/>
      <c r="HL431" s="26" t="n"/>
      <c r="HM431" s="26" t="n"/>
      <c r="HN431" s="26" t="n"/>
      <c r="HO431" s="26" t="n"/>
      <c r="HP431" s="26" t="n"/>
      <c r="HQ431" s="26" t="n"/>
      <c r="HR431" s="26" t="n"/>
      <c r="HS431" s="26" t="n"/>
      <c r="HT431" s="26" t="n"/>
      <c r="HU431" s="26" t="n"/>
      <c r="HV431" s="26" t="n"/>
      <c r="HW431" s="26" t="n"/>
      <c r="HX431" s="26" t="n"/>
      <c r="HY431" s="26" t="n"/>
      <c r="HZ431" s="26" t="n"/>
      <c r="IA431" s="26" t="n"/>
      <c r="IB431" s="26" t="n"/>
      <c r="IC431" s="26" t="n"/>
      <c r="ID431" s="26" t="n"/>
      <c r="IE431" s="26" t="n"/>
      <c r="IF431" s="26" t="n"/>
      <c r="IG431" s="26" t="n"/>
      <c r="IH431" s="26" t="n"/>
      <c r="II431" s="26" t="n"/>
      <c r="IJ431" s="26" t="n"/>
      <c r="IK431" s="26" t="n"/>
      <c r="IL431" s="26" t="n"/>
      <c r="IM431" s="26" t="n"/>
    </row>
    <row r="432">
      <c r="A432" s="37" t="inlineStr">
        <is>
          <t>HTF_GATE_BYPASS_RZ</t>
        </is>
      </c>
      <c r="B432" s="38" t="inlineStr">
        <is>
          <t>0.0_ALT</t>
        </is>
      </c>
      <c r="C432" s="38" t="n"/>
      <c r="D432" s="38" t="inlineStr">
        <is>
          <t>ENTRY, GLOBAL_CHECK, STOCKS_EXIT</t>
        </is>
      </c>
      <c r="E432" s="38" t="n"/>
      <c r="F432" s="26" t="n"/>
      <c r="G432" s="38">
        <f>IFERROR(VLOOKUP($A312&amp;"_"&amp;$B312,Results_Deltas!$A$2:$P$15000,5,FALSE),"")</f>
        <v/>
      </c>
      <c r="H432" s="38" t="inlineStr">
        <is>
          <t>Blanket (page end)</t>
        </is>
      </c>
      <c r="I432" s="26" t="n"/>
      <c r="J432" s="26" t="n"/>
      <c r="K432" s="26" t="n"/>
      <c r="L432" s="26" t="inlineStr">
        <is>
          <t>NO</t>
        </is>
      </c>
      <c r="M432" s="26" t="n">
        <v>6.067777175510412</v>
      </c>
      <c r="N432" s="26" t="n">
        <v>30</v>
      </c>
      <c r="O432" s="26" t="n"/>
      <c r="P432" s="26" t="n"/>
      <c r="Q432" s="26" t="n"/>
      <c r="R432" s="26" t="n"/>
      <c r="S432" s="26" t="n"/>
      <c r="T432" s="26" t="n"/>
      <c r="U432" s="26" t="n"/>
      <c r="V432" s="26" t="n"/>
      <c r="W432" s="26" t="n"/>
      <c r="X432" s="26" t="n"/>
      <c r="Y432" s="26" t="n"/>
      <c r="Z432" s="26" t="n"/>
      <c r="AA432" s="26" t="n"/>
      <c r="AB432" s="26" t="n"/>
      <c r="AC432" s="26" t="n"/>
      <c r="AD432" s="26" t="n"/>
      <c r="AE432" s="26" t="n"/>
      <c r="AF432" s="26" t="n"/>
      <c r="AG432" s="26" t="n"/>
      <c r="AH432" s="26" t="n"/>
      <c r="AI432" s="26" t="n"/>
      <c r="AJ432" s="26" t="n"/>
      <c r="AK432" s="26" t="n"/>
      <c r="AL432" s="26" t="n"/>
      <c r="AM432" s="26" t="n"/>
      <c r="AN432" s="26" t="n"/>
      <c r="AO432" s="26" t="n"/>
      <c r="AP432" s="26" t="n"/>
      <c r="AQ432" s="26" t="n"/>
      <c r="AR432" s="26" t="n"/>
      <c r="AS432" s="26" t="n"/>
      <c r="AT432" s="26" t="n"/>
      <c r="AU432" s="26" t="n"/>
      <c r="AV432" s="26" t="n"/>
      <c r="AW432" s="26" t="n"/>
      <c r="AX432" s="26" t="n"/>
      <c r="AY432" s="26" t="n"/>
      <c r="AZ432" s="26" t="n"/>
      <c r="BA432" s="26" t="n"/>
      <c r="BB432" s="26" t="n"/>
      <c r="BC432" s="26" t="n"/>
      <c r="BD432" s="26" t="n"/>
      <c r="BE432" s="26" t="n"/>
      <c r="BF432" s="26" t="n"/>
      <c r="BG432" s="26" t="n"/>
      <c r="BH432" s="26" t="n"/>
      <c r="BI432" s="26" t="n"/>
      <c r="BJ432" s="26" t="n"/>
      <c r="BK432" s="26" t="n"/>
      <c r="BL432" s="26" t="n"/>
      <c r="BM432" s="26" t="n"/>
      <c r="BN432" s="26" t="n"/>
      <c r="BO432" s="26" t="n"/>
      <c r="BP432" s="26" t="n"/>
      <c r="BQ432" s="26" t="n"/>
      <c r="BR432" s="26" t="n"/>
      <c r="BS432" s="26" t="n"/>
      <c r="BT432" s="26" t="n"/>
      <c r="BU432" s="26" t="n"/>
      <c r="BV432" s="26" t="n"/>
      <c r="BW432" s="26" t="n"/>
      <c r="BX432" s="26" t="n"/>
      <c r="BY432" s="26" t="n"/>
      <c r="BZ432" s="26" t="n"/>
      <c r="CA432" s="26" t="n"/>
      <c r="CB432" s="26" t="n"/>
      <c r="CC432" s="26" t="n"/>
      <c r="CD432" s="26" t="n"/>
      <c r="CE432" s="26" t="n"/>
      <c r="CF432" s="26" t="n"/>
      <c r="CG432" s="26" t="n"/>
      <c r="CH432" s="26" t="n"/>
      <c r="CI432" s="26" t="n"/>
      <c r="CJ432" s="26" t="n"/>
      <c r="CK432" s="26" t="n"/>
      <c r="CL432" s="26" t="n"/>
      <c r="CM432" s="26" t="n"/>
      <c r="CN432" s="26" t="n"/>
      <c r="CO432" s="26" t="n"/>
      <c r="CP432" s="26" t="n"/>
      <c r="CQ432" s="26" t="n"/>
      <c r="CR432" s="26" t="n"/>
      <c r="CS432" s="26" t="n"/>
      <c r="CT432" s="26" t="n"/>
      <c r="CU432" s="26" t="n"/>
      <c r="CV432" s="26" t="n"/>
      <c r="CW432" s="26" t="n"/>
      <c r="CX432" s="26" t="n"/>
      <c r="CY432" s="26" t="n"/>
      <c r="CZ432" s="26" t="n"/>
      <c r="DA432" s="26" t="n"/>
      <c r="DB432" s="26" t="n"/>
      <c r="DC432" s="26" t="n"/>
      <c r="DD432" s="26" t="n"/>
      <c r="DE432" s="26" t="n"/>
      <c r="DF432" s="26" t="n"/>
      <c r="DG432" s="26" t="n"/>
      <c r="DH432" s="26" t="n"/>
      <c r="DI432" s="26" t="n"/>
      <c r="DJ432" s="26" t="n"/>
      <c r="DK432" s="26" t="n"/>
      <c r="DL432" s="26" t="n"/>
      <c r="DM432" s="26" t="n"/>
      <c r="DN432" s="26" t="n"/>
      <c r="DO432" s="26" t="n"/>
      <c r="DP432" s="26" t="n"/>
      <c r="DQ432" s="26" t="n"/>
      <c r="DR432" s="26" t="n"/>
      <c r="DS432" s="26" t="n"/>
      <c r="DT432" s="26" t="n"/>
      <c r="DU432" s="26" t="n"/>
      <c r="DV432" s="26" t="n"/>
      <c r="DW432" s="26" t="n"/>
      <c r="DX432" s="26" t="n"/>
      <c r="DY432" s="26" t="n"/>
      <c r="DZ432" s="26" t="n"/>
      <c r="EA432" s="26" t="n"/>
      <c r="EB432" s="26" t="n"/>
      <c r="EC432" s="26" t="n"/>
      <c r="ED432" s="26" t="n"/>
      <c r="EE432" s="26" t="n"/>
      <c r="EF432" s="26" t="n"/>
      <c r="EG432" s="26" t="n"/>
      <c r="EH432" s="26" t="n"/>
      <c r="EI432" s="26" t="n"/>
      <c r="EJ432" s="26" t="n"/>
      <c r="EK432" s="26" t="n"/>
      <c r="EL432" s="26" t="n"/>
      <c r="EM432" s="26" t="n"/>
      <c r="EN432" s="26" t="n"/>
      <c r="EO432" s="26" t="n"/>
      <c r="EP432" s="26" t="n"/>
      <c r="EQ432" s="26" t="n"/>
      <c r="ER432" s="26" t="n"/>
      <c r="ES432" s="26" t="n"/>
      <c r="ET432" s="26" t="n"/>
      <c r="EU432" s="26" t="n"/>
      <c r="EV432" s="26" t="n"/>
      <c r="EW432" s="26" t="n"/>
      <c r="EX432" s="26" t="n"/>
      <c r="EY432" s="26" t="n"/>
      <c r="EZ432" s="26" t="n"/>
      <c r="FA432" s="26" t="n"/>
      <c r="FB432" s="26" t="n"/>
      <c r="FC432" s="26" t="n"/>
      <c r="FD432" s="26" t="n"/>
      <c r="FE432" s="26" t="n"/>
      <c r="FF432" s="26" t="n"/>
      <c r="FG432" s="26" t="n"/>
      <c r="FH432" s="26" t="n"/>
      <c r="FI432" s="26" t="n"/>
      <c r="FJ432" s="26" t="n"/>
      <c r="FK432" s="26" t="n"/>
      <c r="FL432" s="26" t="n"/>
      <c r="FM432" s="26" t="n"/>
      <c r="FN432" s="26" t="n"/>
      <c r="FO432" s="26" t="n"/>
      <c r="FP432" s="26" t="n"/>
      <c r="FQ432" s="26" t="n"/>
      <c r="FR432" s="26" t="n"/>
      <c r="FS432" s="26" t="n"/>
      <c r="FT432" s="26" t="n"/>
      <c r="FU432" s="26" t="n"/>
      <c r="FV432" s="26" t="n"/>
      <c r="FW432" s="26" t="n"/>
      <c r="FX432" s="26" t="n"/>
      <c r="FY432" s="26" t="n"/>
      <c r="FZ432" s="26" t="n"/>
      <c r="GA432" s="26" t="n"/>
      <c r="GB432" s="26" t="n"/>
      <c r="GC432" s="26" t="n"/>
      <c r="GD432" s="26" t="n"/>
      <c r="GE432" s="26" t="n"/>
      <c r="GF432" s="26" t="n"/>
      <c r="GG432" s="26" t="n"/>
      <c r="GH432" s="26" t="n"/>
      <c r="GI432" s="26" t="n"/>
      <c r="GJ432" s="26" t="n"/>
      <c r="GK432" s="26" t="n"/>
      <c r="GL432" s="26" t="n"/>
      <c r="GM432" s="26" t="n"/>
      <c r="GN432" s="26" t="n"/>
      <c r="GO432" s="26" t="n"/>
      <c r="GP432" s="26" t="n"/>
      <c r="GQ432" s="26" t="n"/>
      <c r="GR432" s="26" t="n"/>
      <c r="GS432" s="26" t="n"/>
      <c r="GT432" s="26" t="n"/>
      <c r="GU432" s="26" t="n"/>
      <c r="GV432" s="26" t="n"/>
      <c r="GW432" s="26" t="n"/>
      <c r="GX432" s="26" t="n"/>
      <c r="GY432" s="26" t="n"/>
      <c r="GZ432" s="26" t="n"/>
      <c r="HA432" s="26" t="n"/>
      <c r="HB432" s="26" t="n"/>
      <c r="HC432" s="26" t="n"/>
      <c r="HD432" s="26" t="n"/>
      <c r="HE432" s="26" t="n"/>
      <c r="HF432" s="26" t="n"/>
      <c r="HG432" s="26" t="n"/>
      <c r="HH432" s="26" t="n"/>
      <c r="HI432" s="26" t="n"/>
      <c r="HJ432" s="26" t="n"/>
      <c r="HK432" s="26" t="n"/>
      <c r="HL432" s="26" t="n"/>
      <c r="HM432" s="26" t="n"/>
      <c r="HN432" s="26" t="n"/>
      <c r="HO432" s="26" t="n"/>
      <c r="HP432" s="26" t="n"/>
      <c r="HQ432" s="26" t="n"/>
      <c r="HR432" s="26" t="n"/>
      <c r="HS432" s="26" t="n"/>
      <c r="HT432" s="26" t="n"/>
      <c r="HU432" s="26" t="n"/>
      <c r="HV432" s="26" t="n"/>
      <c r="HW432" s="26" t="n"/>
      <c r="HX432" s="26" t="n"/>
      <c r="HY432" s="26" t="n"/>
      <c r="HZ432" s="26" t="n"/>
      <c r="IA432" s="26" t="n"/>
      <c r="IB432" s="26" t="n"/>
      <c r="IC432" s="26" t="n"/>
      <c r="ID432" s="26" t="n"/>
      <c r="IE432" s="26" t="n"/>
      <c r="IF432" s="26" t="n"/>
      <c r="IG432" s="26" t="n"/>
      <c r="IH432" s="26" t="n"/>
      <c r="II432" s="26" t="n"/>
      <c r="IJ432" s="26" t="n"/>
      <c r="IK432" s="26" t="n"/>
      <c r="IL432" s="26" t="n"/>
      <c r="IM432" s="26" t="n"/>
    </row>
    <row r="433">
      <c r="A433" s="37" t="inlineStr">
        <is>
          <t>GOLDEN_RULE_BASE_USD</t>
        </is>
      </c>
      <c r="B433" s="38" t="inlineStr">
        <is>
          <t>0.0</t>
        </is>
      </c>
      <c r="C433" s="38" t="n"/>
      <c r="D433" s="38" t="inlineStr">
        <is>
          <t>GLOBAL_CHECK, STOCKS_EXIT</t>
        </is>
      </c>
      <c r="E433" s="38" t="n"/>
      <c r="F433" s="26" t="n"/>
      <c r="G433" s="38">
        <f>IFERROR(VLOOKUP($A282&amp;"_"&amp;$B282,Results_Deltas!$A$2:$P$15000,5,FALSE),"")</f>
        <v/>
      </c>
      <c r="H433" s="38" t="inlineStr">
        <is>
          <t>Blanket (page end)</t>
        </is>
      </c>
      <c r="I433" s="26" t="n"/>
      <c r="J433" s="26" t="n"/>
      <c r="K433" s="26" t="n"/>
      <c r="L433" s="26" t="inlineStr">
        <is>
          <t>NO</t>
        </is>
      </c>
      <c r="M433" s="26" t="n">
        <v>6.150745223932308</v>
      </c>
      <c r="N433" s="26" t="n">
        <v>34</v>
      </c>
      <c r="O433" s="26" t="n"/>
      <c r="P433" s="26" t="n"/>
      <c r="Q433" s="26" t="n"/>
      <c r="R433" s="26" t="n"/>
      <c r="S433" s="26" t="n"/>
      <c r="T433" s="26" t="n"/>
      <c r="U433" s="26" t="n"/>
      <c r="V433" s="26" t="n"/>
      <c r="W433" s="26" t="n"/>
      <c r="X433" s="26" t="n"/>
      <c r="Y433" s="26" t="n"/>
      <c r="Z433" s="26" t="n"/>
      <c r="AA433" s="26" t="n"/>
      <c r="AB433" s="26" t="n"/>
      <c r="AC433" s="26" t="n"/>
      <c r="AD433" s="26" t="n"/>
      <c r="AE433" s="26" t="n"/>
      <c r="AF433" s="26" t="n"/>
      <c r="AG433" s="26" t="n"/>
      <c r="AH433" s="26" t="n"/>
      <c r="AI433" s="26" t="n"/>
      <c r="AJ433" s="26" t="n"/>
      <c r="AK433" s="26" t="n"/>
      <c r="AL433" s="26" t="n"/>
      <c r="AM433" s="26" t="n"/>
      <c r="AN433" s="26" t="n"/>
      <c r="AO433" s="26" t="n"/>
      <c r="AP433" s="26" t="n"/>
      <c r="AQ433" s="26" t="n"/>
      <c r="AR433" s="26" t="n"/>
      <c r="AS433" s="26" t="n"/>
      <c r="AT433" s="26" t="n"/>
      <c r="AU433" s="26" t="n"/>
      <c r="AV433" s="26" t="n"/>
      <c r="AW433" s="26" t="n"/>
      <c r="AX433" s="26" t="n"/>
      <c r="AY433" s="26" t="n"/>
      <c r="AZ433" s="26" t="n"/>
      <c r="BA433" s="26" t="n"/>
      <c r="BB433" s="26" t="n"/>
      <c r="BC433" s="26" t="n"/>
      <c r="BD433" s="26" t="n"/>
      <c r="BE433" s="26" t="n"/>
      <c r="BF433" s="26" t="n"/>
      <c r="BG433" s="26" t="n"/>
      <c r="BH433" s="26" t="n"/>
      <c r="BI433" s="26" t="n"/>
      <c r="BJ433" s="26" t="n"/>
      <c r="BK433" s="26" t="n"/>
      <c r="BL433" s="26" t="n"/>
      <c r="BM433" s="26" t="n"/>
      <c r="BN433" s="26" t="n"/>
      <c r="BO433" s="26" t="n"/>
      <c r="BP433" s="26" t="n"/>
      <c r="BQ433" s="26" t="n"/>
      <c r="BR433" s="26" t="n"/>
      <c r="BS433" s="26" t="n"/>
      <c r="BT433" s="26" t="n"/>
      <c r="BU433" s="26" t="n"/>
      <c r="BV433" s="26" t="n"/>
      <c r="BW433" s="26" t="n"/>
      <c r="BX433" s="26" t="n"/>
      <c r="BY433" s="26" t="n"/>
      <c r="BZ433" s="26" t="n"/>
      <c r="CA433" s="26" t="n"/>
      <c r="CB433" s="26" t="n"/>
      <c r="CC433" s="26" t="n"/>
      <c r="CD433" s="26" t="n"/>
      <c r="CE433" s="26" t="n"/>
      <c r="CF433" s="26" t="n"/>
      <c r="CG433" s="26" t="n"/>
      <c r="CH433" s="26" t="n"/>
      <c r="CI433" s="26" t="n"/>
      <c r="CJ433" s="26" t="n"/>
      <c r="CK433" s="26" t="n"/>
      <c r="CL433" s="26" t="n"/>
      <c r="CM433" s="26" t="n"/>
      <c r="CN433" s="26" t="n"/>
      <c r="CO433" s="26" t="n"/>
      <c r="CP433" s="26" t="n"/>
      <c r="CQ433" s="26" t="n"/>
      <c r="CR433" s="26" t="n"/>
      <c r="CS433" s="26" t="n"/>
      <c r="CT433" s="26" t="n"/>
      <c r="CU433" s="26" t="n"/>
      <c r="CV433" s="26" t="n"/>
      <c r="CW433" s="26" t="n"/>
      <c r="CX433" s="26" t="n"/>
      <c r="CY433" s="26" t="n"/>
      <c r="CZ433" s="26" t="n"/>
      <c r="DA433" s="26" t="n"/>
      <c r="DB433" s="26" t="n"/>
      <c r="DC433" s="26" t="n"/>
      <c r="DD433" s="26" t="n"/>
      <c r="DE433" s="26" t="n"/>
      <c r="DF433" s="26" t="n"/>
      <c r="DG433" s="26" t="n"/>
      <c r="DH433" s="26" t="n"/>
      <c r="DI433" s="26" t="n"/>
      <c r="DJ433" s="26" t="n"/>
      <c r="DK433" s="26" t="n"/>
      <c r="DL433" s="26" t="n"/>
      <c r="DM433" s="26" t="n"/>
      <c r="DN433" s="26" t="n"/>
      <c r="DO433" s="26" t="n"/>
      <c r="DP433" s="26" t="n"/>
      <c r="DQ433" s="26" t="n"/>
      <c r="DR433" s="26" t="n"/>
      <c r="DS433" s="26" t="n"/>
      <c r="DT433" s="26" t="n"/>
      <c r="DU433" s="26" t="n"/>
      <c r="DV433" s="26" t="n"/>
      <c r="DW433" s="26" t="n"/>
      <c r="DX433" s="26" t="n"/>
      <c r="DY433" s="26" t="n"/>
      <c r="DZ433" s="26" t="n"/>
      <c r="EA433" s="26" t="n"/>
      <c r="EB433" s="26" t="n"/>
      <c r="EC433" s="26" t="n"/>
      <c r="ED433" s="26" t="n"/>
      <c r="EE433" s="26" t="n"/>
      <c r="EF433" s="26" t="n"/>
      <c r="EG433" s="26" t="n"/>
      <c r="EH433" s="26" t="n"/>
      <c r="EI433" s="26" t="n"/>
      <c r="EJ433" s="26" t="n"/>
      <c r="EK433" s="26" t="n"/>
      <c r="EL433" s="26" t="n"/>
      <c r="EM433" s="26" t="n"/>
      <c r="EN433" s="26" t="n"/>
      <c r="EO433" s="26" t="n"/>
      <c r="EP433" s="26" t="n"/>
      <c r="EQ433" s="26" t="n"/>
      <c r="ER433" s="26" t="n"/>
      <c r="ES433" s="26" t="n"/>
      <c r="ET433" s="26" t="n"/>
      <c r="EU433" s="26" t="n"/>
      <c r="EV433" s="26" t="n"/>
      <c r="EW433" s="26" t="n"/>
      <c r="EX433" s="26" t="n"/>
      <c r="EY433" s="26" t="n"/>
      <c r="EZ433" s="26" t="n"/>
      <c r="FA433" s="26" t="n"/>
      <c r="FB433" s="26" t="n"/>
      <c r="FC433" s="26" t="n"/>
      <c r="FD433" s="26" t="n"/>
      <c r="FE433" s="26" t="n"/>
      <c r="FF433" s="26" t="n"/>
      <c r="FG433" s="26" t="n"/>
      <c r="FH433" s="26" t="n"/>
      <c r="FI433" s="26" t="n"/>
      <c r="FJ433" s="26" t="n"/>
      <c r="FK433" s="26" t="n"/>
      <c r="FL433" s="26" t="n"/>
      <c r="FM433" s="26" t="n"/>
      <c r="FN433" s="26" t="n"/>
      <c r="FO433" s="26" t="n"/>
      <c r="FP433" s="26" t="n"/>
      <c r="FQ433" s="26" t="n"/>
      <c r="FR433" s="26" t="n"/>
      <c r="FS433" s="26" t="n"/>
      <c r="FT433" s="26" t="n"/>
      <c r="FU433" s="26" t="n"/>
      <c r="FV433" s="26" t="n"/>
      <c r="FW433" s="26" t="n"/>
      <c r="FX433" s="26" t="n"/>
      <c r="FY433" s="26" t="n"/>
      <c r="FZ433" s="26" t="n"/>
      <c r="GA433" s="26" t="n"/>
      <c r="GB433" s="26" t="n"/>
      <c r="GC433" s="26" t="n"/>
      <c r="GD433" s="26" t="n"/>
      <c r="GE433" s="26" t="n"/>
      <c r="GF433" s="26" t="n"/>
      <c r="GG433" s="26" t="n"/>
      <c r="GH433" s="26" t="n"/>
      <c r="GI433" s="26" t="n"/>
      <c r="GJ433" s="26" t="n"/>
      <c r="GK433" s="26" t="n"/>
      <c r="GL433" s="26" t="n"/>
      <c r="GM433" s="26" t="n"/>
      <c r="GN433" s="26" t="n"/>
      <c r="GO433" s="26" t="n"/>
      <c r="GP433" s="26" t="n"/>
      <c r="GQ433" s="26" t="n"/>
      <c r="GR433" s="26" t="n"/>
      <c r="GS433" s="26" t="n"/>
      <c r="GT433" s="26" t="n"/>
      <c r="GU433" s="26" t="n"/>
      <c r="GV433" s="26" t="n"/>
      <c r="GW433" s="26" t="n"/>
      <c r="GX433" s="26" t="n"/>
      <c r="GY433" s="26" t="n"/>
      <c r="GZ433" s="26" t="n"/>
      <c r="HA433" s="26" t="n"/>
      <c r="HB433" s="26" t="n"/>
      <c r="HC433" s="26" t="n"/>
      <c r="HD433" s="26" t="n"/>
      <c r="HE433" s="26" t="n"/>
      <c r="HF433" s="26" t="n"/>
      <c r="HG433" s="26" t="n"/>
      <c r="HH433" s="26" t="n"/>
      <c r="HI433" s="26" t="n"/>
      <c r="HJ433" s="26" t="n"/>
      <c r="HK433" s="26" t="n"/>
      <c r="HL433" s="26" t="n"/>
      <c r="HM433" s="26" t="n"/>
      <c r="HN433" s="26" t="n"/>
      <c r="HO433" s="26" t="n"/>
      <c r="HP433" s="26" t="n"/>
      <c r="HQ433" s="26" t="n"/>
      <c r="HR433" s="26" t="n"/>
      <c r="HS433" s="26" t="n"/>
      <c r="HT433" s="26" t="n"/>
      <c r="HU433" s="26" t="n"/>
      <c r="HV433" s="26" t="n"/>
      <c r="HW433" s="26" t="n"/>
      <c r="HX433" s="26" t="n"/>
      <c r="HY433" s="26" t="n"/>
      <c r="HZ433" s="26" t="n"/>
      <c r="IA433" s="26" t="n"/>
      <c r="IB433" s="26" t="n"/>
      <c r="IC433" s="26" t="n"/>
      <c r="ID433" s="26" t="n"/>
      <c r="IE433" s="26" t="n"/>
      <c r="IF433" s="26" t="n"/>
      <c r="IG433" s="26" t="n"/>
      <c r="IH433" s="26" t="n"/>
      <c r="II433" s="26" t="n"/>
      <c r="IJ433" s="26" t="n"/>
      <c r="IK433" s="26" t="n"/>
      <c r="IL433" s="26" t="n"/>
      <c r="IM433" s="26" t="n"/>
    </row>
    <row r="434">
      <c r="A434" s="37" t="inlineStr">
        <is>
          <t>GOLDEN_RULE_BASE_USD</t>
        </is>
      </c>
      <c r="B434" s="38" t="inlineStr">
        <is>
          <t>0.0_ALT</t>
        </is>
      </c>
      <c r="C434" s="38" t="n"/>
      <c r="D434" s="38" t="inlineStr">
        <is>
          <t>GLOBAL_CHECK, STOCKS_EXIT</t>
        </is>
      </c>
      <c r="E434" s="38" t="n"/>
      <c r="F434" s="26" t="n"/>
      <c r="G434" s="38">
        <f>IFERROR(VLOOKUP($A283&amp;"_"&amp;$B283,Results_Deltas!$A$2:$P$15000,5,FALSE),"")</f>
        <v/>
      </c>
      <c r="H434" s="38" t="inlineStr">
        <is>
          <t>Blanket (page end)</t>
        </is>
      </c>
      <c r="I434" s="26" t="n"/>
      <c r="J434" s="26" t="n"/>
      <c r="K434" s="26" t="n"/>
      <c r="L434" s="26" t="inlineStr">
        <is>
          <t>YES</t>
        </is>
      </c>
      <c r="M434" s="26" t="n">
        <v>6.150745223932308</v>
      </c>
      <c r="N434" s="26" t="n">
        <v>34</v>
      </c>
      <c r="O434" s="26" t="n"/>
      <c r="P434" s="26" t="n"/>
      <c r="Q434" s="26" t="n"/>
      <c r="R434" s="26" t="n"/>
      <c r="S434" s="26" t="n"/>
      <c r="T434" s="26" t="n"/>
      <c r="U434" s="26" t="n"/>
      <c r="V434" s="26" t="n"/>
      <c r="W434" s="26" t="n"/>
      <c r="X434" s="26" t="n"/>
      <c r="Y434" s="26" t="n"/>
      <c r="Z434" s="26" t="n"/>
      <c r="AA434" s="26" t="n"/>
      <c r="AB434" s="26" t="n"/>
      <c r="AC434" s="26" t="n"/>
      <c r="AD434" s="26" t="n"/>
      <c r="AE434" s="26" t="n"/>
      <c r="AF434" s="26" t="n"/>
      <c r="AG434" s="26" t="n"/>
      <c r="AH434" s="26" t="n"/>
      <c r="AI434" s="26" t="n"/>
      <c r="AJ434" s="26" t="n"/>
      <c r="AK434" s="26" t="n"/>
      <c r="AL434" s="26" t="n"/>
      <c r="AM434" s="26" t="n"/>
      <c r="AN434" s="26" t="n"/>
      <c r="AO434" s="26" t="n"/>
      <c r="AP434" s="26" t="n"/>
      <c r="AQ434" s="26" t="n"/>
      <c r="AR434" s="26" t="n"/>
      <c r="AS434" s="26" t="n"/>
      <c r="AT434" s="26" t="n"/>
      <c r="AU434" s="26" t="n"/>
      <c r="AV434" s="26" t="n"/>
      <c r="AW434" s="26" t="n"/>
      <c r="AX434" s="26" t="n"/>
      <c r="AY434" s="26" t="n"/>
      <c r="AZ434" s="26" t="n"/>
      <c r="BA434" s="26" t="n"/>
      <c r="BB434" s="26" t="n"/>
      <c r="BC434" s="26" t="n"/>
      <c r="BD434" s="26" t="n"/>
      <c r="BE434" s="26" t="n"/>
      <c r="BF434" s="26" t="n"/>
      <c r="BG434" s="26" t="n"/>
      <c r="BH434" s="26" t="n"/>
      <c r="BI434" s="26" t="n"/>
      <c r="BJ434" s="26" t="n"/>
      <c r="BK434" s="26" t="n"/>
      <c r="BL434" s="26" t="n"/>
      <c r="BM434" s="26" t="n"/>
      <c r="BN434" s="26" t="n"/>
      <c r="BO434" s="26" t="n"/>
      <c r="BP434" s="26" t="n"/>
      <c r="BQ434" s="26" t="n"/>
      <c r="BR434" s="26" t="n"/>
      <c r="BS434" s="26" t="n"/>
      <c r="BT434" s="26" t="n"/>
      <c r="BU434" s="26" t="n"/>
      <c r="BV434" s="26" t="n"/>
      <c r="BW434" s="26" t="n"/>
      <c r="BX434" s="26" t="n"/>
      <c r="BY434" s="26" t="n"/>
      <c r="BZ434" s="26" t="n"/>
      <c r="CA434" s="26" t="n"/>
      <c r="CB434" s="26" t="n"/>
      <c r="CC434" s="26" t="n"/>
      <c r="CD434" s="26" t="n"/>
      <c r="CE434" s="26" t="n"/>
      <c r="CF434" s="26" t="n"/>
      <c r="CG434" s="26" t="n"/>
      <c r="CH434" s="26" t="n"/>
      <c r="CI434" s="26" t="n"/>
      <c r="CJ434" s="26" t="n"/>
      <c r="CK434" s="26" t="n"/>
      <c r="CL434" s="26" t="n"/>
      <c r="CM434" s="26" t="n"/>
      <c r="CN434" s="26" t="n"/>
      <c r="CO434" s="26" t="n"/>
      <c r="CP434" s="26" t="n"/>
      <c r="CQ434" s="26" t="n"/>
      <c r="CR434" s="26" t="n"/>
      <c r="CS434" s="26" t="n"/>
      <c r="CT434" s="26" t="n"/>
      <c r="CU434" s="26" t="n"/>
      <c r="CV434" s="26" t="n"/>
      <c r="CW434" s="26" t="n"/>
      <c r="CX434" s="26" t="n"/>
      <c r="CY434" s="26" t="n"/>
      <c r="CZ434" s="26" t="n"/>
      <c r="DA434" s="26" t="n"/>
      <c r="DB434" s="26" t="n"/>
      <c r="DC434" s="26" t="n"/>
      <c r="DD434" s="26" t="n"/>
      <c r="DE434" s="26" t="n"/>
      <c r="DF434" s="26" t="n"/>
      <c r="DG434" s="26" t="n"/>
      <c r="DH434" s="26" t="n"/>
      <c r="DI434" s="26" t="n"/>
      <c r="DJ434" s="26" t="n"/>
      <c r="DK434" s="26" t="n"/>
      <c r="DL434" s="26" t="n"/>
      <c r="DM434" s="26" t="n"/>
      <c r="DN434" s="26" t="n"/>
      <c r="DO434" s="26" t="n"/>
      <c r="DP434" s="26" t="n"/>
      <c r="DQ434" s="26" t="n"/>
      <c r="DR434" s="26" t="n"/>
      <c r="DS434" s="26" t="n"/>
      <c r="DT434" s="26" t="n"/>
      <c r="DU434" s="26" t="n"/>
      <c r="DV434" s="26" t="n"/>
      <c r="DW434" s="26" t="n"/>
      <c r="DX434" s="26" t="n"/>
      <c r="DY434" s="26" t="n"/>
      <c r="DZ434" s="26" t="n"/>
      <c r="EA434" s="26" t="n"/>
      <c r="EB434" s="26" t="n"/>
      <c r="EC434" s="26" t="n"/>
      <c r="ED434" s="26" t="n"/>
      <c r="EE434" s="26" t="n"/>
      <c r="EF434" s="26" t="n"/>
      <c r="EG434" s="26" t="n"/>
      <c r="EH434" s="26" t="n"/>
      <c r="EI434" s="26" t="n"/>
      <c r="EJ434" s="26" t="n"/>
      <c r="EK434" s="26" t="n"/>
      <c r="EL434" s="26" t="n"/>
      <c r="EM434" s="26" t="n"/>
      <c r="EN434" s="26" t="n"/>
      <c r="EO434" s="26" t="n"/>
      <c r="EP434" s="26" t="n"/>
      <c r="EQ434" s="26" t="n"/>
      <c r="ER434" s="26" t="n"/>
      <c r="ES434" s="26" t="n"/>
      <c r="ET434" s="26" t="n"/>
      <c r="EU434" s="26" t="n"/>
      <c r="EV434" s="26" t="n"/>
      <c r="EW434" s="26" t="n"/>
      <c r="EX434" s="26" t="n"/>
      <c r="EY434" s="26" t="n"/>
      <c r="EZ434" s="26" t="n"/>
      <c r="FA434" s="26" t="n"/>
      <c r="FB434" s="26" t="n"/>
      <c r="FC434" s="26" t="n"/>
      <c r="FD434" s="26" t="n"/>
      <c r="FE434" s="26" t="n"/>
      <c r="FF434" s="26" t="n"/>
      <c r="FG434" s="26" t="n"/>
      <c r="FH434" s="26" t="n"/>
      <c r="FI434" s="26" t="n"/>
      <c r="FJ434" s="26" t="n"/>
      <c r="FK434" s="26" t="n"/>
      <c r="FL434" s="26" t="n"/>
      <c r="FM434" s="26" t="n"/>
      <c r="FN434" s="26" t="n"/>
      <c r="FO434" s="26" t="n"/>
      <c r="FP434" s="26" t="n"/>
      <c r="FQ434" s="26" t="n"/>
      <c r="FR434" s="26" t="n"/>
      <c r="FS434" s="26" t="n"/>
      <c r="FT434" s="26" t="n"/>
      <c r="FU434" s="26" t="n"/>
      <c r="FV434" s="26" t="n"/>
      <c r="FW434" s="26" t="n"/>
      <c r="FX434" s="26" t="n"/>
      <c r="FY434" s="26" t="n"/>
      <c r="FZ434" s="26" t="n"/>
      <c r="GA434" s="26" t="n"/>
      <c r="GB434" s="26" t="n"/>
      <c r="GC434" s="26" t="n"/>
      <c r="GD434" s="26" t="n"/>
      <c r="GE434" s="26" t="n"/>
      <c r="GF434" s="26" t="n"/>
      <c r="GG434" s="26" t="n"/>
      <c r="GH434" s="26" t="n"/>
      <c r="GI434" s="26" t="n"/>
      <c r="GJ434" s="26" t="n"/>
      <c r="GK434" s="26" t="n"/>
      <c r="GL434" s="26" t="n"/>
      <c r="GM434" s="26" t="n"/>
      <c r="GN434" s="26" t="n"/>
      <c r="GO434" s="26" t="n"/>
      <c r="GP434" s="26" t="n"/>
      <c r="GQ434" s="26" t="n"/>
      <c r="GR434" s="26" t="n"/>
      <c r="GS434" s="26" t="n"/>
      <c r="GT434" s="26" t="n"/>
      <c r="GU434" s="26" t="n"/>
      <c r="GV434" s="26" t="n"/>
      <c r="GW434" s="26" t="n"/>
      <c r="GX434" s="26" t="n"/>
      <c r="GY434" s="26" t="n"/>
      <c r="GZ434" s="26" t="n"/>
      <c r="HA434" s="26" t="n"/>
      <c r="HB434" s="26" t="n"/>
      <c r="HC434" s="26" t="n"/>
      <c r="HD434" s="26" t="n"/>
      <c r="HE434" s="26" t="n"/>
      <c r="HF434" s="26" t="n"/>
      <c r="HG434" s="26" t="n"/>
      <c r="HH434" s="26" t="n"/>
      <c r="HI434" s="26" t="n"/>
      <c r="HJ434" s="26" t="n"/>
      <c r="HK434" s="26" t="n"/>
      <c r="HL434" s="26" t="n"/>
      <c r="HM434" s="26" t="n"/>
      <c r="HN434" s="26" t="n"/>
      <c r="HO434" s="26" t="n"/>
      <c r="HP434" s="26" t="n"/>
      <c r="HQ434" s="26" t="n"/>
      <c r="HR434" s="26" t="n"/>
      <c r="HS434" s="26" t="n"/>
      <c r="HT434" s="26" t="n"/>
      <c r="HU434" s="26" t="n"/>
      <c r="HV434" s="26" t="n"/>
      <c r="HW434" s="26" t="n"/>
      <c r="HX434" s="26" t="n"/>
      <c r="HY434" s="26" t="n"/>
      <c r="HZ434" s="26" t="n"/>
      <c r="IA434" s="26" t="n"/>
      <c r="IB434" s="26" t="n"/>
      <c r="IC434" s="26" t="n"/>
      <c r="ID434" s="26" t="n"/>
      <c r="IE434" s="26" t="n"/>
      <c r="IF434" s="26" t="n"/>
      <c r="IG434" s="26" t="n"/>
      <c r="IH434" s="26" t="n"/>
      <c r="II434" s="26" t="n"/>
      <c r="IJ434" s="26" t="n"/>
      <c r="IK434" s="26" t="n"/>
      <c r="IL434" s="26" t="n"/>
      <c r="IM434" s="26" t="n"/>
    </row>
    <row r="435">
      <c r="A435" s="37" t="inlineStr">
        <is>
          <t>HTF_TREND_VETO_BYPASS_REASONS</t>
        </is>
      </c>
      <c r="B435" s="38" t="inlineStr">
        <is>
          <t>0.0</t>
        </is>
      </c>
      <c r="C435" s="38" t="n"/>
      <c r="D435" s="38" t="inlineStr">
        <is>
          <t>GLOBAL_CHECK, STOCKS_EXIT</t>
        </is>
      </c>
      <c r="E435" s="38" t="n"/>
      <c r="F435" s="26" t="n"/>
      <c r="G435" s="38">
        <f>IFERROR(VLOOKUP($A319&amp;"_"&amp;$B319,Results_Deltas!$A$2:$P$15000,5,FALSE),"")</f>
        <v/>
      </c>
      <c r="H435" s="38" t="inlineStr">
        <is>
          <t>Blanket (page end)</t>
        </is>
      </c>
      <c r="I435" s="26" t="n"/>
      <c r="J435" s="26" t="n"/>
      <c r="K435" s="26" t="n"/>
      <c r="L435" s="26" t="inlineStr">
        <is>
          <t>YES</t>
        </is>
      </c>
      <c r="M435" s="26" t="n">
        <v>6.16655302444879</v>
      </c>
      <c r="N435" s="26" t="n">
        <v>29</v>
      </c>
      <c r="O435" s="26" t="n"/>
      <c r="P435" s="26" t="n"/>
      <c r="Q435" s="26" t="n"/>
      <c r="R435" s="26" t="n"/>
      <c r="S435" s="26" t="n"/>
      <c r="T435" s="26" t="n"/>
      <c r="U435" s="26" t="n"/>
      <c r="V435" s="26" t="n"/>
      <c r="W435" s="26" t="n"/>
      <c r="X435" s="26" t="n"/>
      <c r="Y435" s="26" t="n"/>
      <c r="Z435" s="26" t="n"/>
      <c r="AA435" s="26" t="n"/>
      <c r="AB435" s="26" t="n"/>
      <c r="AC435" s="26" t="n"/>
      <c r="AD435" s="26" t="n"/>
      <c r="AE435" s="26" t="n"/>
      <c r="AF435" s="26" t="n"/>
      <c r="AG435" s="26" t="n"/>
      <c r="AH435" s="26" t="n"/>
      <c r="AI435" s="26" t="n"/>
      <c r="AJ435" s="26" t="n"/>
      <c r="AK435" s="26" t="n"/>
      <c r="AL435" s="26" t="n"/>
      <c r="AM435" s="26" t="n"/>
      <c r="AN435" s="26" t="n"/>
      <c r="AO435" s="26" t="n"/>
      <c r="AP435" s="26" t="n"/>
      <c r="AQ435" s="26" t="n"/>
      <c r="AR435" s="26" t="n"/>
      <c r="AS435" s="26" t="n"/>
      <c r="AT435" s="26" t="n"/>
      <c r="AU435" s="26" t="n"/>
      <c r="AV435" s="26" t="n"/>
      <c r="AW435" s="26" t="n"/>
      <c r="AX435" s="26" t="n"/>
      <c r="AY435" s="26" t="n"/>
      <c r="AZ435" s="26" t="n"/>
      <c r="BA435" s="26" t="n"/>
      <c r="BB435" s="26" t="n"/>
      <c r="BC435" s="26" t="n"/>
      <c r="BD435" s="26" t="n"/>
      <c r="BE435" s="26" t="n"/>
      <c r="BF435" s="26" t="n"/>
      <c r="BG435" s="26" t="n"/>
      <c r="BH435" s="26" t="n"/>
      <c r="BI435" s="26" t="n"/>
      <c r="BJ435" s="26" t="n"/>
      <c r="BK435" s="26" t="n"/>
      <c r="BL435" s="26" t="n"/>
      <c r="BM435" s="26" t="n"/>
      <c r="BN435" s="26" t="n"/>
      <c r="BO435" s="26" t="n"/>
      <c r="BP435" s="26" t="n"/>
      <c r="BQ435" s="26" t="n"/>
      <c r="BR435" s="26" t="n"/>
      <c r="BS435" s="26" t="n"/>
      <c r="BT435" s="26" t="n"/>
      <c r="BU435" s="26" t="n"/>
      <c r="BV435" s="26" t="n"/>
      <c r="BW435" s="26" t="n"/>
      <c r="BX435" s="26" t="n"/>
      <c r="BY435" s="26" t="n"/>
      <c r="BZ435" s="26" t="n"/>
      <c r="CA435" s="26" t="n"/>
      <c r="CB435" s="26" t="n"/>
      <c r="CC435" s="26" t="n"/>
      <c r="CD435" s="26" t="n"/>
      <c r="CE435" s="26" t="n"/>
      <c r="CF435" s="26" t="n"/>
      <c r="CG435" s="26" t="n"/>
      <c r="CH435" s="26" t="n"/>
      <c r="CI435" s="26" t="n"/>
      <c r="CJ435" s="26" t="n"/>
      <c r="CK435" s="26" t="n"/>
      <c r="CL435" s="26" t="n"/>
      <c r="CM435" s="26" t="n"/>
      <c r="CN435" s="26" t="n"/>
      <c r="CO435" s="26" t="n"/>
      <c r="CP435" s="26" t="n"/>
      <c r="CQ435" s="26" t="n"/>
      <c r="CR435" s="26" t="n"/>
      <c r="CS435" s="26" t="n"/>
      <c r="CT435" s="26" t="n"/>
      <c r="CU435" s="26" t="n"/>
      <c r="CV435" s="26" t="n"/>
      <c r="CW435" s="26" t="n"/>
      <c r="CX435" s="26" t="n"/>
      <c r="CY435" s="26" t="n"/>
      <c r="CZ435" s="26" t="n"/>
      <c r="DA435" s="26" t="n"/>
      <c r="DB435" s="26" t="n"/>
      <c r="DC435" s="26" t="n"/>
      <c r="DD435" s="26" t="n"/>
      <c r="DE435" s="26" t="n"/>
      <c r="DF435" s="26" t="n"/>
      <c r="DG435" s="26" t="n"/>
      <c r="DH435" s="26" t="n"/>
      <c r="DI435" s="26" t="n"/>
      <c r="DJ435" s="26" t="n"/>
      <c r="DK435" s="26" t="n"/>
      <c r="DL435" s="26" t="n"/>
      <c r="DM435" s="26" t="n"/>
      <c r="DN435" s="26" t="n"/>
      <c r="DO435" s="26" t="n"/>
      <c r="DP435" s="26" t="n"/>
      <c r="DQ435" s="26" t="n"/>
      <c r="DR435" s="26" t="n"/>
      <c r="DS435" s="26" t="n"/>
      <c r="DT435" s="26" t="n"/>
      <c r="DU435" s="26" t="n"/>
      <c r="DV435" s="26" t="n"/>
      <c r="DW435" s="26" t="n"/>
      <c r="DX435" s="26" t="n"/>
      <c r="DY435" s="26" t="n"/>
      <c r="DZ435" s="26" t="n"/>
      <c r="EA435" s="26" t="n"/>
      <c r="EB435" s="26" t="n"/>
      <c r="EC435" s="26" t="n"/>
      <c r="ED435" s="26" t="n"/>
      <c r="EE435" s="26" t="n"/>
      <c r="EF435" s="26" t="n"/>
      <c r="EG435" s="26" t="n"/>
      <c r="EH435" s="26" t="n"/>
      <c r="EI435" s="26" t="n"/>
      <c r="EJ435" s="26" t="n"/>
      <c r="EK435" s="26" t="n"/>
      <c r="EL435" s="26" t="n"/>
      <c r="EM435" s="26" t="n"/>
      <c r="EN435" s="26" t="n"/>
      <c r="EO435" s="26" t="n"/>
      <c r="EP435" s="26" t="n"/>
      <c r="EQ435" s="26" t="n"/>
      <c r="ER435" s="26" t="n"/>
      <c r="ES435" s="26" t="n"/>
      <c r="ET435" s="26" t="n"/>
      <c r="EU435" s="26" t="n"/>
      <c r="EV435" s="26" t="n"/>
      <c r="EW435" s="26" t="n"/>
      <c r="EX435" s="26" t="n"/>
      <c r="EY435" s="26" t="n"/>
      <c r="EZ435" s="26" t="n"/>
      <c r="FA435" s="26" t="n"/>
      <c r="FB435" s="26" t="n"/>
      <c r="FC435" s="26" t="n"/>
      <c r="FD435" s="26" t="n"/>
      <c r="FE435" s="26" t="n"/>
      <c r="FF435" s="26" t="n"/>
      <c r="FG435" s="26" t="n"/>
      <c r="FH435" s="26" t="n"/>
      <c r="FI435" s="26" t="n"/>
      <c r="FJ435" s="26" t="n"/>
      <c r="FK435" s="26" t="n"/>
      <c r="FL435" s="26" t="n"/>
      <c r="FM435" s="26" t="n"/>
      <c r="FN435" s="26" t="n"/>
      <c r="FO435" s="26" t="n"/>
      <c r="FP435" s="26" t="n"/>
      <c r="FQ435" s="26" t="n"/>
      <c r="FR435" s="26" t="n"/>
      <c r="FS435" s="26" t="n"/>
      <c r="FT435" s="26" t="n"/>
      <c r="FU435" s="26" t="n"/>
      <c r="FV435" s="26" t="n"/>
      <c r="FW435" s="26" t="n"/>
      <c r="FX435" s="26" t="n"/>
      <c r="FY435" s="26" t="n"/>
      <c r="FZ435" s="26" t="n"/>
      <c r="GA435" s="26" t="n"/>
      <c r="GB435" s="26" t="n"/>
      <c r="GC435" s="26" t="n"/>
      <c r="GD435" s="26" t="n"/>
      <c r="GE435" s="26" t="n"/>
      <c r="GF435" s="26" t="n"/>
      <c r="GG435" s="26" t="n"/>
      <c r="GH435" s="26" t="n"/>
      <c r="GI435" s="26" t="n"/>
      <c r="GJ435" s="26" t="n"/>
      <c r="GK435" s="26" t="n"/>
      <c r="GL435" s="26" t="n"/>
      <c r="GM435" s="26" t="n"/>
      <c r="GN435" s="26" t="n"/>
      <c r="GO435" s="26" t="n"/>
      <c r="GP435" s="26" t="n"/>
      <c r="GQ435" s="26" t="n"/>
      <c r="GR435" s="26" t="n"/>
      <c r="GS435" s="26" t="n"/>
      <c r="GT435" s="26" t="n"/>
      <c r="GU435" s="26" t="n"/>
      <c r="GV435" s="26" t="n"/>
      <c r="GW435" s="26" t="n"/>
      <c r="GX435" s="26" t="n"/>
      <c r="GY435" s="26" t="n"/>
      <c r="GZ435" s="26" t="n"/>
      <c r="HA435" s="26" t="n"/>
      <c r="HB435" s="26" t="n"/>
      <c r="HC435" s="26" t="n"/>
      <c r="HD435" s="26" t="n"/>
      <c r="HE435" s="26" t="n"/>
      <c r="HF435" s="26" t="n"/>
      <c r="HG435" s="26" t="n"/>
      <c r="HH435" s="26" t="n"/>
      <c r="HI435" s="26" t="n"/>
      <c r="HJ435" s="26" t="n"/>
      <c r="HK435" s="26" t="n"/>
      <c r="HL435" s="26" t="n"/>
      <c r="HM435" s="26" t="n"/>
      <c r="HN435" s="26" t="n"/>
      <c r="HO435" s="26" t="n"/>
      <c r="HP435" s="26" t="n"/>
      <c r="HQ435" s="26" t="n"/>
      <c r="HR435" s="26" t="n"/>
      <c r="HS435" s="26" t="n"/>
      <c r="HT435" s="26" t="n"/>
      <c r="HU435" s="26" t="n"/>
      <c r="HV435" s="26" t="n"/>
      <c r="HW435" s="26" t="n"/>
      <c r="HX435" s="26" t="n"/>
      <c r="HY435" s="26" t="n"/>
      <c r="HZ435" s="26" t="n"/>
      <c r="IA435" s="26" t="n"/>
      <c r="IB435" s="26" t="n"/>
      <c r="IC435" s="26" t="n"/>
      <c r="ID435" s="26" t="n"/>
      <c r="IE435" s="26" t="n"/>
      <c r="IF435" s="26" t="n"/>
      <c r="IG435" s="26" t="n"/>
      <c r="IH435" s="26" t="n"/>
      <c r="II435" s="26" t="n"/>
      <c r="IJ435" s="26" t="n"/>
      <c r="IK435" s="26" t="n"/>
      <c r="IL435" s="26" t="n"/>
      <c r="IM435" s="26" t="n"/>
    </row>
    <row r="436">
      <c r="A436" s="37" t="inlineStr">
        <is>
          <t>HTF_TREND_VETO_BYPASS_REASONS</t>
        </is>
      </c>
      <c r="B436" s="38" t="inlineStr">
        <is>
          <t>0.0_ALT</t>
        </is>
      </c>
      <c r="C436" s="38" t="n"/>
      <c r="D436" s="38" t="inlineStr">
        <is>
          <t>GLOBAL_CHECK, STOCKS_EXIT</t>
        </is>
      </c>
      <c r="E436" s="38" t="n"/>
      <c r="F436" s="26" t="n"/>
      <c r="G436" s="38">
        <f>IFERROR(VLOOKUP($A320&amp;"_"&amp;$B320,Results_Deltas!$A$2:$P$15000,5,FALSE),"")</f>
        <v/>
      </c>
      <c r="H436" s="38" t="inlineStr">
        <is>
          <t>Blanket (page end)</t>
        </is>
      </c>
      <c r="I436" s="26" t="n"/>
      <c r="J436" s="26" t="n"/>
      <c r="K436" s="26" t="n"/>
      <c r="L436" s="26" t="inlineStr">
        <is>
          <t>NO</t>
        </is>
      </c>
      <c r="M436" s="26" t="n">
        <v>6.16655302444879</v>
      </c>
      <c r="N436" s="26" t="n">
        <v>29</v>
      </c>
      <c r="O436" s="26" t="n"/>
      <c r="P436" s="26" t="n"/>
      <c r="Q436" s="26" t="n"/>
      <c r="R436" s="26" t="n"/>
      <c r="S436" s="26" t="n"/>
      <c r="T436" s="26" t="n"/>
      <c r="U436" s="26" t="n"/>
      <c r="V436" s="26" t="n"/>
      <c r="W436" s="26" t="n"/>
      <c r="X436" s="26" t="n"/>
      <c r="Y436" s="26" t="n"/>
      <c r="Z436" s="26" t="n"/>
      <c r="AA436" s="26" t="n"/>
      <c r="AB436" s="26" t="n"/>
      <c r="AC436" s="26" t="n"/>
      <c r="AD436" s="26" t="n"/>
      <c r="AE436" s="26" t="n"/>
      <c r="AF436" s="26" t="n"/>
      <c r="AG436" s="26" t="n"/>
      <c r="AH436" s="26" t="n"/>
      <c r="AI436" s="26" t="n"/>
      <c r="AJ436" s="26" t="n"/>
      <c r="AK436" s="26" t="n"/>
      <c r="AL436" s="26" t="n"/>
      <c r="AM436" s="26" t="n"/>
      <c r="AN436" s="26" t="n"/>
      <c r="AO436" s="26" t="n"/>
      <c r="AP436" s="26" t="n"/>
      <c r="AQ436" s="26" t="n"/>
      <c r="AR436" s="26" t="n"/>
      <c r="AS436" s="26" t="n"/>
      <c r="AT436" s="26" t="n"/>
      <c r="AU436" s="26" t="n"/>
      <c r="AV436" s="26" t="n"/>
      <c r="AW436" s="26" t="n"/>
      <c r="AX436" s="26" t="n"/>
      <c r="AY436" s="26" t="n"/>
      <c r="AZ436" s="26" t="n"/>
      <c r="BA436" s="26" t="n"/>
      <c r="BB436" s="26" t="n"/>
      <c r="BC436" s="26" t="n"/>
      <c r="BD436" s="26" t="n"/>
      <c r="BE436" s="26" t="n"/>
      <c r="BF436" s="26" t="n"/>
      <c r="BG436" s="26" t="n"/>
      <c r="BH436" s="26" t="n"/>
      <c r="BI436" s="26" t="n"/>
      <c r="BJ436" s="26" t="n"/>
      <c r="BK436" s="26" t="n"/>
      <c r="BL436" s="26" t="n"/>
      <c r="BM436" s="26" t="n"/>
      <c r="BN436" s="26" t="n"/>
      <c r="BO436" s="26" t="n"/>
      <c r="BP436" s="26" t="n"/>
      <c r="BQ436" s="26" t="n"/>
      <c r="BR436" s="26" t="n"/>
      <c r="BS436" s="26" t="n"/>
      <c r="BT436" s="26" t="n"/>
      <c r="BU436" s="26" t="n"/>
      <c r="BV436" s="26" t="n"/>
      <c r="BW436" s="26" t="n"/>
      <c r="BX436" s="26" t="n"/>
      <c r="BY436" s="26" t="n"/>
      <c r="BZ436" s="26" t="n"/>
      <c r="CA436" s="26" t="n"/>
      <c r="CB436" s="26" t="n"/>
      <c r="CC436" s="26" t="n"/>
      <c r="CD436" s="26" t="n"/>
      <c r="CE436" s="26" t="n"/>
      <c r="CF436" s="26" t="n"/>
      <c r="CG436" s="26" t="n"/>
      <c r="CH436" s="26" t="n"/>
      <c r="CI436" s="26" t="n"/>
      <c r="CJ436" s="26" t="n"/>
      <c r="CK436" s="26" t="n"/>
      <c r="CL436" s="26" t="n"/>
      <c r="CM436" s="26" t="n"/>
      <c r="CN436" s="26" t="n"/>
      <c r="CO436" s="26" t="n"/>
      <c r="CP436" s="26" t="n"/>
      <c r="CQ436" s="26" t="n"/>
      <c r="CR436" s="26" t="n"/>
      <c r="CS436" s="26" t="n"/>
      <c r="CT436" s="26" t="n"/>
      <c r="CU436" s="26" t="n"/>
      <c r="CV436" s="26" t="n"/>
      <c r="CW436" s="26" t="n"/>
      <c r="CX436" s="26" t="n"/>
      <c r="CY436" s="26" t="n"/>
      <c r="CZ436" s="26" t="n"/>
      <c r="DA436" s="26" t="n"/>
      <c r="DB436" s="26" t="n"/>
      <c r="DC436" s="26" t="n"/>
      <c r="DD436" s="26" t="n"/>
      <c r="DE436" s="26" t="n"/>
      <c r="DF436" s="26" t="n"/>
      <c r="DG436" s="26" t="n"/>
      <c r="DH436" s="26" t="n"/>
      <c r="DI436" s="26" t="n"/>
      <c r="DJ436" s="26" t="n"/>
      <c r="DK436" s="26" t="n"/>
      <c r="DL436" s="26" t="n"/>
      <c r="DM436" s="26" t="n"/>
      <c r="DN436" s="26" t="n"/>
      <c r="DO436" s="26" t="n"/>
      <c r="DP436" s="26" t="n"/>
      <c r="DQ436" s="26" t="n"/>
      <c r="DR436" s="26" t="n"/>
      <c r="DS436" s="26" t="n"/>
      <c r="DT436" s="26" t="n"/>
      <c r="DU436" s="26" t="n"/>
      <c r="DV436" s="26" t="n"/>
      <c r="DW436" s="26" t="n"/>
      <c r="DX436" s="26" t="n"/>
      <c r="DY436" s="26" t="n"/>
      <c r="DZ436" s="26" t="n"/>
      <c r="EA436" s="26" t="n"/>
      <c r="EB436" s="26" t="n"/>
      <c r="EC436" s="26" t="n"/>
      <c r="ED436" s="26" t="n"/>
      <c r="EE436" s="26" t="n"/>
      <c r="EF436" s="26" t="n"/>
      <c r="EG436" s="26" t="n"/>
      <c r="EH436" s="26" t="n"/>
      <c r="EI436" s="26" t="n"/>
      <c r="EJ436" s="26" t="n"/>
      <c r="EK436" s="26" t="n"/>
      <c r="EL436" s="26" t="n"/>
      <c r="EM436" s="26" t="n"/>
      <c r="EN436" s="26" t="n"/>
      <c r="EO436" s="26" t="n"/>
      <c r="EP436" s="26" t="n"/>
      <c r="EQ436" s="26" t="n"/>
      <c r="ER436" s="26" t="n"/>
      <c r="ES436" s="26" t="n"/>
      <c r="ET436" s="26" t="n"/>
      <c r="EU436" s="26" t="n"/>
      <c r="EV436" s="26" t="n"/>
      <c r="EW436" s="26" t="n"/>
      <c r="EX436" s="26" t="n"/>
      <c r="EY436" s="26" t="n"/>
      <c r="EZ436" s="26" t="n"/>
      <c r="FA436" s="26" t="n"/>
      <c r="FB436" s="26" t="n"/>
      <c r="FC436" s="26" t="n"/>
      <c r="FD436" s="26" t="n"/>
      <c r="FE436" s="26" t="n"/>
      <c r="FF436" s="26" t="n"/>
      <c r="FG436" s="26" t="n"/>
      <c r="FH436" s="26" t="n"/>
      <c r="FI436" s="26" t="n"/>
      <c r="FJ436" s="26" t="n"/>
      <c r="FK436" s="26" t="n"/>
      <c r="FL436" s="26" t="n"/>
      <c r="FM436" s="26" t="n"/>
      <c r="FN436" s="26" t="n"/>
      <c r="FO436" s="26" t="n"/>
      <c r="FP436" s="26" t="n"/>
      <c r="FQ436" s="26" t="n"/>
      <c r="FR436" s="26" t="n"/>
      <c r="FS436" s="26" t="n"/>
      <c r="FT436" s="26" t="n"/>
      <c r="FU436" s="26" t="n"/>
      <c r="FV436" s="26" t="n"/>
      <c r="FW436" s="26" t="n"/>
      <c r="FX436" s="26" t="n"/>
      <c r="FY436" s="26" t="n"/>
      <c r="FZ436" s="26" t="n"/>
      <c r="GA436" s="26" t="n"/>
      <c r="GB436" s="26" t="n"/>
      <c r="GC436" s="26" t="n"/>
      <c r="GD436" s="26" t="n"/>
      <c r="GE436" s="26" t="n"/>
      <c r="GF436" s="26" t="n"/>
      <c r="GG436" s="26" t="n"/>
      <c r="GH436" s="26" t="n"/>
      <c r="GI436" s="26" t="n"/>
      <c r="GJ436" s="26" t="n"/>
      <c r="GK436" s="26" t="n"/>
      <c r="GL436" s="26" t="n"/>
      <c r="GM436" s="26" t="n"/>
      <c r="GN436" s="26" t="n"/>
      <c r="GO436" s="26" t="n"/>
      <c r="GP436" s="26" t="n"/>
      <c r="GQ436" s="26" t="n"/>
      <c r="GR436" s="26" t="n"/>
      <c r="GS436" s="26" t="n"/>
      <c r="GT436" s="26" t="n"/>
      <c r="GU436" s="26" t="n"/>
      <c r="GV436" s="26" t="n"/>
      <c r="GW436" s="26" t="n"/>
      <c r="GX436" s="26" t="n"/>
      <c r="GY436" s="26" t="n"/>
      <c r="GZ436" s="26" t="n"/>
      <c r="HA436" s="26" t="n"/>
      <c r="HB436" s="26" t="n"/>
      <c r="HC436" s="26" t="n"/>
      <c r="HD436" s="26" t="n"/>
      <c r="HE436" s="26" t="n"/>
      <c r="HF436" s="26" t="n"/>
      <c r="HG436" s="26" t="n"/>
      <c r="HH436" s="26" t="n"/>
      <c r="HI436" s="26" t="n"/>
      <c r="HJ436" s="26" t="n"/>
      <c r="HK436" s="26" t="n"/>
      <c r="HL436" s="26" t="n"/>
      <c r="HM436" s="26" t="n"/>
      <c r="HN436" s="26" t="n"/>
      <c r="HO436" s="26" t="n"/>
      <c r="HP436" s="26" t="n"/>
      <c r="HQ436" s="26" t="n"/>
      <c r="HR436" s="26" t="n"/>
      <c r="HS436" s="26" t="n"/>
      <c r="HT436" s="26" t="n"/>
      <c r="HU436" s="26" t="n"/>
      <c r="HV436" s="26" t="n"/>
      <c r="HW436" s="26" t="n"/>
      <c r="HX436" s="26" t="n"/>
      <c r="HY436" s="26" t="n"/>
      <c r="HZ436" s="26" t="n"/>
      <c r="IA436" s="26" t="n"/>
      <c r="IB436" s="26" t="n"/>
      <c r="IC436" s="26" t="n"/>
      <c r="ID436" s="26" t="n"/>
      <c r="IE436" s="26" t="n"/>
      <c r="IF436" s="26" t="n"/>
      <c r="IG436" s="26" t="n"/>
      <c r="IH436" s="26" t="n"/>
      <c r="II436" s="26" t="n"/>
      <c r="IJ436" s="26" t="n"/>
      <c r="IK436" s="26" t="n"/>
      <c r="IL436" s="26" t="n"/>
      <c r="IM436" s="26" t="n"/>
    </row>
    <row r="437">
      <c r="A437" s="37" t="inlineStr">
        <is>
          <t>MTF_FILTER_STRONG_BUY_QUICK_BYPASS</t>
        </is>
      </c>
      <c r="B437" s="38" t="inlineStr">
        <is>
          <t>0.0</t>
        </is>
      </c>
      <c r="C437" s="38" t="n"/>
      <c r="D437" s="38" t="inlineStr">
        <is>
          <t>GLOBAL_CHECK, STOCKS_EXIT</t>
        </is>
      </c>
      <c r="E437" s="38" t="n"/>
      <c r="F437" s="26" t="n"/>
      <c r="G437" s="38">
        <f>IFERROR(VLOOKUP($A354&amp;"_"&amp;$B354,Results_Deltas!$A$2:$P$15000,5,FALSE),"")</f>
        <v/>
      </c>
      <c r="H437" s="38" t="inlineStr">
        <is>
          <t>Blanket (page end)</t>
        </is>
      </c>
      <c r="I437" s="26" t="n"/>
      <c r="J437" s="26" t="n"/>
      <c r="K437" s="26" t="n"/>
      <c r="L437" s="26" t="inlineStr">
        <is>
          <t>NO</t>
        </is>
      </c>
      <c r="M437" s="26" t="n">
        <v>6.16655302444879</v>
      </c>
      <c r="N437" s="26" t="n">
        <v>29</v>
      </c>
      <c r="O437" s="26" t="n"/>
      <c r="P437" s="26" t="n"/>
      <c r="Q437" s="26" t="n"/>
      <c r="R437" s="26" t="n"/>
      <c r="S437" s="26" t="n"/>
      <c r="T437" s="26" t="n"/>
      <c r="U437" s="26" t="n"/>
      <c r="V437" s="26" t="n"/>
      <c r="W437" s="26" t="n"/>
      <c r="X437" s="26" t="n"/>
      <c r="Y437" s="26" t="n"/>
      <c r="Z437" s="26" t="n"/>
      <c r="AA437" s="26" t="n"/>
      <c r="AB437" s="26" t="n"/>
      <c r="AC437" s="26" t="n"/>
      <c r="AD437" s="26" t="n"/>
      <c r="AE437" s="26" t="n"/>
      <c r="AF437" s="26" t="n"/>
      <c r="AG437" s="26" t="n"/>
      <c r="AH437" s="26" t="n"/>
      <c r="AI437" s="26" t="n"/>
      <c r="AJ437" s="26" t="n"/>
      <c r="AK437" s="26" t="n"/>
      <c r="AL437" s="26" t="n"/>
      <c r="AM437" s="26" t="n"/>
      <c r="AN437" s="26" t="n"/>
      <c r="AO437" s="26" t="n"/>
      <c r="AP437" s="26" t="n"/>
      <c r="AQ437" s="26" t="n"/>
      <c r="AR437" s="26" t="n"/>
      <c r="AS437" s="26" t="n"/>
      <c r="AT437" s="26" t="n"/>
      <c r="AU437" s="26" t="n"/>
      <c r="AV437" s="26" t="n"/>
      <c r="AW437" s="26" t="n"/>
      <c r="AX437" s="26" t="n"/>
      <c r="AY437" s="26" t="n"/>
      <c r="AZ437" s="26" t="n"/>
      <c r="BA437" s="26" t="n"/>
      <c r="BB437" s="26" t="n"/>
      <c r="BC437" s="26" t="n"/>
      <c r="BD437" s="26" t="n"/>
      <c r="BE437" s="26" t="n"/>
      <c r="BF437" s="26" t="n"/>
      <c r="BG437" s="26" t="n"/>
      <c r="BH437" s="26" t="n"/>
      <c r="BI437" s="26" t="n"/>
      <c r="BJ437" s="26" t="n"/>
      <c r="BK437" s="26" t="n"/>
      <c r="BL437" s="26" t="n"/>
      <c r="BM437" s="26" t="n"/>
      <c r="BN437" s="26" t="n"/>
      <c r="BO437" s="26" t="n"/>
      <c r="BP437" s="26" t="n"/>
      <c r="BQ437" s="26" t="n"/>
      <c r="BR437" s="26" t="n"/>
      <c r="BS437" s="26" t="n"/>
      <c r="BT437" s="26" t="n"/>
      <c r="BU437" s="26" t="n"/>
      <c r="BV437" s="26" t="n"/>
      <c r="BW437" s="26" t="n"/>
      <c r="BX437" s="26" t="n"/>
      <c r="BY437" s="26" t="n"/>
      <c r="BZ437" s="26" t="n"/>
      <c r="CA437" s="26" t="n"/>
      <c r="CB437" s="26" t="n"/>
      <c r="CC437" s="26" t="n"/>
      <c r="CD437" s="26" t="n"/>
      <c r="CE437" s="26" t="n"/>
      <c r="CF437" s="26" t="n"/>
      <c r="CG437" s="26" t="n"/>
      <c r="CH437" s="26" t="n"/>
      <c r="CI437" s="26" t="n"/>
      <c r="CJ437" s="26" t="n"/>
      <c r="CK437" s="26" t="n"/>
      <c r="CL437" s="26" t="n"/>
      <c r="CM437" s="26" t="n"/>
      <c r="CN437" s="26" t="n"/>
      <c r="CO437" s="26" t="n"/>
      <c r="CP437" s="26" t="n"/>
      <c r="CQ437" s="26" t="n"/>
      <c r="CR437" s="26" t="n"/>
      <c r="CS437" s="26" t="n"/>
      <c r="CT437" s="26" t="n"/>
      <c r="CU437" s="26" t="n"/>
      <c r="CV437" s="26" t="n"/>
      <c r="CW437" s="26" t="n"/>
      <c r="CX437" s="26" t="n"/>
      <c r="CY437" s="26" t="n"/>
      <c r="CZ437" s="26" t="n"/>
      <c r="DA437" s="26" t="n"/>
      <c r="DB437" s="26" t="n"/>
      <c r="DC437" s="26" t="n"/>
      <c r="DD437" s="26" t="n"/>
      <c r="DE437" s="26" t="n"/>
      <c r="DF437" s="26" t="n"/>
      <c r="DG437" s="26" t="n"/>
      <c r="DH437" s="26" t="n"/>
      <c r="DI437" s="26" t="n"/>
      <c r="DJ437" s="26" t="n"/>
      <c r="DK437" s="26" t="n"/>
      <c r="DL437" s="26" t="n"/>
      <c r="DM437" s="26" t="n"/>
      <c r="DN437" s="26" t="n"/>
      <c r="DO437" s="26" t="n"/>
      <c r="DP437" s="26" t="n"/>
      <c r="DQ437" s="26" t="n"/>
      <c r="DR437" s="26" t="n"/>
      <c r="DS437" s="26" t="n"/>
      <c r="DT437" s="26" t="n"/>
      <c r="DU437" s="26" t="n"/>
      <c r="DV437" s="26" t="n"/>
      <c r="DW437" s="26" t="n"/>
      <c r="DX437" s="26" t="n"/>
      <c r="DY437" s="26" t="n"/>
      <c r="DZ437" s="26" t="n"/>
      <c r="EA437" s="26" t="n"/>
      <c r="EB437" s="26" t="n"/>
      <c r="EC437" s="26" t="n"/>
      <c r="ED437" s="26" t="n"/>
      <c r="EE437" s="26" t="n"/>
      <c r="EF437" s="26" t="n"/>
      <c r="EG437" s="26" t="n"/>
      <c r="EH437" s="26" t="n"/>
      <c r="EI437" s="26" t="n"/>
      <c r="EJ437" s="26" t="n"/>
      <c r="EK437" s="26" t="n"/>
      <c r="EL437" s="26" t="n"/>
      <c r="EM437" s="26" t="n"/>
      <c r="EN437" s="26" t="n"/>
      <c r="EO437" s="26" t="n"/>
      <c r="EP437" s="26" t="n"/>
      <c r="EQ437" s="26" t="n"/>
      <c r="ER437" s="26" t="n"/>
      <c r="ES437" s="26" t="n"/>
      <c r="ET437" s="26" t="n"/>
      <c r="EU437" s="26" t="n"/>
      <c r="EV437" s="26" t="n"/>
      <c r="EW437" s="26" t="n"/>
      <c r="EX437" s="26" t="n"/>
      <c r="EY437" s="26" t="n"/>
      <c r="EZ437" s="26" t="n"/>
      <c r="FA437" s="26" t="n"/>
      <c r="FB437" s="26" t="n"/>
      <c r="FC437" s="26" t="n"/>
      <c r="FD437" s="26" t="n"/>
      <c r="FE437" s="26" t="n"/>
      <c r="FF437" s="26" t="n"/>
      <c r="FG437" s="26" t="n"/>
      <c r="FH437" s="26" t="n"/>
      <c r="FI437" s="26" t="n"/>
      <c r="FJ437" s="26" t="n"/>
      <c r="FK437" s="26" t="n"/>
      <c r="FL437" s="26" t="n"/>
      <c r="FM437" s="26" t="n"/>
      <c r="FN437" s="26" t="n"/>
      <c r="FO437" s="26" t="n"/>
      <c r="FP437" s="26" t="n"/>
      <c r="FQ437" s="26" t="n"/>
      <c r="FR437" s="26" t="n"/>
      <c r="FS437" s="26" t="n"/>
      <c r="FT437" s="26" t="n"/>
      <c r="FU437" s="26" t="n"/>
      <c r="FV437" s="26" t="n"/>
      <c r="FW437" s="26" t="n"/>
      <c r="FX437" s="26" t="n"/>
      <c r="FY437" s="26" t="n"/>
      <c r="FZ437" s="26" t="n"/>
      <c r="GA437" s="26" t="n"/>
      <c r="GB437" s="26" t="n"/>
      <c r="GC437" s="26" t="n"/>
      <c r="GD437" s="26" t="n"/>
      <c r="GE437" s="26" t="n"/>
      <c r="GF437" s="26" t="n"/>
      <c r="GG437" s="26" t="n"/>
      <c r="GH437" s="26" t="n"/>
      <c r="GI437" s="26" t="n"/>
      <c r="GJ437" s="26" t="n"/>
      <c r="GK437" s="26" t="n"/>
      <c r="GL437" s="26" t="n"/>
      <c r="GM437" s="26" t="n"/>
      <c r="GN437" s="26" t="n"/>
      <c r="GO437" s="26" t="n"/>
      <c r="GP437" s="26" t="n"/>
      <c r="GQ437" s="26" t="n"/>
      <c r="GR437" s="26" t="n"/>
      <c r="GS437" s="26" t="n"/>
      <c r="GT437" s="26" t="n"/>
      <c r="GU437" s="26" t="n"/>
      <c r="GV437" s="26" t="n"/>
      <c r="GW437" s="26" t="n"/>
      <c r="GX437" s="26" t="n"/>
      <c r="GY437" s="26" t="n"/>
      <c r="GZ437" s="26" t="n"/>
      <c r="HA437" s="26" t="n"/>
      <c r="HB437" s="26" t="n"/>
      <c r="HC437" s="26" t="n"/>
      <c r="HD437" s="26" t="n"/>
      <c r="HE437" s="26" t="n"/>
      <c r="HF437" s="26" t="n"/>
      <c r="HG437" s="26" t="n"/>
      <c r="HH437" s="26" t="n"/>
      <c r="HI437" s="26" t="n"/>
      <c r="HJ437" s="26" t="n"/>
      <c r="HK437" s="26" t="n"/>
      <c r="HL437" s="26" t="n"/>
      <c r="HM437" s="26" t="n"/>
      <c r="HN437" s="26" t="n"/>
      <c r="HO437" s="26" t="n"/>
      <c r="HP437" s="26" t="n"/>
      <c r="HQ437" s="26" t="n"/>
      <c r="HR437" s="26" t="n"/>
      <c r="HS437" s="26" t="n"/>
      <c r="HT437" s="26" t="n"/>
      <c r="HU437" s="26" t="n"/>
      <c r="HV437" s="26" t="n"/>
      <c r="HW437" s="26" t="n"/>
      <c r="HX437" s="26" t="n"/>
      <c r="HY437" s="26" t="n"/>
      <c r="HZ437" s="26" t="n"/>
      <c r="IA437" s="26" t="n"/>
      <c r="IB437" s="26" t="n"/>
      <c r="IC437" s="26" t="n"/>
      <c r="ID437" s="26" t="n"/>
      <c r="IE437" s="26" t="n"/>
      <c r="IF437" s="26" t="n"/>
      <c r="IG437" s="26" t="n"/>
      <c r="IH437" s="26" t="n"/>
      <c r="II437" s="26" t="n"/>
      <c r="IJ437" s="26" t="n"/>
      <c r="IK437" s="26" t="n"/>
      <c r="IL437" s="26" t="n"/>
      <c r="IM437" s="26" t="n"/>
    </row>
    <row r="438">
      <c r="A438" s="37" t="inlineStr">
        <is>
          <t>MTF_FILTER_STRONG_BUY_QUICK_BYPASS</t>
        </is>
      </c>
      <c r="B438" s="38" t="inlineStr">
        <is>
          <t>0.0_ALT</t>
        </is>
      </c>
      <c r="C438" s="38" t="n"/>
      <c r="D438" s="38" t="inlineStr">
        <is>
          <t>GLOBAL_CHECK, STOCKS_EXIT</t>
        </is>
      </c>
      <c r="E438" s="38" t="n"/>
      <c r="F438" s="26" t="n"/>
      <c r="G438" s="38">
        <f>IFERROR(VLOOKUP($A355&amp;"_"&amp;$B355,Results_Deltas!$A$2:$P$15000,5,FALSE),"")</f>
        <v/>
      </c>
      <c r="H438" s="38" t="inlineStr">
        <is>
          <t>Blanket (page end)</t>
        </is>
      </c>
      <c r="I438" s="26" t="n"/>
      <c r="J438" s="26" t="n"/>
      <c r="K438" s="26" t="n"/>
      <c r="L438" s="26" t="inlineStr">
        <is>
          <t>NO</t>
        </is>
      </c>
      <c r="M438" s="26" t="n">
        <v>6.16655302444879</v>
      </c>
      <c r="N438" s="26" t="n">
        <v>29</v>
      </c>
      <c r="O438" s="26" t="n"/>
      <c r="P438" s="26" t="n"/>
      <c r="Q438" s="26" t="n"/>
      <c r="R438" s="26" t="n"/>
      <c r="S438" s="26" t="n"/>
      <c r="T438" s="26" t="n"/>
      <c r="U438" s="26" t="n"/>
      <c r="V438" s="26" t="n"/>
      <c r="W438" s="26" t="n"/>
      <c r="X438" s="26" t="n"/>
      <c r="Y438" s="26" t="n"/>
      <c r="Z438" s="26" t="n"/>
      <c r="AA438" s="26" t="n"/>
      <c r="AB438" s="26" t="n"/>
      <c r="AC438" s="26" t="n"/>
      <c r="AD438" s="26" t="n"/>
      <c r="AE438" s="26" t="n"/>
      <c r="AF438" s="26" t="n"/>
      <c r="AG438" s="26" t="n"/>
      <c r="AH438" s="26" t="n"/>
      <c r="AI438" s="26" t="n"/>
      <c r="AJ438" s="26" t="n"/>
      <c r="AK438" s="26" t="n"/>
      <c r="AL438" s="26" t="n"/>
      <c r="AM438" s="26" t="n"/>
      <c r="AN438" s="26" t="n"/>
      <c r="AO438" s="26" t="n"/>
      <c r="AP438" s="26" t="n"/>
      <c r="AQ438" s="26" t="n"/>
      <c r="AR438" s="26" t="n"/>
      <c r="AS438" s="26" t="n"/>
      <c r="AT438" s="26" t="n"/>
      <c r="AU438" s="26" t="n"/>
      <c r="AV438" s="26" t="n"/>
      <c r="AW438" s="26" t="n"/>
      <c r="AX438" s="26" t="n"/>
      <c r="AY438" s="26" t="n"/>
      <c r="AZ438" s="26" t="n"/>
      <c r="BA438" s="26" t="n"/>
      <c r="BB438" s="26" t="n"/>
      <c r="BC438" s="26" t="n"/>
      <c r="BD438" s="26" t="n"/>
      <c r="BE438" s="26" t="n"/>
      <c r="BF438" s="26" t="n"/>
      <c r="BG438" s="26" t="n"/>
      <c r="BH438" s="26" t="n"/>
      <c r="BI438" s="26" t="n"/>
      <c r="BJ438" s="26" t="n"/>
      <c r="BK438" s="26" t="n"/>
      <c r="BL438" s="26" t="n"/>
      <c r="BM438" s="26" t="n"/>
      <c r="BN438" s="26" t="n"/>
      <c r="BO438" s="26" t="n"/>
      <c r="BP438" s="26" t="n"/>
      <c r="BQ438" s="26" t="n"/>
      <c r="BR438" s="26" t="n"/>
      <c r="BS438" s="26" t="n"/>
      <c r="BT438" s="26" t="n"/>
      <c r="BU438" s="26" t="n"/>
      <c r="BV438" s="26" t="n"/>
      <c r="BW438" s="26" t="n"/>
      <c r="BX438" s="26" t="n"/>
      <c r="BY438" s="26" t="n"/>
      <c r="BZ438" s="26" t="n"/>
      <c r="CA438" s="26" t="n"/>
      <c r="CB438" s="26" t="n"/>
      <c r="CC438" s="26" t="n"/>
      <c r="CD438" s="26" t="n"/>
      <c r="CE438" s="26" t="n"/>
      <c r="CF438" s="26" t="n"/>
      <c r="CG438" s="26" t="n"/>
      <c r="CH438" s="26" t="n"/>
      <c r="CI438" s="26" t="n"/>
      <c r="CJ438" s="26" t="n"/>
      <c r="CK438" s="26" t="n"/>
      <c r="CL438" s="26" t="n"/>
      <c r="CM438" s="26" t="n"/>
      <c r="CN438" s="26" t="n"/>
      <c r="CO438" s="26" t="n"/>
      <c r="CP438" s="26" t="n"/>
      <c r="CQ438" s="26" t="n"/>
      <c r="CR438" s="26" t="n"/>
      <c r="CS438" s="26" t="n"/>
      <c r="CT438" s="26" t="n"/>
      <c r="CU438" s="26" t="n"/>
      <c r="CV438" s="26" t="n"/>
      <c r="CW438" s="26" t="n"/>
      <c r="CX438" s="26" t="n"/>
      <c r="CY438" s="26" t="n"/>
      <c r="CZ438" s="26" t="n"/>
      <c r="DA438" s="26" t="n"/>
      <c r="DB438" s="26" t="n"/>
      <c r="DC438" s="26" t="n"/>
      <c r="DD438" s="26" t="n"/>
      <c r="DE438" s="26" t="n"/>
      <c r="DF438" s="26" t="n"/>
      <c r="DG438" s="26" t="n"/>
      <c r="DH438" s="26" t="n"/>
      <c r="DI438" s="26" t="n"/>
      <c r="DJ438" s="26" t="n"/>
      <c r="DK438" s="26" t="n"/>
      <c r="DL438" s="26" t="n"/>
      <c r="DM438" s="26" t="n"/>
      <c r="DN438" s="26" t="n"/>
      <c r="DO438" s="26" t="n"/>
      <c r="DP438" s="26" t="n"/>
      <c r="DQ438" s="26" t="n"/>
      <c r="DR438" s="26" t="n"/>
      <c r="DS438" s="26" t="n"/>
      <c r="DT438" s="26" t="n"/>
      <c r="DU438" s="26" t="n"/>
      <c r="DV438" s="26" t="n"/>
      <c r="DW438" s="26" t="n"/>
      <c r="DX438" s="26" t="n"/>
      <c r="DY438" s="26" t="n"/>
      <c r="DZ438" s="26" t="n"/>
      <c r="EA438" s="26" t="n"/>
      <c r="EB438" s="26" t="n"/>
      <c r="EC438" s="26" t="n"/>
      <c r="ED438" s="26" t="n"/>
      <c r="EE438" s="26" t="n"/>
      <c r="EF438" s="26" t="n"/>
      <c r="EG438" s="26" t="n"/>
      <c r="EH438" s="26" t="n"/>
      <c r="EI438" s="26" t="n"/>
      <c r="EJ438" s="26" t="n"/>
      <c r="EK438" s="26" t="n"/>
      <c r="EL438" s="26" t="n"/>
      <c r="EM438" s="26" t="n"/>
      <c r="EN438" s="26" t="n"/>
      <c r="EO438" s="26" t="n"/>
      <c r="EP438" s="26" t="n"/>
      <c r="EQ438" s="26" t="n"/>
      <c r="ER438" s="26" t="n"/>
      <c r="ES438" s="26" t="n"/>
      <c r="ET438" s="26" t="n"/>
      <c r="EU438" s="26" t="n"/>
      <c r="EV438" s="26" t="n"/>
      <c r="EW438" s="26" t="n"/>
      <c r="EX438" s="26" t="n"/>
      <c r="EY438" s="26" t="n"/>
      <c r="EZ438" s="26" t="n"/>
      <c r="FA438" s="26" t="n"/>
      <c r="FB438" s="26" t="n"/>
      <c r="FC438" s="26" t="n"/>
      <c r="FD438" s="26" t="n"/>
      <c r="FE438" s="26" t="n"/>
      <c r="FF438" s="26" t="n"/>
      <c r="FG438" s="26" t="n"/>
      <c r="FH438" s="26" t="n"/>
      <c r="FI438" s="26" t="n"/>
      <c r="FJ438" s="26" t="n"/>
      <c r="FK438" s="26" t="n"/>
      <c r="FL438" s="26" t="n"/>
      <c r="FM438" s="26" t="n"/>
      <c r="FN438" s="26" t="n"/>
      <c r="FO438" s="26" t="n"/>
      <c r="FP438" s="26" t="n"/>
      <c r="FQ438" s="26" t="n"/>
      <c r="FR438" s="26" t="n"/>
      <c r="FS438" s="26" t="n"/>
      <c r="FT438" s="26" t="n"/>
      <c r="FU438" s="26" t="n"/>
      <c r="FV438" s="26" t="n"/>
      <c r="FW438" s="26" t="n"/>
      <c r="FX438" s="26" t="n"/>
      <c r="FY438" s="26" t="n"/>
      <c r="FZ438" s="26" t="n"/>
      <c r="GA438" s="26" t="n"/>
      <c r="GB438" s="26" t="n"/>
      <c r="GC438" s="26" t="n"/>
      <c r="GD438" s="26" t="n"/>
      <c r="GE438" s="26" t="n"/>
      <c r="GF438" s="26" t="n"/>
      <c r="GG438" s="26" t="n"/>
      <c r="GH438" s="26" t="n"/>
      <c r="GI438" s="26" t="n"/>
      <c r="GJ438" s="26" t="n"/>
      <c r="GK438" s="26" t="n"/>
      <c r="GL438" s="26" t="n"/>
      <c r="GM438" s="26" t="n"/>
      <c r="GN438" s="26" t="n"/>
      <c r="GO438" s="26" t="n"/>
      <c r="GP438" s="26" t="n"/>
      <c r="GQ438" s="26" t="n"/>
      <c r="GR438" s="26" t="n"/>
      <c r="GS438" s="26" t="n"/>
      <c r="GT438" s="26" t="n"/>
      <c r="GU438" s="26" t="n"/>
      <c r="GV438" s="26" t="n"/>
      <c r="GW438" s="26" t="n"/>
      <c r="GX438" s="26" t="n"/>
      <c r="GY438" s="26" t="n"/>
      <c r="GZ438" s="26" t="n"/>
      <c r="HA438" s="26" t="n"/>
      <c r="HB438" s="26" t="n"/>
      <c r="HC438" s="26" t="n"/>
      <c r="HD438" s="26" t="n"/>
      <c r="HE438" s="26" t="n"/>
      <c r="HF438" s="26" t="n"/>
      <c r="HG438" s="26" t="n"/>
      <c r="HH438" s="26" t="n"/>
      <c r="HI438" s="26" t="n"/>
      <c r="HJ438" s="26" t="n"/>
      <c r="HK438" s="26" t="n"/>
      <c r="HL438" s="26" t="n"/>
      <c r="HM438" s="26" t="n"/>
      <c r="HN438" s="26" t="n"/>
      <c r="HO438" s="26" t="n"/>
      <c r="HP438" s="26" t="n"/>
      <c r="HQ438" s="26" t="n"/>
      <c r="HR438" s="26" t="n"/>
      <c r="HS438" s="26" t="n"/>
      <c r="HT438" s="26" t="n"/>
      <c r="HU438" s="26" t="n"/>
      <c r="HV438" s="26" t="n"/>
      <c r="HW438" s="26" t="n"/>
      <c r="HX438" s="26" t="n"/>
      <c r="HY438" s="26" t="n"/>
      <c r="HZ438" s="26" t="n"/>
      <c r="IA438" s="26" t="n"/>
      <c r="IB438" s="26" t="n"/>
      <c r="IC438" s="26" t="n"/>
      <c r="ID438" s="26" t="n"/>
      <c r="IE438" s="26" t="n"/>
      <c r="IF438" s="26" t="n"/>
      <c r="IG438" s="26" t="n"/>
      <c r="IH438" s="26" t="n"/>
      <c r="II438" s="26" t="n"/>
      <c r="IJ438" s="26" t="n"/>
      <c r="IK438" s="26" t="n"/>
      <c r="IL438" s="26" t="n"/>
      <c r="IM438" s="26" t="n"/>
    </row>
    <row r="439">
      <c r="A439" s="37" t="inlineStr">
        <is>
          <t>HTF_GATE_D_MANDATORY</t>
        </is>
      </c>
      <c r="B439" s="38" t="inlineStr">
        <is>
          <t>0.0</t>
        </is>
      </c>
      <c r="C439" s="38" t="n"/>
      <c r="D439" s="38" t="inlineStr">
        <is>
          <t>ENTRY, GLOBAL_CHECK, STOCKS_EXIT</t>
        </is>
      </c>
      <c r="E439" s="38" t="n"/>
      <c r="F439" s="26" t="n"/>
      <c r="G439" s="38">
        <f>IFERROR(VLOOKUP($A313&amp;"_"&amp;$B313,Results_Deltas!$A$2:$P$15000,5,FALSE),"")</f>
        <v/>
      </c>
      <c r="H439" s="38" t="inlineStr">
        <is>
          <t>Blanket (page end)</t>
        </is>
      </c>
      <c r="I439" s="26" t="n"/>
      <c r="J439" s="26" t="n"/>
      <c r="K439" s="26" t="n"/>
      <c r="L439" s="26" t="inlineStr">
        <is>
          <t>YES</t>
        </is>
      </c>
      <c r="M439" s="26" t="n">
        <v>6.238806751728908</v>
      </c>
      <c r="N439" s="26" t="n">
        <v>33</v>
      </c>
      <c r="O439" s="26" t="n"/>
      <c r="P439" s="26" t="n"/>
      <c r="Q439" s="26" t="n"/>
      <c r="R439" s="26" t="n"/>
      <c r="S439" s="26" t="n"/>
      <c r="T439" s="26" t="n"/>
      <c r="U439" s="26" t="n"/>
      <c r="V439" s="26" t="n"/>
      <c r="W439" s="26" t="n"/>
      <c r="X439" s="26" t="n"/>
      <c r="Y439" s="26" t="n"/>
      <c r="Z439" s="26" t="n"/>
      <c r="AA439" s="26" t="n"/>
      <c r="AB439" s="26" t="n"/>
      <c r="AC439" s="26" t="n"/>
      <c r="AD439" s="26" t="n"/>
      <c r="AE439" s="26" t="n"/>
      <c r="AF439" s="26" t="n"/>
      <c r="AG439" s="26" t="n"/>
      <c r="AH439" s="26" t="n"/>
      <c r="AI439" s="26" t="n"/>
      <c r="AJ439" s="26" t="n"/>
      <c r="AK439" s="26" t="n"/>
      <c r="AL439" s="26" t="n"/>
      <c r="AM439" s="26" t="n"/>
      <c r="AN439" s="26" t="n"/>
      <c r="AO439" s="26" t="n"/>
      <c r="AP439" s="26" t="n"/>
      <c r="AQ439" s="26" t="n"/>
      <c r="AR439" s="26" t="n"/>
      <c r="AS439" s="26" t="n"/>
      <c r="AT439" s="26" t="n"/>
      <c r="AU439" s="26" t="n"/>
      <c r="AV439" s="26" t="n"/>
      <c r="AW439" s="26" t="n"/>
      <c r="AX439" s="26" t="n"/>
      <c r="AY439" s="26" t="n"/>
      <c r="AZ439" s="26" t="n"/>
      <c r="BA439" s="26" t="n"/>
      <c r="BB439" s="26" t="n"/>
      <c r="BC439" s="26" t="n"/>
      <c r="BD439" s="26" t="n"/>
      <c r="BE439" s="26" t="n"/>
      <c r="BF439" s="26" t="n"/>
      <c r="BG439" s="26" t="n"/>
      <c r="BH439" s="26" t="n"/>
      <c r="BI439" s="26" t="n"/>
      <c r="BJ439" s="26" t="n"/>
      <c r="BK439" s="26" t="n"/>
      <c r="BL439" s="26" t="n"/>
      <c r="BM439" s="26" t="n"/>
      <c r="BN439" s="26" t="n"/>
      <c r="BO439" s="26" t="n"/>
      <c r="BP439" s="26" t="n"/>
      <c r="BQ439" s="26" t="n"/>
      <c r="BR439" s="26" t="n"/>
      <c r="BS439" s="26" t="n"/>
      <c r="BT439" s="26" t="n"/>
      <c r="BU439" s="26" t="n"/>
      <c r="BV439" s="26" t="n"/>
      <c r="BW439" s="26" t="n"/>
      <c r="BX439" s="26" t="n"/>
      <c r="BY439" s="26" t="n"/>
      <c r="BZ439" s="26" t="n"/>
      <c r="CA439" s="26" t="n"/>
      <c r="CB439" s="26" t="n"/>
      <c r="CC439" s="26" t="n"/>
      <c r="CD439" s="26" t="n"/>
      <c r="CE439" s="26" t="n"/>
      <c r="CF439" s="26" t="n"/>
      <c r="CG439" s="26" t="n"/>
      <c r="CH439" s="26" t="n"/>
      <c r="CI439" s="26" t="n"/>
      <c r="CJ439" s="26" t="n"/>
      <c r="CK439" s="26" t="n"/>
      <c r="CL439" s="26" t="n"/>
      <c r="CM439" s="26" t="n"/>
      <c r="CN439" s="26" t="n"/>
      <c r="CO439" s="26" t="n"/>
      <c r="CP439" s="26" t="n"/>
      <c r="CQ439" s="26" t="n"/>
      <c r="CR439" s="26" t="n"/>
      <c r="CS439" s="26" t="n"/>
      <c r="CT439" s="26" t="n"/>
      <c r="CU439" s="26" t="n"/>
      <c r="CV439" s="26" t="n"/>
      <c r="CW439" s="26" t="n"/>
      <c r="CX439" s="26" t="n"/>
      <c r="CY439" s="26" t="n"/>
      <c r="CZ439" s="26" t="n"/>
      <c r="DA439" s="26" t="n"/>
      <c r="DB439" s="26" t="n"/>
      <c r="DC439" s="26" t="n"/>
      <c r="DD439" s="26" t="n"/>
      <c r="DE439" s="26" t="n"/>
      <c r="DF439" s="26" t="n"/>
      <c r="DG439" s="26" t="n"/>
      <c r="DH439" s="26" t="n"/>
      <c r="DI439" s="26" t="n"/>
      <c r="DJ439" s="26" t="n"/>
      <c r="DK439" s="26" t="n"/>
      <c r="DL439" s="26" t="n"/>
      <c r="DM439" s="26" t="n"/>
      <c r="DN439" s="26" t="n"/>
      <c r="DO439" s="26" t="n"/>
      <c r="DP439" s="26" t="n"/>
      <c r="DQ439" s="26" t="n"/>
      <c r="DR439" s="26" t="n"/>
      <c r="DS439" s="26" t="n"/>
      <c r="DT439" s="26" t="n"/>
      <c r="DU439" s="26" t="n"/>
      <c r="DV439" s="26" t="n"/>
      <c r="DW439" s="26" t="n"/>
      <c r="DX439" s="26" t="n"/>
      <c r="DY439" s="26" t="n"/>
      <c r="DZ439" s="26" t="n"/>
      <c r="EA439" s="26" t="n"/>
      <c r="EB439" s="26" t="n"/>
      <c r="EC439" s="26" t="n"/>
      <c r="ED439" s="26" t="n"/>
      <c r="EE439" s="26" t="n"/>
      <c r="EF439" s="26" t="n"/>
      <c r="EG439" s="26" t="n"/>
      <c r="EH439" s="26" t="n"/>
      <c r="EI439" s="26" t="n"/>
      <c r="EJ439" s="26" t="n"/>
      <c r="EK439" s="26" t="n"/>
      <c r="EL439" s="26" t="n"/>
      <c r="EM439" s="26" t="n"/>
      <c r="EN439" s="26" t="n"/>
      <c r="EO439" s="26" t="n"/>
      <c r="EP439" s="26" t="n"/>
      <c r="EQ439" s="26" t="n"/>
      <c r="ER439" s="26" t="n"/>
      <c r="ES439" s="26" t="n"/>
      <c r="ET439" s="26" t="n"/>
      <c r="EU439" s="26" t="n"/>
      <c r="EV439" s="26" t="n"/>
      <c r="EW439" s="26" t="n"/>
      <c r="EX439" s="26" t="n"/>
      <c r="EY439" s="26" t="n"/>
      <c r="EZ439" s="26" t="n"/>
      <c r="FA439" s="26" t="n"/>
      <c r="FB439" s="26" t="n"/>
      <c r="FC439" s="26" t="n"/>
      <c r="FD439" s="26" t="n"/>
      <c r="FE439" s="26" t="n"/>
      <c r="FF439" s="26" t="n"/>
      <c r="FG439" s="26" t="n"/>
      <c r="FH439" s="26" t="n"/>
      <c r="FI439" s="26" t="n"/>
      <c r="FJ439" s="26" t="n"/>
      <c r="FK439" s="26" t="n"/>
      <c r="FL439" s="26" t="n"/>
      <c r="FM439" s="26" t="n"/>
      <c r="FN439" s="26" t="n"/>
      <c r="FO439" s="26" t="n"/>
      <c r="FP439" s="26" t="n"/>
      <c r="FQ439" s="26" t="n"/>
      <c r="FR439" s="26" t="n"/>
      <c r="FS439" s="26" t="n"/>
      <c r="FT439" s="26" t="n"/>
      <c r="FU439" s="26" t="n"/>
      <c r="FV439" s="26" t="n"/>
      <c r="FW439" s="26" t="n"/>
      <c r="FX439" s="26" t="n"/>
      <c r="FY439" s="26" t="n"/>
      <c r="FZ439" s="26" t="n"/>
      <c r="GA439" s="26" t="n"/>
      <c r="GB439" s="26" t="n"/>
      <c r="GC439" s="26" t="n"/>
      <c r="GD439" s="26" t="n"/>
      <c r="GE439" s="26" t="n"/>
      <c r="GF439" s="26" t="n"/>
      <c r="GG439" s="26" t="n"/>
      <c r="GH439" s="26" t="n"/>
      <c r="GI439" s="26" t="n"/>
      <c r="GJ439" s="26" t="n"/>
      <c r="GK439" s="26" t="n"/>
      <c r="GL439" s="26" t="n"/>
      <c r="GM439" s="26" t="n"/>
      <c r="GN439" s="26" t="n"/>
      <c r="GO439" s="26" t="n"/>
      <c r="GP439" s="26" t="n"/>
      <c r="GQ439" s="26" t="n"/>
      <c r="GR439" s="26" t="n"/>
      <c r="GS439" s="26" t="n"/>
      <c r="GT439" s="26" t="n"/>
      <c r="GU439" s="26" t="n"/>
      <c r="GV439" s="26" t="n"/>
      <c r="GW439" s="26" t="n"/>
      <c r="GX439" s="26" t="n"/>
      <c r="GY439" s="26" t="n"/>
      <c r="GZ439" s="26" t="n"/>
      <c r="HA439" s="26" t="n"/>
      <c r="HB439" s="26" t="n"/>
      <c r="HC439" s="26" t="n"/>
      <c r="HD439" s="26" t="n"/>
      <c r="HE439" s="26" t="n"/>
      <c r="HF439" s="26" t="n"/>
      <c r="HG439" s="26" t="n"/>
      <c r="HH439" s="26" t="n"/>
      <c r="HI439" s="26" t="n"/>
      <c r="HJ439" s="26" t="n"/>
      <c r="HK439" s="26" t="n"/>
      <c r="HL439" s="26" t="n"/>
      <c r="HM439" s="26" t="n"/>
      <c r="HN439" s="26" t="n"/>
      <c r="HO439" s="26" t="n"/>
      <c r="HP439" s="26" t="n"/>
      <c r="HQ439" s="26" t="n"/>
      <c r="HR439" s="26" t="n"/>
      <c r="HS439" s="26" t="n"/>
      <c r="HT439" s="26" t="n"/>
      <c r="HU439" s="26" t="n"/>
      <c r="HV439" s="26" t="n"/>
      <c r="HW439" s="26" t="n"/>
      <c r="HX439" s="26" t="n"/>
      <c r="HY439" s="26" t="n"/>
      <c r="HZ439" s="26" t="n"/>
      <c r="IA439" s="26" t="n"/>
      <c r="IB439" s="26" t="n"/>
      <c r="IC439" s="26" t="n"/>
      <c r="ID439" s="26" t="n"/>
      <c r="IE439" s="26" t="n"/>
      <c r="IF439" s="26" t="n"/>
      <c r="IG439" s="26" t="n"/>
      <c r="IH439" s="26" t="n"/>
      <c r="II439" s="26" t="n"/>
      <c r="IJ439" s="26" t="n"/>
      <c r="IK439" s="26" t="n"/>
      <c r="IL439" s="26" t="n"/>
      <c r="IM439" s="26" t="n"/>
    </row>
    <row r="440">
      <c r="A440" s="37" t="inlineStr">
        <is>
          <t>HTF_GATE_D_MANDATORY</t>
        </is>
      </c>
      <c r="B440" s="38" t="inlineStr">
        <is>
          <t>0.0_ALT</t>
        </is>
      </c>
      <c r="C440" s="38" t="n"/>
      <c r="D440" s="38" t="inlineStr">
        <is>
          <t>ENTRY, GLOBAL_CHECK, STOCKS_EXIT</t>
        </is>
      </c>
      <c r="E440" s="38" t="n"/>
      <c r="F440" s="26" t="n"/>
      <c r="G440" s="38">
        <f>IFERROR(VLOOKUP($A314&amp;"_"&amp;$B314,Results_Deltas!$A$2:$P$15000,5,FALSE),"")</f>
        <v/>
      </c>
      <c r="H440" s="38" t="inlineStr">
        <is>
          <t>Blanket (page end)</t>
        </is>
      </c>
      <c r="I440" s="26" t="n"/>
      <c r="J440" s="26" t="n"/>
      <c r="K440" s="26" t="n"/>
      <c r="L440" s="26" t="inlineStr">
        <is>
          <t>NO</t>
        </is>
      </c>
      <c r="M440" s="26" t="n">
        <v>6.238806751728908</v>
      </c>
      <c r="N440" s="26" t="n">
        <v>33</v>
      </c>
      <c r="O440" s="26" t="n"/>
      <c r="P440" s="26" t="n"/>
      <c r="Q440" s="26" t="n"/>
      <c r="R440" s="26" t="n"/>
      <c r="S440" s="26" t="n"/>
      <c r="T440" s="26" t="n"/>
      <c r="U440" s="26" t="n"/>
      <c r="V440" s="26" t="n"/>
      <c r="W440" s="26" t="n"/>
      <c r="X440" s="26" t="n"/>
      <c r="Y440" s="26" t="n"/>
      <c r="Z440" s="26" t="n"/>
      <c r="AA440" s="26" t="n"/>
      <c r="AB440" s="26" t="n"/>
      <c r="AC440" s="26" t="n"/>
      <c r="AD440" s="26" t="n"/>
      <c r="AE440" s="26" t="n"/>
      <c r="AF440" s="26" t="n"/>
      <c r="AG440" s="26" t="n"/>
      <c r="AH440" s="26" t="n"/>
      <c r="AI440" s="26" t="n"/>
      <c r="AJ440" s="26" t="n"/>
      <c r="AK440" s="26" t="n"/>
      <c r="AL440" s="26" t="n"/>
      <c r="AM440" s="26" t="n"/>
      <c r="AN440" s="26" t="n"/>
      <c r="AO440" s="26" t="n"/>
      <c r="AP440" s="26" t="n"/>
      <c r="AQ440" s="26" t="n"/>
      <c r="AR440" s="26" t="n"/>
      <c r="AS440" s="26" t="n"/>
      <c r="AT440" s="26" t="n"/>
      <c r="AU440" s="26" t="n"/>
      <c r="AV440" s="26" t="n"/>
      <c r="AW440" s="26" t="n"/>
      <c r="AX440" s="26" t="n"/>
      <c r="AY440" s="26" t="n"/>
      <c r="AZ440" s="26" t="n"/>
      <c r="BA440" s="26" t="n"/>
      <c r="BB440" s="26" t="n"/>
      <c r="BC440" s="26" t="n"/>
      <c r="BD440" s="26" t="n"/>
      <c r="BE440" s="26" t="n"/>
      <c r="BF440" s="26" t="n"/>
      <c r="BG440" s="26" t="n"/>
      <c r="BH440" s="26" t="n"/>
      <c r="BI440" s="26" t="n"/>
      <c r="BJ440" s="26" t="n"/>
      <c r="BK440" s="26" t="n"/>
      <c r="BL440" s="26" t="n"/>
      <c r="BM440" s="26" t="n"/>
      <c r="BN440" s="26" t="n"/>
      <c r="BO440" s="26" t="n"/>
      <c r="BP440" s="26" t="n"/>
      <c r="BQ440" s="26" t="n"/>
      <c r="BR440" s="26" t="n"/>
      <c r="BS440" s="26" t="n"/>
      <c r="BT440" s="26" t="n"/>
      <c r="BU440" s="26" t="n"/>
      <c r="BV440" s="26" t="n"/>
      <c r="BW440" s="26" t="n"/>
      <c r="BX440" s="26" t="n"/>
      <c r="BY440" s="26" t="n"/>
      <c r="BZ440" s="26" t="n"/>
      <c r="CA440" s="26" t="n"/>
      <c r="CB440" s="26" t="n"/>
      <c r="CC440" s="26" t="n"/>
      <c r="CD440" s="26" t="n"/>
      <c r="CE440" s="26" t="n"/>
      <c r="CF440" s="26" t="n"/>
      <c r="CG440" s="26" t="n"/>
      <c r="CH440" s="26" t="n"/>
      <c r="CI440" s="26" t="n"/>
      <c r="CJ440" s="26" t="n"/>
      <c r="CK440" s="26" t="n"/>
      <c r="CL440" s="26" t="n"/>
      <c r="CM440" s="26" t="n"/>
      <c r="CN440" s="26" t="n"/>
      <c r="CO440" s="26" t="n"/>
      <c r="CP440" s="26" t="n"/>
      <c r="CQ440" s="26" t="n"/>
      <c r="CR440" s="26" t="n"/>
      <c r="CS440" s="26" t="n"/>
      <c r="CT440" s="26" t="n"/>
      <c r="CU440" s="26" t="n"/>
      <c r="CV440" s="26" t="n"/>
      <c r="CW440" s="26" t="n"/>
      <c r="CX440" s="26" t="n"/>
      <c r="CY440" s="26" t="n"/>
      <c r="CZ440" s="26" t="n"/>
      <c r="DA440" s="26" t="n"/>
      <c r="DB440" s="26" t="n"/>
      <c r="DC440" s="26" t="n"/>
      <c r="DD440" s="26" t="n"/>
      <c r="DE440" s="26" t="n"/>
      <c r="DF440" s="26" t="n"/>
      <c r="DG440" s="26" t="n"/>
      <c r="DH440" s="26" t="n"/>
      <c r="DI440" s="26" t="n"/>
      <c r="DJ440" s="26" t="n"/>
      <c r="DK440" s="26" t="n"/>
      <c r="DL440" s="26" t="n"/>
      <c r="DM440" s="26" t="n"/>
      <c r="DN440" s="26" t="n"/>
      <c r="DO440" s="26" t="n"/>
      <c r="DP440" s="26" t="n"/>
      <c r="DQ440" s="26" t="n"/>
      <c r="DR440" s="26" t="n"/>
      <c r="DS440" s="26" t="n"/>
      <c r="DT440" s="26" t="n"/>
      <c r="DU440" s="26" t="n"/>
      <c r="DV440" s="26" t="n"/>
      <c r="DW440" s="26" t="n"/>
      <c r="DX440" s="26" t="n"/>
      <c r="DY440" s="26" t="n"/>
      <c r="DZ440" s="26" t="n"/>
      <c r="EA440" s="26" t="n"/>
      <c r="EB440" s="26" t="n"/>
      <c r="EC440" s="26" t="n"/>
      <c r="ED440" s="26" t="n"/>
      <c r="EE440" s="26" t="n"/>
      <c r="EF440" s="26" t="n"/>
      <c r="EG440" s="26" t="n"/>
      <c r="EH440" s="26" t="n"/>
      <c r="EI440" s="26" t="n"/>
      <c r="EJ440" s="26" t="n"/>
      <c r="EK440" s="26" t="n"/>
      <c r="EL440" s="26" t="n"/>
      <c r="EM440" s="26" t="n"/>
      <c r="EN440" s="26" t="n"/>
      <c r="EO440" s="26" t="n"/>
      <c r="EP440" s="26" t="n"/>
      <c r="EQ440" s="26" t="n"/>
      <c r="ER440" s="26" t="n"/>
      <c r="ES440" s="26" t="n"/>
      <c r="ET440" s="26" t="n"/>
      <c r="EU440" s="26" t="n"/>
      <c r="EV440" s="26" t="n"/>
      <c r="EW440" s="26" t="n"/>
      <c r="EX440" s="26" t="n"/>
      <c r="EY440" s="26" t="n"/>
      <c r="EZ440" s="26" t="n"/>
      <c r="FA440" s="26" t="n"/>
      <c r="FB440" s="26" t="n"/>
      <c r="FC440" s="26" t="n"/>
      <c r="FD440" s="26" t="n"/>
      <c r="FE440" s="26" t="n"/>
      <c r="FF440" s="26" t="n"/>
      <c r="FG440" s="26" t="n"/>
      <c r="FH440" s="26" t="n"/>
      <c r="FI440" s="26" t="n"/>
      <c r="FJ440" s="26" t="n"/>
      <c r="FK440" s="26" t="n"/>
      <c r="FL440" s="26" t="n"/>
      <c r="FM440" s="26" t="n"/>
      <c r="FN440" s="26" t="n"/>
      <c r="FO440" s="26" t="n"/>
      <c r="FP440" s="26" t="n"/>
      <c r="FQ440" s="26" t="n"/>
      <c r="FR440" s="26" t="n"/>
      <c r="FS440" s="26" t="n"/>
      <c r="FT440" s="26" t="n"/>
      <c r="FU440" s="26" t="n"/>
      <c r="FV440" s="26" t="n"/>
      <c r="FW440" s="26" t="n"/>
      <c r="FX440" s="26" t="n"/>
      <c r="FY440" s="26" t="n"/>
      <c r="FZ440" s="26" t="n"/>
      <c r="GA440" s="26" t="n"/>
      <c r="GB440" s="26" t="n"/>
      <c r="GC440" s="26" t="n"/>
      <c r="GD440" s="26" t="n"/>
      <c r="GE440" s="26" t="n"/>
      <c r="GF440" s="26" t="n"/>
      <c r="GG440" s="26" t="n"/>
      <c r="GH440" s="26" t="n"/>
      <c r="GI440" s="26" t="n"/>
      <c r="GJ440" s="26" t="n"/>
      <c r="GK440" s="26" t="n"/>
      <c r="GL440" s="26" t="n"/>
      <c r="GM440" s="26" t="n"/>
      <c r="GN440" s="26" t="n"/>
      <c r="GO440" s="26" t="n"/>
      <c r="GP440" s="26" t="n"/>
      <c r="GQ440" s="26" t="n"/>
      <c r="GR440" s="26" t="n"/>
      <c r="GS440" s="26" t="n"/>
      <c r="GT440" s="26" t="n"/>
      <c r="GU440" s="26" t="n"/>
      <c r="GV440" s="26" t="n"/>
      <c r="GW440" s="26" t="n"/>
      <c r="GX440" s="26" t="n"/>
      <c r="GY440" s="26" t="n"/>
      <c r="GZ440" s="26" t="n"/>
      <c r="HA440" s="26" t="n"/>
      <c r="HB440" s="26" t="n"/>
      <c r="HC440" s="26" t="n"/>
      <c r="HD440" s="26" t="n"/>
      <c r="HE440" s="26" t="n"/>
      <c r="HF440" s="26" t="n"/>
      <c r="HG440" s="26" t="n"/>
      <c r="HH440" s="26" t="n"/>
      <c r="HI440" s="26" t="n"/>
      <c r="HJ440" s="26" t="n"/>
      <c r="HK440" s="26" t="n"/>
      <c r="HL440" s="26" t="n"/>
      <c r="HM440" s="26" t="n"/>
      <c r="HN440" s="26" t="n"/>
      <c r="HO440" s="26" t="n"/>
      <c r="HP440" s="26" t="n"/>
      <c r="HQ440" s="26" t="n"/>
      <c r="HR440" s="26" t="n"/>
      <c r="HS440" s="26" t="n"/>
      <c r="HT440" s="26" t="n"/>
      <c r="HU440" s="26" t="n"/>
      <c r="HV440" s="26" t="n"/>
      <c r="HW440" s="26" t="n"/>
      <c r="HX440" s="26" t="n"/>
      <c r="HY440" s="26" t="n"/>
      <c r="HZ440" s="26" t="n"/>
      <c r="IA440" s="26" t="n"/>
      <c r="IB440" s="26" t="n"/>
      <c r="IC440" s="26" t="n"/>
      <c r="ID440" s="26" t="n"/>
      <c r="IE440" s="26" t="n"/>
      <c r="IF440" s="26" t="n"/>
      <c r="IG440" s="26" t="n"/>
      <c r="IH440" s="26" t="n"/>
      <c r="II440" s="26" t="n"/>
      <c r="IJ440" s="26" t="n"/>
      <c r="IK440" s="26" t="n"/>
      <c r="IL440" s="26" t="n"/>
      <c r="IM440" s="26" t="n"/>
    </row>
    <row r="441">
      <c r="A441" s="37" t="inlineStr">
        <is>
          <t>NEW_POSITION_MAX_LOSS_THRESHOLD</t>
        </is>
      </c>
      <c r="B441" s="38" t="inlineStr">
        <is>
          <t>0</t>
        </is>
      </c>
      <c r="C441" s="38" t="n"/>
      <c r="D441" s="38" t="inlineStr">
        <is>
          <t>AUGMENT, EXIT, GLOBAL_CHECK, REDUCE, STOCKS_EXIT</t>
        </is>
      </c>
      <c r="E441" s="38" t="n"/>
      <c r="F441" s="26" t="n"/>
      <c r="G441" s="38">
        <f>IFERROR(VLOOKUP($A374&amp;"_"&amp;$B374,Results_Deltas!$A$2:$P$15000,5,FALSE),"")</f>
        <v/>
      </c>
      <c r="H441" s="38" t="inlineStr">
        <is>
          <t>Blanket (page end)</t>
        </is>
      </c>
      <c r="I441" s="26" t="n"/>
      <c r="J441" s="26" t="n"/>
      <c r="K441" s="26" t="n"/>
      <c r="L441" s="26" t="inlineStr">
        <is>
          <t>NO</t>
        </is>
      </c>
      <c r="M441" s="26" t="n">
        <v>6.301416615016598</v>
      </c>
      <c r="N441" s="26" t="n">
        <v>30</v>
      </c>
      <c r="O441" s="26" t="n"/>
      <c r="P441" s="26" t="n"/>
      <c r="Q441" s="26" t="n"/>
      <c r="R441" s="26" t="n"/>
      <c r="S441" s="26" t="n"/>
      <c r="T441" s="26" t="n"/>
      <c r="U441" s="26" t="n"/>
      <c r="V441" s="26" t="n"/>
      <c r="W441" s="26" t="n"/>
      <c r="X441" s="26" t="n"/>
      <c r="Y441" s="26" t="n"/>
      <c r="Z441" s="26" t="n"/>
      <c r="AA441" s="26" t="n"/>
      <c r="AB441" s="26" t="n"/>
      <c r="AC441" s="26" t="n"/>
      <c r="AD441" s="26" t="n"/>
      <c r="AE441" s="26" t="n"/>
      <c r="AF441" s="26" t="n"/>
      <c r="AG441" s="26" t="n"/>
      <c r="AH441" s="26" t="n"/>
      <c r="AI441" s="26" t="n"/>
      <c r="AJ441" s="26" t="n"/>
      <c r="AK441" s="26" t="n"/>
      <c r="AL441" s="26" t="n"/>
      <c r="AM441" s="26" t="n"/>
      <c r="AN441" s="26" t="n"/>
      <c r="AO441" s="26" t="n"/>
      <c r="AP441" s="26" t="n"/>
      <c r="AQ441" s="26" t="n"/>
      <c r="AR441" s="26" t="n"/>
      <c r="AS441" s="26" t="n"/>
      <c r="AT441" s="26" t="n"/>
      <c r="AU441" s="26" t="n"/>
      <c r="AV441" s="26" t="n"/>
      <c r="AW441" s="26" t="n"/>
      <c r="AX441" s="26" t="n"/>
      <c r="AY441" s="26" t="n"/>
      <c r="AZ441" s="26" t="n"/>
      <c r="BA441" s="26" t="n"/>
      <c r="BB441" s="26" t="n"/>
      <c r="BC441" s="26" t="n"/>
      <c r="BD441" s="26" t="n"/>
      <c r="BE441" s="26" t="n"/>
      <c r="BF441" s="26" t="n"/>
      <c r="BG441" s="26" t="n"/>
      <c r="BH441" s="26" t="n"/>
      <c r="BI441" s="26" t="n"/>
      <c r="BJ441" s="26" t="n"/>
      <c r="BK441" s="26" t="n"/>
      <c r="BL441" s="26" t="n"/>
      <c r="BM441" s="26" t="n"/>
      <c r="BN441" s="26" t="n"/>
      <c r="BO441" s="26" t="n"/>
      <c r="BP441" s="26" t="n"/>
      <c r="BQ441" s="26" t="n"/>
      <c r="BR441" s="26" t="n"/>
      <c r="BS441" s="26" t="n"/>
      <c r="BT441" s="26" t="n"/>
      <c r="BU441" s="26" t="n"/>
      <c r="BV441" s="26" t="n"/>
      <c r="BW441" s="26" t="n"/>
      <c r="BX441" s="26" t="n"/>
      <c r="BY441" s="26" t="n"/>
      <c r="BZ441" s="26" t="n"/>
      <c r="CA441" s="26" t="n"/>
      <c r="CB441" s="26" t="n"/>
      <c r="CC441" s="26" t="n"/>
      <c r="CD441" s="26" t="n"/>
      <c r="CE441" s="26" t="n"/>
      <c r="CF441" s="26" t="n"/>
      <c r="CG441" s="26" t="n"/>
      <c r="CH441" s="26" t="n"/>
      <c r="CI441" s="26" t="n"/>
      <c r="CJ441" s="26" t="n"/>
      <c r="CK441" s="26" t="n"/>
      <c r="CL441" s="26" t="n"/>
      <c r="CM441" s="26" t="n"/>
      <c r="CN441" s="26" t="n"/>
      <c r="CO441" s="26" t="n"/>
      <c r="CP441" s="26" t="n"/>
      <c r="CQ441" s="26" t="n"/>
      <c r="CR441" s="26" t="n"/>
      <c r="CS441" s="26" t="n"/>
      <c r="CT441" s="26" t="n"/>
      <c r="CU441" s="26" t="n"/>
      <c r="CV441" s="26" t="n"/>
      <c r="CW441" s="26" t="n"/>
      <c r="CX441" s="26" t="n"/>
      <c r="CY441" s="26" t="n"/>
      <c r="CZ441" s="26" t="n"/>
      <c r="DA441" s="26" t="n"/>
      <c r="DB441" s="26" t="n"/>
      <c r="DC441" s="26" t="n"/>
      <c r="DD441" s="26" t="n"/>
      <c r="DE441" s="26" t="n"/>
      <c r="DF441" s="26" t="n"/>
      <c r="DG441" s="26" t="n"/>
      <c r="DH441" s="26" t="n"/>
      <c r="DI441" s="26" t="n"/>
      <c r="DJ441" s="26" t="n"/>
      <c r="DK441" s="26" t="n"/>
      <c r="DL441" s="26" t="n"/>
      <c r="DM441" s="26" t="n"/>
      <c r="DN441" s="26" t="n"/>
      <c r="DO441" s="26" t="n"/>
      <c r="DP441" s="26" t="n"/>
      <c r="DQ441" s="26" t="n"/>
      <c r="DR441" s="26" t="n"/>
      <c r="DS441" s="26" t="n"/>
      <c r="DT441" s="26" t="n"/>
      <c r="DU441" s="26" t="n"/>
      <c r="DV441" s="26" t="n"/>
      <c r="DW441" s="26" t="n"/>
      <c r="DX441" s="26" t="n"/>
      <c r="DY441" s="26" t="n"/>
      <c r="DZ441" s="26" t="n"/>
      <c r="EA441" s="26" t="n"/>
      <c r="EB441" s="26" t="n"/>
      <c r="EC441" s="26" t="n"/>
      <c r="ED441" s="26" t="n"/>
      <c r="EE441" s="26" t="n"/>
      <c r="EF441" s="26" t="n"/>
      <c r="EG441" s="26" t="n"/>
      <c r="EH441" s="26" t="n"/>
      <c r="EI441" s="26" t="n"/>
      <c r="EJ441" s="26" t="n"/>
      <c r="EK441" s="26" t="n"/>
      <c r="EL441" s="26" t="n"/>
      <c r="EM441" s="26" t="n"/>
      <c r="EN441" s="26" t="n"/>
      <c r="EO441" s="26" t="n"/>
      <c r="EP441" s="26" t="n"/>
      <c r="EQ441" s="26" t="n"/>
      <c r="ER441" s="26" t="n"/>
      <c r="ES441" s="26" t="n"/>
      <c r="ET441" s="26" t="n"/>
      <c r="EU441" s="26" t="n"/>
      <c r="EV441" s="26" t="n"/>
      <c r="EW441" s="26" t="n"/>
      <c r="EX441" s="26" t="n"/>
      <c r="EY441" s="26" t="n"/>
      <c r="EZ441" s="26" t="n"/>
      <c r="FA441" s="26" t="n"/>
      <c r="FB441" s="26" t="n"/>
      <c r="FC441" s="26" t="n"/>
      <c r="FD441" s="26" t="n"/>
      <c r="FE441" s="26" t="n"/>
      <c r="FF441" s="26" t="n"/>
      <c r="FG441" s="26" t="n"/>
      <c r="FH441" s="26" t="n"/>
      <c r="FI441" s="26" t="n"/>
      <c r="FJ441" s="26" t="n"/>
      <c r="FK441" s="26" t="n"/>
      <c r="FL441" s="26" t="n"/>
      <c r="FM441" s="26" t="n"/>
      <c r="FN441" s="26" t="n"/>
      <c r="FO441" s="26" t="n"/>
      <c r="FP441" s="26" t="n"/>
      <c r="FQ441" s="26" t="n"/>
      <c r="FR441" s="26" t="n"/>
      <c r="FS441" s="26" t="n"/>
      <c r="FT441" s="26" t="n"/>
      <c r="FU441" s="26" t="n"/>
      <c r="FV441" s="26" t="n"/>
      <c r="FW441" s="26" t="n"/>
      <c r="FX441" s="26" t="n"/>
      <c r="FY441" s="26" t="n"/>
      <c r="FZ441" s="26" t="n"/>
      <c r="GA441" s="26" t="n"/>
      <c r="GB441" s="26" t="n"/>
      <c r="GC441" s="26" t="n"/>
      <c r="GD441" s="26" t="n"/>
      <c r="GE441" s="26" t="n"/>
      <c r="GF441" s="26" t="n"/>
      <c r="GG441" s="26" t="n"/>
      <c r="GH441" s="26" t="n"/>
      <c r="GI441" s="26" t="n"/>
      <c r="GJ441" s="26" t="n"/>
      <c r="GK441" s="26" t="n"/>
      <c r="GL441" s="26" t="n"/>
      <c r="GM441" s="26" t="n"/>
      <c r="GN441" s="26" t="n"/>
      <c r="GO441" s="26" t="n"/>
      <c r="GP441" s="26" t="n"/>
      <c r="GQ441" s="26" t="n"/>
      <c r="GR441" s="26" t="n"/>
      <c r="GS441" s="26" t="n"/>
      <c r="GT441" s="26" t="n"/>
      <c r="GU441" s="26" t="n"/>
      <c r="GV441" s="26" t="n"/>
      <c r="GW441" s="26" t="n"/>
      <c r="GX441" s="26" t="n"/>
      <c r="GY441" s="26" t="n"/>
      <c r="GZ441" s="26" t="n"/>
      <c r="HA441" s="26" t="n"/>
      <c r="HB441" s="26" t="n"/>
      <c r="HC441" s="26" t="n"/>
      <c r="HD441" s="26" t="n"/>
      <c r="HE441" s="26" t="n"/>
      <c r="HF441" s="26" t="n"/>
      <c r="HG441" s="26" t="n"/>
      <c r="HH441" s="26" t="n"/>
      <c r="HI441" s="26" t="n"/>
      <c r="HJ441" s="26" t="n"/>
      <c r="HK441" s="26" t="n"/>
      <c r="HL441" s="26" t="n"/>
      <c r="HM441" s="26" t="n"/>
      <c r="HN441" s="26" t="n"/>
      <c r="HO441" s="26" t="n"/>
      <c r="HP441" s="26" t="n"/>
      <c r="HQ441" s="26" t="n"/>
      <c r="HR441" s="26" t="n"/>
      <c r="HS441" s="26" t="n"/>
      <c r="HT441" s="26" t="n"/>
      <c r="HU441" s="26" t="n"/>
      <c r="HV441" s="26" t="n"/>
      <c r="HW441" s="26" t="n"/>
      <c r="HX441" s="26" t="n"/>
      <c r="HY441" s="26" t="n"/>
      <c r="HZ441" s="26" t="n"/>
      <c r="IA441" s="26" t="n"/>
      <c r="IB441" s="26" t="n"/>
      <c r="IC441" s="26" t="n"/>
      <c r="ID441" s="26" t="n"/>
      <c r="IE441" s="26" t="n"/>
      <c r="IF441" s="26" t="n"/>
      <c r="IG441" s="26" t="n"/>
      <c r="IH441" s="26" t="n"/>
      <c r="II441" s="26" t="n"/>
      <c r="IJ441" s="26" t="n"/>
      <c r="IK441" s="26" t="n"/>
      <c r="IL441" s="26" t="n"/>
      <c r="IM441" s="26" t="n"/>
    </row>
    <row r="442">
      <c r="A442" s="37" t="inlineStr">
        <is>
          <t>GR_FILTER_ALL_ENTRIES</t>
        </is>
      </c>
      <c r="B442" s="38" t="inlineStr">
        <is>
          <t>0.0</t>
        </is>
      </c>
      <c r="C442" s="38" t="n"/>
      <c r="D442" s="38" t="inlineStr">
        <is>
          <t>GLOBAL_CHECK, STOCKS_EXIT</t>
        </is>
      </c>
      <c r="E442" s="38" t="n"/>
      <c r="F442" s="26" t="n"/>
      <c r="G442" s="38">
        <f>IFERROR(VLOOKUP($A284&amp;"_"&amp;$B284,Results_Deltas!$A$2:$P$15000,5,FALSE),"")</f>
        <v/>
      </c>
      <c r="H442" s="38" t="inlineStr">
        <is>
          <t>Blanket (page end)</t>
        </is>
      </c>
      <c r="I442" s="26" t="n"/>
      <c r="J442" s="26" t="n"/>
      <c r="K442" s="26" t="n"/>
      <c r="L442" s="26" t="inlineStr">
        <is>
          <t>NO</t>
        </is>
      </c>
      <c r="M442" s="26" t="n">
        <v>6.307597755622692</v>
      </c>
      <c r="N442" s="26" t="n">
        <v>32</v>
      </c>
      <c r="O442" s="26" t="n"/>
      <c r="P442" s="26" t="n"/>
      <c r="Q442" s="26" t="n"/>
      <c r="R442" s="26" t="n"/>
      <c r="S442" s="26" t="n"/>
      <c r="T442" s="26" t="n"/>
      <c r="U442" s="26" t="n"/>
      <c r="V442" s="26" t="n"/>
      <c r="W442" s="26" t="n"/>
      <c r="X442" s="26" t="n"/>
      <c r="Y442" s="26" t="n"/>
      <c r="Z442" s="26" t="n"/>
      <c r="AA442" s="26" t="n"/>
      <c r="AB442" s="26" t="n"/>
      <c r="AC442" s="26" t="n"/>
      <c r="AD442" s="26" t="n"/>
      <c r="AE442" s="26" t="n"/>
      <c r="AF442" s="26" t="n"/>
      <c r="AG442" s="26" t="n"/>
      <c r="AH442" s="26" t="n"/>
      <c r="AI442" s="26" t="n"/>
      <c r="AJ442" s="26" t="n"/>
      <c r="AK442" s="26" t="n"/>
      <c r="AL442" s="26" t="n"/>
      <c r="AM442" s="26" t="n"/>
      <c r="AN442" s="26" t="n"/>
      <c r="AO442" s="26" t="n"/>
      <c r="AP442" s="26" t="n"/>
      <c r="AQ442" s="26" t="n"/>
      <c r="AR442" s="26" t="n"/>
      <c r="AS442" s="26" t="n"/>
      <c r="AT442" s="26" t="n"/>
      <c r="AU442" s="26" t="n"/>
      <c r="AV442" s="26" t="n"/>
      <c r="AW442" s="26" t="n"/>
      <c r="AX442" s="26" t="n"/>
      <c r="AY442" s="26" t="n"/>
      <c r="AZ442" s="26" t="n"/>
      <c r="BA442" s="26" t="n"/>
      <c r="BB442" s="26" t="n"/>
      <c r="BC442" s="26" t="n"/>
      <c r="BD442" s="26" t="n"/>
      <c r="BE442" s="26" t="n"/>
      <c r="BF442" s="26" t="n"/>
      <c r="BG442" s="26" t="n"/>
      <c r="BH442" s="26" t="n"/>
      <c r="BI442" s="26" t="n"/>
      <c r="BJ442" s="26" t="n"/>
      <c r="BK442" s="26" t="n"/>
      <c r="BL442" s="26" t="n"/>
      <c r="BM442" s="26" t="n"/>
      <c r="BN442" s="26" t="n"/>
      <c r="BO442" s="26" t="n"/>
      <c r="BP442" s="26" t="n"/>
      <c r="BQ442" s="26" t="n"/>
      <c r="BR442" s="26" t="n"/>
      <c r="BS442" s="26" t="n"/>
      <c r="BT442" s="26" t="n"/>
      <c r="BU442" s="26" t="n"/>
      <c r="BV442" s="26" t="n"/>
      <c r="BW442" s="26" t="n"/>
      <c r="BX442" s="26" t="n"/>
      <c r="BY442" s="26" t="n"/>
      <c r="BZ442" s="26" t="n"/>
      <c r="CA442" s="26" t="n"/>
      <c r="CB442" s="26" t="n"/>
      <c r="CC442" s="26" t="n"/>
      <c r="CD442" s="26" t="n"/>
      <c r="CE442" s="26" t="n"/>
      <c r="CF442" s="26" t="n"/>
      <c r="CG442" s="26" t="n"/>
      <c r="CH442" s="26" t="n"/>
      <c r="CI442" s="26" t="n"/>
      <c r="CJ442" s="26" t="n"/>
      <c r="CK442" s="26" t="n"/>
      <c r="CL442" s="26" t="n"/>
      <c r="CM442" s="26" t="n"/>
      <c r="CN442" s="26" t="n"/>
      <c r="CO442" s="26" t="n"/>
      <c r="CP442" s="26" t="n"/>
      <c r="CQ442" s="26" t="n"/>
      <c r="CR442" s="26" t="n"/>
      <c r="CS442" s="26" t="n"/>
      <c r="CT442" s="26" t="n"/>
      <c r="CU442" s="26" t="n"/>
      <c r="CV442" s="26" t="n"/>
      <c r="CW442" s="26" t="n"/>
      <c r="CX442" s="26" t="n"/>
      <c r="CY442" s="26" t="n"/>
      <c r="CZ442" s="26" t="n"/>
      <c r="DA442" s="26" t="n"/>
      <c r="DB442" s="26" t="n"/>
      <c r="DC442" s="26" t="n"/>
      <c r="DD442" s="26" t="n"/>
      <c r="DE442" s="26" t="n"/>
      <c r="DF442" s="26" t="n"/>
      <c r="DG442" s="26" t="n"/>
      <c r="DH442" s="26" t="n"/>
      <c r="DI442" s="26" t="n"/>
      <c r="DJ442" s="26" t="n"/>
      <c r="DK442" s="26" t="n"/>
      <c r="DL442" s="26" t="n"/>
      <c r="DM442" s="26" t="n"/>
      <c r="DN442" s="26" t="n"/>
      <c r="DO442" s="26" t="n"/>
      <c r="DP442" s="26" t="n"/>
      <c r="DQ442" s="26" t="n"/>
      <c r="DR442" s="26" t="n"/>
      <c r="DS442" s="26" t="n"/>
      <c r="DT442" s="26" t="n"/>
      <c r="DU442" s="26" t="n"/>
      <c r="DV442" s="26" t="n"/>
      <c r="DW442" s="26" t="n"/>
      <c r="DX442" s="26" t="n"/>
      <c r="DY442" s="26" t="n"/>
      <c r="DZ442" s="26" t="n"/>
      <c r="EA442" s="26" t="n"/>
      <c r="EB442" s="26" t="n"/>
      <c r="EC442" s="26" t="n"/>
      <c r="ED442" s="26" t="n"/>
      <c r="EE442" s="26" t="n"/>
      <c r="EF442" s="26" t="n"/>
      <c r="EG442" s="26" t="n"/>
      <c r="EH442" s="26" t="n"/>
      <c r="EI442" s="26" t="n"/>
      <c r="EJ442" s="26" t="n"/>
      <c r="EK442" s="26" t="n"/>
      <c r="EL442" s="26" t="n"/>
      <c r="EM442" s="26" t="n"/>
      <c r="EN442" s="26" t="n"/>
      <c r="EO442" s="26" t="n"/>
      <c r="EP442" s="26" t="n"/>
      <c r="EQ442" s="26" t="n"/>
      <c r="ER442" s="26" t="n"/>
      <c r="ES442" s="26" t="n"/>
      <c r="ET442" s="26" t="n"/>
      <c r="EU442" s="26" t="n"/>
      <c r="EV442" s="26" t="n"/>
      <c r="EW442" s="26" t="n"/>
      <c r="EX442" s="26" t="n"/>
      <c r="EY442" s="26" t="n"/>
      <c r="EZ442" s="26" t="n"/>
      <c r="FA442" s="26" t="n"/>
      <c r="FB442" s="26" t="n"/>
      <c r="FC442" s="26" t="n"/>
      <c r="FD442" s="26" t="n"/>
      <c r="FE442" s="26" t="n"/>
      <c r="FF442" s="26" t="n"/>
      <c r="FG442" s="26" t="n"/>
      <c r="FH442" s="26" t="n"/>
      <c r="FI442" s="26" t="n"/>
      <c r="FJ442" s="26" t="n"/>
      <c r="FK442" s="26" t="n"/>
      <c r="FL442" s="26" t="n"/>
      <c r="FM442" s="26" t="n"/>
      <c r="FN442" s="26" t="n"/>
      <c r="FO442" s="26" t="n"/>
      <c r="FP442" s="26" t="n"/>
      <c r="FQ442" s="26" t="n"/>
      <c r="FR442" s="26" t="n"/>
      <c r="FS442" s="26" t="n"/>
      <c r="FT442" s="26" t="n"/>
      <c r="FU442" s="26" t="n"/>
      <c r="FV442" s="26" t="n"/>
      <c r="FW442" s="26" t="n"/>
      <c r="FX442" s="26" t="n"/>
      <c r="FY442" s="26" t="n"/>
      <c r="FZ442" s="26" t="n"/>
      <c r="GA442" s="26" t="n"/>
      <c r="GB442" s="26" t="n"/>
      <c r="GC442" s="26" t="n"/>
      <c r="GD442" s="26" t="n"/>
      <c r="GE442" s="26" t="n"/>
      <c r="GF442" s="26" t="n"/>
      <c r="GG442" s="26" t="n"/>
      <c r="GH442" s="26" t="n"/>
      <c r="GI442" s="26" t="n"/>
      <c r="GJ442" s="26" t="n"/>
      <c r="GK442" s="26" t="n"/>
      <c r="GL442" s="26" t="n"/>
      <c r="GM442" s="26" t="n"/>
      <c r="GN442" s="26" t="n"/>
      <c r="GO442" s="26" t="n"/>
      <c r="GP442" s="26" t="n"/>
      <c r="GQ442" s="26" t="n"/>
      <c r="GR442" s="26" t="n"/>
      <c r="GS442" s="26" t="n"/>
      <c r="GT442" s="26" t="n"/>
      <c r="GU442" s="26" t="n"/>
      <c r="GV442" s="26" t="n"/>
      <c r="GW442" s="26" t="n"/>
      <c r="GX442" s="26" t="n"/>
      <c r="GY442" s="26" t="n"/>
      <c r="GZ442" s="26" t="n"/>
      <c r="HA442" s="26" t="n"/>
      <c r="HB442" s="26" t="n"/>
      <c r="HC442" s="26" t="n"/>
      <c r="HD442" s="26" t="n"/>
      <c r="HE442" s="26" t="n"/>
      <c r="HF442" s="26" t="n"/>
      <c r="HG442" s="26" t="n"/>
      <c r="HH442" s="26" t="n"/>
      <c r="HI442" s="26" t="n"/>
      <c r="HJ442" s="26" t="n"/>
      <c r="HK442" s="26" t="n"/>
      <c r="HL442" s="26" t="n"/>
      <c r="HM442" s="26" t="n"/>
      <c r="HN442" s="26" t="n"/>
      <c r="HO442" s="26" t="n"/>
      <c r="HP442" s="26" t="n"/>
      <c r="HQ442" s="26" t="n"/>
      <c r="HR442" s="26" t="n"/>
      <c r="HS442" s="26" t="n"/>
      <c r="HT442" s="26" t="n"/>
      <c r="HU442" s="26" t="n"/>
      <c r="HV442" s="26" t="n"/>
      <c r="HW442" s="26" t="n"/>
      <c r="HX442" s="26" t="n"/>
      <c r="HY442" s="26" t="n"/>
      <c r="HZ442" s="26" t="n"/>
      <c r="IA442" s="26" t="n"/>
      <c r="IB442" s="26" t="n"/>
      <c r="IC442" s="26" t="n"/>
      <c r="ID442" s="26" t="n"/>
      <c r="IE442" s="26" t="n"/>
      <c r="IF442" s="26" t="n"/>
      <c r="IG442" s="26" t="n"/>
      <c r="IH442" s="26" t="n"/>
      <c r="II442" s="26" t="n"/>
      <c r="IJ442" s="26" t="n"/>
      <c r="IK442" s="26" t="n"/>
      <c r="IL442" s="26" t="n"/>
      <c r="IM442" s="26" t="n"/>
    </row>
    <row r="443">
      <c r="A443" s="37" t="inlineStr">
        <is>
          <t>GR_FILTER_ALL_ENTRIES</t>
        </is>
      </c>
      <c r="B443" s="38" t="inlineStr">
        <is>
          <t>0.0_ALT</t>
        </is>
      </c>
      <c r="C443" s="38" t="n"/>
      <c r="D443" s="38" t="inlineStr">
        <is>
          <t>GLOBAL_CHECK, STOCKS_EXIT</t>
        </is>
      </c>
      <c r="E443" s="38" t="n"/>
      <c r="F443" s="26" t="n"/>
      <c r="G443" s="38">
        <f>IFERROR(VLOOKUP($A285&amp;"_"&amp;$B285,Results_Deltas!$A$2:$P$15000,5,FALSE),"")</f>
        <v/>
      </c>
      <c r="H443" s="38" t="inlineStr">
        <is>
          <t>Blanket (page end)</t>
        </is>
      </c>
      <c r="I443" s="26" t="n"/>
      <c r="J443" s="26" t="n"/>
      <c r="K443" s="26" t="n"/>
      <c r="L443" s="26" t="inlineStr">
        <is>
          <t>NO</t>
        </is>
      </c>
      <c r="M443" s="26" t="n">
        <v>6.307597755622692</v>
      </c>
      <c r="N443" s="26" t="n">
        <v>32</v>
      </c>
      <c r="O443" s="26" t="n"/>
      <c r="P443" s="26" t="n"/>
      <c r="Q443" s="26" t="n"/>
      <c r="R443" s="26" t="n"/>
      <c r="S443" s="26" t="n"/>
      <c r="T443" s="26" t="n"/>
      <c r="U443" s="26" t="n"/>
      <c r="V443" s="26" t="n"/>
      <c r="W443" s="26" t="n"/>
      <c r="X443" s="26" t="n"/>
      <c r="Y443" s="26" t="n"/>
      <c r="Z443" s="26" t="n"/>
      <c r="AA443" s="26" t="n"/>
      <c r="AB443" s="26" t="n"/>
      <c r="AC443" s="26" t="n"/>
      <c r="AD443" s="26" t="n"/>
      <c r="AE443" s="26" t="n"/>
      <c r="AF443" s="26" t="n"/>
      <c r="AG443" s="26" t="n"/>
      <c r="AH443" s="26" t="n"/>
      <c r="AI443" s="26" t="n"/>
      <c r="AJ443" s="26" t="n"/>
      <c r="AK443" s="26" t="n"/>
      <c r="AL443" s="26" t="n"/>
      <c r="AM443" s="26" t="n"/>
      <c r="AN443" s="26" t="n"/>
      <c r="AO443" s="26" t="n"/>
      <c r="AP443" s="26" t="n"/>
      <c r="AQ443" s="26" t="n"/>
      <c r="AR443" s="26" t="n"/>
      <c r="AS443" s="26" t="n"/>
      <c r="AT443" s="26" t="n"/>
      <c r="AU443" s="26" t="n"/>
      <c r="AV443" s="26" t="n"/>
      <c r="AW443" s="26" t="n"/>
      <c r="AX443" s="26" t="n"/>
      <c r="AY443" s="26" t="n"/>
      <c r="AZ443" s="26" t="n"/>
      <c r="BA443" s="26" t="n"/>
      <c r="BB443" s="26" t="n"/>
      <c r="BC443" s="26" t="n"/>
      <c r="BD443" s="26" t="n"/>
      <c r="BE443" s="26" t="n"/>
      <c r="BF443" s="26" t="n"/>
      <c r="BG443" s="26" t="n"/>
      <c r="BH443" s="26" t="n"/>
      <c r="BI443" s="26" t="n"/>
      <c r="BJ443" s="26" t="n"/>
      <c r="BK443" s="26" t="n"/>
      <c r="BL443" s="26" t="n"/>
      <c r="BM443" s="26" t="n"/>
      <c r="BN443" s="26" t="n"/>
      <c r="BO443" s="26" t="n"/>
      <c r="BP443" s="26" t="n"/>
      <c r="BQ443" s="26" t="n"/>
      <c r="BR443" s="26" t="n"/>
      <c r="BS443" s="26" t="n"/>
      <c r="BT443" s="26" t="n"/>
      <c r="BU443" s="26" t="n"/>
      <c r="BV443" s="26" t="n"/>
      <c r="BW443" s="26" t="n"/>
      <c r="BX443" s="26" t="n"/>
      <c r="BY443" s="26" t="n"/>
      <c r="BZ443" s="26" t="n"/>
      <c r="CA443" s="26" t="n"/>
      <c r="CB443" s="26" t="n"/>
      <c r="CC443" s="26" t="n"/>
      <c r="CD443" s="26" t="n"/>
      <c r="CE443" s="26" t="n"/>
      <c r="CF443" s="26" t="n"/>
      <c r="CG443" s="26" t="n"/>
      <c r="CH443" s="26" t="n"/>
      <c r="CI443" s="26" t="n"/>
      <c r="CJ443" s="26" t="n"/>
      <c r="CK443" s="26" t="n"/>
      <c r="CL443" s="26" t="n"/>
      <c r="CM443" s="26" t="n"/>
      <c r="CN443" s="26" t="n"/>
      <c r="CO443" s="26" t="n"/>
      <c r="CP443" s="26" t="n"/>
      <c r="CQ443" s="26" t="n"/>
      <c r="CR443" s="26" t="n"/>
      <c r="CS443" s="26" t="n"/>
      <c r="CT443" s="26" t="n"/>
      <c r="CU443" s="26" t="n"/>
      <c r="CV443" s="26" t="n"/>
      <c r="CW443" s="26" t="n"/>
      <c r="CX443" s="26" t="n"/>
      <c r="CY443" s="26" t="n"/>
      <c r="CZ443" s="26" t="n"/>
      <c r="DA443" s="26" t="n"/>
      <c r="DB443" s="26" t="n"/>
      <c r="DC443" s="26" t="n"/>
      <c r="DD443" s="26" t="n"/>
      <c r="DE443" s="26" t="n"/>
      <c r="DF443" s="26" t="n"/>
      <c r="DG443" s="26" t="n"/>
      <c r="DH443" s="26" t="n"/>
      <c r="DI443" s="26" t="n"/>
      <c r="DJ443" s="26" t="n"/>
      <c r="DK443" s="26" t="n"/>
      <c r="DL443" s="26" t="n"/>
      <c r="DM443" s="26" t="n"/>
      <c r="DN443" s="26" t="n"/>
      <c r="DO443" s="26" t="n"/>
      <c r="DP443" s="26" t="n"/>
      <c r="DQ443" s="26" t="n"/>
      <c r="DR443" s="26" t="n"/>
      <c r="DS443" s="26" t="n"/>
      <c r="DT443" s="26" t="n"/>
      <c r="DU443" s="26" t="n"/>
      <c r="DV443" s="26" t="n"/>
      <c r="DW443" s="26" t="n"/>
      <c r="DX443" s="26" t="n"/>
      <c r="DY443" s="26" t="n"/>
      <c r="DZ443" s="26" t="n"/>
      <c r="EA443" s="26" t="n"/>
      <c r="EB443" s="26" t="n"/>
      <c r="EC443" s="26" t="n"/>
      <c r="ED443" s="26" t="n"/>
      <c r="EE443" s="26" t="n"/>
      <c r="EF443" s="26" t="n"/>
      <c r="EG443" s="26" t="n"/>
      <c r="EH443" s="26" t="n"/>
      <c r="EI443" s="26" t="n"/>
      <c r="EJ443" s="26" t="n"/>
      <c r="EK443" s="26" t="n"/>
      <c r="EL443" s="26" t="n"/>
      <c r="EM443" s="26" t="n"/>
      <c r="EN443" s="26" t="n"/>
      <c r="EO443" s="26" t="n"/>
      <c r="EP443" s="26" t="n"/>
      <c r="EQ443" s="26" t="n"/>
      <c r="ER443" s="26" t="n"/>
      <c r="ES443" s="26" t="n"/>
      <c r="ET443" s="26" t="n"/>
      <c r="EU443" s="26" t="n"/>
      <c r="EV443" s="26" t="n"/>
      <c r="EW443" s="26" t="n"/>
      <c r="EX443" s="26" t="n"/>
      <c r="EY443" s="26" t="n"/>
      <c r="EZ443" s="26" t="n"/>
      <c r="FA443" s="26" t="n"/>
      <c r="FB443" s="26" t="n"/>
      <c r="FC443" s="26" t="n"/>
      <c r="FD443" s="26" t="n"/>
      <c r="FE443" s="26" t="n"/>
      <c r="FF443" s="26" t="n"/>
      <c r="FG443" s="26" t="n"/>
      <c r="FH443" s="26" t="n"/>
      <c r="FI443" s="26" t="n"/>
      <c r="FJ443" s="26" t="n"/>
      <c r="FK443" s="26" t="n"/>
      <c r="FL443" s="26" t="n"/>
      <c r="FM443" s="26" t="n"/>
      <c r="FN443" s="26" t="n"/>
      <c r="FO443" s="26" t="n"/>
      <c r="FP443" s="26" t="n"/>
      <c r="FQ443" s="26" t="n"/>
      <c r="FR443" s="26" t="n"/>
      <c r="FS443" s="26" t="n"/>
      <c r="FT443" s="26" t="n"/>
      <c r="FU443" s="26" t="n"/>
      <c r="FV443" s="26" t="n"/>
      <c r="FW443" s="26" t="n"/>
      <c r="FX443" s="26" t="n"/>
      <c r="FY443" s="26" t="n"/>
      <c r="FZ443" s="26" t="n"/>
      <c r="GA443" s="26" t="n"/>
      <c r="GB443" s="26" t="n"/>
      <c r="GC443" s="26" t="n"/>
      <c r="GD443" s="26" t="n"/>
      <c r="GE443" s="26" t="n"/>
      <c r="GF443" s="26" t="n"/>
      <c r="GG443" s="26" t="n"/>
      <c r="GH443" s="26" t="n"/>
      <c r="GI443" s="26" t="n"/>
      <c r="GJ443" s="26" t="n"/>
      <c r="GK443" s="26" t="n"/>
      <c r="GL443" s="26" t="n"/>
      <c r="GM443" s="26" t="n"/>
      <c r="GN443" s="26" t="n"/>
      <c r="GO443" s="26" t="n"/>
      <c r="GP443" s="26" t="n"/>
      <c r="GQ443" s="26" t="n"/>
      <c r="GR443" s="26" t="n"/>
      <c r="GS443" s="26" t="n"/>
      <c r="GT443" s="26" t="n"/>
      <c r="GU443" s="26" t="n"/>
      <c r="GV443" s="26" t="n"/>
      <c r="GW443" s="26" t="n"/>
      <c r="GX443" s="26" t="n"/>
      <c r="GY443" s="26" t="n"/>
      <c r="GZ443" s="26" t="n"/>
      <c r="HA443" s="26" t="n"/>
      <c r="HB443" s="26" t="n"/>
      <c r="HC443" s="26" t="n"/>
      <c r="HD443" s="26" t="n"/>
      <c r="HE443" s="26" t="n"/>
      <c r="HF443" s="26" t="n"/>
      <c r="HG443" s="26" t="n"/>
      <c r="HH443" s="26" t="n"/>
      <c r="HI443" s="26" t="n"/>
      <c r="HJ443" s="26" t="n"/>
      <c r="HK443" s="26" t="n"/>
      <c r="HL443" s="26" t="n"/>
      <c r="HM443" s="26" t="n"/>
      <c r="HN443" s="26" t="n"/>
      <c r="HO443" s="26" t="n"/>
      <c r="HP443" s="26" t="n"/>
      <c r="HQ443" s="26" t="n"/>
      <c r="HR443" s="26" t="n"/>
      <c r="HS443" s="26" t="n"/>
      <c r="HT443" s="26" t="n"/>
      <c r="HU443" s="26" t="n"/>
      <c r="HV443" s="26" t="n"/>
      <c r="HW443" s="26" t="n"/>
      <c r="HX443" s="26" t="n"/>
      <c r="HY443" s="26" t="n"/>
      <c r="HZ443" s="26" t="n"/>
      <c r="IA443" s="26" t="n"/>
      <c r="IB443" s="26" t="n"/>
      <c r="IC443" s="26" t="n"/>
      <c r="ID443" s="26" t="n"/>
      <c r="IE443" s="26" t="n"/>
      <c r="IF443" s="26" t="n"/>
      <c r="IG443" s="26" t="n"/>
      <c r="IH443" s="26" t="n"/>
      <c r="II443" s="26" t="n"/>
      <c r="IJ443" s="26" t="n"/>
      <c r="IK443" s="26" t="n"/>
      <c r="IL443" s="26" t="n"/>
      <c r="IM443" s="26" t="n"/>
    </row>
    <row r="444">
      <c r="A444" s="37" t="inlineStr">
        <is>
          <t>NEWBORN_LOSS_KILL_REQUIRE_VEL_AGAINST</t>
        </is>
      </c>
      <c r="B444" s="38" t="inlineStr">
        <is>
          <t>0.0</t>
        </is>
      </c>
      <c r="C444" s="38" t="n"/>
      <c r="D444" s="38" t="inlineStr">
        <is>
          <t>AUGMENT, EXIT, GLOBAL_CHECK, REDUCE, STOCKS_EXIT</t>
        </is>
      </c>
      <c r="E444" s="38" t="n"/>
      <c r="F444" s="26" t="n"/>
      <c r="G444" s="38">
        <f>IFERROR(VLOOKUP($A372&amp;"_"&amp;$B372,Results_Deltas!$A$2:$P$15000,5,FALSE),"")</f>
        <v/>
      </c>
      <c r="H444" s="38" t="inlineStr">
        <is>
          <t>Blanket (page end)</t>
        </is>
      </c>
      <c r="I444" s="26" t="n"/>
      <c r="J444" s="26" t="n"/>
      <c r="K444" s="26" t="n"/>
      <c r="L444" s="26" t="inlineStr">
        <is>
          <t>NO</t>
        </is>
      </c>
      <c r="M444" s="26" t="n">
        <v>6.311274307492294</v>
      </c>
      <c r="N444" s="26" t="n">
        <v>33</v>
      </c>
      <c r="O444" s="26" t="n"/>
      <c r="P444" s="26" t="n"/>
      <c r="Q444" s="26" t="n"/>
      <c r="R444" s="26" t="n"/>
      <c r="S444" s="26" t="n"/>
      <c r="T444" s="26" t="n"/>
      <c r="U444" s="26" t="n"/>
      <c r="V444" s="26" t="n"/>
      <c r="W444" s="26" t="n"/>
      <c r="X444" s="26" t="n"/>
      <c r="Y444" s="26" t="n"/>
      <c r="Z444" s="26" t="n"/>
      <c r="AA444" s="26" t="n"/>
      <c r="AB444" s="26" t="n"/>
      <c r="AC444" s="26" t="n"/>
      <c r="AD444" s="26" t="n"/>
      <c r="AE444" s="26" t="n"/>
      <c r="AF444" s="26" t="n"/>
      <c r="AG444" s="26" t="n"/>
      <c r="AH444" s="26" t="n"/>
      <c r="AI444" s="26" t="n"/>
      <c r="AJ444" s="26" t="n"/>
      <c r="AK444" s="26" t="n"/>
      <c r="AL444" s="26" t="n"/>
      <c r="AM444" s="26" t="n"/>
      <c r="AN444" s="26" t="n"/>
      <c r="AO444" s="26" t="n"/>
      <c r="AP444" s="26" t="n"/>
      <c r="AQ444" s="26" t="n"/>
      <c r="AR444" s="26" t="n"/>
      <c r="AS444" s="26" t="n"/>
      <c r="AT444" s="26" t="n"/>
      <c r="AU444" s="26" t="n"/>
      <c r="AV444" s="26" t="n"/>
      <c r="AW444" s="26" t="n"/>
      <c r="AX444" s="26" t="n"/>
      <c r="AY444" s="26" t="n"/>
      <c r="AZ444" s="26" t="n"/>
      <c r="BA444" s="26" t="n"/>
      <c r="BB444" s="26" t="n"/>
      <c r="BC444" s="26" t="n"/>
      <c r="BD444" s="26" t="n"/>
      <c r="BE444" s="26" t="n"/>
      <c r="BF444" s="26" t="n"/>
      <c r="BG444" s="26" t="n"/>
      <c r="BH444" s="26" t="n"/>
      <c r="BI444" s="26" t="n"/>
      <c r="BJ444" s="26" t="n"/>
      <c r="BK444" s="26" t="n"/>
      <c r="BL444" s="26" t="n"/>
      <c r="BM444" s="26" t="n"/>
      <c r="BN444" s="26" t="n"/>
      <c r="BO444" s="26" t="n"/>
      <c r="BP444" s="26" t="n"/>
      <c r="BQ444" s="26" t="n"/>
      <c r="BR444" s="26" t="n"/>
      <c r="BS444" s="26" t="n"/>
      <c r="BT444" s="26" t="n"/>
      <c r="BU444" s="26" t="n"/>
      <c r="BV444" s="26" t="n"/>
      <c r="BW444" s="26" t="n"/>
      <c r="BX444" s="26" t="n"/>
      <c r="BY444" s="26" t="n"/>
      <c r="BZ444" s="26" t="n"/>
      <c r="CA444" s="26" t="n"/>
      <c r="CB444" s="26" t="n"/>
      <c r="CC444" s="26" t="n"/>
      <c r="CD444" s="26" t="n"/>
      <c r="CE444" s="26" t="n"/>
      <c r="CF444" s="26" t="n"/>
      <c r="CG444" s="26" t="n"/>
      <c r="CH444" s="26" t="n"/>
      <c r="CI444" s="26" t="n"/>
      <c r="CJ444" s="26" t="n"/>
      <c r="CK444" s="26" t="n"/>
      <c r="CL444" s="26" t="n"/>
      <c r="CM444" s="26" t="n"/>
      <c r="CN444" s="26" t="n"/>
      <c r="CO444" s="26" t="n"/>
      <c r="CP444" s="26" t="n"/>
      <c r="CQ444" s="26" t="n"/>
      <c r="CR444" s="26" t="n"/>
      <c r="CS444" s="26" t="n"/>
      <c r="CT444" s="26" t="n"/>
      <c r="CU444" s="26" t="n"/>
      <c r="CV444" s="26" t="n"/>
      <c r="CW444" s="26" t="n"/>
      <c r="CX444" s="26" t="n"/>
      <c r="CY444" s="26" t="n"/>
      <c r="CZ444" s="26" t="n"/>
      <c r="DA444" s="26" t="n"/>
      <c r="DB444" s="26" t="n"/>
      <c r="DC444" s="26" t="n"/>
      <c r="DD444" s="26" t="n"/>
      <c r="DE444" s="26" t="n"/>
      <c r="DF444" s="26" t="n"/>
      <c r="DG444" s="26" t="n"/>
      <c r="DH444" s="26" t="n"/>
      <c r="DI444" s="26" t="n"/>
      <c r="DJ444" s="26" t="n"/>
      <c r="DK444" s="26" t="n"/>
      <c r="DL444" s="26" t="n"/>
      <c r="DM444" s="26" t="n"/>
      <c r="DN444" s="26" t="n"/>
      <c r="DO444" s="26" t="n"/>
      <c r="DP444" s="26" t="n"/>
      <c r="DQ444" s="26" t="n"/>
      <c r="DR444" s="26" t="n"/>
      <c r="DS444" s="26" t="n"/>
      <c r="DT444" s="26" t="n"/>
      <c r="DU444" s="26" t="n"/>
      <c r="DV444" s="26" t="n"/>
      <c r="DW444" s="26" t="n"/>
      <c r="DX444" s="26" t="n"/>
      <c r="DY444" s="26" t="n"/>
      <c r="DZ444" s="26" t="n"/>
      <c r="EA444" s="26" t="n"/>
      <c r="EB444" s="26" t="n"/>
      <c r="EC444" s="26" t="n"/>
      <c r="ED444" s="26" t="n"/>
      <c r="EE444" s="26" t="n"/>
      <c r="EF444" s="26" t="n"/>
      <c r="EG444" s="26" t="n"/>
      <c r="EH444" s="26" t="n"/>
      <c r="EI444" s="26" t="n"/>
      <c r="EJ444" s="26" t="n"/>
      <c r="EK444" s="26" t="n"/>
      <c r="EL444" s="26" t="n"/>
      <c r="EM444" s="26" t="n"/>
      <c r="EN444" s="26" t="n"/>
      <c r="EO444" s="26" t="n"/>
      <c r="EP444" s="26" t="n"/>
      <c r="EQ444" s="26" t="n"/>
      <c r="ER444" s="26" t="n"/>
      <c r="ES444" s="26" t="n"/>
      <c r="ET444" s="26" t="n"/>
      <c r="EU444" s="26" t="n"/>
      <c r="EV444" s="26" t="n"/>
      <c r="EW444" s="26" t="n"/>
      <c r="EX444" s="26" t="n"/>
      <c r="EY444" s="26" t="n"/>
      <c r="EZ444" s="26" t="n"/>
      <c r="FA444" s="26" t="n"/>
      <c r="FB444" s="26" t="n"/>
      <c r="FC444" s="26" t="n"/>
      <c r="FD444" s="26" t="n"/>
      <c r="FE444" s="26" t="n"/>
      <c r="FF444" s="26" t="n"/>
      <c r="FG444" s="26" t="n"/>
      <c r="FH444" s="26" t="n"/>
      <c r="FI444" s="26" t="n"/>
      <c r="FJ444" s="26" t="n"/>
      <c r="FK444" s="26" t="n"/>
      <c r="FL444" s="26" t="n"/>
      <c r="FM444" s="26" t="n"/>
      <c r="FN444" s="26" t="n"/>
      <c r="FO444" s="26" t="n"/>
      <c r="FP444" s="26" t="n"/>
      <c r="FQ444" s="26" t="n"/>
      <c r="FR444" s="26" t="n"/>
      <c r="FS444" s="26" t="n"/>
      <c r="FT444" s="26" t="n"/>
      <c r="FU444" s="26" t="n"/>
      <c r="FV444" s="26" t="n"/>
      <c r="FW444" s="26" t="n"/>
      <c r="FX444" s="26" t="n"/>
      <c r="FY444" s="26" t="n"/>
      <c r="FZ444" s="26" t="n"/>
      <c r="GA444" s="26" t="n"/>
      <c r="GB444" s="26" t="n"/>
      <c r="GC444" s="26" t="n"/>
      <c r="GD444" s="26" t="n"/>
      <c r="GE444" s="26" t="n"/>
      <c r="GF444" s="26" t="n"/>
      <c r="GG444" s="26" t="n"/>
      <c r="GH444" s="26" t="n"/>
      <c r="GI444" s="26" t="n"/>
      <c r="GJ444" s="26" t="n"/>
      <c r="GK444" s="26" t="n"/>
      <c r="GL444" s="26" t="n"/>
      <c r="GM444" s="26" t="n"/>
      <c r="GN444" s="26" t="n"/>
      <c r="GO444" s="26" t="n"/>
      <c r="GP444" s="26" t="n"/>
      <c r="GQ444" s="26" t="n"/>
      <c r="GR444" s="26" t="n"/>
      <c r="GS444" s="26" t="n"/>
      <c r="GT444" s="26" t="n"/>
      <c r="GU444" s="26" t="n"/>
      <c r="GV444" s="26" t="n"/>
      <c r="GW444" s="26" t="n"/>
      <c r="GX444" s="26" t="n"/>
      <c r="GY444" s="26" t="n"/>
      <c r="GZ444" s="26" t="n"/>
      <c r="HA444" s="26" t="n"/>
      <c r="HB444" s="26" t="n"/>
      <c r="HC444" s="26" t="n"/>
      <c r="HD444" s="26" t="n"/>
      <c r="HE444" s="26" t="n"/>
      <c r="HF444" s="26" t="n"/>
      <c r="HG444" s="26" t="n"/>
      <c r="HH444" s="26" t="n"/>
      <c r="HI444" s="26" t="n"/>
      <c r="HJ444" s="26" t="n"/>
      <c r="HK444" s="26" t="n"/>
      <c r="HL444" s="26" t="n"/>
      <c r="HM444" s="26" t="n"/>
      <c r="HN444" s="26" t="n"/>
      <c r="HO444" s="26" t="n"/>
      <c r="HP444" s="26" t="n"/>
      <c r="HQ444" s="26" t="n"/>
      <c r="HR444" s="26" t="n"/>
      <c r="HS444" s="26" t="n"/>
      <c r="HT444" s="26" t="n"/>
      <c r="HU444" s="26" t="n"/>
      <c r="HV444" s="26" t="n"/>
      <c r="HW444" s="26" t="n"/>
      <c r="HX444" s="26" t="n"/>
      <c r="HY444" s="26" t="n"/>
      <c r="HZ444" s="26" t="n"/>
      <c r="IA444" s="26" t="n"/>
      <c r="IB444" s="26" t="n"/>
      <c r="IC444" s="26" t="n"/>
      <c r="ID444" s="26" t="n"/>
      <c r="IE444" s="26" t="n"/>
      <c r="IF444" s="26" t="n"/>
      <c r="IG444" s="26" t="n"/>
      <c r="IH444" s="26" t="n"/>
      <c r="II444" s="26" t="n"/>
      <c r="IJ444" s="26" t="n"/>
      <c r="IK444" s="26" t="n"/>
      <c r="IL444" s="26" t="n"/>
      <c r="IM444" s="26" t="n"/>
    </row>
    <row r="445">
      <c r="A445" s="37" t="inlineStr">
        <is>
          <t>NEWBORN_LOSS_KILL_REQUIRE_VEL_AGAINST</t>
        </is>
      </c>
      <c r="B445" s="38" t="inlineStr">
        <is>
          <t>0.0_ALT</t>
        </is>
      </c>
      <c r="C445" s="38" t="n"/>
      <c r="D445" s="38" t="inlineStr">
        <is>
          <t>AUGMENT, EXIT, GLOBAL_CHECK, REDUCE, STOCKS_EXIT</t>
        </is>
      </c>
      <c r="E445" s="38" t="n"/>
      <c r="F445" s="26" t="n"/>
      <c r="G445" s="38">
        <f>IFERROR(VLOOKUP($A373&amp;"_"&amp;$B373,Results_Deltas!$A$2:$P$15000,5,FALSE),"")</f>
        <v/>
      </c>
      <c r="H445" s="38" t="inlineStr">
        <is>
          <t>Blanket (page end)</t>
        </is>
      </c>
      <c r="I445" s="26" t="n"/>
      <c r="J445" s="26" t="n"/>
      <c r="K445" s="26" t="n"/>
      <c r="L445" s="26" t="inlineStr">
        <is>
          <t>YES</t>
        </is>
      </c>
      <c r="M445" s="26" t="n">
        <v>6.311274307492294</v>
      </c>
      <c r="N445" s="26" t="n">
        <v>33</v>
      </c>
      <c r="O445" s="26" t="n"/>
      <c r="P445" s="26" t="n"/>
      <c r="Q445" s="26" t="n"/>
      <c r="R445" s="26" t="n"/>
      <c r="S445" s="26" t="n"/>
      <c r="T445" s="26" t="n"/>
      <c r="U445" s="26" t="n"/>
      <c r="V445" s="26" t="n"/>
      <c r="W445" s="26" t="n"/>
      <c r="X445" s="26" t="n"/>
      <c r="Y445" s="26" t="n"/>
      <c r="Z445" s="26" t="n"/>
      <c r="AA445" s="26" t="n"/>
      <c r="AB445" s="26" t="n"/>
      <c r="AC445" s="26" t="n"/>
      <c r="AD445" s="26" t="n"/>
      <c r="AE445" s="26" t="n"/>
      <c r="AF445" s="26" t="n"/>
      <c r="AG445" s="26" t="n"/>
      <c r="AH445" s="26" t="n"/>
      <c r="AI445" s="26" t="n"/>
      <c r="AJ445" s="26" t="n"/>
      <c r="AK445" s="26" t="n"/>
      <c r="AL445" s="26" t="n"/>
      <c r="AM445" s="26" t="n"/>
      <c r="AN445" s="26" t="n"/>
      <c r="AO445" s="26" t="n"/>
      <c r="AP445" s="26" t="n"/>
      <c r="AQ445" s="26" t="n"/>
      <c r="AR445" s="26" t="n"/>
      <c r="AS445" s="26" t="n"/>
      <c r="AT445" s="26" t="n"/>
      <c r="AU445" s="26" t="n"/>
      <c r="AV445" s="26" t="n"/>
      <c r="AW445" s="26" t="n"/>
      <c r="AX445" s="26" t="n"/>
      <c r="AY445" s="26" t="n"/>
      <c r="AZ445" s="26" t="n"/>
      <c r="BA445" s="26" t="n"/>
      <c r="BB445" s="26" t="n"/>
      <c r="BC445" s="26" t="n"/>
      <c r="BD445" s="26" t="n"/>
      <c r="BE445" s="26" t="n"/>
      <c r="BF445" s="26" t="n"/>
      <c r="BG445" s="26" t="n"/>
      <c r="BH445" s="26" t="n"/>
      <c r="BI445" s="26" t="n"/>
      <c r="BJ445" s="26" t="n"/>
      <c r="BK445" s="26" t="n"/>
      <c r="BL445" s="26" t="n"/>
      <c r="BM445" s="26" t="n"/>
      <c r="BN445" s="26" t="n"/>
      <c r="BO445" s="26" t="n"/>
      <c r="BP445" s="26" t="n"/>
      <c r="BQ445" s="26" t="n"/>
      <c r="BR445" s="26" t="n"/>
      <c r="BS445" s="26" t="n"/>
      <c r="BT445" s="26" t="n"/>
      <c r="BU445" s="26" t="n"/>
      <c r="BV445" s="26" t="n"/>
      <c r="BW445" s="26" t="n"/>
      <c r="BX445" s="26" t="n"/>
      <c r="BY445" s="26" t="n"/>
      <c r="BZ445" s="26" t="n"/>
      <c r="CA445" s="26" t="n"/>
      <c r="CB445" s="26" t="n"/>
      <c r="CC445" s="26" t="n"/>
      <c r="CD445" s="26" t="n"/>
      <c r="CE445" s="26" t="n"/>
      <c r="CF445" s="26" t="n"/>
      <c r="CG445" s="26" t="n"/>
      <c r="CH445" s="26" t="n"/>
      <c r="CI445" s="26" t="n"/>
      <c r="CJ445" s="26" t="n"/>
      <c r="CK445" s="26" t="n"/>
      <c r="CL445" s="26" t="n"/>
      <c r="CM445" s="26" t="n"/>
      <c r="CN445" s="26" t="n"/>
      <c r="CO445" s="26" t="n"/>
      <c r="CP445" s="26" t="n"/>
      <c r="CQ445" s="26" t="n"/>
      <c r="CR445" s="26" t="n"/>
      <c r="CS445" s="26" t="n"/>
      <c r="CT445" s="26" t="n"/>
      <c r="CU445" s="26" t="n"/>
      <c r="CV445" s="26" t="n"/>
      <c r="CW445" s="26" t="n"/>
      <c r="CX445" s="26" t="n"/>
      <c r="CY445" s="26" t="n"/>
      <c r="CZ445" s="26" t="n"/>
      <c r="DA445" s="26" t="n"/>
      <c r="DB445" s="26" t="n"/>
      <c r="DC445" s="26" t="n"/>
      <c r="DD445" s="26" t="n"/>
      <c r="DE445" s="26" t="n"/>
      <c r="DF445" s="26" t="n"/>
      <c r="DG445" s="26" t="n"/>
      <c r="DH445" s="26" t="n"/>
      <c r="DI445" s="26" t="n"/>
      <c r="DJ445" s="26" t="n"/>
      <c r="DK445" s="26" t="n"/>
      <c r="DL445" s="26" t="n"/>
      <c r="DM445" s="26" t="n"/>
      <c r="DN445" s="26" t="n"/>
      <c r="DO445" s="26" t="n"/>
      <c r="DP445" s="26" t="n"/>
      <c r="DQ445" s="26" t="n"/>
      <c r="DR445" s="26" t="n"/>
      <c r="DS445" s="26" t="n"/>
      <c r="DT445" s="26" t="n"/>
      <c r="DU445" s="26" t="n"/>
      <c r="DV445" s="26" t="n"/>
      <c r="DW445" s="26" t="n"/>
      <c r="DX445" s="26" t="n"/>
      <c r="DY445" s="26" t="n"/>
      <c r="DZ445" s="26" t="n"/>
      <c r="EA445" s="26" t="n"/>
      <c r="EB445" s="26" t="n"/>
      <c r="EC445" s="26" t="n"/>
      <c r="ED445" s="26" t="n"/>
      <c r="EE445" s="26" t="n"/>
      <c r="EF445" s="26" t="n"/>
      <c r="EG445" s="26" t="n"/>
      <c r="EH445" s="26" t="n"/>
      <c r="EI445" s="26" t="n"/>
      <c r="EJ445" s="26" t="n"/>
      <c r="EK445" s="26" t="n"/>
      <c r="EL445" s="26" t="n"/>
      <c r="EM445" s="26" t="n"/>
      <c r="EN445" s="26" t="n"/>
      <c r="EO445" s="26" t="n"/>
      <c r="EP445" s="26" t="n"/>
      <c r="EQ445" s="26" t="n"/>
      <c r="ER445" s="26" t="n"/>
      <c r="ES445" s="26" t="n"/>
      <c r="ET445" s="26" t="n"/>
      <c r="EU445" s="26" t="n"/>
      <c r="EV445" s="26" t="n"/>
      <c r="EW445" s="26" t="n"/>
      <c r="EX445" s="26" t="n"/>
      <c r="EY445" s="26" t="n"/>
      <c r="EZ445" s="26" t="n"/>
      <c r="FA445" s="26" t="n"/>
      <c r="FB445" s="26" t="n"/>
      <c r="FC445" s="26" t="n"/>
      <c r="FD445" s="26" t="n"/>
      <c r="FE445" s="26" t="n"/>
      <c r="FF445" s="26" t="n"/>
      <c r="FG445" s="26" t="n"/>
      <c r="FH445" s="26" t="n"/>
      <c r="FI445" s="26" t="n"/>
      <c r="FJ445" s="26" t="n"/>
      <c r="FK445" s="26" t="n"/>
      <c r="FL445" s="26" t="n"/>
      <c r="FM445" s="26" t="n"/>
      <c r="FN445" s="26" t="n"/>
      <c r="FO445" s="26" t="n"/>
      <c r="FP445" s="26" t="n"/>
      <c r="FQ445" s="26" t="n"/>
      <c r="FR445" s="26" t="n"/>
      <c r="FS445" s="26" t="n"/>
      <c r="FT445" s="26" t="n"/>
      <c r="FU445" s="26" t="n"/>
      <c r="FV445" s="26" t="n"/>
      <c r="FW445" s="26" t="n"/>
      <c r="FX445" s="26" t="n"/>
      <c r="FY445" s="26" t="n"/>
      <c r="FZ445" s="26" t="n"/>
      <c r="GA445" s="26" t="n"/>
      <c r="GB445" s="26" t="n"/>
      <c r="GC445" s="26" t="n"/>
      <c r="GD445" s="26" t="n"/>
      <c r="GE445" s="26" t="n"/>
      <c r="GF445" s="26" t="n"/>
      <c r="GG445" s="26" t="n"/>
      <c r="GH445" s="26" t="n"/>
      <c r="GI445" s="26" t="n"/>
      <c r="GJ445" s="26" t="n"/>
      <c r="GK445" s="26" t="n"/>
      <c r="GL445" s="26" t="n"/>
      <c r="GM445" s="26" t="n"/>
      <c r="GN445" s="26" t="n"/>
      <c r="GO445" s="26" t="n"/>
      <c r="GP445" s="26" t="n"/>
      <c r="GQ445" s="26" t="n"/>
      <c r="GR445" s="26" t="n"/>
      <c r="GS445" s="26" t="n"/>
      <c r="GT445" s="26" t="n"/>
      <c r="GU445" s="26" t="n"/>
      <c r="GV445" s="26" t="n"/>
      <c r="GW445" s="26" t="n"/>
      <c r="GX445" s="26" t="n"/>
      <c r="GY445" s="26" t="n"/>
      <c r="GZ445" s="26" t="n"/>
      <c r="HA445" s="26" t="n"/>
      <c r="HB445" s="26" t="n"/>
      <c r="HC445" s="26" t="n"/>
      <c r="HD445" s="26" t="n"/>
      <c r="HE445" s="26" t="n"/>
      <c r="HF445" s="26" t="n"/>
      <c r="HG445" s="26" t="n"/>
      <c r="HH445" s="26" t="n"/>
      <c r="HI445" s="26" t="n"/>
      <c r="HJ445" s="26" t="n"/>
      <c r="HK445" s="26" t="n"/>
      <c r="HL445" s="26" t="n"/>
      <c r="HM445" s="26" t="n"/>
      <c r="HN445" s="26" t="n"/>
      <c r="HO445" s="26" t="n"/>
      <c r="HP445" s="26" t="n"/>
      <c r="HQ445" s="26" t="n"/>
      <c r="HR445" s="26" t="n"/>
      <c r="HS445" s="26" t="n"/>
      <c r="HT445" s="26" t="n"/>
      <c r="HU445" s="26" t="n"/>
      <c r="HV445" s="26" t="n"/>
      <c r="HW445" s="26" t="n"/>
      <c r="HX445" s="26" t="n"/>
      <c r="HY445" s="26" t="n"/>
      <c r="HZ445" s="26" t="n"/>
      <c r="IA445" s="26" t="n"/>
      <c r="IB445" s="26" t="n"/>
      <c r="IC445" s="26" t="n"/>
      <c r="ID445" s="26" t="n"/>
      <c r="IE445" s="26" t="n"/>
      <c r="IF445" s="26" t="n"/>
      <c r="IG445" s="26" t="n"/>
      <c r="IH445" s="26" t="n"/>
      <c r="II445" s="26" t="n"/>
      <c r="IJ445" s="26" t="n"/>
      <c r="IK445" s="26" t="n"/>
      <c r="IL445" s="26" t="n"/>
      <c r="IM445" s="26" t="n"/>
    </row>
    <row r="446">
      <c r="A446" s="39" t="inlineStr">
        <is>
          <t>MANDATORY_REENTRY_WT_FILTER_MIN_VELOCITY</t>
        </is>
      </c>
      <c r="B446" s="40" t="inlineStr">
        <is>
          <t>0.0</t>
        </is>
      </c>
      <c r="C446" s="38" t="n"/>
      <c r="D446" s="38" t="inlineStr">
        <is>
          <t>GLOBAL_CHECK, STOCKS_EXIT</t>
        </is>
      </c>
      <c r="E446" s="38" t="n"/>
      <c r="F446" s="26" t="n"/>
      <c r="G446" s="38">
        <f>IFERROR(VLOOKUP($A340&amp;"_"&amp;$B340,Results_Deltas!$A$2:$P$15000,5,FALSE),"")</f>
        <v/>
      </c>
      <c r="H446" s="38" t="inlineStr">
        <is>
          <t>Blanket (page end)</t>
        </is>
      </c>
      <c r="I446" s="26" t="n"/>
      <c r="J446" s="26" t="n"/>
      <c r="K446" s="26" t="n"/>
      <c r="L446" s="26" t="inlineStr">
        <is>
          <t>YES</t>
        </is>
      </c>
      <c r="M446" s="26" t="n">
        <v>6.341560032672368</v>
      </c>
      <c r="N446" s="26" t="n">
        <v>32</v>
      </c>
      <c r="O446" s="26" t="n"/>
      <c r="P446" s="26" t="n"/>
      <c r="Q446" s="26" t="n"/>
      <c r="R446" s="26" t="n"/>
      <c r="S446" s="26" t="n"/>
      <c r="T446" s="26" t="n"/>
      <c r="U446" s="26" t="n"/>
      <c r="V446" s="26" t="n"/>
      <c r="W446" s="26" t="n"/>
      <c r="X446" s="26" t="n"/>
      <c r="Y446" s="26" t="n"/>
      <c r="Z446" s="26" t="n"/>
      <c r="AA446" s="26" t="n"/>
      <c r="AB446" s="26" t="n"/>
      <c r="AC446" s="26" t="n"/>
      <c r="AD446" s="26" t="n"/>
      <c r="AE446" s="26" t="n"/>
      <c r="AF446" s="26" t="n"/>
      <c r="AG446" s="26" t="n"/>
      <c r="AH446" s="26" t="n"/>
      <c r="AI446" s="26" t="n"/>
      <c r="AJ446" s="26" t="n"/>
      <c r="AK446" s="26" t="n"/>
      <c r="AL446" s="26" t="n"/>
      <c r="AM446" s="26" t="n"/>
      <c r="AN446" s="26" t="n"/>
      <c r="AO446" s="26" t="n"/>
      <c r="AP446" s="26" t="n"/>
      <c r="AQ446" s="26" t="n"/>
      <c r="AR446" s="26" t="n"/>
      <c r="AS446" s="26" t="n"/>
      <c r="AT446" s="26" t="n"/>
      <c r="AU446" s="26" t="n"/>
      <c r="AV446" s="26" t="n"/>
      <c r="AW446" s="26" t="n"/>
      <c r="AX446" s="26" t="n"/>
      <c r="AY446" s="26" t="n"/>
      <c r="AZ446" s="26" t="n"/>
      <c r="BA446" s="26" t="n"/>
      <c r="BB446" s="26" t="n"/>
      <c r="BC446" s="26" t="n"/>
      <c r="BD446" s="26" t="n"/>
      <c r="BE446" s="26" t="n"/>
      <c r="BF446" s="26" t="n"/>
      <c r="BG446" s="26" t="n"/>
      <c r="BH446" s="26" t="n"/>
      <c r="BI446" s="26" t="n"/>
      <c r="BJ446" s="26" t="n"/>
      <c r="BK446" s="26" t="n"/>
      <c r="BL446" s="26" t="n"/>
      <c r="BM446" s="26" t="n"/>
      <c r="BN446" s="26" t="n"/>
      <c r="BO446" s="26" t="n"/>
      <c r="BP446" s="26" t="n"/>
      <c r="BQ446" s="26" t="n"/>
      <c r="BR446" s="26" t="n"/>
      <c r="BS446" s="26" t="n"/>
      <c r="BT446" s="26" t="n"/>
      <c r="BU446" s="26" t="n"/>
      <c r="BV446" s="26" t="n"/>
      <c r="BW446" s="26" t="n"/>
      <c r="BX446" s="26" t="n"/>
      <c r="BY446" s="26" t="n"/>
      <c r="BZ446" s="26" t="n"/>
      <c r="CA446" s="26" t="n"/>
      <c r="CB446" s="26" t="n"/>
      <c r="CC446" s="26" t="n"/>
      <c r="CD446" s="26" t="n"/>
      <c r="CE446" s="26" t="n"/>
      <c r="CF446" s="26" t="n"/>
      <c r="CG446" s="26" t="n"/>
      <c r="CH446" s="26" t="n"/>
      <c r="CI446" s="26" t="n"/>
      <c r="CJ446" s="26" t="n"/>
      <c r="CK446" s="26" t="n"/>
      <c r="CL446" s="26" t="n"/>
      <c r="CM446" s="26" t="n"/>
      <c r="CN446" s="26" t="n"/>
      <c r="CO446" s="26" t="n"/>
      <c r="CP446" s="26" t="n"/>
      <c r="CQ446" s="26" t="n"/>
      <c r="CR446" s="26" t="n"/>
      <c r="CS446" s="26" t="n"/>
      <c r="CT446" s="26" t="n"/>
      <c r="CU446" s="26" t="n"/>
      <c r="CV446" s="26" t="n"/>
      <c r="CW446" s="26" t="n"/>
      <c r="CX446" s="26" t="n"/>
      <c r="CY446" s="26" t="n"/>
      <c r="CZ446" s="26" t="n"/>
      <c r="DA446" s="26" t="n"/>
      <c r="DB446" s="26" t="n"/>
      <c r="DC446" s="26" t="n"/>
      <c r="DD446" s="26" t="n"/>
      <c r="DE446" s="26" t="n"/>
      <c r="DF446" s="26" t="n"/>
      <c r="DG446" s="26" t="n"/>
      <c r="DH446" s="26" t="n"/>
      <c r="DI446" s="26" t="n"/>
      <c r="DJ446" s="26" t="n"/>
      <c r="DK446" s="26" t="n"/>
      <c r="DL446" s="26" t="n"/>
      <c r="DM446" s="26" t="n"/>
      <c r="DN446" s="26" t="n"/>
      <c r="DO446" s="26" t="n"/>
      <c r="DP446" s="26" t="n"/>
      <c r="DQ446" s="26" t="n"/>
      <c r="DR446" s="26" t="n"/>
      <c r="DS446" s="26" t="n"/>
      <c r="DT446" s="26" t="n"/>
      <c r="DU446" s="26" t="n"/>
      <c r="DV446" s="26" t="n"/>
      <c r="DW446" s="26" t="n"/>
      <c r="DX446" s="26" t="n"/>
      <c r="DY446" s="26" t="n"/>
      <c r="DZ446" s="26" t="n"/>
      <c r="EA446" s="26" t="n"/>
      <c r="EB446" s="26" t="n"/>
      <c r="EC446" s="26" t="n"/>
      <c r="ED446" s="26" t="n"/>
      <c r="EE446" s="26" t="n"/>
      <c r="EF446" s="26" t="n"/>
      <c r="EG446" s="26" t="n"/>
      <c r="EH446" s="26" t="n"/>
      <c r="EI446" s="26" t="n"/>
      <c r="EJ446" s="26" t="n"/>
      <c r="EK446" s="26" t="n"/>
      <c r="EL446" s="26" t="n"/>
      <c r="EM446" s="26" t="n"/>
      <c r="EN446" s="26" t="n"/>
      <c r="EO446" s="26" t="n"/>
      <c r="EP446" s="26" t="n"/>
      <c r="EQ446" s="26" t="n"/>
      <c r="ER446" s="26" t="n"/>
      <c r="ES446" s="26" t="n"/>
      <c r="ET446" s="26" t="n"/>
      <c r="EU446" s="26" t="n"/>
      <c r="EV446" s="26" t="n"/>
      <c r="EW446" s="26" t="n"/>
      <c r="EX446" s="26" t="n"/>
      <c r="EY446" s="26" t="n"/>
      <c r="EZ446" s="26" t="n"/>
      <c r="FA446" s="26" t="n"/>
      <c r="FB446" s="26" t="n"/>
      <c r="FC446" s="26" t="n"/>
      <c r="FD446" s="26" t="n"/>
      <c r="FE446" s="26" t="n"/>
      <c r="FF446" s="26" t="n"/>
      <c r="FG446" s="26" t="n"/>
      <c r="FH446" s="26" t="n"/>
      <c r="FI446" s="26" t="n"/>
      <c r="FJ446" s="26" t="n"/>
      <c r="FK446" s="26" t="n"/>
      <c r="FL446" s="26" t="n"/>
      <c r="FM446" s="26" t="n"/>
      <c r="FN446" s="26" t="n"/>
      <c r="FO446" s="26" t="n"/>
      <c r="FP446" s="26" t="n"/>
      <c r="FQ446" s="26" t="n"/>
      <c r="FR446" s="26" t="n"/>
      <c r="FS446" s="26" t="n"/>
      <c r="FT446" s="26" t="n"/>
      <c r="FU446" s="26" t="n"/>
      <c r="FV446" s="26" t="n"/>
      <c r="FW446" s="26" t="n"/>
      <c r="FX446" s="26" t="n"/>
      <c r="FY446" s="26" t="n"/>
      <c r="FZ446" s="26" t="n"/>
      <c r="GA446" s="26" t="n"/>
      <c r="GB446" s="26" t="n"/>
      <c r="GC446" s="26" t="n"/>
      <c r="GD446" s="26" t="n"/>
      <c r="GE446" s="26" t="n"/>
      <c r="GF446" s="26" t="n"/>
      <c r="GG446" s="26" t="n"/>
      <c r="GH446" s="26" t="n"/>
      <c r="GI446" s="26" t="n"/>
      <c r="GJ446" s="26" t="n"/>
      <c r="GK446" s="26" t="n"/>
      <c r="GL446" s="26" t="n"/>
      <c r="GM446" s="26" t="n"/>
      <c r="GN446" s="26" t="n"/>
      <c r="GO446" s="26" t="n"/>
      <c r="GP446" s="26" t="n"/>
      <c r="GQ446" s="26" t="n"/>
      <c r="GR446" s="26" t="n"/>
      <c r="GS446" s="26" t="n"/>
      <c r="GT446" s="26" t="n"/>
      <c r="GU446" s="26" t="n"/>
      <c r="GV446" s="26" t="n"/>
      <c r="GW446" s="26" t="n"/>
      <c r="GX446" s="26" t="n"/>
      <c r="GY446" s="26" t="n"/>
      <c r="GZ446" s="26" t="n"/>
      <c r="HA446" s="26" t="n"/>
      <c r="HB446" s="26" t="n"/>
      <c r="HC446" s="26" t="n"/>
      <c r="HD446" s="26" t="n"/>
      <c r="HE446" s="26" t="n"/>
      <c r="HF446" s="26" t="n"/>
      <c r="HG446" s="26" t="n"/>
      <c r="HH446" s="26" t="n"/>
      <c r="HI446" s="26" t="n"/>
      <c r="HJ446" s="26" t="n"/>
      <c r="HK446" s="26" t="n"/>
      <c r="HL446" s="26" t="n"/>
      <c r="HM446" s="26" t="n"/>
      <c r="HN446" s="26" t="n"/>
      <c r="HO446" s="26" t="n"/>
      <c r="HP446" s="26" t="n"/>
      <c r="HQ446" s="26" t="n"/>
      <c r="HR446" s="26" t="n"/>
      <c r="HS446" s="26" t="n"/>
      <c r="HT446" s="26" t="n"/>
      <c r="HU446" s="26" t="n"/>
      <c r="HV446" s="26" t="n"/>
      <c r="HW446" s="26" t="n"/>
      <c r="HX446" s="26" t="n"/>
      <c r="HY446" s="26" t="n"/>
      <c r="HZ446" s="26" t="n"/>
      <c r="IA446" s="26" t="n"/>
      <c r="IB446" s="26" t="n"/>
      <c r="IC446" s="26" t="n"/>
      <c r="ID446" s="26" t="n"/>
      <c r="IE446" s="26" t="n"/>
      <c r="IF446" s="26" t="n"/>
      <c r="IG446" s="26" t="n"/>
      <c r="IH446" s="26" t="n"/>
      <c r="II446" s="26" t="n"/>
      <c r="IJ446" s="26" t="n"/>
      <c r="IK446" s="26" t="n"/>
      <c r="IL446" s="26" t="n"/>
      <c r="IM446" s="26" t="n"/>
    </row>
    <row r="447">
      <c r="A447" s="37" t="inlineStr">
        <is>
          <t>MANDATORY_REENTRY_WT_FILTER_MIN_VELOCITY</t>
        </is>
      </c>
      <c r="B447" s="38" t="inlineStr">
        <is>
          <t>0.0_ALT</t>
        </is>
      </c>
      <c r="C447" s="38" t="n"/>
      <c r="D447" s="38" t="inlineStr">
        <is>
          <t>GLOBAL_CHECK, STOCKS_EXIT</t>
        </is>
      </c>
      <c r="E447" s="38" t="n"/>
      <c r="F447" s="26" t="n"/>
      <c r="G447" s="38">
        <f>IFERROR(VLOOKUP($A341&amp;"_"&amp;$B341,Results_Deltas!$A$2:$P$15000,5,FALSE),"")</f>
        <v/>
      </c>
      <c r="H447" s="38" t="inlineStr">
        <is>
          <t>Blanket (page end)</t>
        </is>
      </c>
      <c r="I447" s="26" t="n"/>
      <c r="J447" s="26" t="n"/>
      <c r="K447" s="26" t="n"/>
      <c r="L447" s="26" t="inlineStr">
        <is>
          <t>NO</t>
        </is>
      </c>
      <c r="M447" s="26" t="n">
        <v>6.341560032672368</v>
      </c>
      <c r="N447" s="26" t="n">
        <v>32</v>
      </c>
      <c r="O447" s="26" t="n"/>
      <c r="P447" s="26" t="n"/>
      <c r="Q447" s="26" t="n"/>
      <c r="R447" s="26" t="n"/>
      <c r="S447" s="26" t="n"/>
      <c r="T447" s="26" t="n"/>
      <c r="U447" s="26" t="n"/>
      <c r="V447" s="26" t="n"/>
      <c r="W447" s="26" t="n"/>
      <c r="X447" s="26" t="n"/>
      <c r="Y447" s="26" t="n"/>
      <c r="Z447" s="26" t="n"/>
      <c r="AA447" s="26" t="n"/>
      <c r="AB447" s="26" t="n"/>
      <c r="AC447" s="26" t="n"/>
      <c r="AD447" s="26" t="n"/>
      <c r="AE447" s="26" t="n"/>
      <c r="AF447" s="26" t="n"/>
      <c r="AG447" s="26" t="n"/>
      <c r="AH447" s="26" t="n"/>
      <c r="AI447" s="26" t="n"/>
      <c r="AJ447" s="26" t="n"/>
      <c r="AK447" s="26" t="n"/>
      <c r="AL447" s="26" t="n"/>
      <c r="AM447" s="26" t="n"/>
      <c r="AN447" s="26" t="n"/>
      <c r="AO447" s="26" t="n"/>
      <c r="AP447" s="26" t="n"/>
      <c r="AQ447" s="26" t="n"/>
      <c r="AR447" s="26" t="n"/>
      <c r="AS447" s="26" t="n"/>
      <c r="AT447" s="26" t="n"/>
      <c r="AU447" s="26" t="n"/>
      <c r="AV447" s="26" t="n"/>
      <c r="AW447" s="26" t="n"/>
      <c r="AX447" s="26" t="n"/>
      <c r="AY447" s="26" t="n"/>
      <c r="AZ447" s="26" t="n"/>
      <c r="BA447" s="26" t="n"/>
      <c r="BB447" s="26" t="n"/>
      <c r="BC447" s="26" t="n"/>
      <c r="BD447" s="26" t="n"/>
      <c r="BE447" s="26" t="n"/>
      <c r="BF447" s="26" t="n"/>
      <c r="BG447" s="26" t="n"/>
      <c r="BH447" s="26" t="n"/>
      <c r="BI447" s="26" t="n"/>
      <c r="BJ447" s="26" t="n"/>
      <c r="BK447" s="26" t="n"/>
      <c r="BL447" s="26" t="n"/>
      <c r="BM447" s="26" t="n"/>
      <c r="BN447" s="26" t="n"/>
      <c r="BO447" s="26" t="n"/>
      <c r="BP447" s="26" t="n"/>
      <c r="BQ447" s="26" t="n"/>
      <c r="BR447" s="26" t="n"/>
      <c r="BS447" s="26" t="n"/>
      <c r="BT447" s="26" t="n"/>
      <c r="BU447" s="26" t="n"/>
      <c r="BV447" s="26" t="n"/>
      <c r="BW447" s="26" t="n"/>
      <c r="BX447" s="26" t="n"/>
      <c r="BY447" s="26" t="n"/>
      <c r="BZ447" s="26" t="n"/>
      <c r="CA447" s="26" t="n"/>
      <c r="CB447" s="26" t="n"/>
      <c r="CC447" s="26" t="n"/>
      <c r="CD447" s="26" t="n"/>
      <c r="CE447" s="26" t="n"/>
      <c r="CF447" s="26" t="n"/>
      <c r="CG447" s="26" t="n"/>
      <c r="CH447" s="26" t="n"/>
      <c r="CI447" s="26" t="n"/>
      <c r="CJ447" s="26" t="n"/>
      <c r="CK447" s="26" t="n"/>
      <c r="CL447" s="26" t="n"/>
      <c r="CM447" s="26" t="n"/>
      <c r="CN447" s="26" t="n"/>
      <c r="CO447" s="26" t="n"/>
      <c r="CP447" s="26" t="n"/>
      <c r="CQ447" s="26" t="n"/>
      <c r="CR447" s="26" t="n"/>
      <c r="CS447" s="26" t="n"/>
      <c r="CT447" s="26" t="n"/>
      <c r="CU447" s="26" t="n"/>
      <c r="CV447" s="26" t="n"/>
      <c r="CW447" s="26" t="n"/>
      <c r="CX447" s="26" t="n"/>
      <c r="CY447" s="26" t="n"/>
      <c r="CZ447" s="26" t="n"/>
      <c r="DA447" s="26" t="n"/>
      <c r="DB447" s="26" t="n"/>
      <c r="DC447" s="26" t="n"/>
      <c r="DD447" s="26" t="n"/>
      <c r="DE447" s="26" t="n"/>
      <c r="DF447" s="26" t="n"/>
      <c r="DG447" s="26" t="n"/>
      <c r="DH447" s="26" t="n"/>
      <c r="DI447" s="26" t="n"/>
      <c r="DJ447" s="26" t="n"/>
      <c r="DK447" s="26" t="n"/>
      <c r="DL447" s="26" t="n"/>
      <c r="DM447" s="26" t="n"/>
      <c r="DN447" s="26" t="n"/>
      <c r="DO447" s="26" t="n"/>
      <c r="DP447" s="26" t="n"/>
      <c r="DQ447" s="26" t="n"/>
      <c r="DR447" s="26" t="n"/>
      <c r="DS447" s="26" t="n"/>
      <c r="DT447" s="26" t="n"/>
      <c r="DU447" s="26" t="n"/>
      <c r="DV447" s="26" t="n"/>
      <c r="DW447" s="26" t="n"/>
      <c r="DX447" s="26" t="n"/>
      <c r="DY447" s="26" t="n"/>
      <c r="DZ447" s="26" t="n"/>
      <c r="EA447" s="26" t="n"/>
      <c r="EB447" s="26" t="n"/>
      <c r="EC447" s="26" t="n"/>
      <c r="ED447" s="26" t="n"/>
      <c r="EE447" s="26" t="n"/>
      <c r="EF447" s="26" t="n"/>
      <c r="EG447" s="26" t="n"/>
      <c r="EH447" s="26" t="n"/>
      <c r="EI447" s="26" t="n"/>
      <c r="EJ447" s="26" t="n"/>
      <c r="EK447" s="26" t="n"/>
      <c r="EL447" s="26" t="n"/>
      <c r="EM447" s="26" t="n"/>
      <c r="EN447" s="26" t="n"/>
      <c r="EO447" s="26" t="n"/>
      <c r="EP447" s="26" t="n"/>
      <c r="EQ447" s="26" t="n"/>
      <c r="ER447" s="26" t="n"/>
      <c r="ES447" s="26" t="n"/>
      <c r="ET447" s="26" t="n"/>
      <c r="EU447" s="26" t="n"/>
      <c r="EV447" s="26" t="n"/>
      <c r="EW447" s="26" t="n"/>
      <c r="EX447" s="26" t="n"/>
      <c r="EY447" s="26" t="n"/>
      <c r="EZ447" s="26" t="n"/>
      <c r="FA447" s="26" t="n"/>
      <c r="FB447" s="26" t="n"/>
      <c r="FC447" s="26" t="n"/>
      <c r="FD447" s="26" t="n"/>
      <c r="FE447" s="26" t="n"/>
      <c r="FF447" s="26" t="n"/>
      <c r="FG447" s="26" t="n"/>
      <c r="FH447" s="26" t="n"/>
      <c r="FI447" s="26" t="n"/>
      <c r="FJ447" s="26" t="n"/>
      <c r="FK447" s="26" t="n"/>
      <c r="FL447" s="26" t="n"/>
      <c r="FM447" s="26" t="n"/>
      <c r="FN447" s="26" t="n"/>
      <c r="FO447" s="26" t="n"/>
      <c r="FP447" s="26" t="n"/>
      <c r="FQ447" s="26" t="n"/>
      <c r="FR447" s="26" t="n"/>
      <c r="FS447" s="26" t="n"/>
      <c r="FT447" s="26" t="n"/>
      <c r="FU447" s="26" t="n"/>
      <c r="FV447" s="26" t="n"/>
      <c r="FW447" s="26" t="n"/>
      <c r="FX447" s="26" t="n"/>
      <c r="FY447" s="26" t="n"/>
      <c r="FZ447" s="26" t="n"/>
      <c r="GA447" s="26" t="n"/>
      <c r="GB447" s="26" t="n"/>
      <c r="GC447" s="26" t="n"/>
      <c r="GD447" s="26" t="n"/>
      <c r="GE447" s="26" t="n"/>
      <c r="GF447" s="26" t="n"/>
      <c r="GG447" s="26" t="n"/>
      <c r="GH447" s="26" t="n"/>
      <c r="GI447" s="26" t="n"/>
      <c r="GJ447" s="26" t="n"/>
      <c r="GK447" s="26" t="n"/>
      <c r="GL447" s="26" t="n"/>
      <c r="GM447" s="26" t="n"/>
      <c r="GN447" s="26" t="n"/>
      <c r="GO447" s="26" t="n"/>
      <c r="GP447" s="26" t="n"/>
      <c r="GQ447" s="26" t="n"/>
      <c r="GR447" s="26" t="n"/>
      <c r="GS447" s="26" t="n"/>
      <c r="GT447" s="26" t="n"/>
      <c r="GU447" s="26" t="n"/>
      <c r="GV447" s="26" t="n"/>
      <c r="GW447" s="26" t="n"/>
      <c r="GX447" s="26" t="n"/>
      <c r="GY447" s="26" t="n"/>
      <c r="GZ447" s="26" t="n"/>
      <c r="HA447" s="26" t="n"/>
      <c r="HB447" s="26" t="n"/>
      <c r="HC447" s="26" t="n"/>
      <c r="HD447" s="26" t="n"/>
      <c r="HE447" s="26" t="n"/>
      <c r="HF447" s="26" t="n"/>
      <c r="HG447" s="26" t="n"/>
      <c r="HH447" s="26" t="n"/>
      <c r="HI447" s="26" t="n"/>
      <c r="HJ447" s="26" t="n"/>
      <c r="HK447" s="26" t="n"/>
      <c r="HL447" s="26" t="n"/>
      <c r="HM447" s="26" t="n"/>
      <c r="HN447" s="26" t="n"/>
      <c r="HO447" s="26" t="n"/>
      <c r="HP447" s="26" t="n"/>
      <c r="HQ447" s="26" t="n"/>
      <c r="HR447" s="26" t="n"/>
      <c r="HS447" s="26" t="n"/>
      <c r="HT447" s="26" t="n"/>
      <c r="HU447" s="26" t="n"/>
      <c r="HV447" s="26" t="n"/>
      <c r="HW447" s="26" t="n"/>
      <c r="HX447" s="26" t="n"/>
      <c r="HY447" s="26" t="n"/>
      <c r="HZ447" s="26" t="n"/>
      <c r="IA447" s="26" t="n"/>
      <c r="IB447" s="26" t="n"/>
      <c r="IC447" s="26" t="n"/>
      <c r="ID447" s="26" t="n"/>
      <c r="IE447" s="26" t="n"/>
      <c r="IF447" s="26" t="n"/>
      <c r="IG447" s="26" t="n"/>
      <c r="IH447" s="26" t="n"/>
      <c r="II447" s="26" t="n"/>
      <c r="IJ447" s="26" t="n"/>
      <c r="IK447" s="26" t="n"/>
      <c r="IL447" s="26" t="n"/>
      <c r="IM447" s="26" t="n"/>
    </row>
    <row r="448">
      <c r="A448" s="37" t="inlineStr">
        <is>
          <t>MANDATORY_REENTRY_WT_FILTER_REQUIRE_FLIP</t>
        </is>
      </c>
      <c r="B448" s="38" t="inlineStr">
        <is>
          <t>False_ALT</t>
        </is>
      </c>
      <c r="C448" s="38" t="n"/>
      <c r="D448" s="38" t="inlineStr">
        <is>
          <t>GLOBAL_CHECK, STOCKS_EXIT</t>
        </is>
      </c>
      <c r="E448" s="38" t="n"/>
      <c r="F448" s="26" t="n"/>
      <c r="G448" s="38">
        <f>IFERROR(VLOOKUP($A343&amp;"_"&amp;$B343,Results_Deltas!$A$2:$P$15000,5,FALSE),"")</f>
        <v/>
      </c>
      <c r="H448" s="38" t="inlineStr">
        <is>
          <t>Blanket (page end)</t>
        </is>
      </c>
      <c r="I448" s="26" t="n"/>
      <c r="J448" s="26" t="n"/>
      <c r="K448" s="26" t="n"/>
      <c r="L448" s="26" t="inlineStr">
        <is>
          <t>NO</t>
        </is>
      </c>
      <c r="M448" s="26" t="n">
        <v>6.341560032672368</v>
      </c>
      <c r="N448" s="26" t="n">
        <v>32</v>
      </c>
      <c r="O448" s="26" t="n"/>
      <c r="P448" s="26" t="n"/>
      <c r="Q448" s="26" t="n"/>
      <c r="R448" s="26" t="n"/>
      <c r="S448" s="26" t="n"/>
      <c r="T448" s="26" t="n"/>
      <c r="U448" s="26" t="n"/>
      <c r="V448" s="26" t="n"/>
      <c r="W448" s="26" t="n"/>
      <c r="X448" s="26" t="n"/>
      <c r="Y448" s="26" t="n"/>
      <c r="Z448" s="26" t="n"/>
      <c r="AA448" s="26" t="n"/>
      <c r="AB448" s="26" t="n"/>
      <c r="AC448" s="26" t="n"/>
      <c r="AD448" s="26" t="n"/>
      <c r="AE448" s="26" t="n"/>
      <c r="AF448" s="26" t="n"/>
      <c r="AG448" s="26" t="n"/>
      <c r="AH448" s="26" t="n"/>
      <c r="AI448" s="26" t="n"/>
      <c r="AJ448" s="26" t="n"/>
      <c r="AK448" s="26" t="n"/>
      <c r="AL448" s="26" t="n"/>
      <c r="AM448" s="26" t="n"/>
      <c r="AN448" s="26" t="n"/>
      <c r="AO448" s="26" t="n"/>
      <c r="AP448" s="26" t="n"/>
      <c r="AQ448" s="26" t="n"/>
      <c r="AR448" s="26" t="n"/>
      <c r="AS448" s="26" t="n"/>
      <c r="AT448" s="26" t="n"/>
      <c r="AU448" s="26" t="n"/>
      <c r="AV448" s="26" t="n"/>
      <c r="AW448" s="26" t="n"/>
      <c r="AX448" s="26" t="n"/>
      <c r="AY448" s="26" t="n"/>
      <c r="AZ448" s="26" t="n"/>
      <c r="BA448" s="26" t="n"/>
      <c r="BB448" s="26" t="n"/>
      <c r="BC448" s="26" t="n"/>
      <c r="BD448" s="26" t="n"/>
      <c r="BE448" s="26" t="n"/>
      <c r="BF448" s="26" t="n"/>
      <c r="BG448" s="26" t="n"/>
      <c r="BH448" s="26" t="n"/>
      <c r="BI448" s="26" t="n"/>
      <c r="BJ448" s="26" t="n"/>
      <c r="BK448" s="26" t="n"/>
      <c r="BL448" s="26" t="n"/>
      <c r="BM448" s="26" t="n"/>
      <c r="BN448" s="26" t="n"/>
      <c r="BO448" s="26" t="n"/>
      <c r="BP448" s="26" t="n"/>
      <c r="BQ448" s="26" t="n"/>
      <c r="BR448" s="26" t="n"/>
      <c r="BS448" s="26" t="n"/>
      <c r="BT448" s="26" t="n"/>
      <c r="BU448" s="26" t="n"/>
      <c r="BV448" s="26" t="n"/>
      <c r="BW448" s="26" t="n"/>
      <c r="BX448" s="26" t="n"/>
      <c r="BY448" s="26" t="n"/>
      <c r="BZ448" s="26" t="n"/>
      <c r="CA448" s="26" t="n"/>
      <c r="CB448" s="26" t="n"/>
      <c r="CC448" s="26" t="n"/>
      <c r="CD448" s="26" t="n"/>
      <c r="CE448" s="26" t="n"/>
      <c r="CF448" s="26" t="n"/>
      <c r="CG448" s="26" t="n"/>
      <c r="CH448" s="26" t="n"/>
      <c r="CI448" s="26" t="n"/>
      <c r="CJ448" s="26" t="n"/>
      <c r="CK448" s="26" t="n"/>
      <c r="CL448" s="26" t="n"/>
      <c r="CM448" s="26" t="n"/>
      <c r="CN448" s="26" t="n"/>
      <c r="CO448" s="26" t="n"/>
      <c r="CP448" s="26" t="n"/>
      <c r="CQ448" s="26" t="n"/>
      <c r="CR448" s="26" t="n"/>
      <c r="CS448" s="26" t="n"/>
      <c r="CT448" s="26" t="n"/>
      <c r="CU448" s="26" t="n"/>
      <c r="CV448" s="26" t="n"/>
      <c r="CW448" s="26" t="n"/>
      <c r="CX448" s="26" t="n"/>
      <c r="CY448" s="26" t="n"/>
      <c r="CZ448" s="26" t="n"/>
      <c r="DA448" s="26" t="n"/>
      <c r="DB448" s="26" t="n"/>
      <c r="DC448" s="26" t="n"/>
      <c r="DD448" s="26" t="n"/>
      <c r="DE448" s="26" t="n"/>
      <c r="DF448" s="26" t="n"/>
      <c r="DG448" s="26" t="n"/>
      <c r="DH448" s="26" t="n"/>
      <c r="DI448" s="26" t="n"/>
      <c r="DJ448" s="26" t="n"/>
      <c r="DK448" s="26" t="n"/>
      <c r="DL448" s="26" t="n"/>
      <c r="DM448" s="26" t="n"/>
      <c r="DN448" s="26" t="n"/>
      <c r="DO448" s="26" t="n"/>
      <c r="DP448" s="26" t="n"/>
      <c r="DQ448" s="26" t="n"/>
      <c r="DR448" s="26" t="n"/>
      <c r="DS448" s="26" t="n"/>
      <c r="DT448" s="26" t="n"/>
      <c r="DU448" s="26" t="n"/>
      <c r="DV448" s="26" t="n"/>
      <c r="DW448" s="26" t="n"/>
      <c r="DX448" s="26" t="n"/>
      <c r="DY448" s="26" t="n"/>
      <c r="DZ448" s="26" t="n"/>
      <c r="EA448" s="26" t="n"/>
      <c r="EB448" s="26" t="n"/>
      <c r="EC448" s="26" t="n"/>
      <c r="ED448" s="26" t="n"/>
      <c r="EE448" s="26" t="n"/>
      <c r="EF448" s="26" t="n"/>
      <c r="EG448" s="26" t="n"/>
      <c r="EH448" s="26" t="n"/>
      <c r="EI448" s="26" t="n"/>
      <c r="EJ448" s="26" t="n"/>
      <c r="EK448" s="26" t="n"/>
      <c r="EL448" s="26" t="n"/>
      <c r="EM448" s="26" t="n"/>
      <c r="EN448" s="26" t="n"/>
      <c r="EO448" s="26" t="n"/>
      <c r="EP448" s="26" t="n"/>
      <c r="EQ448" s="26" t="n"/>
      <c r="ER448" s="26" t="n"/>
      <c r="ES448" s="26" t="n"/>
      <c r="ET448" s="26" t="n"/>
      <c r="EU448" s="26" t="n"/>
      <c r="EV448" s="26" t="n"/>
      <c r="EW448" s="26" t="n"/>
      <c r="EX448" s="26" t="n"/>
      <c r="EY448" s="26" t="n"/>
      <c r="EZ448" s="26" t="n"/>
      <c r="FA448" s="26" t="n"/>
      <c r="FB448" s="26" t="n"/>
      <c r="FC448" s="26" t="n"/>
      <c r="FD448" s="26" t="n"/>
      <c r="FE448" s="26" t="n"/>
      <c r="FF448" s="26" t="n"/>
      <c r="FG448" s="26" t="n"/>
      <c r="FH448" s="26" t="n"/>
      <c r="FI448" s="26" t="n"/>
      <c r="FJ448" s="26" t="n"/>
      <c r="FK448" s="26" t="n"/>
      <c r="FL448" s="26" t="n"/>
      <c r="FM448" s="26" t="n"/>
      <c r="FN448" s="26" t="n"/>
      <c r="FO448" s="26" t="n"/>
      <c r="FP448" s="26" t="n"/>
      <c r="FQ448" s="26" t="n"/>
      <c r="FR448" s="26" t="n"/>
      <c r="FS448" s="26" t="n"/>
      <c r="FT448" s="26" t="n"/>
      <c r="FU448" s="26" t="n"/>
      <c r="FV448" s="26" t="n"/>
      <c r="FW448" s="26" t="n"/>
      <c r="FX448" s="26" t="n"/>
      <c r="FY448" s="26" t="n"/>
      <c r="FZ448" s="26" t="n"/>
      <c r="GA448" s="26" t="n"/>
      <c r="GB448" s="26" t="n"/>
      <c r="GC448" s="26" t="n"/>
      <c r="GD448" s="26" t="n"/>
      <c r="GE448" s="26" t="n"/>
      <c r="GF448" s="26" t="n"/>
      <c r="GG448" s="26" t="n"/>
      <c r="GH448" s="26" t="n"/>
      <c r="GI448" s="26" t="n"/>
      <c r="GJ448" s="26" t="n"/>
      <c r="GK448" s="26" t="n"/>
      <c r="GL448" s="26" t="n"/>
      <c r="GM448" s="26" t="n"/>
      <c r="GN448" s="26" t="n"/>
      <c r="GO448" s="26" t="n"/>
      <c r="GP448" s="26" t="n"/>
      <c r="GQ448" s="26" t="n"/>
      <c r="GR448" s="26" t="n"/>
      <c r="GS448" s="26" t="n"/>
      <c r="GT448" s="26" t="n"/>
      <c r="GU448" s="26" t="n"/>
      <c r="GV448" s="26" t="n"/>
      <c r="GW448" s="26" t="n"/>
      <c r="GX448" s="26" t="n"/>
      <c r="GY448" s="26" t="n"/>
      <c r="GZ448" s="26" t="n"/>
      <c r="HA448" s="26" t="n"/>
      <c r="HB448" s="26" t="n"/>
      <c r="HC448" s="26" t="n"/>
      <c r="HD448" s="26" t="n"/>
      <c r="HE448" s="26" t="n"/>
      <c r="HF448" s="26" t="n"/>
      <c r="HG448" s="26" t="n"/>
      <c r="HH448" s="26" t="n"/>
      <c r="HI448" s="26" t="n"/>
      <c r="HJ448" s="26" t="n"/>
      <c r="HK448" s="26" t="n"/>
      <c r="HL448" s="26" t="n"/>
      <c r="HM448" s="26" t="n"/>
      <c r="HN448" s="26" t="n"/>
      <c r="HO448" s="26" t="n"/>
      <c r="HP448" s="26" t="n"/>
      <c r="HQ448" s="26" t="n"/>
      <c r="HR448" s="26" t="n"/>
      <c r="HS448" s="26" t="n"/>
      <c r="HT448" s="26" t="n"/>
      <c r="HU448" s="26" t="n"/>
      <c r="HV448" s="26" t="n"/>
      <c r="HW448" s="26" t="n"/>
      <c r="HX448" s="26" t="n"/>
      <c r="HY448" s="26" t="n"/>
      <c r="HZ448" s="26" t="n"/>
      <c r="IA448" s="26" t="n"/>
      <c r="IB448" s="26" t="n"/>
      <c r="IC448" s="26" t="n"/>
      <c r="ID448" s="26" t="n"/>
      <c r="IE448" s="26" t="n"/>
      <c r="IF448" s="26" t="n"/>
      <c r="IG448" s="26" t="n"/>
      <c r="IH448" s="26" t="n"/>
      <c r="II448" s="26" t="n"/>
      <c r="IJ448" s="26" t="n"/>
      <c r="IK448" s="26" t="n"/>
      <c r="IL448" s="26" t="n"/>
      <c r="IM448" s="26" t="n"/>
    </row>
    <row r="449">
      <c r="A449" s="39" t="inlineStr">
        <is>
          <t>NEWBORN_LOSS_KILL_GAIN_THRESHOLD_PCT</t>
        </is>
      </c>
      <c r="B449" s="40" t="inlineStr">
        <is>
          <t>0</t>
        </is>
      </c>
      <c r="C449" s="38" t="n"/>
      <c r="D449" s="38" t="inlineStr">
        <is>
          <t>AUGMENT, EXIT, GLOBAL_CHECK, REDUCE, STOCKS_EXIT</t>
        </is>
      </c>
      <c r="E449" s="38" t="n"/>
      <c r="F449" s="26" t="n"/>
      <c r="G449" s="38">
        <f>IFERROR(VLOOKUP($A368&amp;"_"&amp;$B368,Results_Deltas!$A$2:$P$15000,5,FALSE),"")</f>
        <v/>
      </c>
      <c r="H449" s="38" t="inlineStr">
        <is>
          <t>Blanket (page end)</t>
        </is>
      </c>
      <c r="I449" s="26" t="n"/>
      <c r="J449" s="26" t="n"/>
      <c r="K449" s="26" t="n"/>
      <c r="L449" s="26" t="inlineStr">
        <is>
          <t>NO</t>
        </is>
      </c>
      <c r="M449" s="26" t="n">
        <v>6.403659847807705</v>
      </c>
      <c r="N449" s="26" t="n">
        <v>33</v>
      </c>
      <c r="O449" s="26" t="n"/>
      <c r="P449" s="26" t="n"/>
      <c r="Q449" s="26" t="n"/>
      <c r="R449" s="26" t="n"/>
      <c r="S449" s="26" t="n"/>
      <c r="T449" s="26" t="n"/>
      <c r="U449" s="26" t="n"/>
      <c r="V449" s="26" t="n"/>
      <c r="W449" s="26" t="n"/>
      <c r="X449" s="26" t="n"/>
      <c r="Y449" s="26" t="n"/>
      <c r="Z449" s="26" t="n"/>
      <c r="AA449" s="26" t="n"/>
      <c r="AB449" s="26" t="n"/>
      <c r="AC449" s="26" t="n"/>
      <c r="AD449" s="26" t="n"/>
      <c r="AE449" s="26" t="n"/>
      <c r="AF449" s="26" t="n"/>
      <c r="AG449" s="26" t="n"/>
      <c r="AH449" s="26" t="n"/>
      <c r="AI449" s="26" t="n"/>
      <c r="AJ449" s="26" t="n"/>
      <c r="AK449" s="26" t="n"/>
      <c r="AL449" s="26" t="n"/>
      <c r="AM449" s="26" t="n"/>
      <c r="AN449" s="26" t="n"/>
      <c r="AO449" s="26" t="n"/>
      <c r="AP449" s="26" t="n"/>
      <c r="AQ449" s="26" t="n"/>
      <c r="AR449" s="26" t="n"/>
      <c r="AS449" s="26" t="n"/>
      <c r="AT449" s="26" t="n"/>
      <c r="AU449" s="26" t="n"/>
      <c r="AV449" s="26" t="n"/>
      <c r="AW449" s="26" t="n"/>
      <c r="AX449" s="26" t="n"/>
      <c r="AY449" s="26" t="n"/>
      <c r="AZ449" s="26" t="n"/>
      <c r="BA449" s="26" t="n"/>
      <c r="BB449" s="26" t="n"/>
      <c r="BC449" s="26" t="n"/>
      <c r="BD449" s="26" t="n"/>
      <c r="BE449" s="26" t="n"/>
      <c r="BF449" s="26" t="n"/>
      <c r="BG449" s="26" t="n"/>
      <c r="BH449" s="26" t="n"/>
      <c r="BI449" s="26" t="n"/>
      <c r="BJ449" s="26" t="n"/>
      <c r="BK449" s="26" t="n"/>
      <c r="BL449" s="26" t="n"/>
      <c r="BM449" s="26" t="n"/>
      <c r="BN449" s="26" t="n"/>
      <c r="BO449" s="26" t="n"/>
      <c r="BP449" s="26" t="n"/>
      <c r="BQ449" s="26" t="n"/>
      <c r="BR449" s="26" t="n"/>
      <c r="BS449" s="26" t="n"/>
      <c r="BT449" s="26" t="n"/>
      <c r="BU449" s="26" t="n"/>
      <c r="BV449" s="26" t="n"/>
      <c r="BW449" s="26" t="n"/>
      <c r="BX449" s="26" t="n"/>
      <c r="BY449" s="26" t="n"/>
      <c r="BZ449" s="26" t="n"/>
      <c r="CA449" s="26" t="n"/>
      <c r="CB449" s="26" t="n"/>
      <c r="CC449" s="26" t="n"/>
      <c r="CD449" s="26" t="n"/>
      <c r="CE449" s="26" t="n"/>
      <c r="CF449" s="26" t="n"/>
      <c r="CG449" s="26" t="n"/>
      <c r="CH449" s="26" t="n"/>
      <c r="CI449" s="26" t="n"/>
      <c r="CJ449" s="26" t="n"/>
      <c r="CK449" s="26" t="n"/>
      <c r="CL449" s="26" t="n"/>
      <c r="CM449" s="26" t="n"/>
      <c r="CN449" s="26" t="n"/>
      <c r="CO449" s="26" t="n"/>
      <c r="CP449" s="26" t="n"/>
      <c r="CQ449" s="26" t="n"/>
      <c r="CR449" s="26" t="n"/>
      <c r="CS449" s="26" t="n"/>
      <c r="CT449" s="26" t="n"/>
      <c r="CU449" s="26" t="n"/>
      <c r="CV449" s="26" t="n"/>
      <c r="CW449" s="26" t="n"/>
      <c r="CX449" s="26" t="n"/>
      <c r="CY449" s="26" t="n"/>
      <c r="CZ449" s="26" t="n"/>
      <c r="DA449" s="26" t="n"/>
      <c r="DB449" s="26" t="n"/>
      <c r="DC449" s="26" t="n"/>
      <c r="DD449" s="26" t="n"/>
      <c r="DE449" s="26" t="n"/>
      <c r="DF449" s="26" t="n"/>
      <c r="DG449" s="26" t="n"/>
      <c r="DH449" s="26" t="n"/>
      <c r="DI449" s="26" t="n"/>
      <c r="DJ449" s="26" t="n"/>
      <c r="DK449" s="26" t="n"/>
      <c r="DL449" s="26" t="n"/>
      <c r="DM449" s="26" t="n"/>
      <c r="DN449" s="26" t="n"/>
      <c r="DO449" s="26" t="n"/>
      <c r="DP449" s="26" t="n"/>
      <c r="DQ449" s="26" t="n"/>
      <c r="DR449" s="26" t="n"/>
      <c r="DS449" s="26" t="n"/>
      <c r="DT449" s="26" t="n"/>
      <c r="DU449" s="26" t="n"/>
      <c r="DV449" s="26" t="n"/>
      <c r="DW449" s="26" t="n"/>
      <c r="DX449" s="26" t="n"/>
      <c r="DY449" s="26" t="n"/>
      <c r="DZ449" s="26" t="n"/>
      <c r="EA449" s="26" t="n"/>
      <c r="EB449" s="26" t="n"/>
      <c r="EC449" s="26" t="n"/>
      <c r="ED449" s="26" t="n"/>
      <c r="EE449" s="26" t="n"/>
      <c r="EF449" s="26" t="n"/>
      <c r="EG449" s="26" t="n"/>
      <c r="EH449" s="26" t="n"/>
      <c r="EI449" s="26" t="n"/>
      <c r="EJ449" s="26" t="n"/>
      <c r="EK449" s="26" t="n"/>
      <c r="EL449" s="26" t="n"/>
      <c r="EM449" s="26" t="n"/>
      <c r="EN449" s="26" t="n"/>
      <c r="EO449" s="26" t="n"/>
      <c r="EP449" s="26" t="n"/>
      <c r="EQ449" s="26" t="n"/>
      <c r="ER449" s="26" t="n"/>
      <c r="ES449" s="26" t="n"/>
      <c r="ET449" s="26" t="n"/>
      <c r="EU449" s="26" t="n"/>
      <c r="EV449" s="26" t="n"/>
      <c r="EW449" s="26" t="n"/>
      <c r="EX449" s="26" t="n"/>
      <c r="EY449" s="26" t="n"/>
      <c r="EZ449" s="26" t="n"/>
      <c r="FA449" s="26" t="n"/>
      <c r="FB449" s="26" t="n"/>
      <c r="FC449" s="26" t="n"/>
      <c r="FD449" s="26" t="n"/>
      <c r="FE449" s="26" t="n"/>
      <c r="FF449" s="26" t="n"/>
      <c r="FG449" s="26" t="n"/>
      <c r="FH449" s="26" t="n"/>
      <c r="FI449" s="26" t="n"/>
      <c r="FJ449" s="26" t="n"/>
      <c r="FK449" s="26" t="n"/>
      <c r="FL449" s="26" t="n"/>
      <c r="FM449" s="26" t="n"/>
      <c r="FN449" s="26" t="n"/>
      <c r="FO449" s="26" t="n"/>
      <c r="FP449" s="26" t="n"/>
      <c r="FQ449" s="26" t="n"/>
      <c r="FR449" s="26" t="n"/>
      <c r="FS449" s="26" t="n"/>
      <c r="FT449" s="26" t="n"/>
      <c r="FU449" s="26" t="n"/>
      <c r="FV449" s="26" t="n"/>
      <c r="FW449" s="26" t="n"/>
      <c r="FX449" s="26" t="n"/>
      <c r="FY449" s="26" t="n"/>
      <c r="FZ449" s="26" t="n"/>
      <c r="GA449" s="26" t="n"/>
      <c r="GB449" s="26" t="n"/>
      <c r="GC449" s="26" t="n"/>
      <c r="GD449" s="26" t="n"/>
      <c r="GE449" s="26" t="n"/>
      <c r="GF449" s="26" t="n"/>
      <c r="GG449" s="26" t="n"/>
      <c r="GH449" s="26" t="n"/>
      <c r="GI449" s="26" t="n"/>
      <c r="GJ449" s="26" t="n"/>
      <c r="GK449" s="26" t="n"/>
      <c r="GL449" s="26" t="n"/>
      <c r="GM449" s="26" t="n"/>
      <c r="GN449" s="26" t="n"/>
      <c r="GO449" s="26" t="n"/>
      <c r="GP449" s="26" t="n"/>
      <c r="GQ449" s="26" t="n"/>
      <c r="GR449" s="26" t="n"/>
      <c r="GS449" s="26" t="n"/>
      <c r="GT449" s="26" t="n"/>
      <c r="GU449" s="26" t="n"/>
      <c r="GV449" s="26" t="n"/>
      <c r="GW449" s="26" t="n"/>
      <c r="GX449" s="26" t="n"/>
      <c r="GY449" s="26" t="n"/>
      <c r="GZ449" s="26" t="n"/>
      <c r="HA449" s="26" t="n"/>
      <c r="HB449" s="26" t="n"/>
      <c r="HC449" s="26" t="n"/>
      <c r="HD449" s="26" t="n"/>
      <c r="HE449" s="26" t="n"/>
      <c r="HF449" s="26" t="n"/>
      <c r="HG449" s="26" t="n"/>
      <c r="HH449" s="26" t="n"/>
      <c r="HI449" s="26" t="n"/>
      <c r="HJ449" s="26" t="n"/>
      <c r="HK449" s="26" t="n"/>
      <c r="HL449" s="26" t="n"/>
      <c r="HM449" s="26" t="n"/>
      <c r="HN449" s="26" t="n"/>
      <c r="HO449" s="26" t="n"/>
      <c r="HP449" s="26" t="n"/>
      <c r="HQ449" s="26" t="n"/>
      <c r="HR449" s="26" t="n"/>
      <c r="HS449" s="26" t="n"/>
      <c r="HT449" s="26" t="n"/>
      <c r="HU449" s="26" t="n"/>
      <c r="HV449" s="26" t="n"/>
      <c r="HW449" s="26" t="n"/>
      <c r="HX449" s="26" t="n"/>
      <c r="HY449" s="26" t="n"/>
      <c r="HZ449" s="26" t="n"/>
      <c r="IA449" s="26" t="n"/>
      <c r="IB449" s="26" t="n"/>
      <c r="IC449" s="26" t="n"/>
      <c r="ID449" s="26" t="n"/>
      <c r="IE449" s="26" t="n"/>
      <c r="IF449" s="26" t="n"/>
      <c r="IG449" s="26" t="n"/>
      <c r="IH449" s="26" t="n"/>
      <c r="II449" s="26" t="n"/>
      <c r="IJ449" s="26" t="n"/>
      <c r="IK449" s="26" t="n"/>
      <c r="IL449" s="26" t="n"/>
      <c r="IM449" s="26" t="n"/>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WT_AGAINST_FILTER_ENABLED</t>
        </is>
      </c>
      <c r="B3" s="27" t="inlineStr">
        <is>
          <t>False</t>
        </is>
      </c>
      <c r="C3" s="26" t="n"/>
      <c r="D3" s="26" t="n"/>
      <c r="E3" s="26" t="n"/>
      <c r="F3" s="26" t="n"/>
      <c r="G3" s="26">
        <f>IFERROR(VLOOKUP($A12&amp;"_"&amp;$B12,Results_Deltas!$A$2:$P$15000,5,FALSE),"")</f>
        <v/>
      </c>
      <c r="H3" s="26">
        <f>IFERROR(VLOOKUP($A12,Results_30d_Deltas!$A$2:$H$5000,7,FALSE)-E11,"")</f>
        <v/>
      </c>
      <c r="I3" s="26">
        <f>IFERROR(VLOOKUP($A12,Results_30d_Deltas!$A$2:$H$5000,6,FALSE),"")</f>
        <v/>
      </c>
      <c r="J3" s="26" t="n"/>
      <c r="K3" s="26" t="n"/>
      <c r="L3" s="26" t="inlineStr">
        <is>
          <t>YES</t>
        </is>
      </c>
      <c r="M3" s="33" t="n">
        <v>2.537941432176516</v>
      </c>
      <c r="N3" s="33" t="n">
        <v>5</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4" t="n"/>
      <c r="HY3" s="34" t="n"/>
      <c r="HZ3" s="34" t="n"/>
      <c r="IA3" s="34" t="n"/>
      <c r="IB3" s="34" t="n"/>
      <c r="IC3" s="34" t="n"/>
      <c r="ID3" s="34" t="n"/>
      <c r="IE3" s="34" t="n"/>
      <c r="IF3" s="34" t="n"/>
      <c r="IG3" s="34" t="n"/>
      <c r="IH3" s="34" t="n"/>
      <c r="II3" s="34" t="n"/>
      <c r="IJ3" s="26" t="n"/>
      <c r="IK3" s="26" t="inlineStr">
        <is>
          <t>ez_manage.py:6084 top()</t>
        </is>
      </c>
      <c r="IL3" s="26" t="inlineStr">
        <is>
          <t>v12_quick_engine.py:4291 x2</t>
        </is>
      </c>
      <c r="IM3" s="26" t="n"/>
    </row>
    <row r="4" ht="10.5" customHeight="1" s="67">
      <c r="A4" s="27" t="inlineStr">
        <is>
          <t>GR_FILTER_VEC_FILTER_TF</t>
        </is>
      </c>
      <c r="B4" s="27" t="inlineStr">
        <is>
          <t>15m</t>
        </is>
      </c>
      <c r="C4" s="26" t="n"/>
      <c r="D4" s="26" t="n"/>
      <c r="E4" s="26" t="n"/>
      <c r="F4" s="26" t="n"/>
      <c r="G4" s="26">
        <f>IFERROR(VLOOKUP($A11&amp;"_"&amp;$B11,Results_Deltas!$A$2:$P$15000,5,FALSE),"")</f>
        <v/>
      </c>
      <c r="H4" s="26">
        <f>IFERROR(VLOOKUP($A11,Results_30d_Deltas!$A$2:$H$5000,7,FALSE)-E10,"")</f>
        <v/>
      </c>
      <c r="I4" s="26">
        <f>IFERROR(VLOOKUP($A11,Results_30d_Deltas!$A$2:$H$5000,6,FALSE),"")</f>
        <v/>
      </c>
      <c r="J4" s="26" t="n"/>
      <c r="K4" s="26" t="n"/>
      <c r="L4" s="26" t="inlineStr">
        <is>
          <t>YES</t>
        </is>
      </c>
      <c r="M4" s="33" t="n">
        <v>2.563899730450965</v>
      </c>
      <c r="N4" s="33" t="n">
        <v>5</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ez_manage.py:6004 top()</t>
        </is>
      </c>
      <c r="IL4" s="26" t="inlineStr">
        <is>
          <t>v12_quick_engine.py:112 x3</t>
        </is>
      </c>
      <c r="IM4" s="26" t="n"/>
    </row>
    <row r="5" ht="10.5" customHeight="1" s="67">
      <c r="A5" s="27" t="inlineStr">
        <is>
          <t>GR_FILTER_VEC_ENABLED</t>
        </is>
      </c>
      <c r="B5" s="27"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v>3.050983381094337</v>
      </c>
      <c r="N5" s="33" t="n">
        <v>26</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26" t="n"/>
      <c r="IK5" s="26" t="inlineStr">
        <is>
          <t>ez_manage.py:6003 top()</t>
        </is>
      </c>
      <c r="IL5" s="26" t="inlineStr">
        <is>
          <t>v12_quick_engine.py:4261 x2</t>
        </is>
      </c>
      <c r="IM5" s="26" t="n"/>
    </row>
    <row r="6" ht="10.5" customHeight="1" s="67">
      <c r="A6" s="0" t="inlineStr">
        <is>
          <t>WT_DC_HTF_GATE</t>
        </is>
      </c>
      <c r="B6" s="0" t="inlineStr">
        <is>
          <t>1h_4h</t>
        </is>
      </c>
      <c r="M6" t="n">
        <v>3.2810635726932</v>
      </c>
      <c r="N6" t="n">
        <v>18</v>
      </c>
    </row>
    <row r="7" ht="10.5" customHeight="1" s="67">
      <c r="A7" s="0" t="inlineStr">
        <is>
          <t>WT_DC_HTF_GATE</t>
        </is>
      </c>
      <c r="B7" s="0" t="inlineStr">
        <is>
          <t>4h</t>
        </is>
      </c>
      <c r="M7" t="n">
        <v>3.281540015918078</v>
      </c>
      <c r="N7" t="n">
        <v>19</v>
      </c>
    </row>
    <row r="8" ht="10.5" customHeight="1" s="67">
      <c r="A8" s="0" t="inlineStr">
        <is>
          <t>WT_DC_HTF_GATE</t>
        </is>
      </c>
      <c r="B8" s="0" t="inlineStr">
        <is>
          <t>none</t>
        </is>
      </c>
      <c r="M8" t="n">
        <v>3.323236025185231</v>
      </c>
      <c r="N8" t="n">
        <v>19</v>
      </c>
    </row>
    <row r="9" ht="10.5" customHeight="1" s="67">
      <c r="A9" s="0" t="inlineStr">
        <is>
          <t>WT_DC_HTF_GATE</t>
        </is>
      </c>
      <c r="B9" s="0" t="inlineStr">
        <is>
          <t>4h_D</t>
        </is>
      </c>
      <c r="M9" t="n">
        <v>3.682444018679488</v>
      </c>
      <c r="N9" t="n">
        <v>20</v>
      </c>
    </row>
    <row r="10" ht="10.5" customHeight="1" s="67">
      <c r="A10" s="0" t="inlineStr">
        <is>
          <t>WT_DC_HTF_GATE</t>
        </is>
      </c>
      <c r="B10" s="0" t="inlineStr">
        <is>
          <t>1h</t>
        </is>
      </c>
      <c r="M10" t="n">
        <v>3.713824429647566</v>
      </c>
      <c r="N10" t="n">
        <v>19</v>
      </c>
    </row>
    <row r="11" ht="10.5" customHeight="1" s="67">
      <c r="A11" s="0" t="inlineStr">
        <is>
          <t>WT_DC_HTF_GATE</t>
        </is>
      </c>
      <c r="B11" s="0" t="inlineStr">
        <is>
          <t>15m</t>
        </is>
      </c>
      <c r="M11" t="n">
        <v>3.73371664153926</v>
      </c>
      <c r="N11" t="n">
        <v>21</v>
      </c>
    </row>
    <row r="12" ht="10.5" customHeight="1" s="67">
      <c r="A12" s="0" t="inlineStr">
        <is>
          <t>WT_DC_DIRECT_THRESHOLD</t>
        </is>
      </c>
      <c r="B12" s="0" t="n">
        <v>35</v>
      </c>
      <c r="M12" t="n">
        <v>3.789429101965532</v>
      </c>
      <c r="N12" t="n">
        <v>19</v>
      </c>
    </row>
    <row r="13" ht="10.5" customHeight="1" s="67">
      <c r="A13" s="0" t="inlineStr">
        <is>
          <t>WT_DC_DIRECT_THRESHOLD</t>
        </is>
      </c>
      <c r="B13" s="0" t="n">
        <v>30</v>
      </c>
      <c r="M13" t="n">
        <v>3.85090418106278</v>
      </c>
      <c r="N13" t="n">
        <v>19</v>
      </c>
    </row>
    <row r="14">
      <c r="A14" s="0" t="inlineStr">
        <is>
          <t>WT_DC_ENTRY_THRESHOLD</t>
        </is>
      </c>
      <c r="B14" s="0" t="n">
        <v>20</v>
      </c>
      <c r="M14" t="n">
        <v>4.050668241013199</v>
      </c>
      <c r="N14" t="n">
        <v>23</v>
      </c>
    </row>
    <row r="15">
      <c r="A15" s="0" t="inlineStr">
        <is>
          <t>WT_DC_DIRECT_THRESHOLD</t>
        </is>
      </c>
      <c r="B15" s="0" t="n">
        <v>10</v>
      </c>
      <c r="M15" t="n">
        <v>4.14560091611316</v>
      </c>
      <c r="N15" t="n">
        <v>20</v>
      </c>
    </row>
    <row r="16">
      <c r="A16" s="0" t="inlineStr">
        <is>
          <t>WT_DC_ENTRY_THRESHOLD</t>
        </is>
      </c>
      <c r="B16" s="0" t="n">
        <v>75</v>
      </c>
      <c r="M16" t="n">
        <v>4.184571522615797</v>
      </c>
      <c r="N16" t="n">
        <v>23</v>
      </c>
    </row>
    <row r="17">
      <c r="A17" s="0" t="inlineStr">
        <is>
          <t>WT_DC_DIRECT_THRESHOLD</t>
        </is>
      </c>
      <c r="B17" s="0" t="n">
        <v>20</v>
      </c>
      <c r="M17" t="n">
        <v>4.186747135675997</v>
      </c>
      <c r="N17" t="n">
        <v>21</v>
      </c>
    </row>
    <row r="18">
      <c r="A18" s="0" t="inlineStr">
        <is>
          <t>WT_DC_ENTRY_THRESHOLD</t>
        </is>
      </c>
      <c r="B18" s="0" t="n">
        <v>45</v>
      </c>
      <c r="M18" t="n">
        <v>4.224444051857846</v>
      </c>
      <c r="N18" t="n">
        <v>24</v>
      </c>
    </row>
    <row r="19">
      <c r="A19" s="0" t="inlineStr">
        <is>
          <t>WT_DC_ENTRY_THRESHOLD</t>
        </is>
      </c>
      <c r="B19" s="0" t="n">
        <v>35</v>
      </c>
      <c r="M19" t="n">
        <v>4.26095374022571</v>
      </c>
      <c r="N19" t="n">
        <v>21</v>
      </c>
    </row>
    <row r="20">
      <c r="A20" s="0" t="inlineStr">
        <is>
          <t>WT_DC_ENTRY_THRESHOLD</t>
        </is>
      </c>
      <c r="B20" s="0" t="n">
        <v>60</v>
      </c>
      <c r="M20" t="n">
        <v>4.335227614418296</v>
      </c>
      <c r="N20" t="n">
        <v>23</v>
      </c>
    </row>
    <row r="21" ht="15.75" customHeight="1" s="67">
      <c r="A21" s="0" t="inlineStr">
        <is>
          <t>WT_DC_ENTRY_THRESHOLD</t>
        </is>
      </c>
      <c r="B21" s="0" t="n">
        <v>30</v>
      </c>
      <c r="M21" t="n">
        <v>4.454001062450226</v>
      </c>
      <c r="N21" t="n">
        <v>23</v>
      </c>
    </row>
    <row r="22" ht="15.75" customHeight="1" s="67">
      <c r="A22" s="0" t="inlineStr">
        <is>
          <t>WT_DC_ENTRY_THRESHOLD</t>
        </is>
      </c>
      <c r="B22" s="0" t="n">
        <v>55</v>
      </c>
      <c r="M22" t="n">
        <v>4.48434680238454</v>
      </c>
      <c r="N22" t="n">
        <v>23</v>
      </c>
    </row>
    <row r="23" ht="15.75" customHeight="1" s="67">
      <c r="A23" s="26" t="inlineStr">
        <is>
          <t>GR_FILTER_VEC_ENABLED</t>
        </is>
      </c>
      <c r="B23" s="26" t="inlineStr">
        <is>
          <t>True</t>
        </is>
      </c>
      <c r="C23" s="26" t="n"/>
      <c r="D23" s="26" t="n"/>
      <c r="E23" s="26" t="n"/>
      <c r="F23" s="26" t="n"/>
      <c r="G23" s="26">
        <f>IFERROR(VLOOKUP($A6&amp;"_"&amp;$B6,Results_Deltas!$A$2:$P$15000,5,FALSE),"")</f>
        <v/>
      </c>
      <c r="H23" s="26">
        <f>IFERROR(VLOOKUP($A6,Results_30d_Deltas!$A$2:$H$5000,7,FALSE)-E5,"")</f>
        <v/>
      </c>
      <c r="I23" s="26">
        <f>IFERROR(VLOOKUP($A6,Results_30d_Deltas!$A$2:$H$5000,6,FALSE),"")</f>
        <v/>
      </c>
      <c r="J23" s="26" t="n"/>
      <c r="K23" s="26" t="n"/>
      <c r="L23" s="26" t="inlineStr">
        <is>
          <t>NO</t>
        </is>
      </c>
      <c r="M23" s="33" t="n">
        <v>5.401087607109713</v>
      </c>
      <c r="N23" s="33" t="n">
        <v>28</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4" t="n"/>
      <c r="CF23" s="34" t="n"/>
      <c r="CG23" s="34" t="n"/>
      <c r="CH23" s="34" t="n"/>
      <c r="CI23" s="34" t="n"/>
      <c r="CJ23" s="34" t="n"/>
      <c r="CK23" s="34" t="n"/>
      <c r="CL23" s="34" t="n"/>
      <c r="CM23" s="34" t="n"/>
      <c r="CN23" s="34"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4" t="n"/>
      <c r="ES23" s="34" t="n"/>
      <c r="ET23" s="34" t="n"/>
      <c r="EU23" s="34" t="n"/>
      <c r="EV23" s="34" t="n"/>
      <c r="EW23" s="33" t="n"/>
      <c r="EX23" s="33" t="n"/>
      <c r="EY23" s="33" t="n"/>
      <c r="EZ23" s="33" t="n"/>
      <c r="FA23" s="33" t="n"/>
      <c r="FB23" s="33" t="n"/>
      <c r="FC23" s="33" t="n"/>
      <c r="FD23" s="33" t="n"/>
      <c r="FE23" s="33" t="n"/>
      <c r="FF23" s="33" t="n"/>
      <c r="FG23" s="34" t="n"/>
      <c r="FH23" s="34"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26" t="n"/>
      <c r="IK23" s="26" t="inlineStr">
        <is>
          <t>ez_manage.py:6003 top()</t>
        </is>
      </c>
      <c r="IL23" s="26" t="inlineStr">
        <is>
          <t>v12_quick_engine.py:4261 x2</t>
        </is>
      </c>
      <c r="IM23" s="26" t="n"/>
    </row>
    <row r="24" ht="15.75" customHeight="1" s="67">
      <c r="A24" s="27" t="inlineStr">
        <is>
          <t>GR_FILTER_ALL_ENTRIES</t>
        </is>
      </c>
      <c r="B24" s="27" t="inlineStr">
        <is>
          <t>0.0</t>
        </is>
      </c>
      <c r="C24" s="26" t="n"/>
      <c r="D24" s="26" t="n"/>
      <c r="E24" s="26" t="n"/>
      <c r="F24" s="26" t="n"/>
      <c r="G24" s="26">
        <f>IFERROR(VLOOKUP($A3&amp;"="&amp;$B3,Results_Deltas!$A$2:$P$15000,5,FALSE),"")</f>
        <v/>
      </c>
      <c r="H24" s="26">
        <f>IFERROR(VLOOKUP($A3,Results_30d_Deltas!$A$2:$H$5000,7,FALSE)-E3,"")</f>
        <v/>
      </c>
      <c r="I24" s="26">
        <f>IFERROR(VLOOKUP($A3,Results_30d_Deltas!$A$2:$H$5000,6,FALSE),"")</f>
        <v/>
      </c>
      <c r="J24" s="26" t="n"/>
      <c r="K24" s="26" t="n"/>
      <c r="L24" s="26" t="inlineStr">
        <is>
          <t>YES</t>
        </is>
      </c>
      <c r="M24" s="33" t="n">
        <v>7.138551652856097</v>
      </c>
      <c r="N24" s="33" t="n">
        <v>31</v>
      </c>
      <c r="O24" s="33" t="n"/>
      <c r="P24" s="33" t="n"/>
      <c r="Q24" s="33" t="n"/>
      <c r="R24" s="33" t="n"/>
      <c r="S24" s="33" t="n"/>
      <c r="T24" s="33" t="n"/>
      <c r="U24" s="33" t="n"/>
      <c r="V24" s="33" t="n"/>
      <c r="W24" s="34" t="n"/>
      <c r="X24" s="34" t="n"/>
      <c r="Y24" s="34" t="n"/>
      <c r="Z24" s="34" t="n"/>
      <c r="AA24" s="34"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4" t="n"/>
      <c r="CF24" s="34" t="n"/>
      <c r="CG24" s="34" t="n"/>
      <c r="CH24" s="34" t="n"/>
      <c r="CI24" s="34" t="n"/>
      <c r="CJ24" s="34" t="n"/>
      <c r="CK24" s="34" t="n"/>
      <c r="CL24" s="34" t="n"/>
      <c r="CM24" s="34" t="n"/>
      <c r="CN24" s="34"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4" t="n"/>
      <c r="ES24" s="34" t="n"/>
      <c r="ET24" s="34" t="n"/>
      <c r="EU24" s="34" t="n"/>
      <c r="EV24" s="34" t="n"/>
      <c r="EW24" s="33" t="n"/>
      <c r="EX24" s="33" t="n"/>
      <c r="EY24" s="33" t="n"/>
      <c r="EZ24" s="33" t="n"/>
      <c r="FA24" s="33" t="n"/>
      <c r="FB24" s="33" t="n"/>
      <c r="FC24" s="33" t="n"/>
      <c r="FD24" s="33" t="n"/>
      <c r="FE24" s="33" t="n"/>
      <c r="FF24" s="33" t="n"/>
      <c r="FG24" s="34" t="n"/>
      <c r="FH24" s="34"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4" t="n"/>
      <c r="GF24" s="34" t="n"/>
      <c r="GG24" s="34" t="n"/>
      <c r="GH24" s="34" t="n"/>
      <c r="GI24" s="34"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ez_manage.py:4768 top()</t>
        </is>
      </c>
      <c r="IL24" s="26" t="inlineStr">
        <is>
          <t>v12_quick_engine.py:1912 x3</t>
        </is>
      </c>
      <c r="IM24" s="26" t="n"/>
    </row>
    <row r="25" ht="15.75" customHeight="1" s="67">
      <c r="A25" s="26" t="inlineStr">
        <is>
          <t>GR_FILTER_ALL_ENTRIES</t>
        </is>
      </c>
      <c r="B25" s="26" t="inlineStr">
        <is>
          <t>0.0_ALT</t>
        </is>
      </c>
      <c r="C25" s="26" t="n"/>
      <c r="D25" s="26" t="n"/>
      <c r="E25" s="26" t="n"/>
      <c r="F25" s="26" t="n"/>
      <c r="G25" s="26">
        <f>IFERROR(VLOOKUP($A4&amp;"_"&amp;$B4,Results_Deltas!$A$2:$P$15000,5,FALSE),"")</f>
        <v/>
      </c>
      <c r="H25" s="26">
        <f>IFERROR(VLOOKUP($A4,Results_30d_Deltas!$A$2:$H$5000,7,FALSE)-E3,"")</f>
        <v/>
      </c>
      <c r="I25" s="26">
        <f>IFERROR(VLOOKUP($A4,Results_30d_Deltas!$A$2:$H$5000,6,FALSE),"")</f>
        <v/>
      </c>
      <c r="J25" s="26" t="n"/>
      <c r="K25" s="26" t="n"/>
      <c r="L25" s="26" t="inlineStr">
        <is>
          <t>NO</t>
        </is>
      </c>
      <c r="M25" s="33" t="n">
        <v>7.138551652856097</v>
      </c>
      <c r="N25" s="33" t="n">
        <v>31</v>
      </c>
      <c r="O25" s="33" t="n"/>
      <c r="P25" s="33" t="n"/>
      <c r="Q25" s="33" t="n"/>
      <c r="R25" s="33" t="n"/>
      <c r="S25" s="33" t="n"/>
      <c r="T25" s="33" t="n"/>
      <c r="U25" s="33" t="n"/>
      <c r="V25" s="33" t="n"/>
      <c r="W25" s="34" t="n"/>
      <c r="X25" s="34" t="n"/>
      <c r="Y25" s="34" t="n"/>
      <c r="Z25" s="34" t="n"/>
      <c r="AA25" s="34"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4" t="n"/>
      <c r="CF25" s="34" t="n"/>
      <c r="CG25" s="34" t="n"/>
      <c r="CH25" s="34" t="n"/>
      <c r="CI25" s="34" t="n"/>
      <c r="CJ25" s="34" t="n"/>
      <c r="CK25" s="34" t="n"/>
      <c r="CL25" s="34" t="n"/>
      <c r="CM25" s="34" t="n"/>
      <c r="CN25" s="34"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4" t="n"/>
      <c r="ES25" s="34" t="n"/>
      <c r="ET25" s="34" t="n"/>
      <c r="EU25" s="34" t="n"/>
      <c r="EV25" s="34" t="n"/>
      <c r="EW25" s="33" t="n"/>
      <c r="EX25" s="33" t="n"/>
      <c r="EY25" s="33" t="n"/>
      <c r="EZ25" s="33" t="n"/>
      <c r="FA25" s="33" t="n"/>
      <c r="FB25" s="33" t="n"/>
      <c r="FC25" s="33" t="n"/>
      <c r="FD25" s="33" t="n"/>
      <c r="FE25" s="33" t="n"/>
      <c r="FF25" s="33" t="n"/>
      <c r="FG25" s="34" t="n"/>
      <c r="FH25" s="34"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ez_manage.py:4768 top()</t>
        </is>
      </c>
      <c r="IL25" s="26" t="inlineStr">
        <is>
          <t>v12_quick_engine.py:1912 x3</t>
        </is>
      </c>
      <c r="IM25" s="26" t="n"/>
    </row>
    <row r="26" ht="15.75" customHeight="1" s="67">
      <c r="A26" s="26" t="inlineStr">
        <is>
          <t>WT_AGAINST_FILTER_ENABLED</t>
        </is>
      </c>
      <c r="B26" s="26" t="inlineStr">
        <is>
          <t>True</t>
        </is>
      </c>
      <c r="C26" s="26" t="n"/>
      <c r="D26" s="26" t="n"/>
      <c r="E26" s="26" t="n"/>
      <c r="F26" s="26" t="n"/>
      <c r="G26" s="26">
        <f>IFERROR(VLOOKUP($A13&amp;"_"&amp;$B13,Results_Deltas!$A$2:$P$15000,5,FALSE),"")</f>
        <v/>
      </c>
      <c r="H26" s="26">
        <f>IFERROR(VLOOKUP($A13,Results_30d_Deltas!$A$2:$H$5000,7,FALSE)-E12,"")</f>
        <v/>
      </c>
      <c r="I26" s="26">
        <f>IFERROR(VLOOKUP($A13,Results_30d_Deltas!$A$2:$H$5000,6,FALSE),"")</f>
        <v/>
      </c>
      <c r="J26" s="26" t="n"/>
      <c r="K26" s="26" t="n"/>
      <c r="L26" s="26" t="inlineStr">
        <is>
          <t>NO</t>
        </is>
      </c>
      <c r="M26" s="33" t="n">
        <v>9.120172960012557</v>
      </c>
      <c r="N26" s="33" t="n">
        <v>10</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4" t="n"/>
      <c r="CF26" s="34" t="n"/>
      <c r="CG26" s="34" t="n"/>
      <c r="CH26" s="34" t="n"/>
      <c r="CI26" s="34" t="n"/>
      <c r="CJ26" s="34" t="n"/>
      <c r="CK26" s="34" t="n"/>
      <c r="CL26" s="34" t="n"/>
      <c r="CM26" s="34" t="n"/>
      <c r="CN26" s="34"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4" t="n"/>
      <c r="ES26" s="34" t="n"/>
      <c r="ET26" s="34" t="n"/>
      <c r="EU26" s="34" t="n"/>
      <c r="EV26" s="34" t="n"/>
      <c r="EW26" s="33" t="n"/>
      <c r="EX26" s="33" t="n"/>
      <c r="EY26" s="33" t="n"/>
      <c r="EZ26" s="33" t="n"/>
      <c r="FA26" s="33" t="n"/>
      <c r="FB26" s="33" t="n"/>
      <c r="FC26" s="33" t="n"/>
      <c r="FD26" s="33" t="n"/>
      <c r="FE26" s="33" t="n"/>
      <c r="FF26" s="33" t="n"/>
      <c r="FG26" s="34" t="n"/>
      <c r="FH26" s="34"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4" t="n"/>
      <c r="HY26" s="34" t="n"/>
      <c r="HZ26" s="34" t="n"/>
      <c r="IA26" s="34" t="n"/>
      <c r="IB26" s="34" t="n"/>
      <c r="IC26" s="34" t="n"/>
      <c r="ID26" s="34" t="n"/>
      <c r="IE26" s="34" t="n"/>
      <c r="IF26" s="34" t="n"/>
      <c r="IG26" s="34" t="n"/>
      <c r="IH26" s="34" t="n"/>
      <c r="II26" s="34" t="n"/>
      <c r="IJ26" s="26" t="n"/>
      <c r="IK26" s="26" t="inlineStr">
        <is>
          <t>ez_manage.py:6084 top()</t>
        </is>
      </c>
      <c r="IL26" s="26" t="inlineStr">
        <is>
          <t>v12_quick_engine.py:4291 x2</t>
        </is>
      </c>
      <c r="IM26" s="26" t="n"/>
    </row>
    <row r="27" ht="15.75" customHeight="1" s="67">
      <c r="A27" s="26" t="inlineStr">
        <is>
          <t>GR_FILTER_VEC_FILTER_TF</t>
        </is>
      </c>
      <c r="B27" s="26" t="inlineStr">
        <is>
          <t>OFF</t>
        </is>
      </c>
      <c r="C27" s="26" t="n"/>
      <c r="D27" s="26" t="n"/>
      <c r="E27" s="26" t="n"/>
      <c r="F27" s="26" t="n"/>
      <c r="G27" s="26">
        <f>IFERROR(VLOOKUP($A7&amp;"_"&amp;$B7,Results_Deltas!$A$2:$P$15000,5,FALSE),"")</f>
        <v/>
      </c>
      <c r="H27" s="26">
        <f>IFERROR(VLOOKUP($A7,Results_30d_Deltas!$A$2:$H$5000,7,FALSE)-E6,"")</f>
        <v/>
      </c>
      <c r="I27" s="26">
        <f>IFERROR(VLOOKUP($A7,Results_30d_Deltas!$A$2:$H$5000,6,FALSE),"")</f>
        <v/>
      </c>
      <c r="J27" s="26" t="n"/>
      <c r="K27" s="26" t="n"/>
      <c r="L27" s="26" t="inlineStr">
        <is>
          <t>NO</t>
        </is>
      </c>
      <c r="M27" s="33" t="n">
        <v>11.07421571962132</v>
      </c>
      <c r="N27" s="33" t="n">
        <v>11</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4" t="n"/>
      <c r="CF27" s="34" t="n"/>
      <c r="CG27" s="34" t="n"/>
      <c r="CH27" s="34" t="n"/>
      <c r="CI27" s="34" t="n"/>
      <c r="CJ27" s="34" t="n"/>
      <c r="CK27" s="34" t="n"/>
      <c r="CL27" s="34" t="n"/>
      <c r="CM27" s="34" t="n"/>
      <c r="CN27" s="34"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4" t="n"/>
      <c r="ES27" s="34" t="n"/>
      <c r="ET27" s="34" t="n"/>
      <c r="EU27" s="34" t="n"/>
      <c r="EV27" s="34" t="n"/>
      <c r="EW27" s="33" t="n"/>
      <c r="EX27" s="33" t="n"/>
      <c r="EY27" s="33" t="n"/>
      <c r="EZ27" s="33" t="n"/>
      <c r="FA27" s="33" t="n"/>
      <c r="FB27" s="33" t="n"/>
      <c r="FC27" s="33" t="n"/>
      <c r="FD27" s="33" t="n"/>
      <c r="FE27" s="33" t="n"/>
      <c r="FF27" s="33" t="n"/>
      <c r="FG27" s="34" t="n"/>
      <c r="FH27" s="34"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ez_manage.py:6004 top()</t>
        </is>
      </c>
      <c r="IL27" s="26" t="inlineStr">
        <is>
          <t>v12_quick_engine.py:112 x3</t>
        </is>
      </c>
      <c r="IM27" s="26" t="n"/>
    </row>
    <row r="28" ht="15.75" customHeight="1" s="67">
      <c r="A28" s="26" t="inlineStr">
        <is>
          <t>GR_FILTER_VEC_FILTER_TF</t>
        </is>
      </c>
      <c r="B28" s="26" t="inlineStr">
        <is>
          <t>D</t>
        </is>
      </c>
      <c r="C28" s="26" t="n"/>
      <c r="D28" s="26" t="n"/>
      <c r="E28" s="26" t="n"/>
      <c r="F28" s="26" t="n"/>
      <c r="G28" s="26">
        <f>IFERROR(VLOOKUP($A8&amp;"_"&amp;$B8,Results_Deltas!$A$2:$P$15000,5,FALSE),"")</f>
        <v/>
      </c>
      <c r="H28" s="26">
        <f>IFERROR(VLOOKUP($A8,Results_30d_Deltas!$A$2:$H$5000,7,FALSE)-E7,"")</f>
        <v/>
      </c>
      <c r="I28" s="26">
        <f>IFERROR(VLOOKUP($A8,Results_30d_Deltas!$A$2:$H$5000,6,FALSE),"")</f>
        <v/>
      </c>
      <c r="J28" s="26" t="n"/>
      <c r="K28" s="26" t="n"/>
      <c r="L28" s="26" t="inlineStr">
        <is>
          <t>NO</t>
        </is>
      </c>
      <c r="M28" s="33" t="n">
        <v>11.07421571962132</v>
      </c>
      <c r="N28" s="33" t="n">
        <v>11</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4" t="n"/>
      <c r="CF28" s="34" t="n"/>
      <c r="CG28" s="34" t="n"/>
      <c r="CH28" s="34" t="n"/>
      <c r="CI28" s="34" t="n"/>
      <c r="CJ28" s="34" t="n"/>
      <c r="CK28" s="34" t="n"/>
      <c r="CL28" s="34" t="n"/>
      <c r="CM28" s="34" t="n"/>
      <c r="CN28" s="34"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4" t="n"/>
      <c r="ES28" s="34" t="n"/>
      <c r="ET28" s="34" t="n"/>
      <c r="EU28" s="34" t="n"/>
      <c r="EV28" s="34" t="n"/>
      <c r="EW28" s="33" t="n"/>
      <c r="EX28" s="33" t="n"/>
      <c r="EY28" s="33" t="n"/>
      <c r="EZ28" s="33" t="n"/>
      <c r="FA28" s="33" t="n"/>
      <c r="FB28" s="33" t="n"/>
      <c r="FC28" s="33" t="n"/>
      <c r="FD28" s="33" t="n"/>
      <c r="FE28" s="33" t="n"/>
      <c r="FF28" s="33" t="n"/>
      <c r="FG28" s="34" t="n"/>
      <c r="FH28" s="34"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ez_manage.py:6004 top()</t>
        </is>
      </c>
      <c r="IL28" s="26" t="inlineStr">
        <is>
          <t>v12_quick_engine.py:112 x3</t>
        </is>
      </c>
      <c r="IM28" s="26" t="n"/>
    </row>
    <row r="29" ht="15.75" customHeight="1" s="67">
      <c r="A29" s="26" t="inlineStr">
        <is>
          <t>GR_FILTER_VEC_FILTER_TF</t>
        </is>
      </c>
      <c r="B29" s="26" t="inlineStr">
        <is>
          <t>4h</t>
        </is>
      </c>
      <c r="C29" s="26" t="n"/>
      <c r="D29" s="26" t="n"/>
      <c r="E29" s="26" t="n"/>
      <c r="F29" s="26" t="n"/>
      <c r="G29" s="26">
        <f>IFERROR(VLOOKUP($A9&amp;"_"&amp;$B9,Results_Deltas!$A$2:$P$15000,5,FALSE),"")</f>
        <v/>
      </c>
      <c r="H29" s="26">
        <f>IFERROR(VLOOKUP($A9,Results_30d_Deltas!$A$2:$H$5000,7,FALSE)-E8,"")</f>
        <v/>
      </c>
      <c r="I29" s="26">
        <f>IFERROR(VLOOKUP($A9,Results_30d_Deltas!$A$2:$H$5000,6,FALSE),"")</f>
        <v/>
      </c>
      <c r="J29" s="26" t="n"/>
      <c r="K29" s="26" t="n"/>
      <c r="L29" s="26" t="inlineStr">
        <is>
          <t>NO</t>
        </is>
      </c>
      <c r="M29" s="33" t="n">
        <v>11.07421571962132</v>
      </c>
      <c r="N29" s="33" t="n">
        <v>11</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4" t="n"/>
      <c r="CF29" s="34" t="n"/>
      <c r="CG29" s="34" t="n"/>
      <c r="CH29" s="34" t="n"/>
      <c r="CI29" s="34" t="n"/>
      <c r="CJ29" s="34" t="n"/>
      <c r="CK29" s="34" t="n"/>
      <c r="CL29" s="34" t="n"/>
      <c r="CM29" s="34" t="n"/>
      <c r="CN29" s="34"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4" t="n"/>
      <c r="ES29" s="34" t="n"/>
      <c r="ET29" s="34" t="n"/>
      <c r="EU29" s="34" t="n"/>
      <c r="EV29" s="34" t="n"/>
      <c r="EW29" s="33" t="n"/>
      <c r="EX29" s="33" t="n"/>
      <c r="EY29" s="33" t="n"/>
      <c r="EZ29" s="33" t="n"/>
      <c r="FA29" s="33" t="n"/>
      <c r="FB29" s="33" t="n"/>
      <c r="FC29" s="33" t="n"/>
      <c r="FD29" s="33" t="n"/>
      <c r="FE29" s="33" t="n"/>
      <c r="FF29" s="33" t="n"/>
      <c r="FG29" s="34" t="n"/>
      <c r="FH29" s="34"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ez_manage.py:6004 top()</t>
        </is>
      </c>
      <c r="IL29" s="26" t="inlineStr">
        <is>
          <t>v12_quick_engine.py:112 x3</t>
        </is>
      </c>
      <c r="IM29" s="26" t="n"/>
    </row>
    <row r="30" ht="15.75" customHeight="1" s="67">
      <c r="A30" s="26" t="inlineStr">
        <is>
          <t>GR_FILTER_VEC_FILTER_TF</t>
        </is>
      </c>
      <c r="B30" s="26" t="inlineStr">
        <is>
          <t>1h</t>
        </is>
      </c>
      <c r="C30" s="26" t="n"/>
      <c r="D30" s="26" t="n"/>
      <c r="E30" s="26" t="n"/>
      <c r="F30" s="26" t="n"/>
      <c r="G30" s="26">
        <f>IFERROR(VLOOKUP($A10&amp;"_"&amp;$B10,Results_Deltas!$A$2:$P$15000,5,FALSE),"")</f>
        <v/>
      </c>
      <c r="H30" s="26">
        <f>IFERROR(VLOOKUP($A10,Results_30d_Deltas!$A$2:$H$5000,7,FALSE)-E9,"")</f>
        <v/>
      </c>
      <c r="I30" s="26">
        <f>IFERROR(VLOOKUP($A10,Results_30d_Deltas!$A$2:$H$5000,6,FALSE),"")</f>
        <v/>
      </c>
      <c r="J30" s="26" t="n"/>
      <c r="K30" s="26" t="n"/>
      <c r="L30" s="26" t="inlineStr">
        <is>
          <t>NO</t>
        </is>
      </c>
      <c r="M30" s="33" t="n">
        <v>11.07421571962132</v>
      </c>
      <c r="N30" s="33" t="n">
        <v>11</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4" t="n"/>
      <c r="CF30" s="34" t="n"/>
      <c r="CG30" s="34" t="n"/>
      <c r="CH30" s="34" t="n"/>
      <c r="CI30" s="34" t="n"/>
      <c r="CJ30" s="34" t="n"/>
      <c r="CK30" s="34" t="n"/>
      <c r="CL30" s="34" t="n"/>
      <c r="CM30" s="34" t="n"/>
      <c r="CN30" s="34"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4" t="n"/>
      <c r="ES30" s="34" t="n"/>
      <c r="ET30" s="34" t="n"/>
      <c r="EU30" s="34" t="n"/>
      <c r="EV30" s="34" t="n"/>
      <c r="EW30" s="33" t="n"/>
      <c r="EX30" s="33" t="n"/>
      <c r="EY30" s="33" t="n"/>
      <c r="EZ30" s="33" t="n"/>
      <c r="FA30" s="33" t="n"/>
      <c r="FB30" s="33" t="n"/>
      <c r="FC30" s="33" t="n"/>
      <c r="FD30" s="33" t="n"/>
      <c r="FE30" s="33" t="n"/>
      <c r="FF30" s="33" t="n"/>
      <c r="FG30" s="34" t="n"/>
      <c r="FH30" s="34"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ez_manage.py:6004 top()</t>
        </is>
      </c>
      <c r="IL30" s="26" t="inlineStr">
        <is>
          <t>v12_quick_engine.py:112 x3</t>
        </is>
      </c>
      <c r="IM30" s="26" t="n"/>
    </row>
    <row r="31" ht="15.75" customHeight="1" s="67">
      <c r="A31" s="39" t="inlineStr">
        <is>
          <t>LH_HL_FILTER_MODE</t>
        </is>
      </c>
      <c r="B31" s="40" t="inlineStr">
        <is>
          <t>STRICT_2BAR</t>
        </is>
      </c>
      <c r="C31" s="38" t="n"/>
      <c r="D31" s="38" t="inlineStr">
        <is>
          <t>ENTRY, GLOBAL_CHECK, STOCKS_EXIT</t>
        </is>
      </c>
      <c r="E31" s="38" t="n"/>
      <c r="F31" s="26" t="n"/>
      <c r="G31" s="38">
        <f>IFERROR(VLOOKUP($A126&amp;"_"&amp;$B126,Results_Deltas!$A$2:$P$15000,5,FALSE),"")</f>
        <v/>
      </c>
      <c r="H31" s="38" t="inlineStr">
        <is>
          <t>Blanket (page end)</t>
        </is>
      </c>
      <c r="I31" s="26" t="n"/>
      <c r="J31" s="26" t="n"/>
      <c r="K31" s="26" t="n"/>
      <c r="L31" s="26" t="inlineStr">
        <is>
          <t>YES</t>
        </is>
      </c>
      <c r="M31" s="26" t="n">
        <v>2.713405499432539</v>
      </c>
      <c r="N31" s="26" t="n">
        <v>26</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HTF4_CONF</t>
        </is>
      </c>
      <c r="B32" s="38" t="inlineStr">
        <is>
          <t>False</t>
        </is>
      </c>
      <c r="C32" s="38" t="n"/>
      <c r="D32" s="38" t="inlineStr">
        <is>
          <t>GLOBAL_CHECK, STOCKS_EXIT</t>
        </is>
      </c>
      <c r="E32" s="38" t="n"/>
      <c r="F32" s="26" t="n"/>
      <c r="G32" s="38">
        <f>IFERROR(VLOOKUP($A108&amp;"_"&amp;$B108,Results_Deltas!$A$2:$P$15000,5,FALSE),"")</f>
        <v/>
      </c>
      <c r="H32" s="38" t="inlineStr">
        <is>
          <t>Blanket (page end)</t>
        </is>
      </c>
      <c r="I32" s="26" t="n"/>
      <c r="J32" s="26" t="n"/>
      <c r="K32" s="26" t="n"/>
      <c r="L32" s="26" t="inlineStr">
        <is>
          <t>NO</t>
        </is>
      </c>
      <c r="M32" s="26" t="n">
        <v>2.899310671244156</v>
      </c>
      <c r="N32" s="26" t="n">
        <v>21</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9" t="inlineStr">
        <is>
          <t>COOLDOWN_LOCKS_FILTER_TF</t>
        </is>
      </c>
      <c r="B33" s="40" t="inlineStr">
        <is>
          <t>15m</t>
        </is>
      </c>
      <c r="C33" s="38" t="n"/>
      <c r="D33" s="38" t="inlineStr">
        <is>
          <t>GLOBAL_CHECK</t>
        </is>
      </c>
      <c r="E33" s="38" t="n"/>
      <c r="F33" s="26" t="n"/>
      <c r="G33" s="38">
        <f>IFERROR(VLOOKUP($A34&amp;"_"&amp;$B34,Results_Deltas!$A$2:$P$15000,5,FALSE),"")</f>
        <v/>
      </c>
      <c r="H33" s="38" t="inlineStr">
        <is>
          <t>Blanket (page end)</t>
        </is>
      </c>
      <c r="I33" s="26" t="n"/>
      <c r="J33" s="26" t="n"/>
      <c r="K33" s="26" t="n"/>
      <c r="L33" s="26" t="inlineStr">
        <is>
          <t>YES</t>
        </is>
      </c>
      <c r="M33" s="26" t="n">
        <v>2.982446636464151</v>
      </c>
      <c r="N33" s="26" t="n">
        <v>22</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FUNDING_GATE_FILTER_TF</t>
        </is>
      </c>
      <c r="B34" s="38" t="inlineStr">
        <is>
          <t>D</t>
        </is>
      </c>
      <c r="C34" s="38" t="n"/>
      <c r="D34" s="38" t="inlineStr">
        <is>
          <t>GLOBAL_CHECK</t>
        </is>
      </c>
      <c r="E34" s="38" t="n"/>
      <c r="F34" s="26" t="n"/>
      <c r="G34" s="38">
        <f>IFERROR(VLOOKUP($A73&amp;"_"&amp;$B73,Results_Deltas!$A$2:$P$15000,5,FALSE),"")</f>
        <v/>
      </c>
      <c r="H34" s="38" t="inlineStr">
        <is>
          <t>Blanket (page end)</t>
        </is>
      </c>
      <c r="I34" s="26" t="n"/>
      <c r="J34" s="26" t="n"/>
      <c r="K34" s="26" t="n"/>
      <c r="L34" s="26" t="inlineStr">
        <is>
          <t>NO</t>
        </is>
      </c>
      <c r="M34" s="26" t="n">
        <v>3.015485361517519</v>
      </c>
      <c r="N34" s="26" t="n">
        <v>22</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7" t="inlineStr">
        <is>
          <t>GR_FILTER_VEC_ENABLED</t>
        </is>
      </c>
      <c r="B35" s="38" t="inlineStr">
        <is>
          <t>False</t>
        </is>
      </c>
      <c r="C35" s="38" t="n"/>
      <c r="D35" s="38" t="inlineStr">
        <is>
          <t>GLOBAL_CHECK</t>
        </is>
      </c>
      <c r="E35" s="38" t="n"/>
      <c r="F35" s="26" t="n"/>
      <c r="G35" s="38">
        <f>IFERROR(VLOOKUP($A87&amp;"_"&amp;$B87,Results_Deltas!$A$2:$P$15000,5,FALSE),"")</f>
        <v/>
      </c>
      <c r="H35" s="38" t="inlineStr">
        <is>
          <t>Blanket (page end)</t>
        </is>
      </c>
      <c r="I35" s="26" t="n"/>
      <c r="J35" s="26" t="n"/>
      <c r="K35" s="26" t="n"/>
      <c r="L35" s="26" t="inlineStr">
        <is>
          <t>YES</t>
        </is>
      </c>
      <c r="M35" s="26" t="n">
        <v>3.050983381094337</v>
      </c>
      <c r="N35" s="26" t="n">
        <v>26</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9" t="inlineStr">
        <is>
          <t>FUNDING_GATE_FILTER_TF</t>
        </is>
      </c>
      <c r="B36" s="40" t="inlineStr">
        <is>
          <t>15m</t>
        </is>
      </c>
      <c r="C36" s="38" t="n"/>
      <c r="D36" s="38" t="inlineStr">
        <is>
          <t>GLOBAL_CHECK</t>
        </is>
      </c>
      <c r="E36" s="38" t="n"/>
      <c r="F36" s="26" t="n"/>
      <c r="G36" s="38">
        <f>IFERROR(VLOOKUP($A76&amp;"_"&amp;$B76,Results_Deltas!$A$2:$P$15000,5,FALSE),"")</f>
        <v/>
      </c>
      <c r="H36" s="38" t="inlineStr">
        <is>
          <t>Blanket (page end)</t>
        </is>
      </c>
      <c r="I36" s="26" t="n"/>
      <c r="J36" s="26" t="n"/>
      <c r="K36" s="26" t="n"/>
      <c r="L36" s="26" t="inlineStr">
        <is>
          <t>YES</t>
        </is>
      </c>
      <c r="M36" s="26" t="n">
        <v>3.075184083655269</v>
      </c>
      <c r="N36" s="26" t="n">
        <v>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9" t="inlineStr">
        <is>
          <t>DUP_GUARD_FILTER_TF</t>
        </is>
      </c>
      <c r="B37" s="40" t="inlineStr">
        <is>
          <t>15m</t>
        </is>
      </c>
      <c r="C37" s="38" t="n"/>
      <c r="D37" s="38" t="inlineStr">
        <is>
          <t>GLOBAL_CHECK</t>
        </is>
      </c>
      <c r="E37" s="38" t="n"/>
      <c r="F37" s="26" t="n"/>
      <c r="G37" s="38">
        <f>IFERROR(VLOOKUP($A51&amp;"_"&amp;$B51,Results_Deltas!$A$2:$P$15000,5,FALSE),"")</f>
        <v/>
      </c>
      <c r="H37" s="38" t="inlineStr">
        <is>
          <t>Blanket (page end)</t>
        </is>
      </c>
      <c r="I37" s="26" t="n"/>
      <c r="J37" s="26" t="n"/>
      <c r="K37" s="26" t="n"/>
      <c r="L37" s="26" t="inlineStr">
        <is>
          <t>YES</t>
        </is>
      </c>
      <c r="M37" s="26" t="n">
        <v>3.090436662939516</v>
      </c>
      <c r="N37" s="26" t="n">
        <v>21</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9" t="inlineStr">
        <is>
          <t>BAND_ARROW_ENABLED</t>
        </is>
      </c>
      <c r="B38" s="40" t="inlineStr">
        <is>
          <t>False</t>
        </is>
      </c>
      <c r="C38" s="38" t="n"/>
      <c r="D38" s="38" t="inlineStr">
        <is>
          <t>GLOBAL_CHECK, STOCKS_EXIT</t>
        </is>
      </c>
      <c r="E38" s="38" t="n"/>
      <c r="F38" s="26" t="n"/>
      <c r="G38" s="38">
        <f>IFERROR(VLOOKUP($A22&amp;"_"&amp;$B22,Results_Deltas!$A$2:$P$15000,5,FALSE),"")</f>
        <v/>
      </c>
      <c r="H38" s="38" t="inlineStr">
        <is>
          <t>Blanket (page end)</t>
        </is>
      </c>
      <c r="I38" s="26" t="n"/>
      <c r="J38" s="26" t="n"/>
      <c r="K38" s="26" t="n"/>
      <c r="L38" s="26" t="inlineStr">
        <is>
          <t>YES</t>
        </is>
      </c>
      <c r="M38" s="26" t="n">
        <v>3.101266739753826</v>
      </c>
      <c r="N38" s="26" t="n">
        <v>22</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9" t="inlineStr">
        <is>
          <t>HA_WICK_QUALITY_ENABLED</t>
        </is>
      </c>
      <c r="B39" s="40" t="inlineStr">
        <is>
          <t>False</t>
        </is>
      </c>
      <c r="C39" s="38" t="n"/>
      <c r="D39" s="38" t="inlineStr">
        <is>
          <t>ENTRY, GLOBAL_CHECK, STOCKS_EXIT</t>
        </is>
      </c>
      <c r="E39" s="38" t="n"/>
      <c r="F39" s="26" t="n"/>
      <c r="G39" s="38">
        <f>IFERROR(VLOOKUP($A92&amp;"_"&amp;$B92,Results_Deltas!$A$2:$P$15000,5,FALSE),"")</f>
        <v/>
      </c>
      <c r="H39" s="38" t="inlineStr">
        <is>
          <t>Blanket (page end)</t>
        </is>
      </c>
      <c r="I39" s="26" t="n"/>
      <c r="J39" s="26" t="n"/>
      <c r="K39" s="26" t="n"/>
      <c r="L39" s="26" t="inlineStr">
        <is>
          <t>YES</t>
        </is>
      </c>
      <c r="M39" s="26" t="n">
        <v>3.101266739753826</v>
      </c>
      <c r="N39" s="26" t="n">
        <v>22</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HA_WICK_QUALITY_TF</t>
        </is>
      </c>
      <c r="B40" s="38" t="inlineStr">
        <is>
          <t>15m</t>
        </is>
      </c>
      <c r="C40" s="38" t="n"/>
      <c r="D40" s="38" t="inlineStr">
        <is>
          <t>ENTRY, GLOBAL_CHECK, STOCKS_EXIT</t>
        </is>
      </c>
      <c r="E40" s="38" t="n"/>
      <c r="F40" s="26" t="n"/>
      <c r="G40" s="38">
        <f>IFERROR(VLOOKUP($A100&amp;"_"&amp;$B100,Results_Deltas!$A$2:$P$15000,5,FALSE),"")</f>
        <v/>
      </c>
      <c r="H40" s="38" t="inlineStr">
        <is>
          <t>Blanket (page end)</t>
        </is>
      </c>
      <c r="I40" s="26" t="n"/>
      <c r="J40" s="26" t="n"/>
      <c r="K40" s="26" t="n"/>
      <c r="L40" s="26" t="inlineStr">
        <is>
          <t>NO</t>
        </is>
      </c>
      <c r="M40" s="26" t="n">
        <v>3.101266739753826</v>
      </c>
      <c r="N40" s="26" t="n">
        <v>22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9" t="inlineStr">
        <is>
          <t>HTF_DIRECTION_GATE_ENABLED</t>
        </is>
      </c>
      <c r="B41" s="40" t="inlineStr">
        <is>
          <t>False</t>
        </is>
      </c>
      <c r="C41" s="38" t="n"/>
      <c r="D41" s="38" t="inlineStr">
        <is>
          <t>ENTRY, GLOBAL_CHECK, STOCKS_EXIT</t>
        </is>
      </c>
      <c r="E41" s="38" t="n"/>
      <c r="F41" s="26" t="n"/>
      <c r="G41" s="38">
        <f>IFERROR(VLOOKUP($A110&amp;"_"&amp;$B110,Results_Deltas!$A$2:$P$15000,5,FALSE),"")</f>
        <v/>
      </c>
      <c r="H41" s="38" t="inlineStr">
        <is>
          <t>Blanket (page end)</t>
        </is>
      </c>
      <c r="I41" s="26" t="n"/>
      <c r="J41" s="26" t="n"/>
      <c r="K41" s="26" t="n"/>
      <c r="L41" s="26" t="inlineStr">
        <is>
          <t>YES</t>
        </is>
      </c>
      <c r="M41" s="26" t="n">
        <v>3.101266739753826</v>
      </c>
      <c r="N41" s="26" t="n">
        <v>22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LEADERBOARD_FILTER</t>
        </is>
      </c>
      <c r="B42" s="38" t="inlineStr">
        <is>
          <t>False</t>
        </is>
      </c>
      <c r="C42" s="38" t="n"/>
      <c r="D42" s="38" t="inlineStr">
        <is>
          <t>AUGMENT, ENTRY, EXIT, GLOBAL_CHECK, REDUCE, STOCKS_EXIT</t>
        </is>
      </c>
      <c r="E42" s="38" t="n"/>
      <c r="F42" s="26" t="n"/>
      <c r="G42" s="38">
        <f>IFERROR(VLOOKUP($A122&amp;"_"&amp;$B122,Results_Deltas!$A$2:$P$15000,5,FALSE),"")</f>
        <v/>
      </c>
      <c r="H42" s="38" t="inlineStr">
        <is>
          <t>Blanket (page end)</t>
        </is>
      </c>
      <c r="I42" s="26" t="n"/>
      <c r="J42" s="26" t="n"/>
      <c r="K42" s="26" t="n"/>
      <c r="L42" s="26" t="inlineStr">
        <is>
          <t>NO</t>
        </is>
      </c>
      <c r="M42" s="26" t="n">
        <v>3.101266739753826</v>
      </c>
      <c r="N42" s="26" t="n">
        <v>22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9" t="inlineStr">
        <is>
          <t>LH_HL_FILTER_ENABLED</t>
        </is>
      </c>
      <c r="B43" s="40" t="inlineStr">
        <is>
          <t>False</t>
        </is>
      </c>
      <c r="C43" s="38" t="n"/>
      <c r="D43" s="38" t="inlineStr">
        <is>
          <t>ENTRY, GLOBAL_CHECK, STOCKS_EXIT</t>
        </is>
      </c>
      <c r="E43" s="38" t="n"/>
      <c r="F43" s="26" t="n"/>
      <c r="G43" s="38">
        <f>IFERROR(VLOOKUP($A124&amp;"_"&amp;$B124,Results_Deltas!$A$2:$P$15000,5,FALSE),"")</f>
        <v/>
      </c>
      <c r="H43" s="38" t="inlineStr">
        <is>
          <t>Blanket (page end)</t>
        </is>
      </c>
      <c r="I43" s="26" t="n"/>
      <c r="J43" s="26" t="n"/>
      <c r="K43" s="26" t="n"/>
      <c r="L43" s="26" t="inlineStr">
        <is>
          <t>YES</t>
        </is>
      </c>
      <c r="M43" s="26" t="n">
        <v>3.101266739753826</v>
      </c>
      <c r="N43" s="26" t="n">
        <v>22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9" t="inlineStr">
        <is>
          <t>LH_HL_FILTER_REQUIRE_BOTH</t>
        </is>
      </c>
      <c r="B44" s="40" t="inlineStr">
        <is>
          <t>False</t>
        </is>
      </c>
      <c r="C44" s="38" t="n"/>
      <c r="D44" s="38" t="inlineStr">
        <is>
          <t>ENTRY, GLOBAL_CHECK, STOCKS_EXIT</t>
        </is>
      </c>
      <c r="E44" s="38" t="n"/>
      <c r="F44" s="26" t="n"/>
      <c r="G44" s="38">
        <f>IFERROR(VLOOKUP($A128&amp;"_"&amp;$B128,Results_Deltas!$A$2:$P$15000,5,FALSE),"")</f>
        <v/>
      </c>
      <c r="H44" s="38" t="inlineStr">
        <is>
          <t>Blanket (page end)</t>
        </is>
      </c>
      <c r="I44" s="26" t="n"/>
      <c r="J44" s="26" t="n"/>
      <c r="K44" s="26" t="n"/>
      <c r="L44" s="26" t="inlineStr">
        <is>
          <t>YES</t>
        </is>
      </c>
      <c r="M44" s="26" t="n">
        <v>3.101266739753826</v>
      </c>
      <c r="N44" s="26" t="n">
        <v>22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9" t="inlineStr">
        <is>
          <t>MARKET_QUALITY_SCORE_ENABLED</t>
        </is>
      </c>
      <c r="B45" s="40" t="inlineStr">
        <is>
          <t>False</t>
        </is>
      </c>
      <c r="C45" s="38" t="n"/>
      <c r="D45" s="38" t="inlineStr">
        <is>
          <t>ENTRY, GLOBAL_CHECK, STOCKS_EXIT</t>
        </is>
      </c>
      <c r="E45" s="38" t="n"/>
      <c r="F45" s="26" t="n"/>
      <c r="G45" s="38">
        <f>IFERROR(VLOOKUP($A147&amp;"_"&amp;$B147,Results_Deltas!$A$2:$P$15000,5,FALSE),"")</f>
        <v/>
      </c>
      <c r="H45" s="38" t="inlineStr">
        <is>
          <t>Blanket (page end)</t>
        </is>
      </c>
      <c r="I45" s="26" t="n"/>
      <c r="J45" s="26" t="n"/>
      <c r="K45" s="26" t="n"/>
      <c r="L45" s="26" t="inlineStr">
        <is>
          <t>YES</t>
        </is>
      </c>
      <c r="M45" s="26" t="n">
        <v>3.101266739753826</v>
      </c>
      <c r="N45" s="26" t="n">
        <v>22</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MTS_GATE_ENABLED</t>
        </is>
      </c>
      <c r="B46" s="38" t="inlineStr">
        <is>
          <t>False</t>
        </is>
      </c>
      <c r="C46" s="38" t="n"/>
      <c r="D46" s="38" t="inlineStr">
        <is>
          <t>ENTRY, GLOBAL_CHECK, STOCKS_EXIT</t>
        </is>
      </c>
      <c r="E46" s="38" t="n"/>
      <c r="F46" s="26" t="n"/>
      <c r="G46" s="38">
        <f>IFERROR(VLOOKUP($A167&amp;"_"&amp;$B167,Results_Deltas!$A$2:$P$15000,5,FALSE),"")</f>
        <v/>
      </c>
      <c r="H46" s="38" t="inlineStr">
        <is>
          <t>Blanket (page end)</t>
        </is>
      </c>
      <c r="I46" s="26" t="n"/>
      <c r="J46" s="26" t="n"/>
      <c r="K46" s="26" t="n"/>
      <c r="L46" s="26" t="inlineStr">
        <is>
          <t>NO</t>
        </is>
      </c>
      <c r="M46" s="26" t="n">
        <v>3.101266739753826</v>
      </c>
      <c r="N46" s="26" t="n">
        <v>22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OI_CONFIRM_ENABLED</t>
        </is>
      </c>
      <c r="B47" s="38" t="inlineStr">
        <is>
          <t>False</t>
        </is>
      </c>
      <c r="C47" s="38" t="n"/>
      <c r="D47" s="38" t="inlineStr">
        <is>
          <t>ENTRY, GLOBAL_CHECK, STOCKS_EXIT</t>
        </is>
      </c>
      <c r="E47" s="38" t="n"/>
      <c r="F47" s="26" t="n"/>
      <c r="G47" s="38">
        <f>IFERROR(VLOOKUP($A179&amp;"_"&amp;$B179,Results_Deltas!$A$2:$P$15000,5,FALSE),"")</f>
        <v/>
      </c>
      <c r="H47" s="38" t="inlineStr">
        <is>
          <t>Blanket (page end)</t>
        </is>
      </c>
      <c r="I47" s="26" t="n"/>
      <c r="J47" s="26" t="n"/>
      <c r="K47" s="26" t="n"/>
      <c r="L47" s="26" t="inlineStr">
        <is>
          <t>NO</t>
        </is>
      </c>
      <c r="M47" s="26" t="n">
        <v>3.101266739753826</v>
      </c>
      <c r="N47" s="26" t="n">
        <v>22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9" t="inlineStr">
        <is>
          <t>HLR_TOP_MIN_TFS</t>
        </is>
      </c>
      <c r="B48" s="40" t="inlineStr">
        <is>
          <t>2</t>
        </is>
      </c>
      <c r="C48" s="38" t="n"/>
      <c r="D48" s="38" t="inlineStr">
        <is>
          <t>GLOBAL_CHECK, REENTRY, STOCKS_EXIT</t>
        </is>
      </c>
      <c r="E48" s="38" t="n"/>
      <c r="F48" s="26" t="n"/>
      <c r="G48" s="38">
        <f>IFERROR(VLOOKUP($A106&amp;"_"&amp;$B106,Results_Deltas!$A$2:$P$15000,5,FALSE),"")</f>
        <v/>
      </c>
      <c r="H48" s="38" t="inlineStr">
        <is>
          <t>Blanket (page end)</t>
        </is>
      </c>
      <c r="I48" s="26" t="n"/>
      <c r="J48" s="26" t="n"/>
      <c r="K48" s="26" t="n"/>
      <c r="L48" s="26" t="inlineStr">
        <is>
          <t>YES</t>
        </is>
      </c>
      <c r="M48" s="26" t="n">
        <v>3.227727960922718</v>
      </c>
      <c r="N48" s="26" t="n">
        <v>22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HTF_TREND_VETO_BYPASS_ENABLED</t>
        </is>
      </c>
      <c r="B49" s="38" t="inlineStr">
        <is>
          <t>False</t>
        </is>
      </c>
      <c r="C49" s="38" t="n"/>
      <c r="D49" s="38" t="inlineStr">
        <is>
          <t>GLOBAL_CHECK, STOCKS_EXIT</t>
        </is>
      </c>
      <c r="E49" s="38" t="n"/>
      <c r="F49" s="26" t="n"/>
      <c r="G49" s="38">
        <f>IFERROR(VLOOKUP($A118&amp;"_"&amp;$B118,Results_Deltas!$A$2:$P$15000,5,FALSE),"")</f>
        <v/>
      </c>
      <c r="H49" s="38" t="inlineStr">
        <is>
          <t>Blanket (page end)</t>
        </is>
      </c>
      <c r="I49" s="26" t="n"/>
      <c r="J49" s="26" t="n"/>
      <c r="K49" s="26" t="n"/>
      <c r="L49" s="26" t="inlineStr">
        <is>
          <t>NO</t>
        </is>
      </c>
      <c r="M49" s="26" t="n">
        <v>3.232389562175603</v>
      </c>
      <c r="N49" s="26" t="n">
        <v>23</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9" t="inlineStr">
        <is>
          <t>LIVE_VEC_EMERGENCY_BRAKE_ENABLED</t>
        </is>
      </c>
      <c r="B50" s="40" t="inlineStr">
        <is>
          <t>False</t>
        </is>
      </c>
      <c r="C50" s="38" t="n"/>
      <c r="D50" s="38" t="inlineStr">
        <is>
          <t>GLOBAL_CHECK, STOCKS_EXIT</t>
        </is>
      </c>
      <c r="E50" s="38" t="n"/>
      <c r="F50" s="26" t="n"/>
      <c r="G50" s="38">
        <f>IFERROR(VLOOKUP($A130&amp;"_"&amp;$B130,Results_Deltas!$A$2:$P$15000,5,FALSE),"")</f>
        <v/>
      </c>
      <c r="H50" s="38" t="inlineStr">
        <is>
          <t>Blanket (page end)</t>
        </is>
      </c>
      <c r="I50" s="26" t="n"/>
      <c r="J50" s="26" t="n"/>
      <c r="K50" s="26" t="n"/>
      <c r="L50" s="26" t="inlineStr">
        <is>
          <t>YES</t>
        </is>
      </c>
      <c r="M50" s="26" t="n">
        <v>3.360776241592871</v>
      </c>
      <c r="N50" s="26" t="n">
        <v>29</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MANDATORY_REENTRY_WT_FILTER_REQUIRE_FLIP</t>
        </is>
      </c>
      <c r="B51" s="40" t="inlineStr">
        <is>
          <t>False</t>
        </is>
      </c>
      <c r="C51" s="38" t="n"/>
      <c r="D51" s="38" t="inlineStr">
        <is>
          <t>GLOBAL_CHECK, STOCKS_EXIT</t>
        </is>
      </c>
      <c r="E51" s="38" t="n"/>
      <c r="F51" s="26" t="n"/>
      <c r="G51" s="38">
        <f>IFERROR(VLOOKUP($A143&amp;"_"&amp;$B143,Results_Deltas!$A$2:$P$15000,5,FALSE),"")</f>
        <v/>
      </c>
      <c r="H51" s="38" t="inlineStr">
        <is>
          <t>Blanket (page end)</t>
        </is>
      </c>
      <c r="I51" s="26" t="n"/>
      <c r="J51" s="26" t="n"/>
      <c r="K51" s="26" t="n"/>
      <c r="L51" s="26" t="inlineStr">
        <is>
          <t>YES</t>
        </is>
      </c>
      <c r="M51" s="26" t="n">
        <v>3.395159679852229</v>
      </c>
      <c r="N51" s="26" t="n">
        <v>26</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HA_WICK_QUALITY_TF</t>
        </is>
      </c>
      <c r="B52" s="38" t="inlineStr">
        <is>
          <t>4h</t>
        </is>
      </c>
      <c r="C52" s="38" t="n"/>
      <c r="D52" s="38" t="inlineStr">
        <is>
          <t>ENTRY, GLOBAL_CHECK, STOCKS_EXIT</t>
        </is>
      </c>
      <c r="E52" s="38" t="n"/>
      <c r="F52" s="26" t="n"/>
      <c r="G52" s="38">
        <f>IFERROR(VLOOKUP($A98&amp;"_"&amp;$B98,Results_Deltas!$A$2:$P$15000,5,FALSE),"")</f>
        <v/>
      </c>
      <c r="H52" s="38" t="inlineStr">
        <is>
          <t>Blanket (page end)</t>
        </is>
      </c>
      <c r="I52" s="26" t="n"/>
      <c r="J52" s="26" t="n"/>
      <c r="K52" s="26" t="n"/>
      <c r="L52" s="26" t="inlineStr">
        <is>
          <t>NO</t>
        </is>
      </c>
      <c r="M52" s="26" t="n">
        <v>3.420730473921978</v>
      </c>
      <c r="N52" s="26" t="n">
        <v>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9" t="inlineStr">
        <is>
          <t>EMA_BLANKET_FILTER_ENABLED</t>
        </is>
      </c>
      <c r="B53" s="40" t="inlineStr">
        <is>
          <t>True</t>
        </is>
      </c>
      <c r="C53" s="38" t="n"/>
      <c r="D53" s="38" t="inlineStr">
        <is>
          <t>GLOBAL_CHECK</t>
        </is>
      </c>
      <c r="E53" s="38" t="n"/>
      <c r="F53" s="26" t="n"/>
      <c r="G53" s="38">
        <f>IFERROR(VLOOKUP($A56&amp;"_"&amp;$B56,Results_Deltas!$A$2:$P$15000,5,FALSE),"")</f>
        <v/>
      </c>
      <c r="H53" s="38" t="inlineStr">
        <is>
          <t>Blanket (page end)</t>
        </is>
      </c>
      <c r="I53" s="26" t="n"/>
      <c r="J53" s="26" t="n"/>
      <c r="K53" s="26" t="n"/>
      <c r="L53" s="26" t="inlineStr">
        <is>
          <t>YES</t>
        </is>
      </c>
      <c r="M53" s="26" t="n">
        <v>3.422579595680062</v>
      </c>
      <c r="N53" s="26" t="n">
        <v>27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9" t="inlineStr">
        <is>
          <t>DELTA_REENTRY_FILTER_ENABLED</t>
        </is>
      </c>
      <c r="B54" s="40" t="inlineStr">
        <is>
          <t>False</t>
        </is>
      </c>
      <c r="C54" s="38" t="n"/>
      <c r="D54" s="38" t="inlineStr">
        <is>
          <t>ENTRY, GLOBAL_CHECK, STOCKS_EXIT</t>
        </is>
      </c>
      <c r="E54" s="38" t="n"/>
      <c r="F54" s="26" t="n"/>
      <c r="G54" s="38">
        <f>IFERROR(VLOOKUP($A45&amp;"_"&amp;$B45,Results_Deltas!$A$2:$P$15000,5,FALSE),"")</f>
        <v/>
      </c>
      <c r="H54" s="38" t="inlineStr">
        <is>
          <t>Blanket (page end)</t>
        </is>
      </c>
      <c r="I54" s="26" t="n"/>
      <c r="J54" s="26" t="n"/>
      <c r="K54" s="26" t="n"/>
      <c r="L54" s="26" t="inlineStr">
        <is>
          <t>YES</t>
        </is>
      </c>
      <c r="M54" s="26" t="n">
        <v>3.431816733794347</v>
      </c>
      <c r="N54" s="26" t="n">
        <v>28</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MTS_BOTTOM_STRONG_THRESHOLD</t>
        </is>
      </c>
      <c r="B55" s="38" t="inlineStr">
        <is>
          <t>50</t>
        </is>
      </c>
      <c r="C55" s="38" t="n"/>
      <c r="D55" s="38" t="inlineStr">
        <is>
          <t>ENTRY, GLOBAL_CHECK, STOCKS_EXIT</t>
        </is>
      </c>
      <c r="E55" s="38" t="n"/>
      <c r="F55" s="26" t="n"/>
      <c r="G55" s="38">
        <f>IFERROR(VLOOKUP($A164&amp;"_"&amp;$B164,Results_Deltas!$A$2:$P$15000,5,FALSE),"")</f>
        <v/>
      </c>
      <c r="H55" s="38" t="inlineStr">
        <is>
          <t>Blanket (page end)</t>
        </is>
      </c>
      <c r="I55" s="26" t="n"/>
      <c r="J55" s="26" t="n"/>
      <c r="K55" s="26" t="n"/>
      <c r="L55" s="26" t="inlineStr">
        <is>
          <t>NO</t>
        </is>
      </c>
      <c r="M55" s="26" t="n">
        <v>3.456071866559591</v>
      </c>
      <c r="N55" s="26" t="n">
        <v>23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DUP_GUARD_FILTER_TF</t>
        </is>
      </c>
      <c r="B56" s="38" t="inlineStr">
        <is>
          <t>D</t>
        </is>
      </c>
      <c r="C56" s="38" t="n"/>
      <c r="D56" s="38" t="inlineStr">
        <is>
          <t>GLOBAL_CHECK</t>
        </is>
      </c>
      <c r="E56" s="38" t="n"/>
      <c r="F56" s="26" t="n"/>
      <c r="G56" s="38">
        <f>IFERROR(VLOOKUP($A48&amp;"_"&amp;$B48,Results_Deltas!$A$2:$P$15000,5,FALSE),"")</f>
        <v/>
      </c>
      <c r="H56" s="38" t="inlineStr">
        <is>
          <t>Blanket (page end)</t>
        </is>
      </c>
      <c r="I56" s="26" t="n"/>
      <c r="J56" s="26" t="n"/>
      <c r="K56" s="26" t="n"/>
      <c r="L56" s="26" t="inlineStr">
        <is>
          <t>NO</t>
        </is>
      </c>
      <c r="M56" s="26" t="n">
        <v>3.529584358602471</v>
      </c>
      <c r="N56" s="26" t="n">
        <v>22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9" t="inlineStr">
        <is>
          <t>HA_WICK_QUALITY_SCORE</t>
        </is>
      </c>
      <c r="B57" s="40" t="inlineStr">
        <is>
          <t>15</t>
        </is>
      </c>
      <c r="C57" s="38" t="n"/>
      <c r="D57" s="38" t="inlineStr">
        <is>
          <t>ENTRY, GLOBAL_CHECK, STOCKS_EXIT</t>
        </is>
      </c>
      <c r="E57" s="38" t="n"/>
      <c r="F57" s="26" t="n"/>
      <c r="G57" s="38">
        <f>IFERROR(VLOOKUP($A94&amp;"_"&amp;$B94,Results_Deltas!$A$2:$P$15000,5,FALSE),"")</f>
        <v/>
      </c>
      <c r="H57" s="38" t="inlineStr">
        <is>
          <t>Blanket (page end)</t>
        </is>
      </c>
      <c r="I57" s="26" t="n"/>
      <c r="J57" s="26" t="n"/>
      <c r="K57" s="26" t="n"/>
      <c r="L57" s="26" t="inlineStr">
        <is>
          <t>YES</t>
        </is>
      </c>
      <c r="M57" s="26" t="n">
        <v>3.539826332090978</v>
      </c>
      <c r="N57" s="26" t="n">
        <v>20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HA_WICK_QUALITY_SCORE</t>
        </is>
      </c>
      <c r="B58" s="38" t="inlineStr">
        <is>
          <t>15_ALT</t>
        </is>
      </c>
      <c r="C58" s="38" t="n"/>
      <c r="D58" s="38" t="inlineStr">
        <is>
          <t>ENTRY, GLOBAL_CHECK, STOCKS_EXIT</t>
        </is>
      </c>
      <c r="E58" s="38" t="n"/>
      <c r="F58" s="26" t="n"/>
      <c r="G58" s="38">
        <f>IFERROR(VLOOKUP($A95&amp;"_"&amp;$B95,Results_Deltas!$A$2:$P$15000,5,FALSE),"")</f>
        <v/>
      </c>
      <c r="H58" s="38" t="inlineStr">
        <is>
          <t>Blanket (page end)</t>
        </is>
      </c>
      <c r="I58" s="26" t="n"/>
      <c r="J58" s="26" t="n"/>
      <c r="K58" s="26" t="n"/>
      <c r="L58" s="26" t="inlineStr">
        <is>
          <t>NO</t>
        </is>
      </c>
      <c r="M58" s="26" t="n">
        <v>3.539826332090978</v>
      </c>
      <c r="N58" s="26" t="n">
        <v>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MTS_BOTTOM_STRONG_THRESHOLD</t>
        </is>
      </c>
      <c r="B59" s="38" t="inlineStr">
        <is>
          <t>30</t>
        </is>
      </c>
      <c r="C59" s="38" t="n"/>
      <c r="D59" s="38" t="inlineStr">
        <is>
          <t>ENTRY, GLOBAL_CHECK, STOCKS_EXIT</t>
        </is>
      </c>
      <c r="E59" s="38" t="n"/>
      <c r="F59" s="26" t="n"/>
      <c r="G59" s="38">
        <f>IFERROR(VLOOKUP($A165&amp;"_"&amp;$B165,Results_Deltas!$A$2:$P$15000,5,FALSE),"")</f>
        <v/>
      </c>
      <c r="H59" s="38" t="inlineStr">
        <is>
          <t>Blanket (page end)</t>
        </is>
      </c>
      <c r="I59" s="26" t="n"/>
      <c r="J59" s="26" t="n"/>
      <c r="K59" s="26" t="n"/>
      <c r="L59" s="26" t="inlineStr">
        <is>
          <t>NO</t>
        </is>
      </c>
      <c r="M59" s="26" t="n">
        <v>3.564709786726555</v>
      </c>
      <c r="N59" s="26" t="n">
        <v>23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BANDAID_OFF_LOSER_RECOVER_PCT</t>
        </is>
      </c>
      <c r="B60" s="38" t="inlineStr">
        <is>
          <t>0.5</t>
        </is>
      </c>
      <c r="C60" s="38" t="n"/>
      <c r="D60" s="38" t="inlineStr">
        <is>
          <t>AUGMENT, ENTRY, EXIT, GLOBAL_CHECK, REDUCE, STOCKS_EXIT</t>
        </is>
      </c>
      <c r="E60" s="38" t="n"/>
      <c r="F60" s="26" t="n"/>
      <c r="G60" s="38">
        <f>IFERROR(VLOOKUP($A21&amp;"_"&amp;$B21,Results_Deltas!$A$2:$P$15000,5,FALSE),"")</f>
        <v/>
      </c>
      <c r="H60" s="38" t="inlineStr">
        <is>
          <t>Blanket (page end)</t>
        </is>
      </c>
      <c r="I60" s="26" t="n"/>
      <c r="J60" s="26" t="n"/>
      <c r="K60" s="26" t="n"/>
      <c r="L60" s="26" t="inlineStr">
        <is>
          <t>NO</t>
        </is>
      </c>
      <c r="M60" s="26" t="n">
        <v>3.568752089155766</v>
      </c>
      <c r="N60" s="26" t="n">
        <v>25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HA_WICK_QUALITY_TF</t>
        </is>
      </c>
      <c r="B61" s="38" t="inlineStr">
        <is>
          <t>D</t>
        </is>
      </c>
      <c r="C61" s="38" t="n"/>
      <c r="D61" s="38" t="inlineStr">
        <is>
          <t>ENTRY, GLOBAL_CHECK, STOCKS_EXIT</t>
        </is>
      </c>
      <c r="E61" s="38" t="n"/>
      <c r="F61" s="26" t="n"/>
      <c r="G61" s="38">
        <f>IFERROR(VLOOKUP($A97&amp;"_"&amp;$B97,Results_Deltas!$A$2:$P$15000,5,FALSE),"")</f>
        <v/>
      </c>
      <c r="H61" s="38" t="inlineStr">
        <is>
          <t>Blanket (page end)</t>
        </is>
      </c>
      <c r="I61" s="26" t="n"/>
      <c r="J61" s="26" t="n"/>
      <c r="K61" s="26" t="n"/>
      <c r="L61" s="26" t="inlineStr">
        <is>
          <t>NO</t>
        </is>
      </c>
      <c r="M61" s="26" t="n">
        <v>3.572270703226752</v>
      </c>
      <c r="N61" s="26" t="n">
        <v>21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MTF_GR_MIN_IND</t>
        </is>
      </c>
      <c r="B62" s="38" t="inlineStr">
        <is>
          <t>5</t>
        </is>
      </c>
      <c r="C62" s="38" t="n"/>
      <c r="D62" s="38" t="inlineStr">
        <is>
          <t>GLOBAL_CHECK, STOCKS_EXIT</t>
        </is>
      </c>
      <c r="E62" s="38" t="n"/>
      <c r="F62" s="26" t="n"/>
      <c r="G62" s="38">
        <f>IFERROR(VLOOKUP($A157&amp;"_"&amp;$B157,Results_Deltas!$A$2:$P$15000,5,FALSE),"")</f>
        <v/>
      </c>
      <c r="H62" s="38" t="inlineStr">
        <is>
          <t>Blanket (page end)</t>
        </is>
      </c>
      <c r="I62" s="26" t="n"/>
      <c r="J62" s="26" t="n"/>
      <c r="K62" s="26" t="n"/>
      <c r="L62" s="26" t="inlineStr">
        <is>
          <t>NO</t>
        </is>
      </c>
      <c r="M62" s="26" t="n">
        <v>3.58656721156066</v>
      </c>
      <c r="N62" s="26" t="n">
        <v>24</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MTF_GR_MIN_IND</t>
        </is>
      </c>
      <c r="B63" s="38" t="inlineStr">
        <is>
          <t>5_ALT</t>
        </is>
      </c>
      <c r="C63" s="38" t="n"/>
      <c r="D63" s="38" t="inlineStr">
        <is>
          <t>GLOBAL_CHECK, STOCKS_EXIT</t>
        </is>
      </c>
      <c r="E63" s="38" t="n"/>
      <c r="F63" s="26" t="n"/>
      <c r="G63" s="38">
        <f>IFERROR(VLOOKUP($A158&amp;"_"&amp;$B158,Results_Deltas!$A$2:$P$15000,5,FALSE),"")</f>
        <v/>
      </c>
      <c r="H63" s="38" t="inlineStr">
        <is>
          <t>Blanket (page end)</t>
        </is>
      </c>
      <c r="I63" s="26" t="n"/>
      <c r="J63" s="26" t="n"/>
      <c r="K63" s="26" t="n"/>
      <c r="L63" s="26" t="inlineStr">
        <is>
          <t>NO</t>
        </is>
      </c>
      <c r="M63" s="26" t="n">
        <v>3.58656721156066</v>
      </c>
      <c r="N63" s="26" t="n">
        <v>24</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MTS_BOTTOM_BONUS_THRESHOLD</t>
        </is>
      </c>
      <c r="B64" s="38" t="inlineStr">
        <is>
          <t>31.25</t>
        </is>
      </c>
      <c r="C64" s="38" t="n"/>
      <c r="D64" s="38" t="inlineStr">
        <is>
          <t>ENTRY, GLOBAL_CHECK, STOCKS_EXIT</t>
        </is>
      </c>
      <c r="E64" s="38" t="n"/>
      <c r="F64" s="26" t="n"/>
      <c r="G64" s="38">
        <f>IFERROR(VLOOKUP($A160&amp;"_"&amp;$B160,Results_Deltas!$A$2:$P$15000,5,FALSE),"")</f>
        <v/>
      </c>
      <c r="H64" s="38" t="inlineStr">
        <is>
          <t>Blanket (page end)</t>
        </is>
      </c>
      <c r="I64" s="26" t="n"/>
      <c r="J64" s="26" t="n"/>
      <c r="K64" s="26" t="n"/>
      <c r="L64" s="26" t="inlineStr">
        <is>
          <t>NO</t>
        </is>
      </c>
      <c r="M64" s="26" t="n">
        <v>3.591884959767338</v>
      </c>
      <c r="N64" s="26" t="n">
        <v>21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9" t="inlineStr">
        <is>
          <t>OI_CONFIRM_ENABLED</t>
        </is>
      </c>
      <c r="B65" s="40" t="inlineStr">
        <is>
          <t>True</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YES</t>
        </is>
      </c>
      <c r="M65" s="26" t="n">
        <v>3.610228550931386</v>
      </c>
      <c r="N65" s="26" t="n">
        <v>21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BANDAID_OFF_LOSER_RECOVER_PCT</t>
        </is>
      </c>
      <c r="B66" s="38" t="inlineStr">
        <is>
          <t>1.0</t>
        </is>
      </c>
      <c r="C66" s="38" t="n"/>
      <c r="D66" s="38" t="inlineStr">
        <is>
          <t>AUGMENT, ENTRY, EXIT, GLOBAL_CHECK, REDUCE, STOCKS_EXIT</t>
        </is>
      </c>
      <c r="E66" s="38" t="n"/>
      <c r="F66" s="26" t="n"/>
      <c r="G66" s="38">
        <f>IFERROR(VLOOKUP($A20&amp;"_"&amp;$B20,Results_Deltas!$A$2:$P$15000,5,FALSE),"")</f>
        <v/>
      </c>
      <c r="H66" s="38" t="inlineStr">
        <is>
          <t>Blanket (page end)</t>
        </is>
      </c>
      <c r="I66" s="26" t="n"/>
      <c r="J66" s="26" t="n"/>
      <c r="K66" s="26" t="n"/>
      <c r="L66" s="26" t="inlineStr">
        <is>
          <t>NO</t>
        </is>
      </c>
      <c r="M66" s="26" t="n">
        <v>3.62419393277396</v>
      </c>
      <c r="N66" s="26" t="n">
        <v>25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HLR_SMA_BAND_PCT</t>
        </is>
      </c>
      <c r="B67" s="38" t="inlineStr">
        <is>
          <t>1.0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M67" s="26" t="n">
        <v>3.685022657374458</v>
      </c>
      <c r="N67" s="26" t="n">
        <v>23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MARKET_QUALITY_SCORE_ENABLED</t>
        </is>
      </c>
      <c r="B68" s="38" t="inlineStr">
        <is>
          <t>True</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M68" s="26" t="n">
        <v>3.750916123046452</v>
      </c>
      <c r="N68" s="26" t="n">
        <v>22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MTS_BOTTOM_BONUS_THRESHOLD</t>
        </is>
      </c>
      <c r="B69" s="40" t="inlineStr">
        <is>
          <t>25</t>
        </is>
      </c>
      <c r="C69" s="38" t="n"/>
      <c r="D69" s="38" t="inlineStr">
        <is>
          <t>ENTRY, GLOBAL_CHECK, STOCKS_EXIT</t>
        </is>
      </c>
      <c r="E69" s="38" t="n"/>
      <c r="F69" s="26" t="n"/>
      <c r="G69" s="38">
        <f>IFERROR(VLOOKUP($A159&amp;"_"&amp;$B159,Results_Deltas!$A$2:$P$15000,5,FALSE),"")</f>
        <v/>
      </c>
      <c r="H69" s="38" t="inlineStr">
        <is>
          <t>Blanket (page end)</t>
        </is>
      </c>
      <c r="I69" s="26" t="n"/>
      <c r="J69" s="26" t="n"/>
      <c r="K69" s="26" t="n"/>
      <c r="L69" s="26" t="inlineStr">
        <is>
          <t>YES</t>
        </is>
      </c>
      <c r="M69" s="26" t="n">
        <v>3.807197853443248</v>
      </c>
      <c r="N69" s="26" t="n">
        <v>20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DUP_GUARD_FILTER_TF</t>
        </is>
      </c>
      <c r="B70" s="38" t="inlineStr">
        <is>
          <t>1h</t>
        </is>
      </c>
      <c r="C70" s="38" t="n"/>
      <c r="D70" s="38" t="inlineStr">
        <is>
          <t>GLOBAL_CHECK</t>
        </is>
      </c>
      <c r="E70" s="38" t="n"/>
      <c r="F70" s="26" t="n"/>
      <c r="G70" s="38">
        <f>IFERROR(VLOOKUP($A50&amp;"_"&amp;$B50,Results_Deltas!$A$2:$P$15000,5,FALSE),"")</f>
        <v/>
      </c>
      <c r="H70" s="38" t="inlineStr">
        <is>
          <t>Blanket (page end)</t>
        </is>
      </c>
      <c r="I70" s="26" t="n"/>
      <c r="J70" s="26" t="n"/>
      <c r="K70" s="26" t="n"/>
      <c r="L70" s="26" t="inlineStr">
        <is>
          <t>NO</t>
        </is>
      </c>
      <c r="M70" s="26" t="n">
        <v>3.845019662984317</v>
      </c>
      <c r="N70" s="26" t="n">
        <v>22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DUP_GUARD_FILTER_TF</t>
        </is>
      </c>
      <c r="B71" s="38" t="inlineStr">
        <is>
          <t>OFF</t>
        </is>
      </c>
      <c r="C71" s="38" t="n"/>
      <c r="D71" s="38" t="inlineStr">
        <is>
          <t>GLOBAL_CHECK</t>
        </is>
      </c>
      <c r="E71" s="38" t="n"/>
      <c r="F71" s="26" t="n"/>
      <c r="G71" s="38">
        <f>IFERROR(VLOOKUP($A47&amp;"_"&amp;$B47,Results_Deltas!$A$2:$P$15000,5,FALSE),"")</f>
        <v/>
      </c>
      <c r="H71" s="38" t="inlineStr">
        <is>
          <t>Blanket (page end)</t>
        </is>
      </c>
      <c r="I71" s="26" t="n"/>
      <c r="J71" s="26" t="n"/>
      <c r="K71" s="26" t="n"/>
      <c r="L71" s="26" t="inlineStr">
        <is>
          <t>NO</t>
        </is>
      </c>
      <c r="M71" s="26" t="n">
        <v>3.846199705891772</v>
      </c>
      <c r="N71" s="26" t="n">
        <v>24</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FUNDING_GATE_FILTER_TF</t>
        </is>
      </c>
      <c r="B72" s="38" t="inlineStr">
        <is>
          <t>4h</t>
        </is>
      </c>
      <c r="C72" s="38" t="n"/>
      <c r="D72" s="38" t="inlineStr">
        <is>
          <t>GLOBAL_CHECK</t>
        </is>
      </c>
      <c r="E72" s="38" t="n"/>
      <c r="F72" s="26" t="n"/>
      <c r="G72" s="38">
        <f>IFERROR(VLOOKUP($A74&amp;"_"&amp;$B74,Results_Deltas!$A$2:$P$15000,5,FALSE),"")</f>
        <v/>
      </c>
      <c r="H72" s="38" t="inlineStr">
        <is>
          <t>Blanket (page end)</t>
        </is>
      </c>
      <c r="I72" s="26" t="n"/>
      <c r="J72" s="26" t="n"/>
      <c r="K72" s="26" t="n"/>
      <c r="L72" s="26" t="inlineStr">
        <is>
          <t>NO</t>
        </is>
      </c>
      <c r="M72" s="26" t="n">
        <v>3.865680920034795</v>
      </c>
      <c r="N72" s="26" t="n">
        <v>23</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MTS_BOTTOM_BONUS_THRESHOLD</t>
        </is>
      </c>
      <c r="B73" s="38" t="inlineStr">
        <is>
          <t>18.75</t>
        </is>
      </c>
      <c r="C73" s="38" t="n"/>
      <c r="D73" s="38" t="inlineStr">
        <is>
          <t>ENTRY, GLOBAL_CHECK, STOCKS_EXIT</t>
        </is>
      </c>
      <c r="E73" s="38" t="n"/>
      <c r="F73" s="26" t="n"/>
      <c r="G73" s="38">
        <f>IFERROR(VLOOKUP($A161&amp;"_"&amp;$B161,Results_Deltas!$A$2:$P$15000,5,FALSE),"")</f>
        <v/>
      </c>
      <c r="H73" s="38" t="inlineStr">
        <is>
          <t>Blanket (page end)</t>
        </is>
      </c>
      <c r="I73" s="26" t="n"/>
      <c r="J73" s="26" t="n"/>
      <c r="K73" s="26" t="n"/>
      <c r="L73" s="26" t="inlineStr">
        <is>
          <t>NO</t>
        </is>
      </c>
      <c r="M73" s="26" t="n">
        <v>3.875096327720253</v>
      </c>
      <c r="N73" s="26" t="n">
        <v>25</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OI_CONFIRM_MIN_CHANGE_PCT</t>
        </is>
      </c>
      <c r="B74" s="38" t="inlineStr">
        <is>
          <t>2.0</t>
        </is>
      </c>
      <c r="C74" s="38" t="n"/>
      <c r="D74" s="38" t="inlineStr">
        <is>
          <t>ENTRY, GLOBAL_CHECK, STOCKS_EXIT</t>
        </is>
      </c>
      <c r="E74" s="38" t="n"/>
      <c r="F74" s="26" t="n"/>
      <c r="G74" s="38">
        <f>IFERROR(VLOOKUP($A182&amp;"_"&amp;$B182,Results_Deltas!$A$2:$P$15000,5,FALSE),"")</f>
        <v/>
      </c>
      <c r="H74" s="38" t="inlineStr">
        <is>
          <t>Blanket (page end)</t>
        </is>
      </c>
      <c r="I74" s="26" t="n"/>
      <c r="J74" s="26" t="n"/>
      <c r="K74" s="26" t="n"/>
      <c r="L74" s="26" t="inlineStr">
        <is>
          <t>NO</t>
        </is>
      </c>
      <c r="M74" s="26" t="n">
        <v>3.878691587628512</v>
      </c>
      <c r="N74" s="26" t="n">
        <v>22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HLR_SMA_BAND_PCT</t>
        </is>
      </c>
      <c r="B75" s="38" t="inlineStr">
        <is>
          <t>0.5</t>
        </is>
      </c>
      <c r="C75" s="38" t="n"/>
      <c r="D75" s="38" t="inlineStr">
        <is>
          <t>ENTRY, GLOBAL_CHECK, STOCKS_EXIT</t>
        </is>
      </c>
      <c r="E75" s="38" t="n"/>
      <c r="F75" s="26" t="n"/>
      <c r="G75" s="38">
        <f>IFERROR(VLOOKUP($A104&amp;"_"&amp;$B104,Results_Deltas!$A$2:$P$15000,5,FALSE),"")</f>
        <v/>
      </c>
      <c r="H75" s="38" t="inlineStr">
        <is>
          <t>Blanket (page end)</t>
        </is>
      </c>
      <c r="I75" s="26" t="n"/>
      <c r="J75" s="26" t="n"/>
      <c r="K75" s="26" t="n"/>
      <c r="L75" s="26" t="inlineStr">
        <is>
          <t>NO</t>
        </is>
      </c>
      <c r="M75" s="26" t="n">
        <v>3.915447139864767</v>
      </c>
      <c r="N75" s="26" t="n">
        <v>23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DUP_GUARD_FILTER_TF</t>
        </is>
      </c>
      <c r="B76" s="38" t="inlineStr">
        <is>
          <t>4h</t>
        </is>
      </c>
      <c r="C76" s="38" t="n"/>
      <c r="D76" s="38" t="inlineStr">
        <is>
          <t>GLOBAL_CHECK</t>
        </is>
      </c>
      <c r="E76" s="38" t="n"/>
      <c r="F76" s="26" t="n"/>
      <c r="G76" s="38">
        <f>IFERROR(VLOOKUP($A49&amp;"_"&amp;$B49,Results_Deltas!$A$2:$P$15000,5,FALSE),"")</f>
        <v/>
      </c>
      <c r="H76" s="38" t="inlineStr">
        <is>
          <t>Blanket (page end)</t>
        </is>
      </c>
      <c r="I76" s="26" t="n"/>
      <c r="J76" s="26" t="n"/>
      <c r="K76" s="26" t="n"/>
      <c r="L76" s="26" t="inlineStr">
        <is>
          <t>NO</t>
        </is>
      </c>
      <c r="M76" s="26" t="n">
        <v>3.923705954357604</v>
      </c>
      <c r="N76" s="26" t="n">
        <v>21</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COOLDOWN_LOCKS_FILTER_TF</t>
        </is>
      </c>
      <c r="B77" s="38" t="inlineStr">
        <is>
          <t>4h</t>
        </is>
      </c>
      <c r="C77" s="38" t="n"/>
      <c r="D77" s="38" t="inlineStr">
        <is>
          <t>GLOBAL_CHECK</t>
        </is>
      </c>
      <c r="E77" s="38" t="n"/>
      <c r="F77" s="26" t="n"/>
      <c r="G77" s="38">
        <f>IFERROR(VLOOKUP($A32&amp;"_"&amp;$B32,Results_Deltas!$A$2:$P$15000,5,FALSE),"")</f>
        <v/>
      </c>
      <c r="H77" s="38" t="inlineStr">
        <is>
          <t>Blanket (page end)</t>
        </is>
      </c>
      <c r="I77" s="26" t="n"/>
      <c r="J77" s="26" t="n"/>
      <c r="K77" s="26" t="n"/>
      <c r="L77" s="26" t="inlineStr">
        <is>
          <t>NO</t>
        </is>
      </c>
      <c r="M77" s="26" t="n">
        <v>3.972404445472359</v>
      </c>
      <c r="N77" s="26" t="n">
        <v>23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OI_CONFIRM_MIN_CHANGE_PCT</t>
        </is>
      </c>
      <c r="B78" s="38" t="inlineStr">
        <is>
          <t>0</t>
        </is>
      </c>
      <c r="C78" s="38" t="n"/>
      <c r="D78" s="38" t="inlineStr">
        <is>
          <t>ENTRY, GLOBAL_CHECK, STOCKS_EXIT</t>
        </is>
      </c>
      <c r="E78" s="38" t="n"/>
      <c r="F78" s="26" t="n"/>
      <c r="G78" s="38">
        <f>IFERROR(VLOOKUP($A181&amp;"_"&amp;$B181,Results_Deltas!$A$2:$P$15000,5,FALSE),"")</f>
        <v/>
      </c>
      <c r="H78" s="38" t="inlineStr">
        <is>
          <t>Blanket (page end)</t>
        </is>
      </c>
      <c r="I78" s="26" t="n"/>
      <c r="J78" s="26" t="n"/>
      <c r="K78" s="26" t="n"/>
      <c r="L78" s="26" t="inlineStr">
        <is>
          <t>NO</t>
        </is>
      </c>
      <c r="M78" s="26" t="n">
        <v>3.974774499429772</v>
      </c>
      <c r="N78" s="26" t="n">
        <v>23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OI_CONFIRM_MIN_PRICE_PCT</t>
        </is>
      </c>
      <c r="B79" s="38" t="inlineStr">
        <is>
          <t>1.0</t>
        </is>
      </c>
      <c r="C79" s="38" t="n"/>
      <c r="D79" s="38" t="inlineStr">
        <is>
          <t>ENTRY, GLOBAL_CHECK, STOCKS_EXIT</t>
        </is>
      </c>
      <c r="E79" s="38" t="n"/>
      <c r="F79" s="26" t="n"/>
      <c r="G79" s="38">
        <f>IFERROR(VLOOKUP($A187&amp;"_"&amp;$B187,Results_Deltas!$A$2:$P$15000,5,FALSE),"")</f>
        <v/>
      </c>
      <c r="H79" s="38" t="inlineStr">
        <is>
          <t>Blanket (page end)</t>
        </is>
      </c>
      <c r="I79" s="26" t="n"/>
      <c r="J79" s="26" t="n"/>
      <c r="K79" s="26" t="n"/>
      <c r="L79" s="26" t="inlineStr">
        <is>
          <t>NO</t>
        </is>
      </c>
      <c r="M79" s="26" t="n">
        <v>3.979981886128083</v>
      </c>
      <c r="N79" s="26" t="n">
        <v>22</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9" t="inlineStr">
        <is>
          <t>MANDATORY_REENTRY_WT_FILTER_VELOCITY_RATIO</t>
        </is>
      </c>
      <c r="B80" s="40" t="inlineStr">
        <is>
          <t>0.90</t>
        </is>
      </c>
      <c r="C80" s="38" t="n"/>
      <c r="D80" s="38" t="inlineStr">
        <is>
          <t>GLOBAL_CHECK, STOCKS_EXIT</t>
        </is>
      </c>
      <c r="E80" s="38" t="n"/>
      <c r="F80" s="26" t="n"/>
      <c r="G80" s="38">
        <f>IFERROR(VLOOKUP($A145&amp;"_"&amp;$B145,Results_Deltas!$A$2:$P$15000,5,FALSE),"")</f>
        <v/>
      </c>
      <c r="H80" s="38" t="inlineStr">
        <is>
          <t>Blanket (page end)</t>
        </is>
      </c>
      <c r="I80" s="26" t="n"/>
      <c r="J80" s="26" t="n"/>
      <c r="K80" s="26" t="n"/>
      <c r="L80" s="26" t="inlineStr">
        <is>
          <t>YES</t>
        </is>
      </c>
      <c r="M80" s="26" t="n">
        <v>4.019075262870347</v>
      </c>
      <c r="N80" s="26" t="n">
        <v>23</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MANDATORY_REENTRY_WT_FILTER_VELOCITY_RATIO</t>
        </is>
      </c>
      <c r="B81" s="38" t="inlineStr">
        <is>
          <t>0.90_ALT</t>
        </is>
      </c>
      <c r="C81" s="38" t="n"/>
      <c r="D81" s="38" t="inlineStr">
        <is>
          <t>GLOBAL_CHECK, STOCKS_EXIT</t>
        </is>
      </c>
      <c r="E81" s="38" t="n"/>
      <c r="F81" s="26" t="n"/>
      <c r="G81" s="38">
        <f>IFERROR(VLOOKUP($A146&amp;"_"&amp;$B146,Results_Deltas!$A$2:$P$15000,5,FALSE),"")</f>
        <v/>
      </c>
      <c r="H81" s="38" t="inlineStr">
        <is>
          <t>Blanket (page end)</t>
        </is>
      </c>
      <c r="I81" s="26" t="n"/>
      <c r="J81" s="26" t="n"/>
      <c r="K81" s="26" t="n"/>
      <c r="L81" s="26" t="inlineStr">
        <is>
          <t>NO</t>
        </is>
      </c>
      <c r="M81" s="26" t="n">
        <v>4.019075262870347</v>
      </c>
      <c r="N81" s="26" t="n">
        <v>23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FG_GREED_THRESHOLD</t>
        </is>
      </c>
      <c r="B82" s="38" t="inlineStr">
        <is>
          <t>56.25</t>
        </is>
      </c>
      <c r="C82" s="38" t="n"/>
      <c r="D82" s="38" t="inlineStr">
        <is>
          <t>GLOBAL_CHECK, STOCKS_EXIT</t>
        </is>
      </c>
      <c r="E82" s="38" t="n"/>
      <c r="F82" s="26" t="n"/>
      <c r="G82" s="38">
        <f>IFERROR(VLOOKUP($A70&amp;"_"&amp;$B70,Results_Deltas!$A$2:$P$15000,5,FALSE),"")</f>
        <v/>
      </c>
      <c r="H82" s="38" t="inlineStr">
        <is>
          <t>Blanket (page end)</t>
        </is>
      </c>
      <c r="I82" s="26" t="n"/>
      <c r="J82" s="26" t="n"/>
      <c r="K82" s="26" t="n"/>
      <c r="L82" s="26" t="inlineStr">
        <is>
          <t>NO</t>
        </is>
      </c>
      <c r="M82" s="26" t="n">
        <v>4.040160031502558</v>
      </c>
      <c r="N82" s="26" t="n">
        <v>22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COOLDOWN_LOCKS_FILTER_TF</t>
        </is>
      </c>
      <c r="B83" s="38" t="inlineStr">
        <is>
          <t>1h</t>
        </is>
      </c>
      <c r="C83" s="38" t="n"/>
      <c r="D83" s="38" t="inlineStr">
        <is>
          <t>GLOBAL_CHECK</t>
        </is>
      </c>
      <c r="E83" s="38" t="n"/>
      <c r="F83" s="26" t="n"/>
      <c r="G83" s="38">
        <f>IFERROR(VLOOKUP($A33&amp;"_"&amp;$B33,Results_Deltas!$A$2:$P$15000,5,FALSE),"")</f>
        <v/>
      </c>
      <c r="H83" s="38" t="inlineStr">
        <is>
          <t>Blanket (page end)</t>
        </is>
      </c>
      <c r="I83" s="26" t="n"/>
      <c r="J83" s="26" t="n"/>
      <c r="K83" s="26" t="n"/>
      <c r="L83" s="26" t="inlineStr">
        <is>
          <t>NO</t>
        </is>
      </c>
      <c r="M83" s="26" t="n">
        <v>4.046409757771593</v>
      </c>
      <c r="N83" s="26" t="n">
        <v>25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BANDAID_OFF_LOSER_RECOVER_PCT</t>
        </is>
      </c>
      <c r="B84" s="38" t="inlineStr">
        <is>
          <t>2.0</t>
        </is>
      </c>
      <c r="C84" s="38" t="n"/>
      <c r="D84" s="38" t="inlineStr">
        <is>
          <t>AUGMENT, ENTRY, EXIT, GLOBAL_CHECK, REDUCE, STOCKS_EXIT</t>
        </is>
      </c>
      <c r="E84" s="38" t="n"/>
      <c r="F84" s="26" t="n"/>
      <c r="G84" s="38">
        <f>IFERROR(VLOOKUP($A19&amp;"_"&amp;$B19,Results_Deltas!$A$2:$P$15000,5,FALSE),"")</f>
        <v/>
      </c>
      <c r="H84" s="38" t="inlineStr">
        <is>
          <t>Blanket (page end)</t>
        </is>
      </c>
      <c r="I84" s="26" t="n"/>
      <c r="J84" s="26" t="n"/>
      <c r="K84" s="26" t="n"/>
      <c r="L84" s="26" t="inlineStr">
        <is>
          <t>NO</t>
        </is>
      </c>
      <c r="M84" s="26" t="n">
        <v>4.059675132538628</v>
      </c>
      <c r="N84" s="26" t="n">
        <v>23</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FG_FEAR_THRESHOLD</t>
        </is>
      </c>
      <c r="B85" s="38" t="inlineStr">
        <is>
          <t>31.25</t>
        </is>
      </c>
      <c r="C85" s="38" t="n"/>
      <c r="D85" s="38" t="inlineStr">
        <is>
          <t>GLOBAL_CHECK, STOCKS_EXIT</t>
        </is>
      </c>
      <c r="E85" s="38" t="n"/>
      <c r="F85" s="26" t="n"/>
      <c r="G85" s="38">
        <f>IFERROR(VLOOKUP($A65&amp;"_"&amp;$B65,Results_Deltas!$A$2:$P$15000,5,FALSE),"")</f>
        <v/>
      </c>
      <c r="H85" s="38" t="inlineStr">
        <is>
          <t>Blanket (page end)</t>
        </is>
      </c>
      <c r="I85" s="26" t="n"/>
      <c r="J85" s="26" t="n"/>
      <c r="K85" s="26" t="n"/>
      <c r="L85" s="26" t="inlineStr">
        <is>
          <t>NO</t>
        </is>
      </c>
      <c r="M85" s="26" t="n">
        <v>4.121749632485221</v>
      </c>
      <c r="N85" s="26" t="n">
        <v>24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OI_CONFIRM_MIN_PRICE_PCT</t>
        </is>
      </c>
      <c r="B86" s="38" t="inlineStr">
        <is>
          <t>0.5</t>
        </is>
      </c>
      <c r="C86" s="38" t="n"/>
      <c r="D86" s="38" t="inlineStr">
        <is>
          <t>ENTRY, GLOBAL_CHECK, STOCKS_EXIT</t>
        </is>
      </c>
      <c r="E86" s="38" t="n"/>
      <c r="F86" s="26" t="n"/>
      <c r="G86" s="38">
        <f>IFERROR(VLOOKUP($A188&amp;"_"&amp;$B188,Results_Deltas!$A$2:$P$15000,5,FALSE),"")</f>
        <v/>
      </c>
      <c r="H86" s="38" t="inlineStr">
        <is>
          <t>Blanket (page end)</t>
        </is>
      </c>
      <c r="I86" s="26" t="n"/>
      <c r="J86" s="26" t="n"/>
      <c r="K86" s="26" t="n"/>
      <c r="L86" s="26" t="inlineStr">
        <is>
          <t>NO</t>
        </is>
      </c>
      <c r="M86" s="26" t="n">
        <v>4.175715884600552</v>
      </c>
      <c r="N86" s="26" t="n">
        <v>21</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COOLDOWN_LOCKS_FILTER_TF</t>
        </is>
      </c>
      <c r="B87" s="38" t="inlineStr">
        <is>
          <t>D</t>
        </is>
      </c>
      <c r="C87" s="38" t="n"/>
      <c r="D87" s="38" t="inlineStr">
        <is>
          <t>GLOBAL_CHECK</t>
        </is>
      </c>
      <c r="E87" s="38" t="n"/>
      <c r="F87" s="26" t="n"/>
      <c r="G87" s="38">
        <f>IFERROR(VLOOKUP($A31&amp;"_"&amp;$B31,Results_Deltas!$A$2:$P$15000,5,FALSE),"")</f>
        <v/>
      </c>
      <c r="H87" s="38" t="inlineStr">
        <is>
          <t>Blanket (page end)</t>
        </is>
      </c>
      <c r="I87" s="26" t="n"/>
      <c r="J87" s="26" t="n"/>
      <c r="K87" s="26" t="n"/>
      <c r="L87" s="26" t="inlineStr">
        <is>
          <t>NO</t>
        </is>
      </c>
      <c r="M87" s="26" t="n">
        <v>4.192150491203247</v>
      </c>
      <c r="N87" s="26" t="n">
        <v>24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DC_MOMENT_STRONG_THRESHOLD</t>
        </is>
      </c>
      <c r="B88" s="38" t="inlineStr">
        <is>
          <t>30</t>
        </is>
      </c>
      <c r="C88" s="38" t="n"/>
      <c r="D88" s="38" t="inlineStr">
        <is>
          <t>ENTRY, GLOBAL_CHECK, STOCKS_EXIT</t>
        </is>
      </c>
      <c r="E88" s="38" t="n"/>
      <c r="F88" s="26" t="n"/>
      <c r="G88" s="38">
        <f>IFERROR(VLOOKUP($A41&amp;"_"&amp;$B41,Results_Deltas!$A$2:$P$15000,5,FALSE),"")</f>
        <v/>
      </c>
      <c r="H88" s="38" t="inlineStr">
        <is>
          <t>Blanket (page end)</t>
        </is>
      </c>
      <c r="I88" s="26" t="n"/>
      <c r="J88" s="26" t="n"/>
      <c r="K88" s="26" t="n"/>
      <c r="L88" s="26" t="inlineStr">
        <is>
          <t>NO</t>
        </is>
      </c>
      <c r="M88" s="26" t="n">
        <v>4.209723210198845</v>
      </c>
      <c r="N88" s="26" t="n">
        <v>26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DC_MOMENT_STRONG_THRESHOLD</t>
        </is>
      </c>
      <c r="B89" s="38" t="inlineStr">
        <is>
          <t>50</t>
        </is>
      </c>
      <c r="C89" s="38" t="n"/>
      <c r="D89" s="38" t="inlineStr">
        <is>
          <t>ENTRY, GLOBAL_CHECK, STOCKS_EXIT</t>
        </is>
      </c>
      <c r="E89" s="38" t="n"/>
      <c r="F89" s="26" t="n"/>
      <c r="G89" s="38">
        <f>IFERROR(VLOOKUP($A40&amp;"_"&amp;$B40,Results_Deltas!$A$2:$P$15000,5,FALSE),"")</f>
        <v/>
      </c>
      <c r="H89" s="38" t="inlineStr">
        <is>
          <t>Blanket (page end)</t>
        </is>
      </c>
      <c r="I89" s="26" t="n"/>
      <c r="J89" s="26" t="n"/>
      <c r="K89" s="26" t="n"/>
      <c r="L89" s="26" t="inlineStr">
        <is>
          <t>NO</t>
        </is>
      </c>
      <c r="M89" s="26" t="n">
        <v>4.221814529376992</v>
      </c>
      <c r="N89" s="26" t="n">
        <v>28</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LH_HL_FILTER_ENABLED</t>
        </is>
      </c>
      <c r="B90" s="38" t="inlineStr">
        <is>
          <t>True</t>
        </is>
      </c>
      <c r="C90" s="38" t="n"/>
      <c r="D90" s="38" t="inlineStr">
        <is>
          <t>ENTRY, GLOBAL_CHECK, STOCKS_EXIT</t>
        </is>
      </c>
      <c r="E90" s="38" t="n"/>
      <c r="F90" s="26" t="n"/>
      <c r="G90" s="38">
        <f>IFERROR(VLOOKUP($A125&amp;"_"&amp;$B125,Results_Deltas!$A$2:$P$15000,5,FALSE),"")</f>
        <v/>
      </c>
      <c r="H90" s="38" t="inlineStr">
        <is>
          <t>Blanket (page end)</t>
        </is>
      </c>
      <c r="I90" s="26" t="n"/>
      <c r="J90" s="26" t="n"/>
      <c r="K90" s="26" t="n"/>
      <c r="L90" s="26" t="inlineStr">
        <is>
          <t>NO</t>
        </is>
      </c>
      <c r="M90" s="26" t="n">
        <v>4.236401260706801</v>
      </c>
      <c r="N90" s="26" t="n">
        <v>22</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9" t="inlineStr">
        <is>
          <t>MOVER_THRESHOLD</t>
        </is>
      </c>
      <c r="B91" s="40" t="inlineStr">
        <is>
          <t>5</t>
        </is>
      </c>
      <c r="C91" s="38" t="n"/>
      <c r="D91" s="38" t="inlineStr">
        <is>
          <t>ENTRY, GLOBAL_CHECK, STOCKS_EXIT</t>
        </is>
      </c>
      <c r="E91" s="38" t="n"/>
      <c r="F91" s="26" t="n"/>
      <c r="G91" s="38">
        <f>IFERROR(VLOOKUP($A151&amp;"_"&amp;$B151,Results_Deltas!$A$2:$P$15000,5,FALSE),"")</f>
        <v/>
      </c>
      <c r="H91" s="38" t="inlineStr">
        <is>
          <t>Blanket (page end)</t>
        </is>
      </c>
      <c r="I91" s="26" t="n"/>
      <c r="J91" s="26" t="n"/>
      <c r="K91" s="26" t="n"/>
      <c r="L91" s="26" t="inlineStr">
        <is>
          <t>YES</t>
        </is>
      </c>
      <c r="M91" s="26" t="n">
        <v>4.240875932510214</v>
      </c>
      <c r="N91" s="26" t="n">
        <v>20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ADX_RANGING_THRESHOLD</t>
        </is>
      </c>
      <c r="B92" s="40" t="inlineStr">
        <is>
          <t>10</t>
        </is>
      </c>
      <c r="C92" s="38" t="n"/>
      <c r="D92" s="38" t="inlineStr">
        <is>
          <t>ENTRY, GLOBAL_CHECK, STOCKS_EXIT</t>
        </is>
      </c>
      <c r="E92" s="38" t="n"/>
      <c r="F92" s="26" t="n"/>
      <c r="G92" s="38">
        <f>IFERROR(VLOOKUP($A17&amp;"_"&amp;$B17,Results_Deltas!$A$2:$P$15000,5,FALSE),"")</f>
        <v/>
      </c>
      <c r="H92" s="38" t="inlineStr">
        <is>
          <t>Blanket (page end)</t>
        </is>
      </c>
      <c r="I92" s="26" t="n"/>
      <c r="J92" s="26" t="n"/>
      <c r="K92" s="26" t="n"/>
      <c r="L92" s="26" t="inlineStr">
        <is>
          <t>YES</t>
        </is>
      </c>
      <c r="M92" s="26" t="n">
        <v>4.246021861259728</v>
      </c>
      <c r="N92" s="26" t="n">
        <v>23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FUNDING_GATE_FILTER_TF</t>
        </is>
      </c>
      <c r="B93" s="38" t="inlineStr">
        <is>
          <t>OFF</t>
        </is>
      </c>
      <c r="C93" s="38" t="n"/>
      <c r="D93" s="38" t="inlineStr">
        <is>
          <t>GLOBAL_CHECK</t>
        </is>
      </c>
      <c r="E93" s="38" t="n"/>
      <c r="F93" s="26" t="n"/>
      <c r="G93" s="38">
        <f>IFERROR(VLOOKUP($A72&amp;"_"&amp;$B72,Results_Deltas!$A$2:$P$15000,5,FALSE),"")</f>
        <v/>
      </c>
      <c r="H93" s="38" t="inlineStr">
        <is>
          <t>Blanket (page end)</t>
        </is>
      </c>
      <c r="I93" s="26" t="n"/>
      <c r="J93" s="26" t="n"/>
      <c r="K93" s="26" t="n"/>
      <c r="L93" s="26" t="inlineStr">
        <is>
          <t>NO</t>
        </is>
      </c>
      <c r="M93" s="26" t="n">
        <v>4.250912170419288</v>
      </c>
      <c r="N93" s="26" t="n">
        <v>22</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FG_GREED_THRESHOLD</t>
        </is>
      </c>
      <c r="B94" s="40" t="inlineStr">
        <is>
          <t>75</t>
        </is>
      </c>
      <c r="C94" s="38" t="n"/>
      <c r="D94" s="38" t="inlineStr">
        <is>
          <t>GLOBAL_CHECK, STOCKS_EXIT</t>
        </is>
      </c>
      <c r="E94" s="38" t="n"/>
      <c r="F94" s="26" t="n"/>
      <c r="G94" s="38">
        <f>IFERROR(VLOOKUP($A68&amp;"_"&amp;$B68,Results_Deltas!$A$2:$P$15000,5,FALSE),"")</f>
        <v/>
      </c>
      <c r="H94" s="38" t="inlineStr">
        <is>
          <t>Blanket (page end)</t>
        </is>
      </c>
      <c r="I94" s="26" t="n"/>
      <c r="J94" s="26" t="n"/>
      <c r="K94" s="26" t="n"/>
      <c r="L94" s="26" t="inlineStr">
        <is>
          <t>YES</t>
        </is>
      </c>
      <c r="M94" s="26" t="n">
        <v>4.280711161710293</v>
      </c>
      <c r="N94" s="26" t="n">
        <v>23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COOLDOWN_LOCKS_FILTER_TF</t>
        </is>
      </c>
      <c r="B95" s="38" t="inlineStr">
        <is>
          <t>OFF</t>
        </is>
      </c>
      <c r="C95" s="38" t="n"/>
      <c r="D95" s="38" t="inlineStr">
        <is>
          <t>GLOBAL_CHECK</t>
        </is>
      </c>
      <c r="E95" s="38" t="n"/>
      <c r="F95" s="26" t="n"/>
      <c r="G95" s="38">
        <f>IFERROR(VLOOKUP($A30&amp;"_"&amp;$B30,Results_Deltas!$A$2:$P$15000,5,FALSE),"")</f>
        <v/>
      </c>
      <c r="H95" s="38" t="inlineStr">
        <is>
          <t>Blanket (page end)</t>
        </is>
      </c>
      <c r="I95" s="26" t="n"/>
      <c r="J95" s="26" t="n"/>
      <c r="K95" s="26" t="n"/>
      <c r="L95" s="26" t="inlineStr">
        <is>
          <t>NO</t>
        </is>
      </c>
      <c r="M95" s="26" t="n">
        <v>4.281844482328433</v>
      </c>
      <c r="N95" s="26" t="n">
        <v>24</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GR_FILTER_VEC_MIN_TFS</t>
        </is>
      </c>
      <c r="B96" s="38" t="inlineStr">
        <is>
          <t>1</t>
        </is>
      </c>
      <c r="C96" s="38" t="n"/>
      <c r="D96" s="38" t="inlineStr">
        <is>
          <t>GLOBAL_CHECK</t>
        </is>
      </c>
      <c r="E96" s="38" t="n"/>
      <c r="F96" s="26" t="n"/>
      <c r="G96" s="38">
        <f>IFERROR(VLOOKUP($A91&amp;"_"&amp;$B91,Results_Deltas!$A$2:$P$15000,5,FALSE),"")</f>
        <v/>
      </c>
      <c r="H96" s="38" t="inlineStr">
        <is>
          <t>Blanket (page end)</t>
        </is>
      </c>
      <c r="I96" s="26" t="n"/>
      <c r="J96" s="26" t="n"/>
      <c r="K96" s="26" t="n"/>
      <c r="L96" s="26" t="inlineStr">
        <is>
          <t>NO</t>
        </is>
      </c>
      <c r="M96" s="26" t="n">
        <v>4.282878878515509</v>
      </c>
      <c r="N96" s="26" t="n">
        <v>28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HTF_DIRECTION_GATE_ENABLED</t>
        </is>
      </c>
      <c r="B97" s="38" t="inlineStr">
        <is>
          <t>True</t>
        </is>
      </c>
      <c r="C97" s="38" t="n"/>
      <c r="D97" s="38" t="inlineStr">
        <is>
          <t>ENTRY, GLOBAL_CHECK, STOCKS_EXIT</t>
        </is>
      </c>
      <c r="E97" s="38" t="n"/>
      <c r="F97" s="26" t="n"/>
      <c r="G97" s="38">
        <f>IFERROR(VLOOKUP($A111&amp;"_"&amp;$B111,Results_Deltas!$A$2:$P$15000,5,FALSE),"")</f>
        <v/>
      </c>
      <c r="H97" s="38" t="inlineStr">
        <is>
          <t>Blanket (page end)</t>
        </is>
      </c>
      <c r="I97" s="26" t="n"/>
      <c r="J97" s="26" t="n"/>
      <c r="K97" s="26" t="n"/>
      <c r="L97" s="26" t="inlineStr">
        <is>
          <t>NO</t>
        </is>
      </c>
      <c r="M97" s="26" t="n">
        <v>4.286301701964844</v>
      </c>
      <c r="N97" s="26" t="n">
        <v>23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LH_HL_FILTER_MODE</t>
        </is>
      </c>
      <c r="B98" s="38" t="inlineStr">
        <is>
          <t>STRICT_2BAR_ALT</t>
        </is>
      </c>
      <c r="C98" s="38" t="n"/>
      <c r="D98" s="38" t="inlineStr">
        <is>
          <t>ENTRY, GLOBAL_CHECK, STOCKS_EXIT</t>
        </is>
      </c>
      <c r="E98" s="38" t="n"/>
      <c r="F98" s="26" t="n"/>
      <c r="G98" s="38">
        <f>IFERROR(VLOOKUP($A127&amp;"_"&amp;$B127,Results_Deltas!$A$2:$P$15000,5,FALSE),"")</f>
        <v/>
      </c>
      <c r="H98" s="38" t="inlineStr">
        <is>
          <t>Blanket (page end)</t>
        </is>
      </c>
      <c r="I98" s="26" t="n"/>
      <c r="J98" s="26" t="n"/>
      <c r="K98" s="26" t="n"/>
      <c r="L98" s="26" t="inlineStr">
        <is>
          <t>NO</t>
        </is>
      </c>
      <c r="M98" s="26" t="n">
        <v>4.291690919210814</v>
      </c>
      <c r="N98" s="26" t="n">
        <v>28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FG_GREED_THRESHOLD</t>
        </is>
      </c>
      <c r="B99" s="38" t="inlineStr">
        <is>
          <t>93.75</t>
        </is>
      </c>
      <c r="C99" s="38" t="n"/>
      <c r="D99" s="38" t="inlineStr">
        <is>
          <t>GLOBAL_CHECK, STOCKS_EXIT</t>
        </is>
      </c>
      <c r="E99" s="38" t="n"/>
      <c r="F99" s="26" t="n"/>
      <c r="G99" s="38">
        <f>IFERROR(VLOOKUP($A69&amp;"_"&amp;$B69,Results_Deltas!$A$2:$P$15000,5,FALSE),"")</f>
        <v/>
      </c>
      <c r="H99" s="38" t="inlineStr">
        <is>
          <t>Blanket (page end)</t>
        </is>
      </c>
      <c r="I99" s="26" t="n"/>
      <c r="J99" s="26" t="n"/>
      <c r="K99" s="26" t="n"/>
      <c r="L99" s="26" t="inlineStr">
        <is>
          <t>NO</t>
        </is>
      </c>
      <c r="M99" s="26" t="n">
        <v>4.301591657791371</v>
      </c>
      <c r="N99" s="26" t="n">
        <v>23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MTS_BOTTOM_STRONG_THRESHOLD</t>
        </is>
      </c>
      <c r="B100" s="40" t="inlineStr">
        <is>
          <t>40</t>
        </is>
      </c>
      <c r="C100" s="38" t="n"/>
      <c r="D100" s="38" t="inlineStr">
        <is>
          <t>ENTRY, GLOBAL_CHECK, STOCKS_EXIT</t>
        </is>
      </c>
      <c r="E100" s="38" t="n"/>
      <c r="F100" s="26" t="n"/>
      <c r="G100" s="38">
        <f>IFERROR(VLOOKUP($A163&amp;"_"&amp;$B163,Results_Deltas!$A$2:$P$15000,5,FALSE),"")</f>
        <v/>
      </c>
      <c r="H100" s="38" t="inlineStr">
        <is>
          <t>Blanket (page end)</t>
        </is>
      </c>
      <c r="I100" s="26" t="n"/>
      <c r="J100" s="26" t="n"/>
      <c r="K100" s="26" t="n"/>
      <c r="L100" s="26" t="inlineStr">
        <is>
          <t>YES</t>
        </is>
      </c>
      <c r="M100" s="26" t="n">
        <v>4.314349226780034</v>
      </c>
      <c r="N100" s="26" t="n">
        <v>23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MANDATORY_REENTRY_WT_FILTER_MIN_TFS</t>
        </is>
      </c>
      <c r="B101" s="38" t="inlineStr">
        <is>
          <t>2</t>
        </is>
      </c>
      <c r="C101" s="38" t="n"/>
      <c r="D101" s="38" t="inlineStr">
        <is>
          <t>GLOBAL_CHECK, STOCKS_EXIT</t>
        </is>
      </c>
      <c r="E101" s="38" t="n"/>
      <c r="F101" s="26" t="n"/>
      <c r="G101" s="38">
        <f>IFERROR(VLOOKUP($A140&amp;"_"&amp;$B140,Results_Deltas!$A$2:$P$15000,5,FALSE),"")</f>
        <v/>
      </c>
      <c r="H101" s="38" t="inlineStr">
        <is>
          <t>Blanket (page end)</t>
        </is>
      </c>
      <c r="I101" s="26" t="n"/>
      <c r="J101" s="26" t="n"/>
      <c r="K101" s="26" t="n"/>
      <c r="L101" s="26" t="inlineStr">
        <is>
          <t>NO</t>
        </is>
      </c>
      <c r="M101" s="26" t="n">
        <v>4.317810519602028</v>
      </c>
      <c r="N101" s="26" t="n">
        <v>23</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FUNDING_GATE_FILTER_TF</t>
        </is>
      </c>
      <c r="B102" s="38" t="inlineStr">
        <is>
          <t>1h</t>
        </is>
      </c>
      <c r="C102" s="38" t="n"/>
      <c r="D102" s="38" t="inlineStr">
        <is>
          <t>GLOBAL_CHECK</t>
        </is>
      </c>
      <c r="E102" s="38" t="n"/>
      <c r="F102" s="26" t="n"/>
      <c r="G102" s="38">
        <f>IFERROR(VLOOKUP($A75&amp;"_"&amp;$B75,Results_Deltas!$A$2:$P$15000,5,FALSE),"")</f>
        <v/>
      </c>
      <c r="H102" s="38" t="inlineStr">
        <is>
          <t>Blanket (page end)</t>
        </is>
      </c>
      <c r="I102" s="26" t="n"/>
      <c r="J102" s="26" t="n"/>
      <c r="K102" s="26" t="n"/>
      <c r="L102" s="26" t="inlineStr">
        <is>
          <t>NO</t>
        </is>
      </c>
      <c r="M102" s="26" t="n">
        <v>4.349564725177365</v>
      </c>
      <c r="N102" s="26" t="n">
        <v>22</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FG_FEAR_THRESHOLD</t>
        </is>
      </c>
      <c r="B103" s="38" t="inlineStr">
        <is>
          <t>18.75</t>
        </is>
      </c>
      <c r="C103" s="38" t="n"/>
      <c r="D103" s="38" t="inlineStr">
        <is>
          <t>GLOBAL_CHECK, STOCKS_EXIT</t>
        </is>
      </c>
      <c r="E103" s="38" t="n"/>
      <c r="F103" s="26" t="n"/>
      <c r="G103" s="38">
        <f>IFERROR(VLOOKUP($A66&amp;"_"&amp;$B66,Results_Deltas!$A$2:$P$15000,5,FALSE),"")</f>
        <v/>
      </c>
      <c r="H103" s="38" t="inlineStr">
        <is>
          <t>Blanket (page end)</t>
        </is>
      </c>
      <c r="I103" s="26" t="n"/>
      <c r="J103" s="26" t="n"/>
      <c r="K103" s="26" t="n"/>
      <c r="L103" s="26" t="inlineStr">
        <is>
          <t>NO</t>
        </is>
      </c>
      <c r="M103" s="26" t="n">
        <v>4.357210722065777</v>
      </c>
      <c r="N103" s="26" t="n">
        <v>26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MOVER_THRESHOLD</t>
        </is>
      </c>
      <c r="B104" s="38" t="inlineStr">
        <is>
          <t>2.5</t>
        </is>
      </c>
      <c r="C104" s="38" t="n"/>
      <c r="D104" s="38" t="inlineStr">
        <is>
          <t>ENTRY, GLOBAL_CHECK, STOCKS_EXIT</t>
        </is>
      </c>
      <c r="E104" s="38" t="n"/>
      <c r="F104" s="26" t="n"/>
      <c r="G104" s="38">
        <f>IFERROR(VLOOKUP($A154&amp;"_"&amp;$B154,Results_Deltas!$A$2:$P$15000,5,FALSE),"")</f>
        <v/>
      </c>
      <c r="H104" s="38" t="inlineStr">
        <is>
          <t>Blanket (page end)</t>
        </is>
      </c>
      <c r="I104" s="26" t="n"/>
      <c r="J104" s="26" t="n"/>
      <c r="K104" s="26" t="n"/>
      <c r="L104" s="26" t="inlineStr">
        <is>
          <t>NO</t>
        </is>
      </c>
      <c r="M104" s="26" t="n">
        <v>4.378755496946215</v>
      </c>
      <c r="N104" s="26" t="n">
        <v>22</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HA_WICK_QUALITY_TF</t>
        </is>
      </c>
      <c r="B105" s="38" t="inlineStr">
        <is>
          <t>OFF</t>
        </is>
      </c>
      <c r="C105" s="38" t="n"/>
      <c r="D105" s="38" t="inlineStr">
        <is>
          <t>ENTRY, GLOBAL_CHECK, STOCKS_EXIT</t>
        </is>
      </c>
      <c r="E105" s="38" t="n"/>
      <c r="F105" s="26" t="n"/>
      <c r="G105" s="38">
        <f>IFERROR(VLOOKUP($A96&amp;"_"&amp;$B96,Results_Deltas!$A$2:$P$15000,5,FALSE),"")</f>
        <v/>
      </c>
      <c r="H105" s="38" t="inlineStr">
        <is>
          <t>Blanket (page end)</t>
        </is>
      </c>
      <c r="I105" s="26" t="n"/>
      <c r="J105" s="26" t="n"/>
      <c r="K105" s="26" t="n"/>
      <c r="L105" s="26" t="inlineStr">
        <is>
          <t>NO</t>
        </is>
      </c>
      <c r="M105" s="26" t="n">
        <v>4.415610010112554</v>
      </c>
      <c r="N105" s="26" t="n">
        <v>24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OI_CONFIRM_MIN_PRICE_PCT</t>
        </is>
      </c>
      <c r="B106" s="38" t="inlineStr">
        <is>
          <t>2.0</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s="26" t="n">
        <v>4.421618217019087</v>
      </c>
      <c r="N106" s="26" t="n">
        <v>21</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9" t="inlineStr">
        <is>
          <t>HA_WICK_QUALITY_TF</t>
        </is>
      </c>
      <c r="B107" s="40" t="inlineStr">
        <is>
          <t>1h</t>
        </is>
      </c>
      <c r="C107" s="38" t="n"/>
      <c r="D107" s="38" t="inlineStr">
        <is>
          <t>ENTRY, GLOBAL_CHECK, STOCKS_EXIT</t>
        </is>
      </c>
      <c r="E107" s="38" t="n"/>
      <c r="F107" s="26" t="n"/>
      <c r="G107" s="38">
        <f>IFERROR(VLOOKUP($A99&amp;"_"&amp;$B99,Results_Deltas!$A$2:$P$15000,5,FALSE),"")</f>
        <v/>
      </c>
      <c r="H107" s="38" t="inlineStr">
        <is>
          <t>Blanket (page end)</t>
        </is>
      </c>
      <c r="I107" s="26" t="n"/>
      <c r="J107" s="26" t="n"/>
      <c r="K107" s="26" t="n"/>
      <c r="L107" s="26" t="inlineStr">
        <is>
          <t>YES</t>
        </is>
      </c>
      <c r="M107" s="26" t="n">
        <v>4.431462591967105</v>
      </c>
      <c r="N107" s="26" t="n">
        <v>24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MTS_GATE_ENABLED</t>
        </is>
      </c>
      <c r="B108" s="40" t="inlineStr">
        <is>
          <t>True</t>
        </is>
      </c>
      <c r="C108" s="38" t="n"/>
      <c r="D108" s="38" t="inlineStr">
        <is>
          <t>ENTRY, GLOBAL_CHECK, STOCKS_EXIT</t>
        </is>
      </c>
      <c r="E108" s="38" t="n"/>
      <c r="F108" s="26" t="n"/>
      <c r="G108" s="38">
        <f>IFERROR(VLOOKUP($A168&amp;"_"&amp;$B168,Results_Deltas!$A$2:$P$15000,5,FALSE),"")</f>
        <v/>
      </c>
      <c r="H108" s="38" t="inlineStr">
        <is>
          <t>Blanket (page end)</t>
        </is>
      </c>
      <c r="I108" s="26" t="n"/>
      <c r="J108" s="26" t="n"/>
      <c r="K108" s="26" t="n"/>
      <c r="L108" s="26" t="inlineStr">
        <is>
          <t>YES</t>
        </is>
      </c>
      <c r="M108" s="26" t="n">
        <v>4.435790259825214</v>
      </c>
      <c r="N108" s="26" t="n">
        <v>23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HLR_TOP_MIN_TFS</t>
        </is>
      </c>
      <c r="B109" s="38" t="inlineStr">
        <is>
          <t>1</t>
        </is>
      </c>
      <c r="C109" s="38" t="n"/>
      <c r="D109" s="38" t="inlineStr">
        <is>
          <t>GLOBAL_CHECK, REENTRY, STOCKS_EXIT</t>
        </is>
      </c>
      <c r="E109" s="38" t="n"/>
      <c r="F109" s="26" t="n"/>
      <c r="G109" s="38">
        <f>IFERROR(VLOOKUP($A107&amp;"_"&amp;$B107,Results_Deltas!$A$2:$P$15000,5,FALSE),"")</f>
        <v/>
      </c>
      <c r="H109" s="38" t="inlineStr">
        <is>
          <t>Blanket (page end)</t>
        </is>
      </c>
      <c r="I109" s="26" t="n"/>
      <c r="J109" s="26" t="n"/>
      <c r="K109" s="26" t="n"/>
      <c r="L109" s="26" t="inlineStr">
        <is>
          <t>NO</t>
        </is>
      </c>
      <c r="M109" s="26" t="n">
        <v>4.460623773164208</v>
      </c>
      <c r="N109" s="26" t="n">
        <v>25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NEW_POSITION_MAX_LOSS_THRESHOLD</t>
        </is>
      </c>
      <c r="B110" s="38" t="inlineStr">
        <is>
          <t>2.0</t>
        </is>
      </c>
      <c r="C110" s="38" t="n"/>
      <c r="D110" s="38" t="inlineStr">
        <is>
          <t>AUGMENT, EXIT, GLOBAL_CHECK, REDUCE, STOCKS_EXIT</t>
        </is>
      </c>
      <c r="E110" s="38" t="n"/>
      <c r="F110" s="26" t="n"/>
      <c r="G110" s="38">
        <f>IFERROR(VLOOKUP($A176&amp;"_"&amp;$B176,Results_Deltas!$A$2:$P$15000,5,FALSE),"")</f>
        <v/>
      </c>
      <c r="H110" s="38" t="inlineStr">
        <is>
          <t>Blanket (page end)</t>
        </is>
      </c>
      <c r="I110" s="26" t="n"/>
      <c r="J110" s="26" t="n"/>
      <c r="K110" s="26" t="n"/>
      <c r="L110" s="26" t="inlineStr">
        <is>
          <t>NO</t>
        </is>
      </c>
      <c r="M110" s="26" t="n">
        <v>4.484825372242454</v>
      </c>
      <c r="N110" s="26" t="n">
        <v>28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MTS_BOTTOM_STRONG_THRESHOLD</t>
        </is>
      </c>
      <c r="B111" s="38" t="inlineStr">
        <is>
          <t>20</t>
        </is>
      </c>
      <c r="C111" s="38" t="n"/>
      <c r="D111" s="38" t="inlineStr">
        <is>
          <t>ENTRY, GLOBAL_CHECK, STOCKS_EXIT</t>
        </is>
      </c>
      <c r="E111" s="38" t="n"/>
      <c r="F111" s="26" t="n"/>
      <c r="G111" s="38">
        <f>IFERROR(VLOOKUP($A166&amp;"_"&amp;$B166,Results_Deltas!$A$2:$P$15000,5,FALSE),"")</f>
        <v/>
      </c>
      <c r="H111" s="38" t="inlineStr">
        <is>
          <t>Blanket (page end)</t>
        </is>
      </c>
      <c r="I111" s="26" t="n"/>
      <c r="J111" s="26" t="n"/>
      <c r="K111" s="26" t="n"/>
      <c r="L111" s="26" t="inlineStr">
        <is>
          <t>NO</t>
        </is>
      </c>
      <c r="M111" s="26" t="n">
        <v>4.48524319962462</v>
      </c>
      <c r="N111" s="26" t="n">
        <v>25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9" t="inlineStr">
        <is>
          <t>FG_FEAR_THRESHOLD</t>
        </is>
      </c>
      <c r="B112" s="40" t="inlineStr">
        <is>
          <t>25</t>
        </is>
      </c>
      <c r="C112" s="38" t="n"/>
      <c r="D112" s="38" t="inlineStr">
        <is>
          <t>GLOBAL_CHECK, STOCKS_EXIT</t>
        </is>
      </c>
      <c r="E112" s="38" t="n"/>
      <c r="F112" s="26" t="n"/>
      <c r="G112" s="38">
        <f>IFERROR(VLOOKUP($A64&amp;"_"&amp;$B64,Results_Deltas!$A$2:$P$15000,5,FALSE),"")</f>
        <v/>
      </c>
      <c r="H112" s="38" t="inlineStr">
        <is>
          <t>Blanket (page end)</t>
        </is>
      </c>
      <c r="I112" s="26" t="n"/>
      <c r="J112" s="26" t="n"/>
      <c r="K112" s="26" t="n"/>
      <c r="L112" s="26" t="inlineStr">
        <is>
          <t>YES</t>
        </is>
      </c>
      <c r="M112" s="26" t="n">
        <v>4.496394734295055</v>
      </c>
      <c r="N112" s="26" t="n">
        <v>25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HA_WICK_QUALITY_ENABLED</t>
        </is>
      </c>
      <c r="B113" s="38" t="inlineStr">
        <is>
          <t>True</t>
        </is>
      </c>
      <c r="C113" s="38" t="n"/>
      <c r="D113" s="38" t="inlineStr">
        <is>
          <t>ENTRY, GLOBAL_CHECK, STOCKS_EXIT</t>
        </is>
      </c>
      <c r="E113" s="38" t="n"/>
      <c r="F113" s="26" t="n"/>
      <c r="G113" s="38">
        <f>IFERROR(VLOOKUP($A93&amp;"_"&amp;$B93,Results_Deltas!$A$2:$P$15000,5,FALSE),"")</f>
        <v/>
      </c>
      <c r="H113" s="38" t="inlineStr">
        <is>
          <t>Blanket (page end)</t>
        </is>
      </c>
      <c r="I113" s="26" t="n"/>
      <c r="J113" s="26" t="n"/>
      <c r="K113" s="26" t="n"/>
      <c r="L113" s="26" t="inlineStr">
        <is>
          <t>NO</t>
        </is>
      </c>
      <c r="M113" s="26" t="n">
        <v>4.505032610485356</v>
      </c>
      <c r="N113" s="26" t="n">
        <v>22</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MOVER_THRESHOLD</t>
        </is>
      </c>
      <c r="B114" s="38" t="inlineStr">
        <is>
          <t>3.75</t>
        </is>
      </c>
      <c r="C114" s="38" t="n"/>
      <c r="D114" s="38" t="inlineStr">
        <is>
          <t>ENTRY, GLOBAL_CHECK, STOCKS_EXIT</t>
        </is>
      </c>
      <c r="E114" s="38" t="n"/>
      <c r="F114" s="26" t="n"/>
      <c r="G114" s="38">
        <f>IFERROR(VLOOKUP($A153&amp;"_"&amp;$B153,Results_Deltas!$A$2:$P$15000,5,FALSE),"")</f>
        <v/>
      </c>
      <c r="H114" s="38" t="inlineStr">
        <is>
          <t>Blanket (page end)</t>
        </is>
      </c>
      <c r="I114" s="26" t="n"/>
      <c r="J114" s="26" t="n"/>
      <c r="K114" s="26" t="n"/>
      <c r="L114" s="26" t="inlineStr">
        <is>
          <t>NO</t>
        </is>
      </c>
      <c r="M114" s="26" t="n">
        <v>4.518752274885707</v>
      </c>
      <c r="N114" s="26" t="n">
        <v>22</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MTS_BOTTOM_BONUS_THRESHOLD</t>
        </is>
      </c>
      <c r="B115" s="38" t="inlineStr">
        <is>
          <t>12.5</t>
        </is>
      </c>
      <c r="C115" s="38" t="n"/>
      <c r="D115" s="38" t="inlineStr">
        <is>
          <t>ENTRY, GLOBAL_CHECK, STOCKS_EXIT</t>
        </is>
      </c>
      <c r="E115" s="38" t="n"/>
      <c r="F115" s="26" t="n"/>
      <c r="G115" s="38">
        <f>IFERROR(VLOOKUP($A162&amp;"_"&amp;$B162,Results_Deltas!$A$2:$P$15000,5,FALSE),"")</f>
        <v/>
      </c>
      <c r="H115" s="38" t="inlineStr">
        <is>
          <t>Blanket (page end)</t>
        </is>
      </c>
      <c r="I115" s="26" t="n"/>
      <c r="J115" s="26" t="n"/>
      <c r="K115" s="26" t="n"/>
      <c r="L115" s="26" t="inlineStr">
        <is>
          <t>NO</t>
        </is>
      </c>
      <c r="M115" s="26" t="n">
        <v>4.524742753007057</v>
      </c>
      <c r="N115" s="26" t="n">
        <v>22</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IFERROR(VLOOKUP($A131&amp;"_"&amp;$B131,Results_Deltas!$A$2:$P$15000,5,FALSE),"")</f>
        <v/>
      </c>
      <c r="H116" s="38" t="inlineStr">
        <is>
          <t>Blanket (page end)</t>
        </is>
      </c>
      <c r="I116" s="26" t="n"/>
      <c r="J116" s="26" t="n"/>
      <c r="K116" s="26" t="n"/>
      <c r="L116" s="26" t="inlineStr">
        <is>
          <t>NO</t>
        </is>
      </c>
      <c r="M116" s="26" t="n">
        <v>4.539217861281258</v>
      </c>
      <c r="N116" s="26" t="n">
        <v>32</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NEWBORN_LOSS_KILL_GAIN_THRESHOLD_PCT</t>
        </is>
      </c>
      <c r="B117" s="38" t="inlineStr">
        <is>
          <t>1.0</t>
        </is>
      </c>
      <c r="C117" s="38" t="n"/>
      <c r="D117" s="38" t="inlineStr">
        <is>
          <t>AUGMENT, EXIT, GLOBAL_CHECK, REDUCE, STOCKS_EXIT</t>
        </is>
      </c>
      <c r="E117" s="38" t="n"/>
      <c r="F117" s="26" t="n"/>
      <c r="G117" s="38">
        <f>IFERROR(VLOOKUP($A171&amp;"_"&amp;$B171,Results_Deltas!$A$2:$P$15000,5,FALSE),"")</f>
        <v/>
      </c>
      <c r="H117" s="38" t="inlineStr">
        <is>
          <t>Blanket (page end)</t>
        </is>
      </c>
      <c r="I117" s="26" t="n"/>
      <c r="J117" s="26" t="n"/>
      <c r="K117" s="26" t="n"/>
      <c r="L117" s="26" t="inlineStr">
        <is>
          <t>NO</t>
        </is>
      </c>
      <c r="M117" s="26" t="n">
        <v>4.576606358880917</v>
      </c>
      <c r="N117" s="26" t="n">
        <v>30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OI_CONFIRM_MIN_CHANGE_PCT</t>
        </is>
      </c>
      <c r="B118" s="38" t="inlineStr">
        <is>
          <t>1.0</t>
        </is>
      </c>
      <c r="C118" s="38" t="n"/>
      <c r="D118" s="38" t="inlineStr">
        <is>
          <t>ENTRY, GLOBAL_CHECK, STOCKS_EXIT</t>
        </is>
      </c>
      <c r="E118" s="38" t="n"/>
      <c r="F118" s="26" t="n"/>
      <c r="G118" s="38">
        <f>IFERROR(VLOOKUP($A183&amp;"_"&amp;$B183,Results_Deltas!$A$2:$P$15000,5,FALSE),"")</f>
        <v/>
      </c>
      <c r="H118" s="38" t="inlineStr">
        <is>
          <t>Blanket (page end)</t>
        </is>
      </c>
      <c r="I118" s="26" t="n"/>
      <c r="J118" s="26" t="n"/>
      <c r="K118" s="26" t="n"/>
      <c r="L118" s="26" t="inlineStr">
        <is>
          <t>NO</t>
        </is>
      </c>
      <c r="M118" s="26" t="n">
        <v>4.579558321605402</v>
      </c>
      <c r="N118" s="26" t="n">
        <v>23</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LR_BAND_LADDER_TF_TOP</t>
        </is>
      </c>
      <c r="B119" s="38" t="inlineStr">
        <is>
          <t>1</t>
        </is>
      </c>
      <c r="C119" s="38" t="n"/>
      <c r="D119" s="38" t="inlineStr">
        <is>
          <t>GLOBAL_CHECK, STOCKS_EXIT</t>
        </is>
      </c>
      <c r="E119" s="38" t="n"/>
      <c r="F119" s="26" t="n"/>
      <c r="G119" s="38">
        <f>IFERROR(VLOOKUP($A137&amp;"_"&amp;$B137,Results_Deltas!$A$2:$P$15000,5,FALSE),"")</f>
        <v/>
      </c>
      <c r="H119" s="38" t="inlineStr">
        <is>
          <t>Blanket (page end)</t>
        </is>
      </c>
      <c r="I119" s="26" t="n"/>
      <c r="J119" s="26" t="n"/>
      <c r="K119" s="26" t="n"/>
      <c r="L119" s="26" t="inlineStr">
        <is>
          <t>NO</t>
        </is>
      </c>
      <c r="M119" s="26" t="n">
        <v>4.646176420921448</v>
      </c>
      <c r="N119" s="26" t="n">
        <v>27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LR_BAND_LADDER_STOCH_EXTREME</t>
        </is>
      </c>
      <c r="B120" s="38" t="inlineStr">
        <is>
          <t>30.0_ALT</t>
        </is>
      </c>
      <c r="C120" s="38" t="n"/>
      <c r="D120" s="38" t="inlineStr">
        <is>
          <t>GLOBAL_CHECK, STOCKS_EXIT</t>
        </is>
      </c>
      <c r="E120" s="38" t="n"/>
      <c r="F120" s="26" t="n"/>
      <c r="G120" s="38">
        <f>IFERROR(VLOOKUP($A133&amp;"_"&amp;$B133,Results_Deltas!$A$2:$P$15000,5,FALSE),"")</f>
        <v/>
      </c>
      <c r="H120" s="38" t="inlineStr">
        <is>
          <t>Blanket (page end)</t>
        </is>
      </c>
      <c r="I120" s="26" t="n"/>
      <c r="J120" s="26" t="n"/>
      <c r="K120" s="26" t="n"/>
      <c r="L120" s="26" t="inlineStr">
        <is>
          <t>NO</t>
        </is>
      </c>
      <c r="M120" s="26" t="n">
        <v>4.654806705867157</v>
      </c>
      <c r="N120" s="26" t="n">
        <v>28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M121" s="26" t="n">
        <v>4.660046929794018</v>
      </c>
      <c r="N121" s="26" t="n">
        <v>29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EMA_BLANKET_FILTER_ENABLED</t>
        </is>
      </c>
      <c r="B122" s="38" t="inlineStr">
        <is>
          <t>False</t>
        </is>
      </c>
      <c r="C122" s="38" t="n"/>
      <c r="D122" s="38" t="inlineStr">
        <is>
          <t>GLOBAL_CHECK</t>
        </is>
      </c>
      <c r="E122" s="38" t="n"/>
      <c r="F122" s="26" t="n"/>
      <c r="G122" s="38">
        <f>IFERROR(VLOOKUP($A55&amp;"_"&amp;$B55,Results_Deltas!$A$2:$P$15000,5,FALSE),"")</f>
        <v/>
      </c>
      <c r="H122" s="38" t="inlineStr">
        <is>
          <t>Blanket (page end)</t>
        </is>
      </c>
      <c r="I122" s="26" t="n"/>
      <c r="J122" s="26" t="n"/>
      <c r="K122" s="26" t="n"/>
      <c r="L122" s="26" t="inlineStr">
        <is>
          <t>NO</t>
        </is>
      </c>
      <c r="M122" s="26" t="n">
        <v>4.675535227875549</v>
      </c>
      <c r="N122" s="26" t="n">
        <v>31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BAND_ARROW_ENABLED</t>
        </is>
      </c>
      <c r="B123" s="38" t="inlineStr">
        <is>
          <t>True</t>
        </is>
      </c>
      <c r="C123" s="38" t="n"/>
      <c r="D123" s="38" t="inlineStr">
        <is>
          <t>GLOBAL_CHECK, STOCKS_EXIT</t>
        </is>
      </c>
      <c r="E123" s="38" t="n"/>
      <c r="F123" s="26" t="n"/>
      <c r="G123" s="38">
        <f>IFERROR(VLOOKUP($A23&amp;"_"&amp;$B23,Results_Deltas!$A$2:$P$15000,5,FALSE),"")</f>
        <v/>
      </c>
      <c r="H123" s="38" t="inlineStr">
        <is>
          <t>Blanket (page end)</t>
        </is>
      </c>
      <c r="I123" s="26" t="n"/>
      <c r="J123" s="26" t="n"/>
      <c r="K123" s="26" t="n"/>
      <c r="L123" s="26" t="inlineStr">
        <is>
          <t>NO</t>
        </is>
      </c>
      <c r="M123" s="26" t="n">
        <v>4.677824654566323</v>
      </c>
      <c r="N123" s="26" t="n">
        <v>25</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NEWBORN_LOSS_KILL_GAIN_THRESHOLD_PCT</t>
        </is>
      </c>
      <c r="B124" s="38" t="inlineStr">
        <is>
          <t>0.5</t>
        </is>
      </c>
      <c r="C124" s="38" t="n"/>
      <c r="D124" s="38" t="inlineStr">
        <is>
          <t>AUGMENT, EXIT, GLOBAL_CHECK, REDUCE, STOCKS_EXIT</t>
        </is>
      </c>
      <c r="E124" s="38" t="n"/>
      <c r="F124" s="26" t="n"/>
      <c r="G124" s="38">
        <f>IFERROR(VLOOKUP($A172&amp;"_"&amp;$B172,Results_Deltas!$A$2:$P$15000,5,FALSE),"")</f>
        <v/>
      </c>
      <c r="H124" s="38" t="inlineStr">
        <is>
          <t>Blanket (page end)</t>
        </is>
      </c>
      <c r="I124" s="26" t="n"/>
      <c r="J124" s="26" t="n"/>
      <c r="K124" s="26" t="n"/>
      <c r="L124" s="26" t="inlineStr">
        <is>
          <t>NO</t>
        </is>
      </c>
      <c r="M124" s="26" t="n">
        <v>4.701387832304397</v>
      </c>
      <c r="N124" s="26" t="n">
        <v>29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ADX_RANGING_THRESHOLD</t>
        </is>
      </c>
      <c r="B125" s="38" t="inlineStr">
        <is>
          <t>25</t>
        </is>
      </c>
      <c r="C125" s="38" t="n"/>
      <c r="D125" s="38" t="inlineStr">
        <is>
          <t>ENTRY, GLOBAL_CHECK, STOCKS_EXIT</t>
        </is>
      </c>
      <c r="E125" s="38" t="n"/>
      <c r="F125" s="26" t="n"/>
      <c r="G125" s="38">
        <f>IFERROR(VLOOKUP($A15&amp;"_"&amp;$B15,Results_Deltas!$A$2:$P$15000,5,FALSE),"")</f>
        <v/>
      </c>
      <c r="H125" s="38" t="inlineStr">
        <is>
          <t>Blanket (page end)</t>
        </is>
      </c>
      <c r="I125" s="26" t="n"/>
      <c r="J125" s="26" t="n"/>
      <c r="K125" s="26" t="n"/>
      <c r="L125" s="26" t="inlineStr">
        <is>
          <t>NO</t>
        </is>
      </c>
      <c r="M125" s="26" t="n">
        <v>4.751221115632846</v>
      </c>
      <c r="N125" s="26" t="n">
        <v>25</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M126" s="26" t="n">
        <v>4.758134122248602</v>
      </c>
      <c r="N126" s="26" t="n">
        <v>27</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MOVER_THRESHOLD</t>
        </is>
      </c>
      <c r="B127" s="38" t="inlineStr">
        <is>
          <t>6.25</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NO</t>
        </is>
      </c>
      <c r="M127" s="26" t="n">
        <v>4.774788173587438</v>
      </c>
      <c r="N127" s="26" t="n">
        <v>23</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EMA_BLANKET_FILTER_MIN_TFS</t>
        </is>
      </c>
      <c r="B128" s="38" t="inlineStr">
        <is>
          <t>0</t>
        </is>
      </c>
      <c r="C128" s="38" t="n"/>
      <c r="D128" s="38" t="inlineStr">
        <is>
          <t>GLOBAL_CHECK</t>
        </is>
      </c>
      <c r="E128" s="38" t="n"/>
      <c r="F128" s="26" t="n"/>
      <c r="G128" s="38">
        <f>IFERROR(VLOOKUP($A57&amp;"_"&amp;$B57,Results_Deltas!$A$2:$P$15000,5,FALSE),"")</f>
        <v/>
      </c>
      <c r="H128" s="38" t="inlineStr">
        <is>
          <t>Blanket (page end)</t>
        </is>
      </c>
      <c r="I128" s="26" t="n"/>
      <c r="J128" s="26" t="n"/>
      <c r="K128" s="26" t="n"/>
      <c r="L128" s="26" t="inlineStr">
        <is>
          <t>NO</t>
        </is>
      </c>
      <c r="M128" s="26" t="n">
        <v>4.827017939295261</v>
      </c>
      <c r="N128" s="26" t="n">
        <v>29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M129" s="26" t="n">
        <v>4.839685729351497</v>
      </c>
      <c r="N129" s="26" t="n">
        <v>24</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EMA_9_21_FILTER_MIN_TFS</t>
        </is>
      </c>
      <c r="B130" s="38" t="inlineStr">
        <is>
          <t>0</t>
        </is>
      </c>
      <c r="C130" s="38" t="n"/>
      <c r="D130" s="38" t="inlineStr">
        <is>
          <t>GLOBAL_CHECK</t>
        </is>
      </c>
      <c r="E130" s="38" t="n"/>
      <c r="F130" s="26" t="n"/>
      <c r="G130" s="38">
        <f>IFERROR(VLOOKUP($A52&amp;"_"&amp;$B52,Results_Deltas!$A$2:$P$15000,5,FALSE),"")</f>
        <v/>
      </c>
      <c r="H130" s="38" t="inlineStr">
        <is>
          <t>Blanket (page end)</t>
        </is>
      </c>
      <c r="I130" s="26" t="n"/>
      <c r="J130" s="26" t="n"/>
      <c r="K130" s="26" t="n"/>
      <c r="L130" s="26" t="inlineStr">
        <is>
          <t>NO</t>
        </is>
      </c>
      <c r="M130" s="26" t="n">
        <v>4.873791759029571</v>
      </c>
      <c r="N130" s="26" t="n">
        <v>30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OI_CONFIRM_MIN_PRICE_PCT</t>
        </is>
      </c>
      <c r="B131" s="38" t="inlineStr">
        <is>
          <t>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26" t="n">
        <v>4.880166677851618</v>
      </c>
      <c r="N131" s="26" t="n">
        <v>26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HLR_SMA_BAND_PCT</t>
        </is>
      </c>
      <c r="B132" s="38" t="inlineStr">
        <is>
          <t>2.0</t>
        </is>
      </c>
      <c r="C132" s="38" t="n"/>
      <c r="D132" s="38" t="inlineStr">
        <is>
          <t>ENTRY, GLOBAL_CHECK, STOCKS_EXIT</t>
        </is>
      </c>
      <c r="E132" s="38" t="n"/>
      <c r="F132" s="26" t="n"/>
      <c r="G132" s="38">
        <f>IFERROR(VLOOKUP($A102&amp;"_"&amp;$B102,Results_Deltas!$A$2:$P$15000,5,FALSE),"")</f>
        <v/>
      </c>
      <c r="H132" s="38" t="inlineStr">
        <is>
          <t>Blanket (page end)</t>
        </is>
      </c>
      <c r="I132" s="26" t="n"/>
      <c r="J132" s="26" t="n"/>
      <c r="K132" s="26" t="n"/>
      <c r="L132" s="26" t="inlineStr">
        <is>
          <t>NO</t>
        </is>
      </c>
      <c r="M132" s="26" t="n">
        <v>4.887904883933899</v>
      </c>
      <c r="N132" s="26" t="n">
        <v>23</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MANDATORY_REENTRY_WT_FILTER_MIN_TFS</t>
        </is>
      </c>
      <c r="B133" s="38" t="inlineStr">
        <is>
          <t>3</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26" t="n">
        <v>4.899439626465288</v>
      </c>
      <c r="N133" s="26" t="n">
        <v>25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EMA_BLANKET_FILTER_MIN_TFS</t>
        </is>
      </c>
      <c r="B134" s="38" t="inlineStr">
        <is>
          <t>2</t>
        </is>
      </c>
      <c r="C134" s="38" t="n"/>
      <c r="D134" s="38" t="inlineStr">
        <is>
          <t>GLOBAL_CHECK</t>
        </is>
      </c>
      <c r="E134" s="38" t="n"/>
      <c r="F134" s="26" t="n"/>
      <c r="G134" s="38">
        <f>IFERROR(VLOOKUP($A58&amp;"_"&amp;$B58,Results_Deltas!$A$2:$P$15000,5,FALSE),"")</f>
        <v/>
      </c>
      <c r="H134" s="38" t="inlineStr">
        <is>
          <t>Blanket (page end)</t>
        </is>
      </c>
      <c r="I134" s="26" t="n"/>
      <c r="J134" s="26" t="n"/>
      <c r="K134" s="26" t="n"/>
      <c r="L134" s="26" t="inlineStr">
        <is>
          <t>NO</t>
        </is>
      </c>
      <c r="M134" s="26" t="n">
        <v>4.942245336704818</v>
      </c>
      <c r="N134" s="26" t="n">
        <v>30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DC_MOMENT_STRONG_THRESHOLD</t>
        </is>
      </c>
      <c r="B135" s="40" t="inlineStr">
        <is>
          <t>40</t>
        </is>
      </c>
      <c r="C135" s="38" t="n"/>
      <c r="D135" s="38" t="inlineStr">
        <is>
          <t>ENTRY, GLOBAL_CHECK, STOCKS_EXIT</t>
        </is>
      </c>
      <c r="E135" s="38" t="n"/>
      <c r="F135" s="26" t="n"/>
      <c r="G135" s="38">
        <f>IFERROR(VLOOKUP($A39&amp;"_"&amp;$B39,Results_Deltas!$A$2:$P$15000,5,FALSE),"")</f>
        <v/>
      </c>
      <c r="H135" s="38" t="inlineStr">
        <is>
          <t>Blanket (page end)</t>
        </is>
      </c>
      <c r="I135" s="26" t="n"/>
      <c r="J135" s="26" t="n"/>
      <c r="K135" s="26" t="n"/>
      <c r="L135" s="26" t="inlineStr">
        <is>
          <t>YES</t>
        </is>
      </c>
      <c r="M135" s="26" t="n">
        <v>4.965708804550548</v>
      </c>
      <c r="N135" s="26" t="n">
        <v>25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CRYPTO_SPIKE_FADE_THRESHOLD_PCT</t>
        </is>
      </c>
      <c r="B136" s="38" t="inlineStr">
        <is>
          <t>12.5</t>
        </is>
      </c>
      <c r="C136" s="38" t="n"/>
      <c r="D136" s="38" t="inlineStr">
        <is>
          <t>GLOBAL_CHECK, STOCKS_EXIT</t>
        </is>
      </c>
      <c r="E136" s="38" t="n"/>
      <c r="F136" s="26" t="n"/>
      <c r="G136" s="38">
        <f>IFERROR(VLOOKUP($A36&amp;"_"&amp;$B36,Results_Deltas!$A$2:$P$15000,5,FALSE),"")</f>
        <v/>
      </c>
      <c r="H136" s="38" t="inlineStr">
        <is>
          <t>Blanket (page end)</t>
        </is>
      </c>
      <c r="I136" s="26" t="n"/>
      <c r="J136" s="26" t="n"/>
      <c r="K136" s="26" t="n"/>
      <c r="L136" s="26" t="inlineStr">
        <is>
          <t>NO</t>
        </is>
      </c>
      <c r="M136" s="26" t="n">
        <v>4.971867396098806</v>
      </c>
      <c r="N136" s="26" t="n">
        <v>28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HTF_TREND_VETO_BYPASS_ENABLED</t>
        </is>
      </c>
      <c r="B137" s="40" t="inlineStr">
        <is>
          <t>True</t>
        </is>
      </c>
      <c r="C137" s="38" t="n"/>
      <c r="D137" s="38" t="inlineStr">
        <is>
          <t>GLOBAL_CHECK, STOCKS_EXIT</t>
        </is>
      </c>
      <c r="E137" s="38" t="n"/>
      <c r="F137" s="26" t="n"/>
      <c r="G137" s="38">
        <f>IFERROR(VLOOKUP($A119&amp;"_"&amp;$B119,Results_Deltas!$A$2:$P$15000,5,FALSE),"")</f>
        <v/>
      </c>
      <c r="H137" s="38" t="inlineStr">
        <is>
          <t>Blanket (page end)</t>
        </is>
      </c>
      <c r="I137" s="26" t="n"/>
      <c r="J137" s="26" t="n"/>
      <c r="K137" s="26" t="n"/>
      <c r="L137" s="26" t="inlineStr">
        <is>
          <t>YES</t>
        </is>
      </c>
      <c r="M137" s="26" t="n">
        <v>5.008848562059362</v>
      </c>
      <c r="N137" s="26" t="n">
        <v>30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CRYPTO_SPIKE_FADE_THRESHOLD_PCT</t>
        </is>
      </c>
      <c r="B138" s="38" t="inlineStr">
        <is>
          <t>7.5</t>
        </is>
      </c>
      <c r="C138" s="38" t="n"/>
      <c r="D138" s="38" t="inlineStr">
        <is>
          <t>GLOBAL_CHECK, STOCKS_EXIT</t>
        </is>
      </c>
      <c r="E138" s="38" t="n"/>
      <c r="F138" s="26" t="n"/>
      <c r="G138" s="38">
        <f>IFERROR(VLOOKUP($A37&amp;"_"&amp;$B37,Results_Deltas!$A$2:$P$15000,5,FALSE),"")</f>
        <v/>
      </c>
      <c r="H138" s="38" t="inlineStr">
        <is>
          <t>Blanket (page end)</t>
        </is>
      </c>
      <c r="I138" s="26" t="n"/>
      <c r="J138" s="26" t="n"/>
      <c r="K138" s="26" t="n"/>
      <c r="L138" s="26" t="inlineStr">
        <is>
          <t>NO</t>
        </is>
      </c>
      <c r="M138" s="26" t="n">
        <v>5.031398653796209</v>
      </c>
      <c r="N138" s="26" t="n">
        <v>30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ADX_RANGING_THRESHOLD</t>
        </is>
      </c>
      <c r="B139" s="38" t="inlineStr">
        <is>
          <t>15</t>
        </is>
      </c>
      <c r="C139" s="38" t="n"/>
      <c r="D139" s="38" t="inlineStr">
        <is>
          <t>ENTRY, GLOBAL_CHECK, STOCKS_EXIT</t>
        </is>
      </c>
      <c r="E139" s="38" t="n"/>
      <c r="F139" s="26" t="n"/>
      <c r="G139" s="38">
        <f>IFERROR(VLOOKUP($A16&amp;"_"&amp;$B16,Results_Deltas!$A$2:$P$15000,5,FALSE),"")</f>
        <v/>
      </c>
      <c r="H139" s="38" t="inlineStr">
        <is>
          <t>Blanket (page end)</t>
        </is>
      </c>
      <c r="I139" s="26" t="n"/>
      <c r="J139" s="26" t="n"/>
      <c r="K139" s="26" t="n"/>
      <c r="L139" s="26" t="inlineStr">
        <is>
          <t>NO</t>
        </is>
      </c>
      <c r="M139" s="26" t="n">
        <v>5.03254154012942</v>
      </c>
      <c r="N139" s="26" t="n">
        <v>21</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EMA_9_21_FILTER_MIN_TFS</t>
        </is>
      </c>
      <c r="B140" s="38" t="inlineStr">
        <is>
          <t>2</t>
        </is>
      </c>
      <c r="C140" s="38" t="n"/>
      <c r="D140" s="38" t="inlineStr">
        <is>
          <t>GLOBAL_CHECK</t>
        </is>
      </c>
      <c r="E140" s="38" t="n"/>
      <c r="F140" s="26" t="n"/>
      <c r="G140" s="38">
        <f>IFERROR(VLOOKUP($A53&amp;"_"&amp;$B53,Results_Deltas!$A$2:$P$15000,5,FALSE),"")</f>
        <v/>
      </c>
      <c r="H140" s="38" t="inlineStr">
        <is>
          <t>Blanket (page end)</t>
        </is>
      </c>
      <c r="I140" s="26" t="n"/>
      <c r="J140" s="26" t="n"/>
      <c r="K140" s="26" t="n"/>
      <c r="L140" s="26" t="inlineStr">
        <is>
          <t>NO</t>
        </is>
      </c>
      <c r="M140" s="26" t="n">
        <v>5.055799172376505</v>
      </c>
      <c r="N140" s="26" t="n">
        <v>29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FG_GREED_THRESHOLD</t>
        </is>
      </c>
      <c r="B141" s="38" t="inlineStr">
        <is>
          <t>37.5</t>
        </is>
      </c>
      <c r="C141" s="38" t="n"/>
      <c r="D141" s="38" t="inlineStr">
        <is>
          <t>GLOBAL_CHECK, STOCKS_EXIT</t>
        </is>
      </c>
      <c r="E141" s="38" t="n"/>
      <c r="F141" s="26" t="n"/>
      <c r="G141" s="38">
        <f>IFERROR(VLOOKUP($A71&amp;"_"&amp;$B71,Results_Deltas!$A$2:$P$15000,5,FALSE),"")</f>
        <v/>
      </c>
      <c r="H141" s="38" t="inlineStr">
        <is>
          <t>Blanket (page end)</t>
        </is>
      </c>
      <c r="I141" s="26" t="n"/>
      <c r="J141" s="26" t="n"/>
      <c r="K141" s="26" t="n"/>
      <c r="L141" s="26" t="inlineStr">
        <is>
          <t>NO</t>
        </is>
      </c>
      <c r="M141" s="26" t="n">
        <v>5.08218373159221</v>
      </c>
      <c r="N141" s="26" t="n">
        <v>22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DELTA_HTF_GATE</t>
        </is>
      </c>
      <c r="B142" s="38" t="inlineStr">
        <is>
          <t>4h</t>
        </is>
      </c>
      <c r="C142" s="38" t="n"/>
      <c r="D142" s="38" t="inlineStr">
        <is>
          <t>ENTRY, GLOBAL_CHECK, STOCKS_EXIT</t>
        </is>
      </c>
      <c r="E142" s="38" t="n"/>
      <c r="F142" s="26" t="n"/>
      <c r="G142" s="38">
        <f>IFERROR(VLOOKUP($A43&amp;"_"&amp;$B43,Results_Deltas!$A$2:$P$15000,5,FALSE),"")</f>
        <v/>
      </c>
      <c r="H142" s="38" t="inlineStr">
        <is>
          <t>Blanket (page end)</t>
        </is>
      </c>
      <c r="I142" s="26" t="n"/>
      <c r="J142" s="26" t="n"/>
      <c r="K142" s="26" t="n"/>
      <c r="L142" s="26" t="inlineStr">
        <is>
          <t>NO</t>
        </is>
      </c>
      <c r="M142" s="26" t="n">
        <v>5.123568524478146</v>
      </c>
      <c r="N142" s="26" t="n">
        <v>29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DELTA_HTF_GATE</t>
        </is>
      </c>
      <c r="B143" s="38" t="inlineStr">
        <is>
          <t>4h_ALT</t>
        </is>
      </c>
      <c r="C143" s="38" t="n"/>
      <c r="D143" s="38" t="inlineStr">
        <is>
          <t>ENTRY, GLOBAL_CHECK, STOCKS_EXIT</t>
        </is>
      </c>
      <c r="E143" s="38" t="n"/>
      <c r="F143" s="26" t="n"/>
      <c r="G143" s="38">
        <f>IFERROR(VLOOKUP($A44&amp;"_"&amp;$B44,Results_Deltas!$A$2:$P$15000,5,FALSE),"")</f>
        <v/>
      </c>
      <c r="H143" s="38" t="inlineStr">
        <is>
          <t>Blanket (page end)</t>
        </is>
      </c>
      <c r="I143" s="26" t="n"/>
      <c r="J143" s="26" t="n"/>
      <c r="K143" s="26" t="n"/>
      <c r="L143" s="26" t="inlineStr">
        <is>
          <t>NO</t>
        </is>
      </c>
      <c r="M143" s="26" t="n">
        <v>5.123568524478146</v>
      </c>
      <c r="N143" s="26" t="n">
        <v>29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DC_MOMENT_STRONG_THRESHOLD</t>
        </is>
      </c>
      <c r="B144" s="38" t="inlineStr">
        <is>
          <t>20</t>
        </is>
      </c>
      <c r="C144" s="38" t="n"/>
      <c r="D144" s="38" t="inlineStr">
        <is>
          <t>ENTRY, GLOBAL_CHECK, STOCKS_EXIT</t>
        </is>
      </c>
      <c r="E144" s="38" t="n"/>
      <c r="F144" s="26" t="n"/>
      <c r="G144" s="38">
        <f>IFERROR(VLOOKUP($A42&amp;"_"&amp;$B42,Results_Deltas!$A$2:$P$15000,5,FALSE),"")</f>
        <v/>
      </c>
      <c r="H144" s="38" t="inlineStr">
        <is>
          <t>Blanket (page end)</t>
        </is>
      </c>
      <c r="I144" s="26" t="n"/>
      <c r="J144" s="26" t="n"/>
      <c r="K144" s="26" t="n"/>
      <c r="L144" s="26" t="inlineStr">
        <is>
          <t>NO</t>
        </is>
      </c>
      <c r="M144" s="26" t="n">
        <v>5.132852164535966</v>
      </c>
      <c r="N144" s="26" t="n">
        <v>26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GR_FILTER_VEC_MIN_TFS</t>
        </is>
      </c>
      <c r="B145" s="40" t="inlineStr">
        <is>
          <t>2</t>
        </is>
      </c>
      <c r="C145" s="38" t="n"/>
      <c r="D145" s="38" t="inlineStr">
        <is>
          <t>GLOBAL_CHECK</t>
        </is>
      </c>
      <c r="E145" s="38" t="n"/>
      <c r="F145" s="26" t="n"/>
      <c r="G145" s="38">
        <f>IFERROR(VLOOKUP($A90&amp;"_"&amp;$B90,Results_Deltas!$A$2:$P$15000,5,FALSE),"")</f>
        <v/>
      </c>
      <c r="H145" s="38" t="inlineStr">
        <is>
          <t>Blanket (page end)</t>
        </is>
      </c>
      <c r="I145" s="26" t="n"/>
      <c r="J145" s="26" t="n"/>
      <c r="K145" s="26" t="n"/>
      <c r="L145" s="26" t="inlineStr">
        <is>
          <t>YES</t>
        </is>
      </c>
      <c r="M145" s="26" t="n">
        <v>5.148156448324078</v>
      </c>
      <c r="N145" s="26" t="n">
        <v>31</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DELTA_REENTRY_FILTER_ENABLED</t>
        </is>
      </c>
      <c r="B146" s="38" t="inlineStr">
        <is>
          <t>True</t>
        </is>
      </c>
      <c r="C146" s="38" t="n"/>
      <c r="D146" s="38" t="inlineStr">
        <is>
          <t>ENTRY, GLOBAL_CHECK, STOCKS_EXIT</t>
        </is>
      </c>
      <c r="E146" s="38" t="n"/>
      <c r="F146" s="26" t="n"/>
      <c r="G146" s="38">
        <f>IFERROR(VLOOKUP($A46&amp;"_"&amp;$B46,Results_Deltas!$A$2:$P$15000,5,FALSE),"")</f>
        <v/>
      </c>
      <c r="H146" s="38" t="inlineStr">
        <is>
          <t>Blanket (page end)</t>
        </is>
      </c>
      <c r="I146" s="26" t="n"/>
      <c r="J146" s="26" t="n"/>
      <c r="K146" s="26" t="n"/>
      <c r="L146" s="26" t="inlineStr">
        <is>
          <t>NO</t>
        </is>
      </c>
      <c r="M146" s="26" t="n">
        <v>5.175826485153024</v>
      </c>
      <c r="N146" s="26" t="n">
        <v>29</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NEW_POSITION_MAX_LOSS_THRESHOLD</t>
        </is>
      </c>
      <c r="B147" s="38" t="inlineStr">
        <is>
          <t>1.0</t>
        </is>
      </c>
      <c r="C147" s="38" t="n"/>
      <c r="D147" s="38" t="inlineStr">
        <is>
          <t>AUGMENT, EXIT, GLOBAL_CHECK, REDUCE, STOCKS_EXIT</t>
        </is>
      </c>
      <c r="E147" s="38" t="n"/>
      <c r="F147" s="26" t="n"/>
      <c r="G147" s="38">
        <f>IFERROR(VLOOKUP($A177&amp;"_"&amp;$B177,Results_Deltas!$A$2:$P$15000,5,FALSE),"")</f>
        <v/>
      </c>
      <c r="H147" s="38" t="inlineStr">
        <is>
          <t>Blanket (page end)</t>
        </is>
      </c>
      <c r="I147" s="26" t="n"/>
      <c r="J147" s="26" t="n"/>
      <c r="K147" s="26" t="n"/>
      <c r="L147" s="26" t="inlineStr">
        <is>
          <t>NO</t>
        </is>
      </c>
      <c r="M147" s="26" t="n">
        <v>5.183768210057878</v>
      </c>
      <c r="N147" s="26" t="n">
        <v>27</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OI_CONFIRM_MIN_CHANGE_PCT</t>
        </is>
      </c>
      <c r="B148" s="40" t="inlineStr">
        <is>
          <t>0.5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YES</t>
        </is>
      </c>
      <c r="M148" s="26" t="n">
        <v>5.225207902480312</v>
      </c>
      <c r="N148" s="26" t="n">
        <v>26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NEW_POSITION_MAX_LOSS_THRESHOLD</t>
        </is>
      </c>
      <c r="B149" s="38" t="inlineStr">
        <is>
          <t>0.5</t>
        </is>
      </c>
      <c r="C149" s="38" t="n"/>
      <c r="D149" s="38" t="inlineStr">
        <is>
          <t>AUGMENT, EXIT, GLOBAL_CHECK, REDUCE, STOCKS_EXIT</t>
        </is>
      </c>
      <c r="E149" s="38" t="n"/>
      <c r="F149" s="26" t="n"/>
      <c r="G149" s="38">
        <f>IFERROR(VLOOKUP($A178&amp;"_"&amp;$B178,Results_Deltas!$A$2:$P$15000,5,FALSE),"")</f>
        <v/>
      </c>
      <c r="H149" s="38" t="inlineStr">
        <is>
          <t>Blanket (page end)</t>
        </is>
      </c>
      <c r="I149" s="26" t="n"/>
      <c r="J149" s="26" t="n"/>
      <c r="K149" s="26" t="n"/>
      <c r="L149" s="26" t="inlineStr">
        <is>
          <t>NO</t>
        </is>
      </c>
      <c r="M149" s="26" t="n">
        <v>5.277594994124285</v>
      </c>
      <c r="N149" s="26" t="n">
        <v>31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FG_FEAR_THRESHOLD</t>
        </is>
      </c>
      <c r="B150" s="38" t="inlineStr">
        <is>
          <t>12.5</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NO</t>
        </is>
      </c>
      <c r="M150" s="26" t="n">
        <v>5.279849019370404</v>
      </c>
      <c r="N150" s="26" t="n">
        <v>26</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HTF4_CONF</t>
        </is>
      </c>
      <c r="B151" s="38" t="inlineStr">
        <is>
          <t>False_ALT</t>
        </is>
      </c>
      <c r="C151" s="38" t="n"/>
      <c r="D151" s="38" t="inlineStr">
        <is>
          <t>GLOBAL_CHECK, STOCKS_EXIT</t>
        </is>
      </c>
      <c r="E151" s="38" t="n"/>
      <c r="F151" s="26" t="n"/>
      <c r="G151" s="38">
        <f>IFERROR(VLOOKUP($A109&amp;"_"&amp;$B109,Results_Deltas!$A$2:$P$15000,5,FALSE),"")</f>
        <v/>
      </c>
      <c r="H151" s="38" t="inlineStr">
        <is>
          <t>Blanket (page end)</t>
        </is>
      </c>
      <c r="I151" s="26" t="n"/>
      <c r="J151" s="26" t="n"/>
      <c r="K151" s="26" t="n"/>
      <c r="L151" s="26" t="inlineStr">
        <is>
          <t>NO</t>
        </is>
      </c>
      <c r="M151" s="26" t="n">
        <v>5.321654891838031</v>
      </c>
      <c r="N151" s="26" t="n">
        <v>26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LR_BAND_LADDER_TF_BOTTOM</t>
        </is>
      </c>
      <c r="B152" s="38" t="inlineStr">
        <is>
          <t>0</t>
        </is>
      </c>
      <c r="C152" s="38" t="n"/>
      <c r="D152" s="38" t="inlineStr">
        <is>
          <t>GLOBAL_CHECK, STOCKS_EXIT</t>
        </is>
      </c>
      <c r="E152" s="38" t="n"/>
      <c r="F152" s="26" t="n"/>
      <c r="G152" s="38">
        <f>IFERROR(VLOOKUP($A134&amp;"_"&amp;$B134,Results_Deltas!$A$2:$P$15000,5,FALSE),"")</f>
        <v/>
      </c>
      <c r="H152" s="38" t="inlineStr">
        <is>
          <t>Blanket (page end)</t>
        </is>
      </c>
      <c r="I152" s="26" t="n"/>
      <c r="J152" s="26" t="n"/>
      <c r="K152" s="26" t="n"/>
      <c r="L152" s="26" t="inlineStr">
        <is>
          <t>NO</t>
        </is>
      </c>
      <c r="M152" s="26" t="n">
        <v>5.323751320342159</v>
      </c>
      <c r="N152" s="26" t="n">
        <v>29</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LR_BAND_LADDER_TF_TOP</t>
        </is>
      </c>
      <c r="B153" s="38" t="inlineStr">
        <is>
          <t>0</t>
        </is>
      </c>
      <c r="C153" s="38" t="n"/>
      <c r="D153" s="38" t="inlineStr">
        <is>
          <t>GLOBAL_CHECK, STOCKS_EXIT</t>
        </is>
      </c>
      <c r="E153" s="38" t="n"/>
      <c r="F153" s="26" t="n"/>
      <c r="G153" s="38">
        <f>IFERROR(VLOOKUP($A136&amp;"_"&amp;$B136,Results_Deltas!$A$2:$P$15000,5,FALSE),"")</f>
        <v/>
      </c>
      <c r="H153" s="38" t="inlineStr">
        <is>
          <t>Blanket (page end)</t>
        </is>
      </c>
      <c r="I153" s="26" t="n"/>
      <c r="J153" s="26" t="n"/>
      <c r="K153" s="26" t="n"/>
      <c r="L153" s="26" t="inlineStr">
        <is>
          <t>NO</t>
        </is>
      </c>
      <c r="M153" s="26" t="n">
        <v>5.373252202926146</v>
      </c>
      <c r="N153" s="26" t="n">
        <v>28</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NEWBORN_LOSS_KILL_GAIN_THRESHOLD_PCT</t>
        </is>
      </c>
      <c r="B154" s="38" t="inlineStr">
        <is>
          <t>2.0</t>
        </is>
      </c>
      <c r="C154" s="38" t="n"/>
      <c r="D154" s="38" t="inlineStr">
        <is>
          <t>AUGMENT, EXIT, GLOBAL_CHECK, REDUCE, STOCKS_EXIT</t>
        </is>
      </c>
      <c r="E154" s="38" t="n"/>
      <c r="F154" s="26" t="n"/>
      <c r="G154" s="38">
        <f>IFERROR(VLOOKUP($A170&amp;"_"&amp;$B170,Results_Deltas!$A$2:$P$15000,5,FALSE),"")</f>
        <v/>
      </c>
      <c r="H154" s="38" t="inlineStr">
        <is>
          <t>Blanket (page end)</t>
        </is>
      </c>
      <c r="I154" s="26" t="n"/>
      <c r="J154" s="26" t="n"/>
      <c r="K154" s="26" t="n"/>
      <c r="L154" s="26" t="inlineStr">
        <is>
          <t>NO</t>
        </is>
      </c>
      <c r="M154" s="26" t="n">
        <v>5.398822383506412</v>
      </c>
      <c r="N154" s="26" t="n">
        <v>32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GR_FILTER_VEC_ENABLED</t>
        </is>
      </c>
      <c r="B155" s="38" t="inlineStr">
        <is>
          <t>True</t>
        </is>
      </c>
      <c r="C155" s="38" t="n"/>
      <c r="D155" s="38" t="inlineStr">
        <is>
          <t>GLOBAL_CHECK</t>
        </is>
      </c>
      <c r="E155" s="38" t="n"/>
      <c r="F155" s="26" t="n"/>
      <c r="G155" s="38">
        <f>IFERROR(VLOOKUP($A88&amp;"_"&amp;$B88,Results_Deltas!$A$2:$P$15000,5,FALSE),"")</f>
        <v/>
      </c>
      <c r="H155" s="38" t="inlineStr">
        <is>
          <t>Blanket (page end)</t>
        </is>
      </c>
      <c r="I155" s="26" t="n"/>
      <c r="J155" s="26" t="n"/>
      <c r="K155" s="26" t="n"/>
      <c r="L155" s="26" t="inlineStr">
        <is>
          <t>NO</t>
        </is>
      </c>
      <c r="M155" s="26" t="n">
        <v>5.401087607109713</v>
      </c>
      <c r="N155" s="26" t="n">
        <v>28</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EMA_9_21_FILTER_MIN_TFS</t>
        </is>
      </c>
      <c r="B156" s="38" t="inlineStr">
        <is>
          <t>1</t>
        </is>
      </c>
      <c r="C156" s="38" t="n"/>
      <c r="D156" s="38" t="inlineStr">
        <is>
          <t>GLOBAL_CHECK</t>
        </is>
      </c>
      <c r="E156" s="38" t="n"/>
      <c r="F156" s="26" t="n"/>
      <c r="G156" s="38">
        <f>IFERROR(VLOOKUP($A54&amp;"_"&amp;$B54,Results_Deltas!$A$2:$P$15000,5,FALSE),"")</f>
        <v/>
      </c>
      <c r="H156" s="38" t="inlineStr">
        <is>
          <t>Blanket (page end)</t>
        </is>
      </c>
      <c r="I156" s="26" t="n"/>
      <c r="J156" s="26" t="n"/>
      <c r="K156" s="26" t="n"/>
      <c r="L156" s="26" t="inlineStr">
        <is>
          <t>NO</t>
        </is>
      </c>
      <c r="M156" s="26" t="n">
        <v>5.424093398378975</v>
      </c>
      <c r="N156" s="26" t="n">
        <v>33</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EMA_BLANKET_FILTER_MIN_TFS</t>
        </is>
      </c>
      <c r="B157" s="38" t="inlineStr">
        <is>
          <t>1</t>
        </is>
      </c>
      <c r="C157" s="38" t="n"/>
      <c r="D157" s="38" t="inlineStr">
        <is>
          <t>GLOBAL_CHECK</t>
        </is>
      </c>
      <c r="E157" s="38" t="n"/>
      <c r="F157" s="26" t="n"/>
      <c r="G157" s="38">
        <f>IFERROR(VLOOKUP($A59&amp;"_"&amp;$B59,Results_Deltas!$A$2:$P$15000,5,FALSE),"")</f>
        <v/>
      </c>
      <c r="H157" s="38" t="inlineStr">
        <is>
          <t>Blanket (page end)</t>
        </is>
      </c>
      <c r="I157" s="26" t="n"/>
      <c r="J157" s="26" t="n"/>
      <c r="K157" s="26" t="n"/>
      <c r="L157" s="26" t="inlineStr">
        <is>
          <t>NO</t>
        </is>
      </c>
      <c r="M157" s="26" t="n">
        <v>5.503280796787559</v>
      </c>
      <c r="N157" s="26" t="n">
        <v>31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HLR_SMA_BAND_PCT</t>
        </is>
      </c>
      <c r="B158" s="38" t="inlineStr">
        <is>
          <t>0</t>
        </is>
      </c>
      <c r="C158" s="38" t="n"/>
      <c r="D158" s="38" t="inlineStr">
        <is>
          <t>ENTRY, GLOBAL_CHECK, STOCKS_EXIT</t>
        </is>
      </c>
      <c r="E158" s="38" t="n"/>
      <c r="F158" s="26" t="n"/>
      <c r="G158" s="38">
        <f>IFERROR(VLOOKUP($A101&amp;"_"&amp;$B101,Results_Deltas!$A$2:$P$15000,5,FALSE),"")</f>
        <v/>
      </c>
      <c r="H158" s="38" t="inlineStr">
        <is>
          <t>Blanket (page end)</t>
        </is>
      </c>
      <c r="I158" s="26" t="n"/>
      <c r="J158" s="26" t="n"/>
      <c r="K158" s="26" t="n"/>
      <c r="L158" s="26" t="inlineStr">
        <is>
          <t>NO</t>
        </is>
      </c>
      <c r="M158" s="26" t="n">
        <v>5.5236109603477</v>
      </c>
      <c r="N158" s="26" t="n">
        <v>27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HLR_TOP_MIN_TFS</t>
        </is>
      </c>
      <c r="B159" s="38" t="inlineStr">
        <is>
          <t>0</t>
        </is>
      </c>
      <c r="C159" s="38" t="n"/>
      <c r="D159" s="38" t="inlineStr">
        <is>
          <t>GLOBAL_CHECK, REENTRY, STOCKS_EXIT</t>
        </is>
      </c>
      <c r="E159" s="38" t="n"/>
      <c r="F159" s="26" t="n"/>
      <c r="G159" s="38">
        <f>IFERROR(VLOOKUP($A105&amp;"_"&amp;$B105,Results_Deltas!$A$2:$P$15000,5,FALSE),"")</f>
        <v/>
      </c>
      <c r="H159" s="38" t="inlineStr">
        <is>
          <t>Blanket (page end)</t>
        </is>
      </c>
      <c r="I159" s="26" t="n"/>
      <c r="J159" s="26" t="n"/>
      <c r="K159" s="26" t="n"/>
      <c r="L159" s="26" t="inlineStr">
        <is>
          <t>NO</t>
        </is>
      </c>
      <c r="M159" s="26" t="n">
        <v>5.5236109603477</v>
      </c>
      <c r="N159" s="26" t="n">
        <v>27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HTF_GATE_MIN_CONFIRMATIONS</t>
        </is>
      </c>
      <c r="B160" s="38" t="inlineStr">
        <is>
          <t>0.0</t>
        </is>
      </c>
      <c r="C160" s="38" t="n"/>
      <c r="D160" s="38" t="inlineStr">
        <is>
          <t>ENTRY, GLOBAL_CHECK, STOCKS_EXIT</t>
        </is>
      </c>
      <c r="E160" s="38" t="n"/>
      <c r="F160" s="26" t="n"/>
      <c r="G160" s="38">
        <f>IFERROR(VLOOKUP($A116&amp;"_"&amp;$B116,Results_Deltas!$A$2:$P$15000,5,FALSE),"")</f>
        <v/>
      </c>
      <c r="H160" s="38" t="inlineStr">
        <is>
          <t>Blanket (page end)</t>
        </is>
      </c>
      <c r="I160" s="26" t="n"/>
      <c r="J160" s="26" t="n"/>
      <c r="K160" s="26" t="n"/>
      <c r="L160" s="26" t="inlineStr">
        <is>
          <t>NO</t>
        </is>
      </c>
      <c r="M160" s="26" t="n">
        <v>5.5236109603477</v>
      </c>
      <c r="N160" s="26" t="n">
        <v>27</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HTF_GATE_MIN_CONFIRMATIONS</t>
        </is>
      </c>
      <c r="B161" s="38" t="inlineStr">
        <is>
          <t>0.0_ALT</t>
        </is>
      </c>
      <c r="C161" s="38" t="n"/>
      <c r="D161" s="38" t="inlineStr">
        <is>
          <t>ENTRY, GLOBAL_CHECK, STOCKS_EXIT</t>
        </is>
      </c>
      <c r="E161" s="38" t="n"/>
      <c r="F161" s="26" t="n"/>
      <c r="G161" s="38">
        <f>IFERROR(VLOOKUP($A117&amp;"_"&amp;$B117,Results_Deltas!$A$2:$P$15000,5,FALSE),"")</f>
        <v/>
      </c>
      <c r="H161" s="38" t="inlineStr">
        <is>
          <t>Blanket (page end)</t>
        </is>
      </c>
      <c r="I161" s="26" t="n"/>
      <c r="J161" s="26" t="n"/>
      <c r="K161" s="26" t="n"/>
      <c r="L161" s="26" t="inlineStr">
        <is>
          <t>NO</t>
        </is>
      </c>
      <c r="M161" s="26" t="n">
        <v>5.5236109603477</v>
      </c>
      <c r="N161" s="26" t="n">
        <v>27</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LEADERBOARD_FILTER</t>
        </is>
      </c>
      <c r="B162" s="38" t="inlineStr">
        <is>
          <t>False_ALT</t>
        </is>
      </c>
      <c r="C162" s="38" t="n"/>
      <c r="D162" s="38" t="inlineStr">
        <is>
          <t>AUGMENT, ENTRY, EXIT, GLOBAL_CHECK, REDUCE, STOCKS_EXIT</t>
        </is>
      </c>
      <c r="E162" s="38" t="n"/>
      <c r="F162" s="26" t="n"/>
      <c r="G162" s="38">
        <f>IFERROR(VLOOKUP($A123&amp;"_"&amp;$B123,Results_Deltas!$A$2:$P$15000,5,FALSE),"")</f>
        <v/>
      </c>
      <c r="H162" s="38" t="inlineStr">
        <is>
          <t>Blanket (page end)</t>
        </is>
      </c>
      <c r="I162" s="26" t="n"/>
      <c r="J162" s="26" t="n"/>
      <c r="K162" s="26" t="n"/>
      <c r="L162" s="26" t="inlineStr">
        <is>
          <t>NO</t>
        </is>
      </c>
      <c r="M162" s="26" t="n">
        <v>5.5236109603477</v>
      </c>
      <c r="N162" s="26" t="n">
        <v>27</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LH_HL_FILTER_REQUIRE_BOTH</t>
        </is>
      </c>
      <c r="B163" s="38" t="inlineStr">
        <is>
          <t>False_ALT</t>
        </is>
      </c>
      <c r="C163" s="38" t="n"/>
      <c r="D163" s="38" t="inlineStr">
        <is>
          <t>ENTRY, GLOBAL_CHECK, STOCKS_EXIT</t>
        </is>
      </c>
      <c r="E163" s="38" t="n"/>
      <c r="F163" s="26" t="n"/>
      <c r="G163" s="38">
        <f>IFERROR(VLOOKUP($A129&amp;"_"&amp;$B129,Results_Deltas!$A$2:$P$15000,5,FALSE),"")</f>
        <v/>
      </c>
      <c r="H163" s="38" t="inlineStr">
        <is>
          <t>Blanket (page end)</t>
        </is>
      </c>
      <c r="I163" s="26" t="n"/>
      <c r="J163" s="26" t="n"/>
      <c r="K163" s="26" t="n"/>
      <c r="L163" s="26" t="inlineStr">
        <is>
          <t>NO</t>
        </is>
      </c>
      <c r="M163" s="26" t="n">
        <v>5.5236109603477</v>
      </c>
      <c r="N163" s="26" t="n">
        <v>27</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MI_TF_AGREE_MIN</t>
        </is>
      </c>
      <c r="B164" s="38" t="inlineStr">
        <is>
          <t>0.0</t>
        </is>
      </c>
      <c r="C164" s="38" t="n"/>
      <c r="D164" s="38" t="inlineStr">
        <is>
          <t>ENTRY, GLOBAL_CHECK, STOCKS_EXIT</t>
        </is>
      </c>
      <c r="E164" s="38" t="n"/>
      <c r="F164" s="26" t="n"/>
      <c r="G164" s="38">
        <f>IFERROR(VLOOKUP($A149&amp;"_"&amp;$B149,Results_Deltas!$A$2:$P$15000,5,FALSE),"")</f>
        <v/>
      </c>
      <c r="H164" s="38" t="inlineStr">
        <is>
          <t>Blanket (page end)</t>
        </is>
      </c>
      <c r="I164" s="26" t="n"/>
      <c r="J164" s="26" t="n"/>
      <c r="K164" s="26" t="n"/>
      <c r="L164" s="26" t="inlineStr">
        <is>
          <t>NO</t>
        </is>
      </c>
      <c r="M164" s="26" t="n">
        <v>5.5236109603477</v>
      </c>
      <c r="N164" s="26" t="n">
        <v>27</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MI_TF_AGREE_MIN</t>
        </is>
      </c>
      <c r="B165" s="38" t="inlineStr">
        <is>
          <t>0.0_ALT</t>
        </is>
      </c>
      <c r="C165" s="38" t="n"/>
      <c r="D165" s="38" t="inlineStr">
        <is>
          <t>ENTRY, GLOBAL_CHECK, STOCKS_EXIT</t>
        </is>
      </c>
      <c r="E165" s="38" t="n"/>
      <c r="F165" s="26" t="n"/>
      <c r="G165" s="38">
        <f>IFERROR(VLOOKUP($A150&amp;"_"&amp;$B150,Results_Deltas!$A$2:$P$15000,5,FALSE),"")</f>
        <v/>
      </c>
      <c r="H165" s="38" t="inlineStr">
        <is>
          <t>Blanket (page end)</t>
        </is>
      </c>
      <c r="I165" s="26" t="n"/>
      <c r="J165" s="26" t="n"/>
      <c r="K165" s="26" t="n"/>
      <c r="L165" s="26" t="inlineStr">
        <is>
          <t>NO</t>
        </is>
      </c>
      <c r="M165" s="26" t="n">
        <v>5.5236109603477</v>
      </c>
      <c r="N165" s="26" t="n">
        <v>27</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CRYPTO_SPIKE_FADE_THRESHOLD_PCT</t>
        </is>
      </c>
      <c r="B166" s="38" t="inlineStr">
        <is>
          <t>5</t>
        </is>
      </c>
      <c r="C166" s="38" t="n"/>
      <c r="D166" s="38" t="inlineStr">
        <is>
          <t>GLOBAL_CHECK, STOCKS_EXIT</t>
        </is>
      </c>
      <c r="E166" s="38" t="n"/>
      <c r="F166" s="26" t="n"/>
      <c r="G166" s="38">
        <f>IFERROR(VLOOKUP($A38&amp;"_"&amp;$B38,Results_Deltas!$A$2:$P$15000,5,FALSE),"")</f>
        <v/>
      </c>
      <c r="H166" s="38" t="inlineStr">
        <is>
          <t>Blanket (page end)</t>
        </is>
      </c>
      <c r="I166" s="26" t="n"/>
      <c r="J166" s="26" t="n"/>
      <c r="K166" s="26" t="n"/>
      <c r="L166" s="26" t="inlineStr">
        <is>
          <t>NO</t>
        </is>
      </c>
      <c r="M166" s="26" t="n">
        <v>5.599171629476992</v>
      </c>
      <c r="N166" s="26" t="n">
        <v>30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GR_FILTER_VEC_MIN_TFS</t>
        </is>
      </c>
      <c r="B167" s="38" t="inlineStr">
        <is>
          <t>0</t>
        </is>
      </c>
      <c r="C167" s="38" t="n"/>
      <c r="D167" s="38" t="inlineStr">
        <is>
          <t>GLOBAL_CHECK</t>
        </is>
      </c>
      <c r="E167" s="38" t="n"/>
      <c r="F167" s="26" t="n"/>
      <c r="G167" s="38">
        <f>IFERROR(VLOOKUP($A89&amp;"_"&amp;$B89,Results_Deltas!$A$2:$P$15000,5,FALSE),"")</f>
        <v/>
      </c>
      <c r="H167" s="38" t="inlineStr">
        <is>
          <t>Blanket (page end)</t>
        </is>
      </c>
      <c r="I167" s="26" t="n"/>
      <c r="J167" s="26" t="n"/>
      <c r="K167" s="26" t="n"/>
      <c r="L167" s="26" t="inlineStr">
        <is>
          <t>NO</t>
        </is>
      </c>
      <c r="M167" s="26" t="n">
        <v>5.632338072105127</v>
      </c>
      <c r="N167" s="26" t="n">
        <v>31</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HTF_GATE_BYPASS_RZ</t>
        </is>
      </c>
      <c r="B168" s="38" t="inlineStr">
        <is>
          <t>0.0</t>
        </is>
      </c>
      <c r="C168" s="38" t="n"/>
      <c r="D168" s="38" t="inlineStr">
        <is>
          <t>ENTRY, GLOBAL_CHECK, STOCKS_EXIT</t>
        </is>
      </c>
      <c r="E168" s="38" t="n"/>
      <c r="F168" s="26" t="n"/>
      <c r="G168" s="38">
        <f>IFERROR(VLOOKUP($A112&amp;"_"&amp;$B112,Results_Deltas!$A$2:$P$15000,5,FALSE),"")</f>
        <v/>
      </c>
      <c r="H168" s="38" t="inlineStr">
        <is>
          <t>Blanket (page end)</t>
        </is>
      </c>
      <c r="I168" s="26" t="n"/>
      <c r="J168" s="26" t="n"/>
      <c r="K168" s="26" t="n"/>
      <c r="L168" s="26" t="inlineStr">
        <is>
          <t>NO</t>
        </is>
      </c>
      <c r="M168" s="26" t="n">
        <v>5.646474324227607</v>
      </c>
      <c r="N168" s="26" t="n">
        <v>28</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HTF_GATE_BYPASS_RZ</t>
        </is>
      </c>
      <c r="B169" s="38" t="inlineStr">
        <is>
          <t>0.0_ALT</t>
        </is>
      </c>
      <c r="C169" s="38" t="n"/>
      <c r="D169" s="38" t="inlineStr">
        <is>
          <t>ENTRY, GLOBAL_CHECK, STOCKS_EXIT</t>
        </is>
      </c>
      <c r="E169" s="38" t="n"/>
      <c r="F169" s="26" t="n"/>
      <c r="G169" s="38">
        <f>IFERROR(VLOOKUP($A113&amp;"_"&amp;$B113,Results_Deltas!$A$2:$P$15000,5,FALSE),"")</f>
        <v/>
      </c>
      <c r="H169" s="38" t="inlineStr">
        <is>
          <t>Blanket (page end)</t>
        </is>
      </c>
      <c r="I169" s="26" t="n"/>
      <c r="J169" s="26" t="n"/>
      <c r="K169" s="26" t="n"/>
      <c r="L169" s="26" t="inlineStr">
        <is>
          <t>NO</t>
        </is>
      </c>
      <c r="M169" s="26" t="n">
        <v>5.646474324227607</v>
      </c>
      <c r="N169" s="26" t="n">
        <v>28</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HTF_TREND_VETO_BYPASS_REASONS</t>
        </is>
      </c>
      <c r="B170" s="38" t="inlineStr">
        <is>
          <t>0.0</t>
        </is>
      </c>
      <c r="C170" s="38" t="n"/>
      <c r="D170" s="38" t="inlineStr">
        <is>
          <t>GLOBAL_CHECK, STOCKS_EXIT</t>
        </is>
      </c>
      <c r="E170" s="38" t="n"/>
      <c r="F170" s="26" t="n"/>
      <c r="G170" s="38">
        <f>IFERROR(VLOOKUP($A120&amp;"_"&amp;$B120,Results_Deltas!$A$2:$P$15000,5,FALSE),"")</f>
        <v/>
      </c>
      <c r="H170" s="38" t="inlineStr">
        <is>
          <t>Blanket (page end)</t>
        </is>
      </c>
      <c r="I170" s="26" t="n"/>
      <c r="J170" s="26" t="n"/>
      <c r="K170" s="26" t="n"/>
      <c r="L170" s="26" t="inlineStr">
        <is>
          <t>NO</t>
        </is>
      </c>
      <c r="M170" s="26" t="n">
        <v>5.646474324227607</v>
      </c>
      <c r="N170" s="26" t="n">
        <v>28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IFERROR(VLOOKUP($A121&amp;"_"&amp;$B121,Results_Deltas!$A$2:$P$15000,5,FALSE),"")</f>
        <v/>
      </c>
      <c r="H171" s="38" t="inlineStr">
        <is>
          <t>Blanket (page end)</t>
        </is>
      </c>
      <c r="I171" s="26" t="n"/>
      <c r="J171" s="26" t="n"/>
      <c r="K171" s="26" t="n"/>
      <c r="L171" s="26" t="inlineStr">
        <is>
          <t>NO</t>
        </is>
      </c>
      <c r="M171" s="26" t="n">
        <v>5.646474324227607</v>
      </c>
      <c r="N171" s="26" t="n">
        <v>28</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MTF_FILTER_STRONG_BUY_QUICK_BYPASS</t>
        </is>
      </c>
      <c r="B172" s="38" t="inlineStr">
        <is>
          <t>0.0</t>
        </is>
      </c>
      <c r="C172" s="38" t="n"/>
      <c r="D172" s="38" t="inlineStr">
        <is>
          <t>GLOBAL_CHECK, STOCKS_EXIT</t>
        </is>
      </c>
      <c r="E172" s="38" t="n"/>
      <c r="F172" s="26" t="n"/>
      <c r="G172" s="38">
        <f>IFERROR(VLOOKUP($A155&amp;"_"&amp;$B155,Results_Deltas!$A$2:$P$15000,5,FALSE),"")</f>
        <v/>
      </c>
      <c r="H172" s="38" t="inlineStr">
        <is>
          <t>Blanket (page end)</t>
        </is>
      </c>
      <c r="I172" s="26" t="n"/>
      <c r="J172" s="26" t="n"/>
      <c r="K172" s="26" t="n"/>
      <c r="L172" s="26" t="inlineStr">
        <is>
          <t>NO</t>
        </is>
      </c>
      <c r="M172" s="26" t="n">
        <v>5.646474324227607</v>
      </c>
      <c r="N172" s="26" t="n">
        <v>28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MTF_FILTER_STRONG_BUY_QUICK_BYPASS</t>
        </is>
      </c>
      <c r="B173" s="38" t="inlineStr">
        <is>
          <t>0.0_ALT</t>
        </is>
      </c>
      <c r="C173" s="38" t="n"/>
      <c r="D173" s="38" t="inlineStr">
        <is>
          <t>GLOBAL_CHECK, STOCKS_EXIT</t>
        </is>
      </c>
      <c r="E173" s="38" t="n"/>
      <c r="F173" s="26" t="n"/>
      <c r="G173" s="38">
        <f>IFERROR(VLOOKUP($A156&amp;"_"&amp;$B156,Results_Deltas!$A$2:$P$15000,5,FALSE),"")</f>
        <v/>
      </c>
      <c r="H173" s="38" t="inlineStr">
        <is>
          <t>Blanket (page end)</t>
        </is>
      </c>
      <c r="I173" s="26" t="n"/>
      <c r="J173" s="26" t="n"/>
      <c r="K173" s="26" t="n"/>
      <c r="L173" s="26" t="inlineStr">
        <is>
          <t>NO</t>
        </is>
      </c>
      <c r="M173" s="26" t="n">
        <v>5.646474324227607</v>
      </c>
      <c r="N173" s="26" t="n">
        <v>28</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ADX_RANGING_THRESHOLD</t>
        </is>
      </c>
      <c r="B174" s="38" t="inlineStr">
        <is>
          <t>20</t>
        </is>
      </c>
      <c r="C174" s="38" t="n"/>
      <c r="D174" s="38" t="inlineStr">
        <is>
          <t>ENTRY, GLOBAL_CHECK, STOCKS_EXIT</t>
        </is>
      </c>
      <c r="E174" s="38" t="n"/>
      <c r="F174" s="26" t="n"/>
      <c r="G174" s="38">
        <f>IFERROR(VLOOKUP($A14&amp;"_"&amp;$B14,Results_Deltas!$A$2:$P$15000,5,FALSE),"")</f>
        <v/>
      </c>
      <c r="H174" s="38" t="inlineStr">
        <is>
          <t>Blanket (page end)</t>
        </is>
      </c>
      <c r="I174" s="26" t="n"/>
      <c r="J174" s="26" t="n"/>
      <c r="K174" s="26" t="n"/>
      <c r="L174" s="26" t="inlineStr">
        <is>
          <t>NO</t>
        </is>
      </c>
      <c r="M174" s="26" t="n">
        <v>5.658516867456174</v>
      </c>
      <c r="N174" s="26" t="n">
        <v>28</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FUNDING_GATE_MTF_REQUIRED</t>
        </is>
      </c>
      <c r="B175" s="38" t="inlineStr">
        <is>
          <t>0.0</t>
        </is>
      </c>
      <c r="C175" s="38" t="n"/>
      <c r="D175" s="38" t="inlineStr">
        <is>
          <t>ENTRY, GLOBAL_CHECK, STOCKS_EXIT</t>
        </is>
      </c>
      <c r="E175" s="38" t="n"/>
      <c r="F175" s="26" t="n"/>
      <c r="G175" s="38">
        <f>IFERROR(VLOOKUP($A79&amp;"_"&amp;$B79,Results_Deltas!$A$2:$P$15000,5,FALSE),"")</f>
        <v/>
      </c>
      <c r="H175" s="38" t="inlineStr">
        <is>
          <t>Blanket (page end)</t>
        </is>
      </c>
      <c r="I175" s="26" t="n"/>
      <c r="J175" s="26" t="n"/>
      <c r="K175" s="26" t="n"/>
      <c r="L175" s="26" t="inlineStr">
        <is>
          <t>NO</t>
        </is>
      </c>
      <c r="M175" s="26" t="n">
        <v>5.674773003316988</v>
      </c>
      <c r="N175" s="26" t="n">
        <v>25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FUNDING_GATE_MTF_REQUIRED</t>
        </is>
      </c>
      <c r="B176" s="38" t="inlineStr">
        <is>
          <t>0.0_ALT</t>
        </is>
      </c>
      <c r="C176" s="38" t="n"/>
      <c r="D176" s="38" t="inlineStr">
        <is>
          <t>ENTRY, GLOBAL_CHECK, STOCKS_EXIT</t>
        </is>
      </c>
      <c r="E176" s="38" t="n"/>
      <c r="F176" s="26" t="n"/>
      <c r="G176" s="38">
        <f>IFERROR(VLOOKUP($A80&amp;"_"&amp;$B80,Results_Deltas!$A$2:$P$15000,5,FALSE),"")</f>
        <v/>
      </c>
      <c r="H176" s="38" t="inlineStr">
        <is>
          <t>Blanket (page end)</t>
        </is>
      </c>
      <c r="I176" s="26" t="n"/>
      <c r="J176" s="26" t="n"/>
      <c r="K176" s="26" t="n"/>
      <c r="L176" s="26" t="inlineStr">
        <is>
          <t>NO</t>
        </is>
      </c>
      <c r="M176" s="26" t="n">
        <v>5.674773003316988</v>
      </c>
      <c r="N176" s="26" t="n">
        <v>25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FUNDING_GATE_SHORT_MIN</t>
        </is>
      </c>
      <c r="B177" s="38" t="inlineStr">
        <is>
          <t>0.0</t>
        </is>
      </c>
      <c r="C177" s="38" t="n"/>
      <c r="D177" s="38" t="inlineStr">
        <is>
          <t>ENTRY, GLOBAL_CHECK, STOCKS_EXIT</t>
        </is>
      </c>
      <c r="E177" s="38" t="n"/>
      <c r="F177" s="26" t="n"/>
      <c r="G177" s="38">
        <f>IFERROR(VLOOKUP($A81&amp;"_"&amp;$B81,Results_Deltas!$A$2:$P$15000,5,FALSE),"")</f>
        <v/>
      </c>
      <c r="H177" s="38" t="inlineStr">
        <is>
          <t>Blanket (page end)</t>
        </is>
      </c>
      <c r="I177" s="26" t="n"/>
      <c r="J177" s="26" t="n"/>
      <c r="K177" s="26" t="n"/>
      <c r="L177" s="26" t="inlineStr">
        <is>
          <t>NO</t>
        </is>
      </c>
      <c r="M177" s="26" t="n">
        <v>5.674773003316988</v>
      </c>
      <c r="N177" s="26" t="n">
        <v>25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FUNDING_GATE_SHORT_MIN</t>
        </is>
      </c>
      <c r="B178" s="38" t="inlineStr">
        <is>
          <t>0.0_ALT</t>
        </is>
      </c>
      <c r="C178" s="38" t="n"/>
      <c r="D178" s="38" t="inlineStr">
        <is>
          <t>ENTRY, GLOBAL_CHECK, STOCKS_EXIT</t>
        </is>
      </c>
      <c r="E178" s="38" t="n"/>
      <c r="F178" s="26" t="n"/>
      <c r="G178" s="38">
        <f>IFERROR(VLOOKUP($A82&amp;"_"&amp;$B82,Results_Deltas!$A$2:$P$15000,5,FALSE),"")</f>
        <v/>
      </c>
      <c r="H178" s="38" t="inlineStr">
        <is>
          <t>Blanket (page end)</t>
        </is>
      </c>
      <c r="I178" s="26" t="n"/>
      <c r="J178" s="26" t="n"/>
      <c r="K178" s="26" t="n"/>
      <c r="L178" s="26" t="inlineStr">
        <is>
          <t>NO</t>
        </is>
      </c>
      <c r="M178" s="26" t="n">
        <v>5.674773003316988</v>
      </c>
      <c r="N178" s="26" t="n">
        <v>25</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CRYPTO_SPIKE_FADE_THRESHOLD_PCT</t>
        </is>
      </c>
      <c r="B179" s="40" t="inlineStr">
        <is>
          <t>10</t>
        </is>
      </c>
      <c r="C179" s="38" t="n"/>
      <c r="D179" s="38" t="inlineStr">
        <is>
          <t>GLOBAL_CHECK, STOCKS_EXIT</t>
        </is>
      </c>
      <c r="E179" s="38" t="n"/>
      <c r="F179" s="26" t="n"/>
      <c r="G179" s="38">
        <f>IFERROR(VLOOKUP($A35&amp;"_"&amp;$B35,Results_Deltas!$A$2:$P$15000,5,FALSE),"")</f>
        <v/>
      </c>
      <c r="H179" s="38" t="inlineStr">
        <is>
          <t>Blanket (page end)</t>
        </is>
      </c>
      <c r="I179" s="26" t="n"/>
      <c r="J179" s="26" t="n"/>
      <c r="K179" s="26" t="n"/>
      <c r="L179" s="26" t="inlineStr">
        <is>
          <t>YES</t>
        </is>
      </c>
      <c r="M179" s="26" t="n">
        <v>5.725102116908715</v>
      </c>
      <c r="N179" s="26" t="n">
        <v>32</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GOLDEN_RULE_BASE_USD</t>
        </is>
      </c>
      <c r="B180" s="38" t="inlineStr">
        <is>
          <t>0.0</t>
        </is>
      </c>
      <c r="C180" s="38" t="n"/>
      <c r="D180" s="38" t="inlineStr">
        <is>
          <t>GLOBAL_CHECK, STOCKS_EXIT</t>
        </is>
      </c>
      <c r="E180" s="38" t="n"/>
      <c r="F180" s="26" t="n"/>
      <c r="G180" s="38">
        <f>IFERROR(VLOOKUP($A83&amp;"_"&amp;$B83,Results_Deltas!$A$2:$P$15000,5,FALSE),"")</f>
        <v/>
      </c>
      <c r="H180" s="38" t="inlineStr">
        <is>
          <t>Blanket (page end)</t>
        </is>
      </c>
      <c r="I180" s="26" t="n"/>
      <c r="J180" s="26" t="n"/>
      <c r="K180" s="26" t="n"/>
      <c r="L180" s="26" t="inlineStr">
        <is>
          <t>NO</t>
        </is>
      </c>
      <c r="M180" s="26" t="n">
        <v>5.729442372649503</v>
      </c>
      <c r="N180" s="26" t="n">
        <v>32</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GOLDEN_RULE_BASE_USD</t>
        </is>
      </c>
      <c r="B181" s="38" t="inlineStr">
        <is>
          <t>0.0_ALT</t>
        </is>
      </c>
      <c r="C181" s="38" t="n"/>
      <c r="D181" s="38" t="inlineStr">
        <is>
          <t>GLOBAL_CHECK, STOCKS_EXIT</t>
        </is>
      </c>
      <c r="E181" s="38" t="n"/>
      <c r="F181" s="26" t="n"/>
      <c r="G181" s="38">
        <f>IFERROR(VLOOKUP($A84&amp;"_"&amp;$B84,Results_Deltas!$A$2:$P$15000,5,FALSE),"")</f>
        <v/>
      </c>
      <c r="H181" s="38" t="inlineStr">
        <is>
          <t>Blanket (page end)</t>
        </is>
      </c>
      <c r="I181" s="26" t="n"/>
      <c r="J181" s="26" t="n"/>
      <c r="K181" s="26" t="n"/>
      <c r="L181" s="26" t="inlineStr">
        <is>
          <t>NO</t>
        </is>
      </c>
      <c r="M181" s="26" t="n">
        <v>5.729442372649503</v>
      </c>
      <c r="N181" s="26" t="n">
        <v>32</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NEW_POSITION_MAX_LOSS_THRESHOLD</t>
        </is>
      </c>
      <c r="B182" s="38" t="inlineStr">
        <is>
          <t>0</t>
        </is>
      </c>
      <c r="C182" s="38" t="n"/>
      <c r="D182" s="38" t="inlineStr">
        <is>
          <t>AUGMENT, EXIT, GLOBAL_CHECK, REDUCE, STOCKS_EXIT</t>
        </is>
      </c>
      <c r="E182" s="38" t="n"/>
      <c r="F182" s="26" t="n"/>
      <c r="G182" s="38">
        <f>IFERROR(VLOOKUP($A175&amp;"_"&amp;$B175,Results_Deltas!$A$2:$P$15000,5,FALSE),"")</f>
        <v/>
      </c>
      <c r="H182" s="38" t="inlineStr">
        <is>
          <t>Blanket (page end)</t>
        </is>
      </c>
      <c r="I182" s="26" t="n"/>
      <c r="J182" s="26" t="n"/>
      <c r="K182" s="26" t="n"/>
      <c r="L182" s="26" t="inlineStr">
        <is>
          <t>NO</t>
        </is>
      </c>
      <c r="M182" s="26" t="n">
        <v>5.7782728331916</v>
      </c>
      <c r="N182" s="26" t="n">
        <v>29</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NEWBORN_LOSS_KILL_REQUIRE_VEL_AGAINST</t>
        </is>
      </c>
      <c r="B183" s="38" t="inlineStr">
        <is>
          <t>0.0</t>
        </is>
      </c>
      <c r="C183" s="38" t="n"/>
      <c r="D183" s="38" t="inlineStr">
        <is>
          <t>AUGMENT, EXIT, GLOBAL_CHECK, REDUCE, STOCKS_EXIT</t>
        </is>
      </c>
      <c r="E183" s="38" t="n"/>
      <c r="F183" s="26" t="n"/>
      <c r="G183" s="38">
        <f>IFERROR(VLOOKUP($A173&amp;"_"&amp;$B173,Results_Deltas!$A$2:$P$15000,5,FALSE),"")</f>
        <v/>
      </c>
      <c r="H183" s="38" t="inlineStr">
        <is>
          <t>Blanket (page end)</t>
        </is>
      </c>
      <c r="I183" s="26" t="n"/>
      <c r="J183" s="26" t="n"/>
      <c r="K183" s="26" t="n"/>
      <c r="L183" s="26" t="inlineStr">
        <is>
          <t>NO</t>
        </is>
      </c>
      <c r="M183" s="26" t="n">
        <v>5.787906487201939</v>
      </c>
      <c r="N183" s="26" t="n">
        <v>32</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NEWBORN_LOSS_KILL_REQUIRE_VEL_AGAINST</t>
        </is>
      </c>
      <c r="B184" s="38" t="inlineStr">
        <is>
          <t>0.0_ALT</t>
        </is>
      </c>
      <c r="C184" s="38" t="n"/>
      <c r="D184" s="38" t="inlineStr">
        <is>
          <t>AUGMENT, EXIT, GLOBAL_CHECK, REDUCE, STOCKS_EXIT</t>
        </is>
      </c>
      <c r="E184" s="38" t="n"/>
      <c r="F184" s="26" t="n"/>
      <c r="G184" s="38">
        <f>IFERROR(VLOOKUP($A174&amp;"_"&amp;$B174,Results_Deltas!$A$2:$P$15000,5,FALSE),"")</f>
        <v/>
      </c>
      <c r="H184" s="38" t="inlineStr">
        <is>
          <t>Blanket (page end)</t>
        </is>
      </c>
      <c r="I184" s="26" t="n"/>
      <c r="J184" s="26" t="n"/>
      <c r="K184" s="26" t="n"/>
      <c r="L184" s="26" t="inlineStr">
        <is>
          <t>NO</t>
        </is>
      </c>
      <c r="M184" s="26" t="n">
        <v>5.787906487201939</v>
      </c>
      <c r="N184" s="26" t="n">
        <v>32</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BANDAID_OFF_LOSER_RECOVER_PCT</t>
        </is>
      </c>
      <c r="B185" s="38" t="inlineStr">
        <is>
          <t>0</t>
        </is>
      </c>
      <c r="C185" s="38" t="n"/>
      <c r="D185" s="38" t="inlineStr">
        <is>
          <t>AUGMENT, ENTRY, EXIT, GLOBAL_CHECK, REDUCE, STOCKS_EXIT</t>
        </is>
      </c>
      <c r="E185" s="38" t="n"/>
      <c r="F185" s="26" t="n"/>
      <c r="G185" s="38">
        <f>IFERROR(VLOOKUP($A18&amp;"_"&amp;$B18,Results_Deltas!$A$2:$P$15000,5,FALSE),"")</f>
        <v/>
      </c>
      <c r="H185" s="38" t="inlineStr">
        <is>
          <t>Blanket (page end)</t>
        </is>
      </c>
      <c r="I185" s="26" t="n"/>
      <c r="J185" s="26" t="n"/>
      <c r="K185" s="26" t="n"/>
      <c r="L185" s="26" t="inlineStr">
        <is>
          <t>NO</t>
        </is>
      </c>
      <c r="M185" s="26" t="n">
        <v>5.817354011186674</v>
      </c>
      <c r="N185" s="26" t="n">
        <v>28</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EZ_MANAGE_THROTTLER_RATE</t>
        </is>
      </c>
      <c r="B186" s="38" t="inlineStr">
        <is>
          <t>0.0</t>
        </is>
      </c>
      <c r="C186" s="38" t="n"/>
      <c r="D186" s="38" t="inlineStr">
        <is>
          <t>GLOBAL_CHECK, STOCKS_EXIT</t>
        </is>
      </c>
      <c r="E186" s="38" t="n"/>
      <c r="F186" s="26" t="n"/>
      <c r="G186" s="38">
        <f>IFERROR(VLOOKUP($A62&amp;"_"&amp;$B62,Results_Deltas!$A$2:$P$15000,5,FALSE),"")</f>
        <v/>
      </c>
      <c r="H186" s="38" t="inlineStr">
        <is>
          <t>Blanket (page end)</t>
        </is>
      </c>
      <c r="I186" s="26" t="n"/>
      <c r="J186" s="26" t="n"/>
      <c r="K186" s="26" t="n"/>
      <c r="L186" s="26" t="inlineStr">
        <is>
          <t>NO</t>
        </is>
      </c>
      <c r="M186" s="26" t="n">
        <v>5.817354013031719</v>
      </c>
      <c r="N186" s="26" t="n">
        <v>28</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EZ_MANAGE_THROTTLER_RATE</t>
        </is>
      </c>
      <c r="B187" s="38" t="inlineStr">
        <is>
          <t>0.0_ALT</t>
        </is>
      </c>
      <c r="C187" s="38" t="n"/>
      <c r="D187" s="38" t="inlineStr">
        <is>
          <t>GLOBAL_CHECK, STOCKS_EXIT</t>
        </is>
      </c>
      <c r="E187" s="38" t="n"/>
      <c r="F187" s="26" t="n"/>
      <c r="G187" s="38">
        <f>IFERROR(VLOOKUP($A63&amp;"_"&amp;$B63,Results_Deltas!$A$2:$P$15000,5,FALSE),"")</f>
        <v/>
      </c>
      <c r="H187" s="38" t="inlineStr">
        <is>
          <t>Blanket (page end)</t>
        </is>
      </c>
      <c r="I187" s="26" t="n"/>
      <c r="J187" s="26" t="n"/>
      <c r="K187" s="26" t="n"/>
      <c r="L187" s="26" t="inlineStr">
        <is>
          <t>NO</t>
        </is>
      </c>
      <c r="M187" s="26" t="n">
        <v>5.817354013031719</v>
      </c>
      <c r="N187" s="26" t="n">
        <v>28</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HTF_GATE_D_MANDATORY</t>
        </is>
      </c>
      <c r="B188" s="38" t="inlineStr">
        <is>
          <t>0.0</t>
        </is>
      </c>
      <c r="C188" s="38" t="n"/>
      <c r="D188" s="38" t="inlineStr">
        <is>
          <t>ENTRY, GLOBAL_CHECK, STOCKS_EXIT</t>
        </is>
      </c>
      <c r="E188" s="38" t="n"/>
      <c r="F188" s="26" t="n"/>
      <c r="G188" s="38">
        <f>IFERROR(VLOOKUP($A114&amp;"_"&amp;$B114,Results_Deltas!$A$2:$P$15000,5,FALSE),"")</f>
        <v/>
      </c>
      <c r="H188" s="38" t="inlineStr">
        <is>
          <t>Blanket (page end)</t>
        </is>
      </c>
      <c r="I188" s="26" t="n"/>
      <c r="J188" s="26" t="n"/>
      <c r="K188" s="26" t="n"/>
      <c r="L188" s="26" t="inlineStr">
        <is>
          <t>NO</t>
        </is>
      </c>
      <c r="M188" s="26" t="n">
        <v>5.817503900446104</v>
      </c>
      <c r="N188" s="26" t="n">
        <v>31</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c r="A189" s="37" t="inlineStr">
        <is>
          <t>HTF_GATE_D_MANDATORY</t>
        </is>
      </c>
      <c r="B189" s="38" t="inlineStr">
        <is>
          <t>0.0_ALT</t>
        </is>
      </c>
      <c r="C189" s="38" t="n"/>
      <c r="D189" s="38" t="inlineStr">
        <is>
          <t>ENTRY, GLOBAL_CHECK, STOCKS_EXIT</t>
        </is>
      </c>
      <c r="E189" s="38" t="n"/>
      <c r="F189" s="26" t="n"/>
      <c r="G189" s="38">
        <f>IFERROR(VLOOKUP($A115&amp;"_"&amp;$B115,Results_Deltas!$A$2:$P$15000,5,FALSE),"")</f>
        <v/>
      </c>
      <c r="H189" s="38" t="inlineStr">
        <is>
          <t>Blanket (page end)</t>
        </is>
      </c>
      <c r="I189" s="26" t="n"/>
      <c r="J189" s="26" t="n"/>
      <c r="K189" s="26" t="n"/>
      <c r="L189" s="26" t="inlineStr">
        <is>
          <t>NO</t>
        </is>
      </c>
      <c r="M189" s="26" t="n">
        <v>5.817503900446104</v>
      </c>
      <c r="N189" s="26" t="n">
        <v>31</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c r="A190" s="39" t="inlineStr">
        <is>
          <t>MANDATORY_REENTRY_WT_FILTER_MIN_VELOCITY</t>
        </is>
      </c>
      <c r="B190" s="40" t="inlineStr">
        <is>
          <t>0.0</t>
        </is>
      </c>
      <c r="C190" s="38" t="n"/>
      <c r="D190" s="38" t="inlineStr">
        <is>
          <t>GLOBAL_CHECK, STOCKS_EXIT</t>
        </is>
      </c>
      <c r="E190" s="38" t="n"/>
      <c r="F190" s="26" t="n"/>
      <c r="G190" s="38">
        <f>IFERROR(VLOOKUP($A141&amp;"_"&amp;$B141,Results_Deltas!$A$2:$P$15000,5,FALSE),"")</f>
        <v/>
      </c>
      <c r="H190" s="38" t="inlineStr">
        <is>
          <t>Blanket (page end)</t>
        </is>
      </c>
      <c r="I190" s="26" t="n"/>
      <c r="J190" s="26" t="n"/>
      <c r="K190" s="26" t="n"/>
      <c r="L190" s="26" t="inlineStr">
        <is>
          <t>YES</t>
        </is>
      </c>
      <c r="M190" s="26" t="n">
        <v>5.817503900446104</v>
      </c>
      <c r="N190" s="26" t="n">
        <v>31</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c r="A191" s="37" t="inlineStr">
        <is>
          <t>MANDATORY_REENTRY_WT_FILTER_MIN_VELOCITY</t>
        </is>
      </c>
      <c r="B191" s="38" t="inlineStr">
        <is>
          <t>0.0_ALT</t>
        </is>
      </c>
      <c r="C191" s="38" t="n"/>
      <c r="D191" s="38" t="inlineStr">
        <is>
          <t>GLOBAL_CHECK, STOCKS_EXIT</t>
        </is>
      </c>
      <c r="E191" s="38" t="n"/>
      <c r="F191" s="26" t="n"/>
      <c r="G191" s="38">
        <f>IFERROR(VLOOKUP($A142&amp;"_"&amp;$B142,Results_Deltas!$A$2:$P$15000,5,FALSE),"")</f>
        <v/>
      </c>
      <c r="H191" s="38" t="inlineStr">
        <is>
          <t>Blanket (page end)</t>
        </is>
      </c>
      <c r="I191" s="26" t="n"/>
      <c r="J191" s="26" t="n"/>
      <c r="K191" s="26" t="n"/>
      <c r="L191" s="26" t="inlineStr">
        <is>
          <t>NO</t>
        </is>
      </c>
      <c r="M191" s="26" t="n">
        <v>5.817503900446104</v>
      </c>
      <c r="N191" s="26" t="n">
        <v>31</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c r="A192" s="37" t="inlineStr">
        <is>
          <t>MANDATORY_REENTRY_WT_FILTER_REQUIRE_FLIP</t>
        </is>
      </c>
      <c r="B192" s="38" t="inlineStr">
        <is>
          <t>False_ALT</t>
        </is>
      </c>
      <c r="C192" s="38" t="n"/>
      <c r="D192" s="38" t="inlineStr">
        <is>
          <t>GLOBAL_CHECK, STOCKS_EXIT</t>
        </is>
      </c>
      <c r="E192" s="38" t="n"/>
      <c r="F192" s="26" t="n"/>
      <c r="G192" s="38">
        <f>IFERROR(VLOOKUP($A144&amp;"_"&amp;$B144,Results_Deltas!$A$2:$P$15000,5,FALSE),"")</f>
        <v/>
      </c>
      <c r="H192" s="38" t="inlineStr">
        <is>
          <t>Blanket (page end)</t>
        </is>
      </c>
      <c r="I192" s="26" t="n"/>
      <c r="J192" s="26" t="n"/>
      <c r="K192" s="26" t="n"/>
      <c r="L192" s="26" t="inlineStr">
        <is>
          <t>NO</t>
        </is>
      </c>
      <c r="M192" s="26" t="n">
        <v>5.817503900446104</v>
      </c>
      <c r="N192" s="26" t="n">
        <v>31</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c r="A193" s="39" t="inlineStr">
        <is>
          <t>NEWBORN_LOSS_KILL_GAIN_THRESHOLD_PCT</t>
        </is>
      </c>
      <c r="B193" s="40" t="inlineStr">
        <is>
          <t>0</t>
        </is>
      </c>
      <c r="C193" s="38" t="n"/>
      <c r="D193" s="38" t="inlineStr">
        <is>
          <t>AUGMENT, EXIT, GLOBAL_CHECK, REDUCE, STOCKS_EXIT</t>
        </is>
      </c>
      <c r="E193" s="38" t="n"/>
      <c r="F193" s="26" t="n"/>
      <c r="G193" s="38">
        <f>IFERROR(VLOOKUP($A169&amp;"_"&amp;$B169,Results_Deltas!$A$2:$P$15000,5,FALSE),"")</f>
        <v/>
      </c>
      <c r="H193" s="38" t="inlineStr">
        <is>
          <t>Blanket (page end)</t>
        </is>
      </c>
      <c r="I193" s="26" t="n"/>
      <c r="J193" s="26" t="n"/>
      <c r="K193" s="26" t="n"/>
      <c r="L193" s="26" t="inlineStr">
        <is>
          <t>YES</t>
        </is>
      </c>
      <c r="M193" s="26" t="n">
        <v>5.878192356146545</v>
      </c>
      <c r="N193" s="26" t="n">
        <v>32</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c r="A194" s="37" t="inlineStr">
        <is>
          <t>EXECUTE_NOW_SINGLE_GATE_ENFORCE</t>
        </is>
      </c>
      <c r="B194" s="38" t="inlineStr">
        <is>
          <t>0.0</t>
        </is>
      </c>
      <c r="C194" s="38" t="n"/>
      <c r="D194" s="38" t="inlineStr">
        <is>
          <t>ENTRY, GLOBAL_CHECK, STOCKS_EXIT</t>
        </is>
      </c>
      <c r="E194" s="38" t="n"/>
      <c r="F194" s="26" t="n"/>
      <c r="G194" s="38">
        <f>IFERROR(VLOOKUP($A60&amp;"_"&amp;$B60,Results_Deltas!$A$2:$P$15000,5,FALSE),"")</f>
        <v/>
      </c>
      <c r="H194" s="38" t="inlineStr">
        <is>
          <t>Blanket (page end)</t>
        </is>
      </c>
      <c r="I194" s="26" t="n"/>
      <c r="J194" s="26" t="n"/>
      <c r="K194" s="26" t="n"/>
      <c r="L194" s="26" t="inlineStr">
        <is>
          <t>NO</t>
        </is>
      </c>
      <c r="M194" s="26" t="n">
        <v>5.914875801830051</v>
      </c>
      <c r="N194" s="26" t="n">
        <v>31</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c r="A195" s="37" t="inlineStr">
        <is>
          <t>EXECUTE_NOW_SINGLE_GATE_ENFORCE</t>
        </is>
      </c>
      <c r="B195" s="38" t="inlineStr">
        <is>
          <t>0.0_ALT</t>
        </is>
      </c>
      <c r="C195" s="38" t="n"/>
      <c r="D195" s="38" t="inlineStr">
        <is>
          <t>ENTRY, GLOBAL_CHECK, STOCKS_EXIT</t>
        </is>
      </c>
      <c r="E195" s="38" t="n"/>
      <c r="F195" s="26" t="n"/>
      <c r="G195" s="38">
        <f>IFERROR(VLOOKUP($A61&amp;"_"&amp;$B61,Results_Deltas!$A$2:$P$15000,5,FALSE),"")</f>
        <v/>
      </c>
      <c r="H195" s="38" t="inlineStr">
        <is>
          <t>Blanket (page end)</t>
        </is>
      </c>
      <c r="I195" s="26" t="n"/>
      <c r="J195" s="26" t="n"/>
      <c r="K195" s="26" t="n"/>
      <c r="L195" s="26" t="inlineStr">
        <is>
          <t>NO</t>
        </is>
      </c>
      <c r="M195" s="26" t="n">
        <v>5.914875801830051</v>
      </c>
      <c r="N195" s="26" t="n">
        <v>31</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c r="A196" s="37" t="inlineStr">
        <is>
          <t>BTC_ACCEL_RAMP_REQUIRE_POSITIVE</t>
        </is>
      </c>
      <c r="B196" s="38" t="inlineStr">
        <is>
          <t>0.0</t>
        </is>
      </c>
      <c r="C196" s="38" t="n"/>
      <c r="D196" s="38" t="inlineStr">
        <is>
          <t>UNIVERSAL (ex-BTC) — ENTRY/EXIT/REENTRY</t>
        </is>
      </c>
      <c r="E196" s="38" t="n"/>
      <c r="F196" s="26" t="n"/>
      <c r="G196" s="38">
        <f>IFERROR(VLOOKUP($A24&amp;"_"&amp;$B24,Results_Deltas!$A$2:$P$15000,5,FALSE),"")</f>
        <v/>
      </c>
      <c r="H196" s="38" t="inlineStr">
        <is>
          <t>Blanket (page end)</t>
        </is>
      </c>
      <c r="I196" s="26" t="n"/>
      <c r="J196" s="26" t="n"/>
      <c r="K196" s="26" t="n"/>
      <c r="L196" s="26" t="inlineStr">
        <is>
          <t>NO</t>
        </is>
      </c>
      <c r="M196" s="26" t="n">
        <v>5.990009450099837</v>
      </c>
      <c r="N196" s="26" t="n">
        <v>26</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c r="A197" s="37" t="inlineStr">
        <is>
          <t>BTC_ACCEL_RAMP_REQUIRE_POSITIVE</t>
        </is>
      </c>
      <c r="B197" s="38" t="inlineStr">
        <is>
          <t>0.0_ALT</t>
        </is>
      </c>
      <c r="C197" s="38" t="n"/>
      <c r="D197" s="38" t="inlineStr">
        <is>
          <t>UNIVERSAL (ex-BTC) — ENTRY/EXIT/REENTRY</t>
        </is>
      </c>
      <c r="E197" s="38" t="n"/>
      <c r="F197" s="26" t="n"/>
      <c r="G197" s="38">
        <f>IFERROR(VLOOKUP($A25&amp;"_"&amp;$B25,Results_Deltas!$A$2:$P$15000,5,FALSE),"")</f>
        <v/>
      </c>
      <c r="H197" s="38" t="inlineStr">
        <is>
          <t>Blanket (page end)</t>
        </is>
      </c>
      <c r="I197" s="26" t="n"/>
      <c r="J197" s="26" t="n"/>
      <c r="K197" s="26" t="n"/>
      <c r="L197" s="26" t="inlineStr">
        <is>
          <t>NO</t>
        </is>
      </c>
      <c r="M197" s="26" t="n">
        <v>5.990009450099837</v>
      </c>
      <c r="N197" s="26" t="n">
        <v>26</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c r="A198" s="37" t="inlineStr">
        <is>
          <t>BTC_HARD_BLOCK_OTHER_ACCOUNTS</t>
        </is>
      </c>
      <c r="B198" s="38" t="inlineStr">
        <is>
          <t>0.0</t>
        </is>
      </c>
      <c r="C198" s="38" t="n"/>
      <c r="D198" s="38" t="inlineStr">
        <is>
          <t>UNIVERSAL (ex-BTC) — ENTRY/EXIT/REENTRY</t>
        </is>
      </c>
      <c r="E198" s="38" t="n"/>
      <c r="F198" s="26" t="n"/>
      <c r="G198" s="38">
        <f>IFERROR(VLOOKUP($A26&amp;"_"&amp;$B26,Results_Deltas!$A$2:$P$15000,5,FALSE),"")</f>
        <v/>
      </c>
      <c r="H198" s="38" t="inlineStr">
        <is>
          <t>Blanket (page end)</t>
        </is>
      </c>
      <c r="I198" s="26" t="n"/>
      <c r="J198" s="26" t="n"/>
      <c r="K198" s="26" t="n"/>
      <c r="L198" s="26" t="inlineStr">
        <is>
          <t>NO</t>
        </is>
      </c>
      <c r="M198" s="26" t="n">
        <v>5.990009450099837</v>
      </c>
      <c r="N198" s="26" t="n">
        <v>26</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c r="A199" s="37" t="inlineStr">
        <is>
          <t>BTC_HARD_BLOCK_OTHER_ACCOUNTS</t>
        </is>
      </c>
      <c r="B199" s="38" t="inlineStr">
        <is>
          <t>0.0_ALT</t>
        </is>
      </c>
      <c r="C199" s="38" t="n"/>
      <c r="D199" s="38" t="inlineStr">
        <is>
          <t>UNIVERSAL (ex-BTC) — ENTRY/EXIT/REENTRY</t>
        </is>
      </c>
      <c r="E199" s="38" t="n"/>
      <c r="F199" s="26" t="n"/>
      <c r="G199" s="38">
        <f>IFERROR(VLOOKUP($A27&amp;"_"&amp;$B27,Results_Deltas!$A$2:$P$15000,5,FALSE),"")</f>
        <v/>
      </c>
      <c r="H199" s="38" t="inlineStr">
        <is>
          <t>Blanket (page end)</t>
        </is>
      </c>
      <c r="I199" s="26" t="n"/>
      <c r="J199" s="26" t="n"/>
      <c r="K199" s="26" t="n"/>
      <c r="L199" s="26" t="inlineStr">
        <is>
          <t>NO</t>
        </is>
      </c>
      <c r="M199" s="26" t="n">
        <v>5.990009450099837</v>
      </c>
      <c r="N199" s="26" t="n">
        <v>26</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c r="A200" s="37" t="inlineStr">
        <is>
          <t>BTC_ROUND_BANDS_EACH_SIDE</t>
        </is>
      </c>
      <c r="B200" s="38" t="inlineStr">
        <is>
          <t>0.0</t>
        </is>
      </c>
      <c r="C200" s="38" t="n"/>
      <c r="D200" s="38" t="inlineStr">
        <is>
          <t>UNIVERSAL (ex-BTC) — ENTRY/EXIT/REENTRY</t>
        </is>
      </c>
      <c r="E200" s="38" t="n"/>
      <c r="F200" s="26" t="n"/>
      <c r="G200" s="38">
        <f>IFERROR(VLOOKUP($A28&amp;"_"&amp;$B28,Results_Deltas!$A$2:$P$15000,5,FALSE),"")</f>
        <v/>
      </c>
      <c r="H200" s="38" t="inlineStr">
        <is>
          <t>Blanket (page end)</t>
        </is>
      </c>
      <c r="I200" s="26" t="n"/>
      <c r="J200" s="26" t="n"/>
      <c r="K200" s="26" t="n"/>
      <c r="L200" s="26" t="inlineStr">
        <is>
          <t>NO</t>
        </is>
      </c>
      <c r="M200" s="26" t="n">
        <v>5.990009450099837</v>
      </c>
      <c r="N200" s="26" t="n">
        <v>26</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c r="A201" s="37" t="inlineStr">
        <is>
          <t>BTC_ROUND_BANDS_EACH_SIDE</t>
        </is>
      </c>
      <c r="B201" s="38" t="inlineStr">
        <is>
          <t>0.0_ALT</t>
        </is>
      </c>
      <c r="C201" s="38" t="n"/>
      <c r="D201" s="38" t="inlineStr">
        <is>
          <t>UNIVERSAL (ex-BTC) — ENTRY/EXIT/REENTRY</t>
        </is>
      </c>
      <c r="E201" s="38" t="n"/>
      <c r="F201" s="26" t="n"/>
      <c r="G201" s="38">
        <f>IFERROR(VLOOKUP($A29&amp;"_"&amp;$B29,Results_Deltas!$A$2:$P$15000,5,FALSE),"")</f>
        <v/>
      </c>
      <c r="H201" s="38" t="inlineStr">
        <is>
          <t>Blanket (page end)</t>
        </is>
      </c>
      <c r="I201" s="26" t="n"/>
      <c r="J201" s="26" t="n"/>
      <c r="K201" s="26" t="n"/>
      <c r="L201" s="26" t="inlineStr">
        <is>
          <t>NO</t>
        </is>
      </c>
      <c r="M201" s="26" t="n">
        <v>5.990009450099837</v>
      </c>
      <c r="N201" s="26" t="n">
        <v>26</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c r="A202" s="37" t="inlineStr">
        <is>
          <t>FUNDING_GATE_LONG_MAX</t>
        </is>
      </c>
      <c r="B202" s="38" t="inlineStr">
        <is>
          <t>0.0</t>
        </is>
      </c>
      <c r="C202" s="38" t="n"/>
      <c r="D202" s="38" t="inlineStr">
        <is>
          <t>ENTRY, GLOBAL_CHECK, STOCKS_EXIT</t>
        </is>
      </c>
      <c r="E202" s="38" t="n"/>
      <c r="F202" s="26" t="n"/>
      <c r="G202" s="38">
        <f>IFERROR(VLOOKUP($A77&amp;"_"&amp;$B77,Results_Deltas!$A$2:$P$15000,5,FALSE),"")</f>
        <v/>
      </c>
      <c r="H202" s="38" t="inlineStr">
        <is>
          <t>Blanket (page end)</t>
        </is>
      </c>
      <c r="I202" s="26" t="n"/>
      <c r="J202" s="26" t="n"/>
      <c r="K202" s="26" t="n"/>
      <c r="L202" s="26" t="inlineStr">
        <is>
          <t>NO</t>
        </is>
      </c>
      <c r="M202" s="26" t="n">
        <v>5.990009450099837</v>
      </c>
      <c r="N202" s="26" t="n">
        <v>26</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c r="A203" s="37" t="inlineStr">
        <is>
          <t>FUNDING_GATE_LONG_MAX</t>
        </is>
      </c>
      <c r="B203" s="38" t="inlineStr">
        <is>
          <t>0.0_ALT</t>
        </is>
      </c>
      <c r="C203" s="38" t="n"/>
      <c r="D203" s="38" t="inlineStr">
        <is>
          <t>ENTRY, GLOBAL_CHECK, STOCKS_EXIT</t>
        </is>
      </c>
      <c r="E203" s="38" t="n"/>
      <c r="F203" s="26" t="n"/>
      <c r="G203" s="38">
        <f>IFERROR(VLOOKUP($A78&amp;"_"&amp;$B78,Results_Deltas!$A$2:$P$15000,5,FALSE),"")</f>
        <v/>
      </c>
      <c r="H203" s="38" t="inlineStr">
        <is>
          <t>Blanket (page end)</t>
        </is>
      </c>
      <c r="I203" s="26" t="n"/>
      <c r="J203" s="26" t="n"/>
      <c r="K203" s="26" t="n"/>
      <c r="L203" s="26" t="inlineStr">
        <is>
          <t>NO</t>
        </is>
      </c>
      <c r="M203" s="26" t="n">
        <v>5.990009450099837</v>
      </c>
      <c r="N203" s="26" t="n">
        <v>26</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c r="A204" s="37" t="inlineStr">
        <is>
          <t>GR_FILTER_ALL_ENTRIES</t>
        </is>
      </c>
      <c r="B204" s="38" t="inlineStr">
        <is>
          <t>0.0</t>
        </is>
      </c>
      <c r="C204" s="38" t="n"/>
      <c r="D204" s="38" t="inlineStr">
        <is>
          <t>GLOBAL_CHECK, STOCKS_EXIT</t>
        </is>
      </c>
      <c r="E204" s="38" t="n"/>
      <c r="F204" s="26" t="n"/>
      <c r="G204" s="38">
        <f>IFERROR(VLOOKUP($A85&amp;"_"&amp;$B85,Results_Deltas!$A$2:$P$15000,5,FALSE),"")</f>
        <v/>
      </c>
      <c r="H204" s="38" t="inlineStr">
        <is>
          <t>Blanket (page end)</t>
        </is>
      </c>
      <c r="I204" s="26" t="n"/>
      <c r="J204" s="26" t="n"/>
      <c r="K204" s="26" t="n"/>
      <c r="L204" s="26" t="inlineStr">
        <is>
          <t>NO</t>
        </is>
      </c>
      <c r="M204" s="26" t="n">
        <v>7.138551652856097</v>
      </c>
      <c r="N204" s="26" t="n">
        <v>31</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c r="A205" s="37" t="inlineStr">
        <is>
          <t>GR_FILTER_ALL_ENTRIES</t>
        </is>
      </c>
      <c r="B205" s="38" t="inlineStr">
        <is>
          <t>0.0_ALT</t>
        </is>
      </c>
      <c r="C205" s="38" t="n"/>
      <c r="D205" s="38" t="inlineStr">
        <is>
          <t>GLOBAL_CHECK, STOCKS_EXIT</t>
        </is>
      </c>
      <c r="E205" s="38" t="n"/>
      <c r="F205" s="26" t="n"/>
      <c r="G205" s="38">
        <f>IFERROR(VLOOKUP($A86&amp;"_"&amp;$B86,Results_Deltas!$A$2:$P$15000,5,FALSE),"")</f>
        <v/>
      </c>
      <c r="H205" s="38" t="inlineStr">
        <is>
          <t>Blanket (page end)</t>
        </is>
      </c>
      <c r="I205" s="26" t="n"/>
      <c r="J205" s="26" t="n"/>
      <c r="K205" s="26" t="n"/>
      <c r="L205" s="26" t="inlineStr">
        <is>
          <t>NO</t>
        </is>
      </c>
      <c r="M205" s="26" t="n">
        <v>7.138551652856097</v>
      </c>
      <c r="N205" s="26" t="n">
        <v>31</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ALL_TF_AGAINST_CLOSE_ENABLED</t>
        </is>
      </c>
      <c r="B3" s="27" t="inlineStr">
        <is>
          <t>True</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YES</t>
        </is>
      </c>
      <c r="M3" s="33" t="n">
        <v>2.370976412895898</v>
      </c>
      <c r="N3" s="33" t="n">
        <v>4</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ez_manage.py:4325 top()</t>
        </is>
      </c>
      <c r="IL3" s="26" t="inlineStr">
        <is>
          <t>v12_quick_engine.py:174 x6</t>
        </is>
      </c>
      <c r="IM3" s="26" t="n"/>
    </row>
    <row r="4" ht="10.5" customHeight="1" s="67">
      <c r="A4" s="0" t="inlineStr">
        <is>
          <t>BB_EXIT_AT_LOSS_TF</t>
        </is>
      </c>
      <c r="B4" s="0" t="inlineStr">
        <is>
          <t>1h</t>
        </is>
      </c>
      <c r="D4" s="0" t="inlineStr">
        <is>
          <t>EXIT_BB</t>
        </is>
      </c>
      <c r="G4" s="0">
        <f>IFERROR(VLOOKUP($A186&amp;"_"&amp;$B186,Results_Deltas!$A$2:$P$15000,5,FALSE),"")</f>
        <v/>
      </c>
      <c r="L4" s="0" t="inlineStr">
        <is>
          <t>NO</t>
        </is>
      </c>
      <c r="M4" t="n">
        <v>4.367407883769992</v>
      </c>
      <c r="N4" t="n">
        <v>24</v>
      </c>
    </row>
    <row r="5" ht="10.5" customHeight="1" s="67">
      <c r="A5" s="0" t="inlineStr">
        <is>
          <t>BB_EXIT_AT_LOSS_TF</t>
        </is>
      </c>
      <c r="B5" s="0" t="inlineStr">
        <is>
          <t>OFF</t>
        </is>
      </c>
      <c r="D5" s="0" t="inlineStr">
        <is>
          <t>EXIT_BB</t>
        </is>
      </c>
      <c r="G5" s="0">
        <f>IFERROR(VLOOKUP($A184&amp;"_"&amp;$B184,Results_Deltas!$A$2:$P$15000,5,FALSE),"")</f>
        <v/>
      </c>
      <c r="L5" s="0" t="inlineStr">
        <is>
          <t>YES</t>
        </is>
      </c>
      <c r="M5" t="n">
        <v>4.386868453373401</v>
      </c>
      <c r="N5" t="n">
        <v>24</v>
      </c>
    </row>
    <row r="6" ht="10.5" customHeight="1" s="67">
      <c r="A6" s="0" t="inlineStr">
        <is>
          <t>BB_EXIT_AT_LOSS_TF</t>
        </is>
      </c>
      <c r="B6" s="0" t="inlineStr">
        <is>
          <t>15m</t>
        </is>
      </c>
      <c r="D6" s="0" t="inlineStr">
        <is>
          <t>EXIT_BB</t>
        </is>
      </c>
      <c r="G6" s="0">
        <f>IFERROR(VLOOKUP($A185&amp;"_"&amp;$B185,Results_Deltas!$A$2:$P$15000,5,FALSE),"")</f>
        <v/>
      </c>
      <c r="L6" s="0" t="inlineStr">
        <is>
          <t>NO</t>
        </is>
      </c>
      <c r="M6" t="n">
        <v>4.494782970683758</v>
      </c>
      <c r="N6" t="n">
        <v>24</v>
      </c>
    </row>
    <row r="7" ht="10.5" customHeight="1" s="67">
      <c r="A7" s="0" t="inlineStr">
        <is>
          <t>BB_EXIT_AT_LOSS_TF</t>
        </is>
      </c>
      <c r="B7" s="0" t="inlineStr">
        <is>
          <t>4h</t>
        </is>
      </c>
      <c r="D7" s="0" t="inlineStr">
        <is>
          <t>EXIT_BB</t>
        </is>
      </c>
      <c r="G7" s="0">
        <f>IFERROR(VLOOKUP($A187&amp;"_"&amp;$B187,Results_Deltas!$A$2:$P$15000,5,FALSE),"")</f>
        <v/>
      </c>
      <c r="L7" s="0" t="inlineStr">
        <is>
          <t>NO</t>
        </is>
      </c>
      <c r="M7" t="n">
        <v>4.502979237341142</v>
      </c>
      <c r="N7" t="n">
        <v>24</v>
      </c>
    </row>
    <row r="8" ht="10.5" customHeight="1" s="67">
      <c r="A8" s="0" t="inlineStr">
        <is>
          <t>BB_EXIT_AT_LOSS_TF</t>
        </is>
      </c>
      <c r="B8" s="0" t="inlineStr">
        <is>
          <t>D</t>
        </is>
      </c>
      <c r="D8" s="0" t="inlineStr">
        <is>
          <t>EXIT_BB</t>
        </is>
      </c>
      <c r="G8" s="0">
        <f>IFERROR(VLOOKUP($A188&amp;"_"&amp;$B188,Results_Deltas!$A$2:$P$15000,5,FALSE),"")</f>
        <v/>
      </c>
      <c r="L8" s="0" t="inlineStr">
        <is>
          <t>NO</t>
        </is>
      </c>
      <c r="M8" t="n">
        <v>4.510162179016231</v>
      </c>
      <c r="N8" t="n">
        <v>23</v>
      </c>
    </row>
    <row r="9">
      <c r="A9" s="26" t="inlineStr">
        <is>
          <t>STDEV_BREAKOUT_EXIT_PCTB_FAIL</t>
        </is>
      </c>
      <c r="B9" s="26" t="inlineStr">
        <is>
          <t>0.5</t>
        </is>
      </c>
      <c r="C9" s="26" t="n"/>
      <c r="D9" s="26" t="n"/>
      <c r="E9" s="26" t="n"/>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33" t="n">
        <v>8.590314207310563</v>
      </c>
      <c r="N9" s="33" t="n">
        <v>8</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ez_manage.py:4040 top()</t>
        </is>
      </c>
      <c r="IL9" s="26" t="inlineStr">
        <is>
          <t>v12_quick_engine.py:3276 x2</t>
        </is>
      </c>
      <c r="IM9" s="26" t="n"/>
    </row>
    <row r="10">
      <c r="A10" s="26" t="inlineStr">
        <is>
          <t>STDEV_BREAKOUT_EXIT_PCTB_FAIL</t>
        </is>
      </c>
      <c r="B10" s="26" t="inlineStr">
        <is>
          <t>1.0</t>
        </is>
      </c>
      <c r="C10" s="26" t="n"/>
      <c r="D10" s="26" t="n"/>
      <c r="E10" s="26" t="n"/>
      <c r="F10" s="26" t="n"/>
      <c r="G10" s="26">
        <f>IFERROR(VLOOKUP($A5&amp;"_"&amp;$B5,Results_Deltas!$A$2:$P$15000,5,FALSE),"")</f>
        <v/>
      </c>
      <c r="H10" s="26">
        <f>IFERROR(VLOOKUP($A5,Results_30d_Deltas!$A$2:$H$5000,7,FALSE)-E4,"")</f>
        <v/>
      </c>
      <c r="I10" s="26">
        <f>IFERROR(VLOOKUP($A5,Results_30d_Deltas!$A$2:$H$5000,6,FALSE),"")</f>
        <v/>
      </c>
      <c r="J10" s="26" t="n"/>
      <c r="K10" s="26" t="n"/>
      <c r="L10" s="26" t="inlineStr">
        <is>
          <t>NO</t>
        </is>
      </c>
      <c r="M10" s="33" t="n">
        <v>8.724283709401442</v>
      </c>
      <c r="N10" s="33" t="n">
        <v>8</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ez_manage.py:4040 top()</t>
        </is>
      </c>
      <c r="IL10" s="26" t="inlineStr">
        <is>
          <t>v12_quick_engine.py:3276 x2</t>
        </is>
      </c>
      <c r="IM10" s="26" t="n"/>
    </row>
    <row r="11">
      <c r="A11" s="26" t="inlineStr">
        <is>
          <t>ALL_TF_AGAINST_CLOSE_ENABLED</t>
        </is>
      </c>
      <c r="B11" s="26" t="inlineStr">
        <is>
          <t>False</t>
        </is>
      </c>
      <c r="C11" s="26" t="n"/>
      <c r="D11" s="26" t="n"/>
      <c r="E11" s="26" t="n"/>
      <c r="F11" s="26" t="n"/>
      <c r="G11" s="26">
        <f>IFERROR(VLOOKUP($A7&amp;"_"&amp;$B7,Results_Deltas!$A$2:$P$15000,5,FALSE),"")</f>
        <v/>
      </c>
      <c r="H11" s="26">
        <f>IFERROR(VLOOKUP($A7,Results_30d_Deltas!$A$2:$H$5000,7,FALSE)-E6,"")</f>
        <v/>
      </c>
      <c r="I11" s="26">
        <f>IFERROR(VLOOKUP($A7,Results_30d_Deltas!$A$2:$H$5000,6,FALSE),"")</f>
        <v/>
      </c>
      <c r="J11" s="26" t="n"/>
      <c r="K11" s="26" t="n"/>
      <c r="L11" s="26" t="inlineStr">
        <is>
          <t>NO</t>
        </is>
      </c>
      <c r="M11" s="33" t="n">
        <v>9.030237470961771</v>
      </c>
      <c r="N11" s="33" t="n">
        <v>7</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ez_manage.py:4325 top()</t>
        </is>
      </c>
      <c r="IL11" s="26" t="inlineStr">
        <is>
          <t>v12_quick_engine.py:174 x6</t>
        </is>
      </c>
      <c r="IM11" s="26" t="n"/>
    </row>
    <row r="12">
      <c r="A12" s="26" t="inlineStr">
        <is>
          <t>STDEV_BREAKOUT_EXIT_PCTB_FAIL</t>
        </is>
      </c>
      <c r="B12" s="26" t="inlineStr">
        <is>
          <t>2.0</t>
        </is>
      </c>
      <c r="C12" s="26" t="n"/>
      <c r="D12" s="26" t="n"/>
      <c r="E12" s="26" t="n"/>
      <c r="F12" s="26" t="n"/>
      <c r="G12" s="26">
        <f>IFERROR(VLOOKUP($A6&amp;"_"&amp;$B6,Results_Deltas!$A$2:$P$15000,5,FALSE),"")</f>
        <v/>
      </c>
      <c r="H12" s="26">
        <f>IFERROR(VLOOKUP($A6,Results_30d_Deltas!$A$2:$H$5000,7,FALSE)-E5,"")</f>
        <v/>
      </c>
      <c r="I12" s="26">
        <f>IFERROR(VLOOKUP($A6,Results_30d_Deltas!$A$2:$H$5000,6,FALSE),"")</f>
        <v/>
      </c>
      <c r="J12" s="26" t="n"/>
      <c r="K12" s="26" t="n"/>
      <c r="L12" s="26" t="inlineStr">
        <is>
          <t>NO</t>
        </is>
      </c>
      <c r="M12" s="33" t="n">
        <v>9.645597631795782</v>
      </c>
      <c r="N12" s="33" t="n">
        <v>9</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ez_manage.py:4040 top()</t>
        </is>
      </c>
      <c r="IL12" s="26" t="inlineStr">
        <is>
          <t>v12_quick_engine.py:3276 x2</t>
        </is>
      </c>
      <c r="IM12" s="26" t="n"/>
    </row>
    <row r="13">
      <c r="A13" s="26" t="inlineStr">
        <is>
          <t>STDEV_BREAKOUT_EXIT_PCTB_FAIL</t>
        </is>
      </c>
      <c r="B13" s="26" t="inlineStr">
        <is>
          <t>0</t>
        </is>
      </c>
      <c r="C13" s="26" t="n"/>
      <c r="D13" s="26" t="n"/>
      <c r="E13" s="26" t="n"/>
      <c r="F13" s="26" t="n"/>
      <c r="G13" s="26">
        <f>IFERROR(VLOOKUP($A3&amp;"="&amp;$B3,Results_Deltas!$A$2:$P$15000,5,FALSE),"")</f>
        <v/>
      </c>
      <c r="H13" s="26">
        <f>IFERROR(VLOOKUP($A3,Results_30d_Deltas!$A$2:$H$5000,7,FALSE)-E3,"")</f>
        <v/>
      </c>
      <c r="I13" s="26">
        <f>IFERROR(VLOOKUP($A3,Results_30d_Deltas!$A$2:$H$5000,6,FALSE),"")</f>
        <v/>
      </c>
      <c r="J13" s="26" t="n"/>
      <c r="K13" s="26" t="n"/>
      <c r="L13" s="26" t="inlineStr">
        <is>
          <t>NO</t>
        </is>
      </c>
      <c r="M13" s="33" t="n">
        <v>9.984058249048076</v>
      </c>
      <c r="N13" s="33" t="n">
        <v>9</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ez_manage.py:4040 top()</t>
        </is>
      </c>
      <c r="IL13" s="26" t="inlineStr">
        <is>
          <t>v12_quick_engine.py:3276 x2</t>
        </is>
      </c>
      <c r="IM13" s="26" t="n"/>
    </row>
    <row r="14">
      <c r="A14" s="37" t="inlineStr">
        <is>
          <t>FUNDING_GATE_FILTER_TF</t>
        </is>
      </c>
      <c r="B14" s="38" t="inlineStr">
        <is>
          <t>D</t>
        </is>
      </c>
      <c r="C14" s="38" t="n"/>
      <c r="D14" s="38" t="inlineStr">
        <is>
          <t>GLOBAL_CHECK</t>
        </is>
      </c>
      <c r="E14" s="38" t="n"/>
      <c r="F14" s="26" t="n"/>
      <c r="G14" s="38">
        <f>IFERROR(VLOOKUP($A68&amp;"_"&amp;$B68,Results_Deltas!$A$2:$P$15000,5,FALSE),"")</f>
        <v/>
      </c>
      <c r="H14" s="38" t="inlineStr">
        <is>
          <t>Blanket (page end)</t>
        </is>
      </c>
      <c r="I14" s="26" t="n"/>
      <c r="J14" s="26" t="n"/>
      <c r="K14" s="26" t="n"/>
      <c r="L14" s="26" t="inlineStr">
        <is>
          <t>NO</t>
        </is>
      </c>
      <c r="M14" s="26" t="n">
        <v>2.363229630714374</v>
      </c>
      <c r="N14" s="26" t="n">
        <v>22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9" t="inlineStr">
        <is>
          <t>LH_HL_FILTER_MODE</t>
        </is>
      </c>
      <c r="B15" s="40" t="inlineStr">
        <is>
          <t>STRICT_2BAR</t>
        </is>
      </c>
      <c r="C15" s="38" t="n"/>
      <c r="D15" s="38" t="inlineStr">
        <is>
          <t>ENTRY, GLOBAL_CHECK, STOCKS_EXIT</t>
        </is>
      </c>
      <c r="E15" s="38" t="n"/>
      <c r="F15" s="26" t="n"/>
      <c r="G15" s="38">
        <f>IFERROR(VLOOKUP($A121&amp;"_"&amp;$B121,Results_Deltas!$A$2:$P$15000,5,FALSE),"")</f>
        <v/>
      </c>
      <c r="H15" s="38" t="inlineStr">
        <is>
          <t>Blanket (page end)</t>
        </is>
      </c>
      <c r="I15" s="26" t="n"/>
      <c r="J15" s="26" t="n"/>
      <c r="K15" s="26" t="n"/>
      <c r="L15" s="26" t="inlineStr">
        <is>
          <t>YES</t>
        </is>
      </c>
      <c r="M15" s="26" t="n">
        <v>2.423601141967025</v>
      </c>
      <c r="N15" s="26" t="n">
        <v>25</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HTF4_CONF</t>
        </is>
      </c>
      <c r="B16" s="38" t="inlineStr">
        <is>
          <t>False</t>
        </is>
      </c>
      <c r="C16" s="38" t="n"/>
      <c r="D16" s="38" t="inlineStr">
        <is>
          <t>GLOBAL_CHECK, STOCKS_EXIT</t>
        </is>
      </c>
      <c r="E16" s="38" t="n"/>
      <c r="F16" s="26" t="n"/>
      <c r="G16" s="38">
        <f>IFERROR(VLOOKUP($A103&amp;"_"&amp;$B103,Results_Deltas!$A$2:$P$15000,5,FALSE),"")</f>
        <v/>
      </c>
      <c r="H16" s="38" t="inlineStr">
        <is>
          <t>Blanket (page end)</t>
        </is>
      </c>
      <c r="I16" s="26" t="n"/>
      <c r="J16" s="26" t="n"/>
      <c r="K16" s="26" t="n"/>
      <c r="L16" s="26" t="inlineStr">
        <is>
          <t>NO</t>
        </is>
      </c>
      <c r="M16" s="26" t="n">
        <v>2.77990177101887</v>
      </c>
      <c r="N16" s="26" t="n">
        <v>20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DUP_GUARD_FILTER_TF</t>
        </is>
      </c>
      <c r="B17" s="40" t="inlineStr">
        <is>
          <t>15m</t>
        </is>
      </c>
      <c r="C17" s="38" t="n"/>
      <c r="D17" s="38" t="inlineStr">
        <is>
          <t>GLOBAL_CHECK</t>
        </is>
      </c>
      <c r="E17" s="38" t="n"/>
      <c r="F17" s="26" t="n"/>
      <c r="G17" s="38">
        <f>IFERROR(VLOOKUP($A46&amp;"_"&amp;$B46,Results_Deltas!$A$2:$P$15000,5,FALSE),"")</f>
        <v/>
      </c>
      <c r="H17" s="38" t="inlineStr">
        <is>
          <t>Blanket (page end)</t>
        </is>
      </c>
      <c r="I17" s="26" t="n"/>
      <c r="J17" s="26" t="n"/>
      <c r="K17" s="26" t="n"/>
      <c r="L17" s="26" t="inlineStr">
        <is>
          <t>YES</t>
        </is>
      </c>
      <c r="M17" s="26" t="n">
        <v>2.97015524782472</v>
      </c>
      <c r="N17" s="26" t="n">
        <v>22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9" t="inlineStr">
        <is>
          <t>FUNDING_GATE_FILTER_TF</t>
        </is>
      </c>
      <c r="B18" s="40" t="inlineStr">
        <is>
          <t>15m</t>
        </is>
      </c>
      <c r="C18" s="38" t="n"/>
      <c r="D18" s="38" t="inlineStr">
        <is>
          <t>GLOBAL_CHECK</t>
        </is>
      </c>
      <c r="E18" s="38" t="n"/>
      <c r="F18" s="26" t="n"/>
      <c r="G18" s="38">
        <f>IFERROR(VLOOKUP($A71&amp;"_"&amp;$B71,Results_Deltas!$A$2:$P$15000,5,FALSE),"")</f>
        <v/>
      </c>
      <c r="H18" s="38" t="inlineStr">
        <is>
          <t>Blanket (page end)</t>
        </is>
      </c>
      <c r="I18" s="26" t="n"/>
      <c r="J18" s="26" t="n"/>
      <c r="K18" s="26" t="n"/>
      <c r="L18" s="26" t="inlineStr">
        <is>
          <t>YES</t>
        </is>
      </c>
      <c r="M18" s="26" t="n">
        <v>3.006246139341209</v>
      </c>
      <c r="N18" s="26" t="n">
        <v>22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9" t="inlineStr">
        <is>
          <t>HA_WICK_QUALITY_ENABLED</t>
        </is>
      </c>
      <c r="B19" s="40" t="inlineStr">
        <is>
          <t>False</t>
        </is>
      </c>
      <c r="C19" s="38" t="n"/>
      <c r="D19" s="38" t="inlineStr">
        <is>
          <t>ENTRY, GLOBAL_CHECK, STOCKS_EXIT</t>
        </is>
      </c>
      <c r="E19" s="38" t="n"/>
      <c r="F19" s="26" t="n"/>
      <c r="G19" s="38">
        <f>IFERROR(VLOOKUP($A87&amp;"_"&amp;$B87,Results_Deltas!$A$2:$P$15000,5,FALSE),"")</f>
        <v/>
      </c>
      <c r="H19" s="38" t="inlineStr">
        <is>
          <t>Blanket (page end)</t>
        </is>
      </c>
      <c r="I19" s="26" t="n"/>
      <c r="J19" s="26" t="n"/>
      <c r="K19" s="26" t="n"/>
      <c r="L19" s="26" t="inlineStr">
        <is>
          <t>YES</t>
        </is>
      </c>
      <c r="M19" s="26" t="n">
        <v>3.00768267020504</v>
      </c>
      <c r="N19" s="26" t="n">
        <v>22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HA_WICK_QUALITY_TF</t>
        </is>
      </c>
      <c r="B20" s="38" t="inlineStr">
        <is>
          <t>15m</t>
        </is>
      </c>
      <c r="C20" s="38" t="n"/>
      <c r="D20" s="38" t="inlineStr">
        <is>
          <t>ENTRY, GLOBAL_CHECK, STOCKS_EXIT</t>
        </is>
      </c>
      <c r="E20" s="38" t="n"/>
      <c r="F20" s="26" t="n"/>
      <c r="G20" s="38">
        <f>IFERROR(VLOOKUP($A95&amp;"_"&amp;$B95,Results_Deltas!$A$2:$P$15000,5,FALSE),"")</f>
        <v/>
      </c>
      <c r="H20" s="38" t="inlineStr">
        <is>
          <t>Blanket (page end)</t>
        </is>
      </c>
      <c r="I20" s="26" t="n"/>
      <c r="J20" s="26" t="n"/>
      <c r="K20" s="26" t="n"/>
      <c r="L20" s="26" t="inlineStr">
        <is>
          <t>NO</t>
        </is>
      </c>
      <c r="M20" s="26" t="n">
        <v>3.00768267020504</v>
      </c>
      <c r="N20" s="26" t="n">
        <v>22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9" t="inlineStr">
        <is>
          <t>HTF_DIRECTION_GATE_ENABLED</t>
        </is>
      </c>
      <c r="B21" s="40" t="inlineStr">
        <is>
          <t>False</t>
        </is>
      </c>
      <c r="C21" s="38" t="n"/>
      <c r="D21" s="38" t="inlineStr">
        <is>
          <t>ENTRY, GLOBAL_CHECK, STOCKS_EXIT</t>
        </is>
      </c>
      <c r="E21" s="38" t="n"/>
      <c r="F21" s="26" t="n"/>
      <c r="G21" s="38">
        <f>IFERROR(VLOOKUP($A105&amp;"_"&amp;$B105,Results_Deltas!$A$2:$P$15000,5,FALSE),"")</f>
        <v/>
      </c>
      <c r="H21" s="38" t="inlineStr">
        <is>
          <t>Blanket (page end)</t>
        </is>
      </c>
      <c r="I21" s="26" t="n"/>
      <c r="J21" s="26" t="n"/>
      <c r="K21" s="26" t="n"/>
      <c r="L21" s="26" t="inlineStr">
        <is>
          <t>YES</t>
        </is>
      </c>
      <c r="M21" s="26" t="n">
        <v>3.00768267020504</v>
      </c>
      <c r="N21" s="26" t="n">
        <v>22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7" t="inlineStr">
        <is>
          <t>LEADERBOARD_FILTER</t>
        </is>
      </c>
      <c r="B22" s="38" t="inlineStr">
        <is>
          <t>False</t>
        </is>
      </c>
      <c r="C22" s="38" t="n"/>
      <c r="D22" s="38" t="inlineStr">
        <is>
          <t>AUGMENT, ENTRY, EXIT, GLOBAL_CHECK, REDUCE, STOCKS_EXIT</t>
        </is>
      </c>
      <c r="E22" s="38" t="n"/>
      <c r="F22" s="26" t="n"/>
      <c r="G22" s="38">
        <f>IFERROR(VLOOKUP($A117&amp;"_"&amp;$B117,Results_Deltas!$A$2:$P$15000,5,FALSE),"")</f>
        <v/>
      </c>
      <c r="H22" s="38" t="inlineStr">
        <is>
          <t>Blanket (page end)</t>
        </is>
      </c>
      <c r="I22" s="26" t="n"/>
      <c r="J22" s="26" t="n"/>
      <c r="K22" s="26" t="n"/>
      <c r="L22" s="26" t="inlineStr">
        <is>
          <t>NO</t>
        </is>
      </c>
      <c r="M22" s="26" t="n">
        <v>3.00768267020504</v>
      </c>
      <c r="N22" s="26" t="n">
        <v>22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9" t="inlineStr">
        <is>
          <t>LH_HL_FILTER_ENABLED</t>
        </is>
      </c>
      <c r="B23" s="40" t="inlineStr">
        <is>
          <t>False</t>
        </is>
      </c>
      <c r="C23" s="38" t="n"/>
      <c r="D23" s="38" t="inlineStr">
        <is>
          <t>ENTRY, GLOBAL_CHECK, STOCKS_EXIT</t>
        </is>
      </c>
      <c r="E23" s="38" t="n"/>
      <c r="F23" s="26" t="n"/>
      <c r="G23" s="38">
        <f>IFERROR(VLOOKUP($A119&amp;"_"&amp;$B119,Results_Deltas!$A$2:$P$15000,5,FALSE),"")</f>
        <v/>
      </c>
      <c r="H23" s="38" t="inlineStr">
        <is>
          <t>Blanket (page end)</t>
        </is>
      </c>
      <c r="I23" s="26" t="n"/>
      <c r="J23" s="26" t="n"/>
      <c r="K23" s="26" t="n"/>
      <c r="L23" s="26" t="inlineStr">
        <is>
          <t>YES</t>
        </is>
      </c>
      <c r="M23" s="26" t="n">
        <v>3.00768267020504</v>
      </c>
      <c r="N23" s="26" t="n">
        <v>22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9" t="inlineStr">
        <is>
          <t>LH_HL_FILTER_REQUIRE_BOTH</t>
        </is>
      </c>
      <c r="B24" s="40" t="inlineStr">
        <is>
          <t>False</t>
        </is>
      </c>
      <c r="C24" s="38" t="n"/>
      <c r="D24" s="38" t="inlineStr">
        <is>
          <t>ENTRY, GLOBAL_CHECK, STOCKS_EXIT</t>
        </is>
      </c>
      <c r="E24" s="38" t="n"/>
      <c r="F24" s="26" t="n"/>
      <c r="G24" s="38">
        <f>IFERROR(VLOOKUP($A123&amp;"_"&amp;$B123,Results_Deltas!$A$2:$P$15000,5,FALSE),"")</f>
        <v/>
      </c>
      <c r="H24" s="38" t="inlineStr">
        <is>
          <t>Blanket (page end)</t>
        </is>
      </c>
      <c r="I24" s="26" t="n"/>
      <c r="J24" s="26" t="n"/>
      <c r="K24" s="26" t="n"/>
      <c r="L24" s="26" t="inlineStr">
        <is>
          <t>YES</t>
        </is>
      </c>
      <c r="M24" s="26" t="n">
        <v>3.00768267020504</v>
      </c>
      <c r="N24" s="26" t="n">
        <v>22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9" t="inlineStr">
        <is>
          <t>MARKET_QUALITY_SCORE_ENABLED</t>
        </is>
      </c>
      <c r="B25" s="40" t="inlineStr">
        <is>
          <t>False</t>
        </is>
      </c>
      <c r="C25" s="38" t="n"/>
      <c r="D25" s="38" t="inlineStr">
        <is>
          <t>ENTRY, GLOBAL_CHECK, STOCKS_EXIT</t>
        </is>
      </c>
      <c r="E25" s="38" t="n"/>
      <c r="F25" s="26" t="n"/>
      <c r="G25" s="38">
        <f>IFERROR(VLOOKUP($A142&amp;"_"&amp;$B142,Results_Deltas!$A$2:$P$15000,5,FALSE),"")</f>
        <v/>
      </c>
      <c r="H25" s="38" t="inlineStr">
        <is>
          <t>Blanket (page end)</t>
        </is>
      </c>
      <c r="I25" s="26" t="n"/>
      <c r="J25" s="26" t="n"/>
      <c r="K25" s="26" t="n"/>
      <c r="L25" s="26" t="inlineStr">
        <is>
          <t>YES</t>
        </is>
      </c>
      <c r="M25" s="26" t="n">
        <v>3.00768267020504</v>
      </c>
      <c r="N25" s="26" t="n">
        <v>22</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MTS_GATE_ENABLED</t>
        </is>
      </c>
      <c r="B26" s="38" t="inlineStr">
        <is>
          <t>False</t>
        </is>
      </c>
      <c r="C26" s="38" t="n"/>
      <c r="D26" s="38" t="inlineStr">
        <is>
          <t>ENTRY, GLOBAL_CHECK, STOCKS_EXIT</t>
        </is>
      </c>
      <c r="E26" s="38" t="n"/>
      <c r="F26" s="26" t="n"/>
      <c r="G26" s="38">
        <f>IFERROR(VLOOKUP($A162&amp;"_"&amp;$B162,Results_Deltas!$A$2:$P$15000,5,FALSE),"")</f>
        <v/>
      </c>
      <c r="H26" s="38" t="inlineStr">
        <is>
          <t>Blanket (page end)</t>
        </is>
      </c>
      <c r="I26" s="26" t="n"/>
      <c r="J26" s="26" t="n"/>
      <c r="K26" s="26" t="n"/>
      <c r="L26" s="26" t="inlineStr">
        <is>
          <t>NO</t>
        </is>
      </c>
      <c r="M26" s="26" t="n">
        <v>3.00768267020504</v>
      </c>
      <c r="N26" s="26" t="n">
        <v>22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OI_CONFIRM_ENABLED</t>
        </is>
      </c>
      <c r="B27" s="38" t="inlineStr">
        <is>
          <t>False</t>
        </is>
      </c>
      <c r="C27" s="38" t="n"/>
      <c r="D27" s="38" t="inlineStr">
        <is>
          <t>ENTRY, GLOBAL_CHECK, STOCKS_EXIT</t>
        </is>
      </c>
      <c r="E27" s="38" t="n"/>
      <c r="F27" s="26" t="n"/>
      <c r="G27" s="38">
        <f>IFERROR(VLOOKUP($A174&amp;"_"&amp;$B174,Results_Deltas!$A$2:$P$15000,5,FALSE),"")</f>
        <v/>
      </c>
      <c r="H27" s="38" t="inlineStr">
        <is>
          <t>Blanket (page end)</t>
        </is>
      </c>
      <c r="I27" s="26" t="n"/>
      <c r="J27" s="26" t="n"/>
      <c r="K27" s="26" t="n"/>
      <c r="L27" s="26" t="inlineStr">
        <is>
          <t>NO</t>
        </is>
      </c>
      <c r="M27" s="26" t="n">
        <v>3.00768267020504</v>
      </c>
      <c r="N27" s="26" t="n">
        <v>22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9" t="inlineStr">
        <is>
          <t>HLR_TOP_MIN_TFS</t>
        </is>
      </c>
      <c r="B28" s="40" t="inlineStr">
        <is>
          <t>2</t>
        </is>
      </c>
      <c r="C28" s="38" t="n"/>
      <c r="D28" s="38" t="inlineStr">
        <is>
          <t>GLOBAL_CHECK, REENTRY, STOCKS_EXIT</t>
        </is>
      </c>
      <c r="E28" s="38" t="n"/>
      <c r="F28" s="26" t="n"/>
      <c r="G28" s="38">
        <f>IFERROR(VLOOKUP($A101&amp;"_"&amp;$B101,Results_Deltas!$A$2:$P$15000,5,FALSE),"")</f>
        <v/>
      </c>
      <c r="H28" s="38" t="inlineStr">
        <is>
          <t>Blanket (page end)</t>
        </is>
      </c>
      <c r="I28" s="26" t="n"/>
      <c r="J28" s="26" t="n"/>
      <c r="K28" s="26" t="n"/>
      <c r="L28" s="26" t="inlineStr">
        <is>
          <t>YES</t>
        </is>
      </c>
      <c r="M28" s="26" t="n">
        <v>3.109459402166348</v>
      </c>
      <c r="N28" s="26" t="n">
        <v>23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9" t="inlineStr">
        <is>
          <t>GR_FILTER_VEC_ENABLED</t>
        </is>
      </c>
      <c r="B29" s="40" t="inlineStr">
        <is>
          <t>False</t>
        </is>
      </c>
      <c r="C29" s="38" t="n"/>
      <c r="D29" s="38" t="inlineStr">
        <is>
          <t>GLOBAL_CHECK</t>
        </is>
      </c>
      <c r="E29" s="38" t="n"/>
      <c r="F29" s="26" t="n"/>
      <c r="G29" s="38">
        <f>IFERROR(VLOOKUP($A82&amp;"_"&amp;$B82,Results_Deltas!$A$2:$P$15000,5,FALSE),"")</f>
        <v/>
      </c>
      <c r="H29" s="38" t="inlineStr">
        <is>
          <t>Blanket (page end)</t>
        </is>
      </c>
      <c r="I29" s="26" t="n"/>
      <c r="J29" s="26" t="n"/>
      <c r="K29" s="26" t="n"/>
      <c r="L29" s="26" t="inlineStr">
        <is>
          <t>YES</t>
        </is>
      </c>
      <c r="M29" s="26" t="n">
        <v>3.110053855271479</v>
      </c>
      <c r="N29" s="26" t="n">
        <v>26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7" t="inlineStr">
        <is>
          <t>HTF_TREND_VETO_BYPASS_ENABLED</t>
        </is>
      </c>
      <c r="B30" s="38" t="inlineStr">
        <is>
          <t>False</t>
        </is>
      </c>
      <c r="C30" s="38" t="n"/>
      <c r="D30" s="38" t="inlineStr">
        <is>
          <t>GLOBAL_CHECK, STOCKS_EXIT</t>
        </is>
      </c>
      <c r="E30" s="38" t="n"/>
      <c r="F30" s="26" t="n"/>
      <c r="G30" s="38">
        <f>IFERROR(VLOOKUP($A113&amp;"_"&amp;$B113,Results_Deltas!$A$2:$P$15000,5,FALSE),"")</f>
        <v/>
      </c>
      <c r="H30" s="38" t="inlineStr">
        <is>
          <t>Blanket (page end)</t>
        </is>
      </c>
      <c r="I30" s="26" t="n"/>
      <c r="J30" s="26" t="n"/>
      <c r="K30" s="26" t="n"/>
      <c r="L30" s="26" t="inlineStr">
        <is>
          <t>NO</t>
        </is>
      </c>
      <c r="M30" s="26" t="n">
        <v>3.135891652128556</v>
      </c>
      <c r="N30" s="26" t="n">
        <v>23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26" t="n">
        <v>3.147145038115672</v>
      </c>
      <c r="N31" s="26" t="n">
        <v>21</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BANDAID_OFF_LOSER_RECOVER_PCT</t>
        </is>
      </c>
      <c r="B32" s="38" t="inlineStr">
        <is>
          <t>0.5</t>
        </is>
      </c>
      <c r="C32" s="38" t="n"/>
      <c r="D32" s="38" t="inlineStr">
        <is>
          <t>AUGMENT, ENTRY, EXIT, GLOBAL_CHECK, REDUCE, STOCKS_EXIT</t>
        </is>
      </c>
      <c r="E32" s="38" t="n"/>
      <c r="F32" s="26" t="n"/>
      <c r="G32" s="38">
        <f>IFERROR(VLOOKUP($A16&amp;"_"&amp;$B16,Results_Deltas!$A$2:$P$15000,5,FALSE),"")</f>
        <v/>
      </c>
      <c r="H32" s="38" t="inlineStr">
        <is>
          <t>Blanket (page end)</t>
        </is>
      </c>
      <c r="I32" s="26" t="n"/>
      <c r="J32" s="26" t="n"/>
      <c r="K32" s="26" t="n"/>
      <c r="L32" s="26" t="inlineStr">
        <is>
          <t>NO</t>
        </is>
      </c>
      <c r="M32" s="26" t="n">
        <v>3.172417114218201</v>
      </c>
      <c r="N32" s="26" t="n">
        <v>24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FUNDING_GATE_FILTER_TF</t>
        </is>
      </c>
      <c r="B33" s="38" t="inlineStr">
        <is>
          <t>4h</t>
        </is>
      </c>
      <c r="C33" s="38" t="n"/>
      <c r="D33" s="38" t="inlineStr">
        <is>
          <t>GLOBAL_CHECK</t>
        </is>
      </c>
      <c r="E33" s="38" t="n"/>
      <c r="F33" s="26" t="n"/>
      <c r="G33" s="38">
        <f>IFERROR(VLOOKUP($A69&amp;"_"&amp;$B69,Results_Deltas!$A$2:$P$15000,5,FALSE),"")</f>
        <v/>
      </c>
      <c r="H33" s="38" t="inlineStr">
        <is>
          <t>Blanket (page end)</t>
        </is>
      </c>
      <c r="I33" s="26" t="n"/>
      <c r="J33" s="26" t="n"/>
      <c r="K33" s="26" t="n"/>
      <c r="L33" s="26" t="inlineStr">
        <is>
          <t>NO</t>
        </is>
      </c>
      <c r="M33" s="26" t="n">
        <v>3.184827870523315</v>
      </c>
      <c r="N33" s="26" t="n">
        <v>24</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BANDAID_OFF_LOSER_RECOVER_PCT</t>
        </is>
      </c>
      <c r="B34" s="38" t="inlineStr">
        <is>
          <t>1.0</t>
        </is>
      </c>
      <c r="C34" s="38" t="n"/>
      <c r="D34" s="38" t="inlineStr">
        <is>
          <t>AUGMENT, ENTRY, EXIT, GLOBAL_CHECK, REDUCE, STOCKS_EXIT</t>
        </is>
      </c>
      <c r="E34" s="38" t="n"/>
      <c r="F34" s="26" t="n"/>
      <c r="G34" s="38">
        <f>IFERROR(VLOOKUP($A15&amp;"_"&amp;$B15,Results_Deltas!$A$2:$P$15000,5,FALSE),"")</f>
        <v/>
      </c>
      <c r="H34" s="38" t="inlineStr">
        <is>
          <t>Blanket (page end)</t>
        </is>
      </c>
      <c r="I34" s="26" t="n"/>
      <c r="J34" s="26" t="n"/>
      <c r="K34" s="26" t="n"/>
      <c r="L34" s="26" t="inlineStr">
        <is>
          <t>NO</t>
        </is>
      </c>
      <c r="M34" s="26" t="n">
        <v>3.210683195163225</v>
      </c>
      <c r="N34" s="26" t="n">
        <v>24</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LIVE_VEC_EMERGENCY_BRAKE_ENABLED</t>
        </is>
      </c>
      <c r="B35" s="40" t="inlineStr">
        <is>
          <t>False</t>
        </is>
      </c>
      <c r="C35" s="38" t="n"/>
      <c r="D35" s="38" t="inlineStr">
        <is>
          <t>GLOBAL_CHECK, STOCKS_EXIT</t>
        </is>
      </c>
      <c r="E35" s="38" t="n"/>
      <c r="F35" s="26" t="n"/>
      <c r="G35" s="38">
        <f>IFERROR(VLOOKUP($A125&amp;"_"&amp;$B125,Results_Deltas!$A$2:$P$15000,5,FALSE),"")</f>
        <v/>
      </c>
      <c r="H35" s="38" t="inlineStr">
        <is>
          <t>Blanket (page end)</t>
        </is>
      </c>
      <c r="I35" s="26" t="n"/>
      <c r="J35" s="26" t="n"/>
      <c r="K35" s="26" t="n"/>
      <c r="L35" s="26" t="inlineStr">
        <is>
          <t>YES</t>
        </is>
      </c>
      <c r="M35" s="26" t="n">
        <v>3.26142529422544</v>
      </c>
      <c r="N35" s="26" t="n">
        <v>29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9" t="inlineStr">
        <is>
          <t>MANDATORY_REENTRY_WT_FILTER_REQUIRE_FLIP</t>
        </is>
      </c>
      <c r="B36" s="40" t="inlineStr">
        <is>
          <t>False</t>
        </is>
      </c>
      <c r="C36" s="38" t="n"/>
      <c r="D36" s="38" t="inlineStr">
        <is>
          <t>GLOBAL_CHECK, STOCKS_EXIT</t>
        </is>
      </c>
      <c r="E36" s="38" t="n"/>
      <c r="F36" s="26" t="n"/>
      <c r="G36" s="38">
        <f>IFERROR(VLOOKUP($A138&amp;"_"&amp;$B138,Results_Deltas!$A$2:$P$15000,5,FALSE),"")</f>
        <v/>
      </c>
      <c r="H36" s="38" t="inlineStr">
        <is>
          <t>Blanket (page end)</t>
        </is>
      </c>
      <c r="I36" s="26" t="n"/>
      <c r="J36" s="26" t="n"/>
      <c r="K36" s="26" t="n"/>
      <c r="L36" s="26" t="inlineStr">
        <is>
          <t>YES</t>
        </is>
      </c>
      <c r="M36" s="26" t="n">
        <v>3.295044656079035</v>
      </c>
      <c r="N36" s="26" t="n">
        <v>26</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9" t="inlineStr">
        <is>
          <t>COOLDOWN_LOCKS_FILTER_TF</t>
        </is>
      </c>
      <c r="B37" s="40" t="inlineStr">
        <is>
          <t>15m</t>
        </is>
      </c>
      <c r="C37" s="38" t="n"/>
      <c r="D37" s="38" t="inlineStr">
        <is>
          <t>GLOBAL_CHECK</t>
        </is>
      </c>
      <c r="E37" s="38" t="n"/>
      <c r="F37" s="26" t="n"/>
      <c r="G37" s="38">
        <f>IFERROR(VLOOKUP($A29&amp;"_"&amp;$B29,Results_Deltas!$A$2:$P$15000,5,FALSE),"")</f>
        <v/>
      </c>
      <c r="H37" s="38" t="inlineStr">
        <is>
          <t>Blanket (page end)</t>
        </is>
      </c>
      <c r="I37" s="26" t="n"/>
      <c r="J37" s="26" t="n"/>
      <c r="K37" s="26" t="n"/>
      <c r="L37" s="26" t="inlineStr">
        <is>
          <t>YES</t>
        </is>
      </c>
      <c r="M37" s="26" t="n">
        <v>3.296893405180885</v>
      </c>
      <c r="N37" s="26" t="n">
        <v>23</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COOLDOWN_LOCKS_FILTER_TF</t>
        </is>
      </c>
      <c r="B38" s="38" t="inlineStr">
        <is>
          <t>4h</t>
        </is>
      </c>
      <c r="C38" s="38" t="n"/>
      <c r="D38" s="38" t="inlineStr">
        <is>
          <t>GLOBAL_CHECK</t>
        </is>
      </c>
      <c r="E38" s="38" t="n"/>
      <c r="F38" s="26" t="n"/>
      <c r="G38" s="38">
        <f>IFERROR(VLOOKUP($A27&amp;"_"&amp;$B27,Results_Deltas!$A$2:$P$15000,5,FALSE),"")</f>
        <v/>
      </c>
      <c r="H38" s="38" t="inlineStr">
        <is>
          <t>Blanket (page end)</t>
        </is>
      </c>
      <c r="I38" s="26" t="n"/>
      <c r="J38" s="26" t="n"/>
      <c r="K38" s="26" t="n"/>
      <c r="L38" s="26" t="inlineStr">
        <is>
          <t>NO</t>
        </is>
      </c>
      <c r="M38" s="26" t="n">
        <v>3.307256276725584</v>
      </c>
      <c r="N38" s="26" t="n">
        <v>23</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9" t="inlineStr">
        <is>
          <t>EMA_BLANKET_FILTER_ENABLED</t>
        </is>
      </c>
      <c r="B39" s="40" t="inlineStr">
        <is>
          <t>True</t>
        </is>
      </c>
      <c r="C39" s="38" t="n"/>
      <c r="D39" s="38" t="inlineStr">
        <is>
          <t>GLOBAL_CHECK</t>
        </is>
      </c>
      <c r="E39" s="38" t="n"/>
      <c r="F39" s="26" t="n"/>
      <c r="G39" s="38">
        <f>IFERROR(VLOOKUP($A51&amp;"_"&amp;$B51,Results_Deltas!$A$2:$P$15000,5,FALSE),"")</f>
        <v/>
      </c>
      <c r="H39" s="38" t="inlineStr">
        <is>
          <t>Blanket (page end)</t>
        </is>
      </c>
      <c r="I39" s="26" t="n"/>
      <c r="J39" s="26" t="n"/>
      <c r="K39" s="26" t="n"/>
      <c r="L39" s="26" t="inlineStr">
        <is>
          <t>YES</t>
        </is>
      </c>
      <c r="M39" s="26" t="n">
        <v>3.322784467747447</v>
      </c>
      <c r="N39" s="26" t="n">
        <v>27</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26" t="n">
        <v>3.331731532857391</v>
      </c>
      <c r="N40" s="26" t="n">
        <v>28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MTS_BOTTOM_BONUS_THRESHOLD</t>
        </is>
      </c>
      <c r="B41" s="38" t="inlineStr">
        <is>
          <t>31.25</t>
        </is>
      </c>
      <c r="C41" s="38" t="n"/>
      <c r="D41" s="38" t="inlineStr">
        <is>
          <t>ENTRY, GLOBAL_CHECK, STOCKS_EXIT</t>
        </is>
      </c>
      <c r="E41" s="38" t="n"/>
      <c r="F41" s="26" t="n"/>
      <c r="G41" s="38">
        <f>IFERROR(VLOOKUP($A155&amp;"_"&amp;$B155,Results_Deltas!$A$2:$P$15000,5,FALSE),"")</f>
        <v/>
      </c>
      <c r="H41" s="38" t="inlineStr">
        <is>
          <t>Blanket (page end)</t>
        </is>
      </c>
      <c r="I41" s="26" t="n"/>
      <c r="J41" s="26" t="n"/>
      <c r="K41" s="26" t="n"/>
      <c r="L41" s="26" t="inlineStr">
        <is>
          <t>NO</t>
        </is>
      </c>
      <c r="M41" s="26" t="n">
        <v>3.35695205004566</v>
      </c>
      <c r="N41" s="26" t="n">
        <v>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DUP_GUARD_FILTER_TF</t>
        </is>
      </c>
      <c r="B42" s="38" t="inlineStr">
        <is>
          <t>1h</t>
        </is>
      </c>
      <c r="C42" s="38" t="n"/>
      <c r="D42" s="38" t="inlineStr">
        <is>
          <t>GLOBAL_CHECK</t>
        </is>
      </c>
      <c r="E42" s="38" t="n"/>
      <c r="F42" s="26" t="n"/>
      <c r="G42" s="38">
        <f>IFERROR(VLOOKUP($A45&amp;"_"&amp;$B45,Results_Deltas!$A$2:$P$15000,5,FALSE),"")</f>
        <v/>
      </c>
      <c r="H42" s="38" t="inlineStr">
        <is>
          <t>Blanket (page end)</t>
        </is>
      </c>
      <c r="I42" s="26" t="n"/>
      <c r="J42" s="26" t="n"/>
      <c r="K42" s="26" t="n"/>
      <c r="L42" s="26" t="inlineStr">
        <is>
          <t>NO</t>
        </is>
      </c>
      <c r="M42" s="26" t="n">
        <v>3.371759061657424</v>
      </c>
      <c r="N42" s="26" t="n">
        <v>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MTS_BOTTOM_STRONG_THRESHOLD</t>
        </is>
      </c>
      <c r="B43" s="38" t="inlineStr">
        <is>
          <t>30</t>
        </is>
      </c>
      <c r="C43" s="38" t="n"/>
      <c r="D43" s="38" t="inlineStr">
        <is>
          <t>ENTRY, GLOBAL_CHECK, STOCKS_EXIT</t>
        </is>
      </c>
      <c r="E43" s="38" t="n"/>
      <c r="F43" s="26" t="n"/>
      <c r="G43" s="38">
        <f>IFERROR(VLOOKUP($A160&amp;"_"&amp;$B160,Results_Deltas!$A$2:$P$15000,5,FALSE),"")</f>
        <v/>
      </c>
      <c r="H43" s="38" t="inlineStr">
        <is>
          <t>Blanket (page end)</t>
        </is>
      </c>
      <c r="I43" s="26" t="n"/>
      <c r="J43" s="26" t="n"/>
      <c r="K43" s="26" t="n"/>
      <c r="L43" s="26" t="inlineStr">
        <is>
          <t>NO</t>
        </is>
      </c>
      <c r="M43" s="26" t="n">
        <v>3.391924215275151</v>
      </c>
      <c r="N43" s="26" t="n">
        <v>23</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HA_WICK_QUALITY_TF</t>
        </is>
      </c>
      <c r="B44" s="38" t="inlineStr">
        <is>
          <t>4h</t>
        </is>
      </c>
      <c r="C44" s="38" t="n"/>
      <c r="D44" s="38" t="inlineStr">
        <is>
          <t>ENTRY, GLOBAL_CHECK, STOCKS_EXIT</t>
        </is>
      </c>
      <c r="E44" s="38" t="n"/>
      <c r="F44" s="26" t="n"/>
      <c r="G44" s="38">
        <f>IFERROR(VLOOKUP($A93&amp;"_"&amp;$B93,Results_Deltas!$A$2:$P$15000,5,FALSE),"")</f>
        <v/>
      </c>
      <c r="H44" s="38" t="inlineStr">
        <is>
          <t>Blanket (page end)</t>
        </is>
      </c>
      <c r="I44" s="26" t="n"/>
      <c r="J44" s="26" t="n"/>
      <c r="K44" s="26" t="n"/>
      <c r="L44" s="26" t="inlineStr">
        <is>
          <t>NO</t>
        </is>
      </c>
      <c r="M44" s="26" t="n">
        <v>3.400345884648193</v>
      </c>
      <c r="N44" s="26" t="n">
        <v>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9" t="inlineStr">
        <is>
          <t>BAND_ARROW_ENABLED</t>
        </is>
      </c>
      <c r="B45" s="40" t="inlineStr">
        <is>
          <t>False</t>
        </is>
      </c>
      <c r="C45" s="38" t="n"/>
      <c r="D45" s="38" t="inlineStr">
        <is>
          <t>GLOBAL_CHECK, STOCKS_EXIT</t>
        </is>
      </c>
      <c r="E45" s="38" t="n"/>
      <c r="F45" s="26" t="n"/>
      <c r="G45" s="38">
        <f>IFERROR(VLOOKUP($A17&amp;"_"&amp;$B17,Results_Deltas!$A$2:$P$15000,5,FALSE),"")</f>
        <v/>
      </c>
      <c r="H45" s="38" t="inlineStr">
        <is>
          <t>Blanket (page end)</t>
        </is>
      </c>
      <c r="I45" s="26" t="n"/>
      <c r="J45" s="26" t="n"/>
      <c r="K45" s="26" t="n"/>
      <c r="L45" s="26" t="inlineStr">
        <is>
          <t>YES</t>
        </is>
      </c>
      <c r="M45" s="26" t="n">
        <v>3.410547417023184</v>
      </c>
      <c r="N45" s="26" t="n">
        <v>23</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FUNDING_GATE_FILTER_TF</t>
        </is>
      </c>
      <c r="B46" s="38" t="inlineStr">
        <is>
          <t>OFF</t>
        </is>
      </c>
      <c r="C46" s="38" t="n"/>
      <c r="D46" s="38" t="inlineStr">
        <is>
          <t>GLOBAL_CHECK</t>
        </is>
      </c>
      <c r="E46" s="38" t="n"/>
      <c r="F46" s="26" t="n"/>
      <c r="G46" s="38">
        <f>IFERROR(VLOOKUP($A67&amp;"_"&amp;$B67,Results_Deltas!$A$2:$P$15000,5,FALSE),"")</f>
        <v/>
      </c>
      <c r="H46" s="38" t="inlineStr">
        <is>
          <t>Blanket (page end)</t>
        </is>
      </c>
      <c r="I46" s="26" t="n"/>
      <c r="J46" s="26" t="n"/>
      <c r="K46" s="26" t="n"/>
      <c r="L46" s="26" t="inlineStr">
        <is>
          <t>NO</t>
        </is>
      </c>
      <c r="M46" s="26" t="n">
        <v>3.425202729928853</v>
      </c>
      <c r="N46" s="26" t="n">
        <v>22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FUNDING_GATE_FILTER_TF</t>
        </is>
      </c>
      <c r="B47" s="38" t="inlineStr">
        <is>
          <t>1h</t>
        </is>
      </c>
      <c r="C47" s="38" t="n"/>
      <c r="D47" s="38" t="inlineStr">
        <is>
          <t>GLOBAL_CHECK</t>
        </is>
      </c>
      <c r="E47" s="38" t="n"/>
      <c r="F47" s="26" t="n"/>
      <c r="G47" s="38">
        <f>IFERROR(VLOOKUP($A70&amp;"_"&amp;$B70,Results_Deltas!$A$2:$P$15000,5,FALSE),"")</f>
        <v/>
      </c>
      <c r="H47" s="38" t="inlineStr">
        <is>
          <t>Blanket (page end)</t>
        </is>
      </c>
      <c r="I47" s="26" t="n"/>
      <c r="J47" s="26" t="n"/>
      <c r="K47" s="26" t="n"/>
      <c r="L47" s="26" t="inlineStr">
        <is>
          <t>NO</t>
        </is>
      </c>
      <c r="M47" s="26" t="n">
        <v>3.436668972745227</v>
      </c>
      <c r="N47" s="26" t="n">
        <v>23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MTS_BOTTOM_STRONG_THRESHOLD</t>
        </is>
      </c>
      <c r="B48" s="38" t="inlineStr">
        <is>
          <t>50</t>
        </is>
      </c>
      <c r="C48" s="38" t="n"/>
      <c r="D48" s="38" t="inlineStr">
        <is>
          <t>ENTRY, GLOBAL_CHECK, STOCKS_EXIT</t>
        </is>
      </c>
      <c r="E48" s="38" t="n"/>
      <c r="F48" s="26" t="n"/>
      <c r="G48" s="38">
        <f>IFERROR(VLOOKUP($A159&amp;"_"&amp;$B159,Results_Deltas!$A$2:$P$15000,5,FALSE),"")</f>
        <v/>
      </c>
      <c r="H48" s="38" t="inlineStr">
        <is>
          <t>Blanket (page end)</t>
        </is>
      </c>
      <c r="I48" s="26" t="n"/>
      <c r="J48" s="26" t="n"/>
      <c r="K48" s="26" t="n"/>
      <c r="L48" s="26" t="inlineStr">
        <is>
          <t>NO</t>
        </is>
      </c>
      <c r="M48" s="26" t="n">
        <v>3.459089146955248</v>
      </c>
      <c r="N48" s="26" t="n">
        <v>23</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HA_WICK_QUALITY_TF</t>
        </is>
      </c>
      <c r="B49" s="38" t="inlineStr">
        <is>
          <t>D</t>
        </is>
      </c>
      <c r="C49" s="38" t="n"/>
      <c r="D49" s="38" t="inlineStr">
        <is>
          <t>ENTRY, GLOBAL_CHECK, STOCKS_EXIT</t>
        </is>
      </c>
      <c r="E49" s="38" t="n"/>
      <c r="F49" s="26" t="n"/>
      <c r="G49" s="38">
        <f>IFERROR(VLOOKUP($A92&amp;"_"&amp;$B92,Results_Deltas!$A$2:$P$15000,5,FALSE),"")</f>
        <v/>
      </c>
      <c r="H49" s="38" t="inlineStr">
        <is>
          <t>Blanket (page end)</t>
        </is>
      </c>
      <c r="I49" s="26" t="n"/>
      <c r="J49" s="26" t="n"/>
      <c r="K49" s="26" t="n"/>
      <c r="L49" s="26" t="inlineStr">
        <is>
          <t>NO</t>
        </is>
      </c>
      <c r="M49" s="26" t="n">
        <v>3.467539557606332</v>
      </c>
      <c r="N49" s="26" t="n">
        <v>22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MTF_GR_MIN_IND</t>
        </is>
      </c>
      <c r="B50" s="38" t="inlineStr">
        <is>
          <t>5</t>
        </is>
      </c>
      <c r="C50" s="38" t="n"/>
      <c r="D50" s="38" t="inlineStr">
        <is>
          <t>GLOBAL_CHECK, STOCKS_EXIT</t>
        </is>
      </c>
      <c r="E50" s="38" t="n"/>
      <c r="F50" s="26" t="n"/>
      <c r="G50" s="38">
        <f>IFERROR(VLOOKUP($A152&amp;"_"&amp;$B152,Results_Deltas!$A$2:$P$15000,5,FALSE),"")</f>
        <v/>
      </c>
      <c r="H50" s="38" t="inlineStr">
        <is>
          <t>Blanket (page end)</t>
        </is>
      </c>
      <c r="I50" s="26" t="n"/>
      <c r="J50" s="26" t="n"/>
      <c r="K50" s="26" t="n"/>
      <c r="L50" s="26" t="inlineStr">
        <is>
          <t>NO</t>
        </is>
      </c>
      <c r="M50" s="26" t="n">
        <v>3.517138659725945</v>
      </c>
      <c r="N50" s="26" t="n">
        <v>23</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MTF_GR_MIN_IND</t>
        </is>
      </c>
      <c r="B51" s="38" t="inlineStr">
        <is>
          <t>5_ALT</t>
        </is>
      </c>
      <c r="C51" s="38" t="n"/>
      <c r="D51" s="38" t="inlineStr">
        <is>
          <t>GLOBAL_CHECK, STOCKS_EXIT</t>
        </is>
      </c>
      <c r="E51" s="38" t="n"/>
      <c r="F51" s="26" t="n"/>
      <c r="G51" s="38">
        <f>IFERROR(VLOOKUP($A153&amp;"_"&amp;$B153,Results_Deltas!$A$2:$P$15000,5,FALSE),"")</f>
        <v/>
      </c>
      <c r="H51" s="38" t="inlineStr">
        <is>
          <t>Blanket (page end)</t>
        </is>
      </c>
      <c r="I51" s="26" t="n"/>
      <c r="J51" s="26" t="n"/>
      <c r="K51" s="26" t="n"/>
      <c r="L51" s="26" t="inlineStr">
        <is>
          <t>NO</t>
        </is>
      </c>
      <c r="M51" s="26" t="n">
        <v>3.517138659725945</v>
      </c>
      <c r="N51" s="26" t="n">
        <v>23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DUP_GUARD_FILTER_TF</t>
        </is>
      </c>
      <c r="B52" s="38" t="inlineStr">
        <is>
          <t>4h</t>
        </is>
      </c>
      <c r="C52" s="38" t="n"/>
      <c r="D52" s="38" t="inlineStr">
        <is>
          <t>GLOBAL_CHECK</t>
        </is>
      </c>
      <c r="E52" s="38" t="n"/>
      <c r="F52" s="26" t="n"/>
      <c r="G52" s="38">
        <f>IFERROR(VLOOKUP($A44&amp;"_"&amp;$B44,Results_Deltas!$A$2:$P$15000,5,FALSE),"")</f>
        <v/>
      </c>
      <c r="H52" s="38" t="inlineStr">
        <is>
          <t>Blanket (page end)</t>
        </is>
      </c>
      <c r="I52" s="26" t="n"/>
      <c r="J52" s="26" t="n"/>
      <c r="K52" s="26" t="n"/>
      <c r="L52" s="26" t="inlineStr">
        <is>
          <t>NO</t>
        </is>
      </c>
      <c r="M52" s="26" t="n">
        <v>3.531340709928341</v>
      </c>
      <c r="N52" s="26" t="n">
        <v>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9" t="inlineStr">
        <is>
          <t>HA_WICK_QUALITY_SCORE</t>
        </is>
      </c>
      <c r="B53" s="40" t="inlineStr">
        <is>
          <t>15</t>
        </is>
      </c>
      <c r="C53" s="38" t="n"/>
      <c r="D53" s="38" t="inlineStr">
        <is>
          <t>ENTRY, GLOBAL_CHECK, STOCKS_EXIT</t>
        </is>
      </c>
      <c r="E53" s="38" t="n"/>
      <c r="F53" s="26" t="n"/>
      <c r="G53" s="38">
        <f>IFERROR(VLOOKUP($A89&amp;"_"&amp;$B89,Results_Deltas!$A$2:$P$15000,5,FALSE),"")</f>
        <v/>
      </c>
      <c r="H53" s="38" t="inlineStr">
        <is>
          <t>Blanket (page end)</t>
        </is>
      </c>
      <c r="I53" s="26" t="n"/>
      <c r="J53" s="26" t="n"/>
      <c r="K53" s="26" t="n"/>
      <c r="L53" s="26" t="inlineStr">
        <is>
          <t>YES</t>
        </is>
      </c>
      <c r="M53" s="26" t="n">
        <v>3.535025105879971</v>
      </c>
      <c r="N53" s="26" t="n">
        <v>20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HA_WICK_QUALITY_SCORE</t>
        </is>
      </c>
      <c r="B54" s="38" t="inlineStr">
        <is>
          <t>15_ALT</t>
        </is>
      </c>
      <c r="C54" s="38" t="n"/>
      <c r="D54" s="38" t="inlineStr">
        <is>
          <t>ENTRY, GLOBAL_CHECK, STOCKS_EXIT</t>
        </is>
      </c>
      <c r="E54" s="38" t="n"/>
      <c r="F54" s="26" t="n"/>
      <c r="G54" s="38">
        <f>IFERROR(VLOOKUP($A90&amp;"_"&amp;$B90,Results_Deltas!$A$2:$P$15000,5,FALSE),"")</f>
        <v/>
      </c>
      <c r="H54" s="38" t="inlineStr">
        <is>
          <t>Blanket (page end)</t>
        </is>
      </c>
      <c r="I54" s="26" t="n"/>
      <c r="J54" s="26" t="n"/>
      <c r="K54" s="26" t="n"/>
      <c r="L54" s="26" t="inlineStr">
        <is>
          <t>NO</t>
        </is>
      </c>
      <c r="M54" s="26" t="n">
        <v>3.535025105879971</v>
      </c>
      <c r="N54" s="26" t="n">
        <v>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COOLDOWN_LOCKS_FILTER_TF</t>
        </is>
      </c>
      <c r="B55" s="38" t="inlineStr">
        <is>
          <t>1h</t>
        </is>
      </c>
      <c r="C55" s="38" t="n"/>
      <c r="D55" s="38" t="inlineStr">
        <is>
          <t>GLOBAL_CHECK</t>
        </is>
      </c>
      <c r="E55" s="38" t="n"/>
      <c r="F55" s="26" t="n"/>
      <c r="G55" s="38">
        <f>IFERROR(VLOOKUP($A28&amp;"_"&amp;$B28,Results_Deltas!$A$2:$P$15000,5,FALSE),"")</f>
        <v/>
      </c>
      <c r="H55" s="38" t="inlineStr">
        <is>
          <t>Blanket (page end)</t>
        </is>
      </c>
      <c r="I55" s="26" t="n"/>
      <c r="J55" s="26" t="n"/>
      <c r="K55" s="26" t="n"/>
      <c r="L55" s="26" t="inlineStr">
        <is>
          <t>NO</t>
        </is>
      </c>
      <c r="M55" s="26" t="n">
        <v>3.574108674723853</v>
      </c>
      <c r="N55" s="26" t="n">
        <v>25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DUP_GUARD_FILTER_TF</t>
        </is>
      </c>
      <c r="B56" s="38" t="inlineStr">
        <is>
          <t>D</t>
        </is>
      </c>
      <c r="C56" s="38" t="n"/>
      <c r="D56" s="38" t="inlineStr">
        <is>
          <t>GLOBAL_CHECK</t>
        </is>
      </c>
      <c r="E56" s="38" t="n"/>
      <c r="F56" s="26" t="n"/>
      <c r="G56" s="38">
        <f>IFERROR(VLOOKUP($A43&amp;"_"&amp;$B43,Results_Deltas!$A$2:$P$15000,5,FALSE),"")</f>
        <v/>
      </c>
      <c r="H56" s="38" t="inlineStr">
        <is>
          <t>Blanket (page end)</t>
        </is>
      </c>
      <c r="I56" s="26" t="n"/>
      <c r="J56" s="26" t="n"/>
      <c r="K56" s="26" t="n"/>
      <c r="L56" s="26" t="inlineStr">
        <is>
          <t>NO</t>
        </is>
      </c>
      <c r="M56" s="26" t="n">
        <v>3.578086564901817</v>
      </c>
      <c r="N56" s="26" t="n">
        <v>22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MARKET_QUALITY_SCORE_ENABLED</t>
        </is>
      </c>
      <c r="B57" s="38" t="inlineStr">
        <is>
          <t>True</t>
        </is>
      </c>
      <c r="C57" s="38" t="n"/>
      <c r="D57" s="38" t="inlineStr">
        <is>
          <t>ENTRY, GLOBAL_CHECK, STOCKS_EXIT</t>
        </is>
      </c>
      <c r="E57" s="38" t="n"/>
      <c r="F57" s="26" t="n"/>
      <c r="G57" s="38">
        <f>IFERROR(VLOOKUP($A143&amp;"_"&amp;$B143,Results_Deltas!$A$2:$P$15000,5,FALSE),"")</f>
        <v/>
      </c>
      <c r="H57" s="38" t="inlineStr">
        <is>
          <t>Blanket (page end)</t>
        </is>
      </c>
      <c r="I57" s="26" t="n"/>
      <c r="J57" s="26" t="n"/>
      <c r="K57" s="26" t="n"/>
      <c r="L57" s="26" t="inlineStr">
        <is>
          <t>NO</t>
        </is>
      </c>
      <c r="M57" s="26" t="n">
        <v>3.616283091005533</v>
      </c>
      <c r="N57" s="26" t="n">
        <v>21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MTS_BOTTOM_BONUS_THRESHOLD</t>
        </is>
      </c>
      <c r="B58" s="40" t="inlineStr">
        <is>
          <t>25</t>
        </is>
      </c>
      <c r="C58" s="38" t="n"/>
      <c r="D58" s="38" t="inlineStr">
        <is>
          <t>ENTRY, GLOBAL_CHECK, STOCKS_EXIT</t>
        </is>
      </c>
      <c r="E58" s="38" t="n"/>
      <c r="F58" s="26" t="n"/>
      <c r="G58" s="38">
        <f>IFERROR(VLOOKUP($A154&amp;"_"&amp;$B154,Results_Deltas!$A$2:$P$15000,5,FALSE),"")</f>
        <v/>
      </c>
      <c r="H58" s="38" t="inlineStr">
        <is>
          <t>Blanket (page end)</t>
        </is>
      </c>
      <c r="I58" s="26" t="n"/>
      <c r="J58" s="26" t="n"/>
      <c r="K58" s="26" t="n"/>
      <c r="L58" s="26" t="inlineStr">
        <is>
          <t>YES</t>
        </is>
      </c>
      <c r="M58" s="26" t="n">
        <v>3.662604344485482</v>
      </c>
      <c r="N58" s="26" t="n">
        <v>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OI_CONFIRM_ENABLED</t>
        </is>
      </c>
      <c r="B59" s="40" t="inlineStr">
        <is>
          <t>True</t>
        </is>
      </c>
      <c r="C59" s="38" t="n"/>
      <c r="D59" s="38" t="inlineStr">
        <is>
          <t>ENTRY, GLOBAL_CHECK, STOCKS_EXIT</t>
        </is>
      </c>
      <c r="E59" s="38" t="n"/>
      <c r="F59" s="26" t="n"/>
      <c r="G59" s="38">
        <f>IFERROR(VLOOKUP($A175&amp;"_"&amp;$B175,Results_Deltas!$A$2:$P$15000,5,FALSE),"")</f>
        <v/>
      </c>
      <c r="H59" s="38" t="inlineStr">
        <is>
          <t>Blanket (page end)</t>
        </is>
      </c>
      <c r="I59" s="26" t="n"/>
      <c r="J59" s="26" t="n"/>
      <c r="K59" s="26" t="n"/>
      <c r="L59" s="26" t="inlineStr">
        <is>
          <t>YES</t>
        </is>
      </c>
      <c r="M59" s="26" t="n">
        <v>3.668649869033185</v>
      </c>
      <c r="N59" s="26" t="n">
        <v>21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MTS_BOTTOM_BONUS_THRESHOLD</t>
        </is>
      </c>
      <c r="B60" s="38" t="inlineStr">
        <is>
          <t>18.75</t>
        </is>
      </c>
      <c r="C60" s="38" t="n"/>
      <c r="D60" s="38" t="inlineStr">
        <is>
          <t>ENTRY, GLOBAL_CHECK, STOCKS_EXIT</t>
        </is>
      </c>
      <c r="E60" s="38" t="n"/>
      <c r="F60" s="26" t="n"/>
      <c r="G60" s="38">
        <f>IFERROR(VLOOKUP($A156&amp;"_"&amp;$B156,Results_Deltas!$A$2:$P$15000,5,FALSE),"")</f>
        <v/>
      </c>
      <c r="H60" s="38" t="inlineStr">
        <is>
          <t>Blanket (page end)</t>
        </is>
      </c>
      <c r="I60" s="26" t="n"/>
      <c r="J60" s="26" t="n"/>
      <c r="K60" s="26" t="n"/>
      <c r="L60" s="26" t="inlineStr">
        <is>
          <t>NO</t>
        </is>
      </c>
      <c r="M60" s="26" t="n">
        <v>3.678058156395511</v>
      </c>
      <c r="N60" s="26" t="n">
        <v>24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OI_CONFIRM_MIN_CHANGE_PCT</t>
        </is>
      </c>
      <c r="B61" s="38" t="inlineStr">
        <is>
          <t>2.0</t>
        </is>
      </c>
      <c r="C61" s="38" t="n"/>
      <c r="D61" s="38" t="inlineStr">
        <is>
          <t>ENTRY, GLOBAL_CHECK, STOCKS_EXIT</t>
        </is>
      </c>
      <c r="E61" s="38" t="n"/>
      <c r="F61" s="26" t="n"/>
      <c r="G61" s="38">
        <f>IFERROR(VLOOKUP($A177&amp;"_"&amp;$B177,Results_Deltas!$A$2:$P$15000,5,FALSE),"")</f>
        <v/>
      </c>
      <c r="H61" s="38" t="inlineStr">
        <is>
          <t>Blanket (page end)</t>
        </is>
      </c>
      <c r="I61" s="26" t="n"/>
      <c r="J61" s="26" t="n"/>
      <c r="K61" s="26" t="n"/>
      <c r="L61" s="26" t="inlineStr">
        <is>
          <t>NO</t>
        </is>
      </c>
      <c r="M61" s="26" t="n">
        <v>3.685069321461443</v>
      </c>
      <c r="N61" s="26" t="n">
        <v>22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HLR_SMA_BAND_PCT</t>
        </is>
      </c>
      <c r="B62" s="38" t="inlineStr">
        <is>
          <t>1.0</t>
        </is>
      </c>
      <c r="C62" s="38" t="n"/>
      <c r="D62" s="38" t="inlineStr">
        <is>
          <t>ENTRY, GLOBAL_CHECK, STOCKS_EXIT</t>
        </is>
      </c>
      <c r="E62" s="38" t="n"/>
      <c r="F62" s="26" t="n"/>
      <c r="G62" s="38">
        <f>IFERROR(VLOOKUP($A98&amp;"_"&amp;$B98,Results_Deltas!$A$2:$P$15000,5,FALSE),"")</f>
        <v/>
      </c>
      <c r="H62" s="38" t="inlineStr">
        <is>
          <t>Blanket (page end)</t>
        </is>
      </c>
      <c r="I62" s="26" t="n"/>
      <c r="J62" s="26" t="n"/>
      <c r="K62" s="26" t="n"/>
      <c r="L62" s="26" t="inlineStr">
        <is>
          <t>NO</t>
        </is>
      </c>
      <c r="M62" s="26" t="n">
        <v>3.705919953071724</v>
      </c>
      <c r="N62" s="26" t="n">
        <v>23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COOLDOWN_LOCKS_FILTER_TF</t>
        </is>
      </c>
      <c r="B63" s="38" t="inlineStr">
        <is>
          <t>OFF</t>
        </is>
      </c>
      <c r="C63" s="38" t="n"/>
      <c r="D63" s="38" t="inlineStr">
        <is>
          <t>GLOBAL_CHECK</t>
        </is>
      </c>
      <c r="E63" s="38" t="n"/>
      <c r="F63" s="26" t="n"/>
      <c r="G63" s="38">
        <f>IFERROR(VLOOKUP($A25&amp;"_"&amp;$B25,Results_Deltas!$A$2:$P$15000,5,FALSE),"")</f>
        <v/>
      </c>
      <c r="H63" s="38" t="inlineStr">
        <is>
          <t>Blanket (page end)</t>
        </is>
      </c>
      <c r="I63" s="26" t="n"/>
      <c r="J63" s="26" t="n"/>
      <c r="K63" s="26" t="n"/>
      <c r="L63" s="26" t="inlineStr">
        <is>
          <t>NO</t>
        </is>
      </c>
      <c r="M63" s="26" t="n">
        <v>3.714747575485635</v>
      </c>
      <c r="N63" s="26" t="n">
        <v>24</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DC_MOMENT_STRONG_THRESHOLD</t>
        </is>
      </c>
      <c r="B64" s="38" t="inlineStr">
        <is>
          <t>30</t>
        </is>
      </c>
      <c r="C64" s="38" t="n"/>
      <c r="D64" s="38" t="inlineStr">
        <is>
          <t>ENTRY, GLOBAL_CHECK, STOCKS_EXIT</t>
        </is>
      </c>
      <c r="E64" s="38" t="n"/>
      <c r="F64" s="26" t="n"/>
      <c r="G64" s="38">
        <f>IFERROR(VLOOKUP($A36&amp;"_"&amp;$B36,Results_Deltas!$A$2:$P$15000,5,FALSE),"")</f>
        <v/>
      </c>
      <c r="H64" s="38" t="inlineStr">
        <is>
          <t>Blanket (page end)</t>
        </is>
      </c>
      <c r="I64" s="26" t="n"/>
      <c r="J64" s="26" t="n"/>
      <c r="K64" s="26" t="n"/>
      <c r="L64" s="26" t="inlineStr">
        <is>
          <t>NO</t>
        </is>
      </c>
      <c r="M64" s="26" t="n">
        <v>3.720140224564132</v>
      </c>
      <c r="N64" s="26" t="n">
        <v>24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v>3.729695869131504</v>
      </c>
      <c r="N65" s="26" t="n">
        <v>22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FG_FEAR_THRESHOLD</t>
        </is>
      </c>
      <c r="B66" s="38" t="inlineStr">
        <is>
          <t>31.25</t>
        </is>
      </c>
      <c r="C66" s="38" t="n"/>
      <c r="D66" s="38" t="inlineStr">
        <is>
          <t>GLOBAL_CHECK, STOCKS_EXIT</t>
        </is>
      </c>
      <c r="E66" s="38" t="n"/>
      <c r="F66" s="26" t="n"/>
      <c r="G66" s="38">
        <f>IFERROR(VLOOKUP($A60&amp;"_"&amp;$B60,Results_Deltas!$A$2:$P$15000,5,FALSE),"")</f>
        <v/>
      </c>
      <c r="H66" s="38" t="inlineStr">
        <is>
          <t>Blanket (page end)</t>
        </is>
      </c>
      <c r="I66" s="26" t="n"/>
      <c r="J66" s="26" t="n"/>
      <c r="K66" s="26" t="n"/>
      <c r="L66" s="26" t="inlineStr">
        <is>
          <t>NO</t>
        </is>
      </c>
      <c r="M66" s="26" t="n">
        <v>3.769048621159439</v>
      </c>
      <c r="N66" s="26" t="n">
        <v>22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ADX_RANGING_THRESHOLD</t>
        </is>
      </c>
      <c r="B67" s="40" t="inlineStr">
        <is>
          <t>10</t>
        </is>
      </c>
      <c r="C67" s="38" t="n"/>
      <c r="D67" s="38" t="inlineStr">
        <is>
          <t>ENTRY, GLOBAL_CHECK, STOCKS_EXIT</t>
        </is>
      </c>
      <c r="E67" s="38" t="n"/>
      <c r="F67" s="26" t="n"/>
      <c r="G67" s="38">
        <f>IFERROR(VLOOKUP($A12&amp;"_"&amp;$B12,Results_Deltas!$A$2:$P$15000,5,FALSE),"")</f>
        <v/>
      </c>
      <c r="H67" s="38" t="inlineStr">
        <is>
          <t>Blanket (page end)</t>
        </is>
      </c>
      <c r="I67" s="26" t="n"/>
      <c r="J67" s="26" t="n"/>
      <c r="K67" s="26" t="n"/>
      <c r="L67" s="26" t="inlineStr">
        <is>
          <t>YES</t>
        </is>
      </c>
      <c r="M67" s="26" t="n">
        <v>3.803677840993349</v>
      </c>
      <c r="N67" s="26" t="n">
        <v>22</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COOLDOWN_LOCKS_FILTER_TF</t>
        </is>
      </c>
      <c r="B68" s="38" t="inlineStr">
        <is>
          <t>D</t>
        </is>
      </c>
      <c r="C68" s="38" t="n"/>
      <c r="D68" s="38" t="inlineStr">
        <is>
          <t>GLOBAL_CHECK</t>
        </is>
      </c>
      <c r="E68" s="38" t="n"/>
      <c r="F68" s="26" t="n"/>
      <c r="G68" s="38">
        <f>IFERROR(VLOOKUP($A26&amp;"_"&amp;$B26,Results_Deltas!$A$2:$P$15000,5,FALSE),"")</f>
        <v/>
      </c>
      <c r="H68" s="38" t="inlineStr">
        <is>
          <t>Blanket (page end)</t>
        </is>
      </c>
      <c r="I68" s="26" t="n"/>
      <c r="J68" s="26" t="n"/>
      <c r="K68" s="26" t="n"/>
      <c r="L68" s="26" t="inlineStr">
        <is>
          <t>NO</t>
        </is>
      </c>
      <c r="M68" s="26" t="n">
        <v>3.844085696503926</v>
      </c>
      <c r="N68" s="26" t="n">
        <v>22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FG_GREED_THRESHOLD</t>
        </is>
      </c>
      <c r="B69" s="40" t="inlineStr">
        <is>
          <t>75</t>
        </is>
      </c>
      <c r="C69" s="38" t="n"/>
      <c r="D69" s="38" t="inlineStr">
        <is>
          <t>GLOBAL_CHECK, STOCKS_EXIT</t>
        </is>
      </c>
      <c r="E69" s="38" t="n"/>
      <c r="F69" s="26" t="n"/>
      <c r="G69" s="38">
        <f>IFERROR(VLOOKUP($A63&amp;"_"&amp;$B63,Results_Deltas!$A$2:$P$15000,5,FALSE),"")</f>
        <v/>
      </c>
      <c r="H69" s="38" t="inlineStr">
        <is>
          <t>Blanket (page end)</t>
        </is>
      </c>
      <c r="I69" s="26" t="n"/>
      <c r="J69" s="26" t="n"/>
      <c r="K69" s="26" t="n"/>
      <c r="L69" s="26" t="inlineStr">
        <is>
          <t>YES</t>
        </is>
      </c>
      <c r="M69" s="26" t="n">
        <v>3.854916295729837</v>
      </c>
      <c r="N69" s="26" t="n">
        <v>22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HLR_SMA_BAND_PCT</t>
        </is>
      </c>
      <c r="B70" s="38" t="inlineStr">
        <is>
          <t>0.5</t>
        </is>
      </c>
      <c r="C70" s="38" t="n"/>
      <c r="D70" s="38" t="inlineStr">
        <is>
          <t>ENTRY, GLOBAL_CHECK, STOCKS_EXIT</t>
        </is>
      </c>
      <c r="E70" s="38" t="n"/>
      <c r="F70" s="26" t="n"/>
      <c r="G70" s="38">
        <f>IFERROR(VLOOKUP($A99&amp;"_"&amp;$B99,Results_Deltas!$A$2:$P$15000,5,FALSE),"")</f>
        <v/>
      </c>
      <c r="H70" s="38" t="inlineStr">
        <is>
          <t>Blanket (page end)</t>
        </is>
      </c>
      <c r="I70" s="26" t="n"/>
      <c r="J70" s="26" t="n"/>
      <c r="K70" s="26" t="n"/>
      <c r="L70" s="26" t="inlineStr">
        <is>
          <t>NO</t>
        </is>
      </c>
      <c r="M70" s="26" t="n">
        <v>3.865851707455832</v>
      </c>
      <c r="N70" s="26" t="n">
        <v>24</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MANDATORY_REENTRY_WT_FILTER_VELOCITY_RATIO</t>
        </is>
      </c>
      <c r="B71" s="40" t="inlineStr">
        <is>
          <t>0.90</t>
        </is>
      </c>
      <c r="C71" s="38" t="n"/>
      <c r="D71" s="38" t="inlineStr">
        <is>
          <t>GLOBAL_CHECK, STOCKS_EXIT</t>
        </is>
      </c>
      <c r="E71" s="38" t="n"/>
      <c r="F71" s="26" t="n"/>
      <c r="G71" s="38">
        <f>IFERROR(VLOOKUP($A140&amp;"_"&amp;$B140,Results_Deltas!$A$2:$P$15000,5,FALSE),"")</f>
        <v/>
      </c>
      <c r="H71" s="38" t="inlineStr">
        <is>
          <t>Blanket (page end)</t>
        </is>
      </c>
      <c r="I71" s="26" t="n"/>
      <c r="J71" s="26" t="n"/>
      <c r="K71" s="26" t="n"/>
      <c r="L71" s="26" t="inlineStr">
        <is>
          <t>YES</t>
        </is>
      </c>
      <c r="M71" s="26" t="n">
        <v>3.874413735524938</v>
      </c>
      <c r="N71" s="26" t="n">
        <v>24</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MANDATORY_REENTRY_WT_FILTER_VELOCITY_RATIO</t>
        </is>
      </c>
      <c r="B72" s="38" t="inlineStr">
        <is>
          <t>0.90_ALT</t>
        </is>
      </c>
      <c r="C72" s="38" t="n"/>
      <c r="D72" s="38" t="inlineStr">
        <is>
          <t>GLOBAL_CHECK, STOCKS_EXIT</t>
        </is>
      </c>
      <c r="E72" s="38" t="n"/>
      <c r="F72" s="26" t="n"/>
      <c r="G72" s="38">
        <f>IFERROR(VLOOKUP($A141&amp;"_"&amp;$B141,Results_Deltas!$A$2:$P$15000,5,FALSE),"")</f>
        <v/>
      </c>
      <c r="H72" s="38" t="inlineStr">
        <is>
          <t>Blanket (page end)</t>
        </is>
      </c>
      <c r="I72" s="26" t="n"/>
      <c r="J72" s="26" t="n"/>
      <c r="K72" s="26" t="n"/>
      <c r="L72" s="26" t="inlineStr">
        <is>
          <t>NO</t>
        </is>
      </c>
      <c r="M72" s="26" t="n">
        <v>3.874413735524938</v>
      </c>
      <c r="N72" s="26" t="n">
        <v>24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DC_MOMENT_STRONG_THRESHOLD</t>
        </is>
      </c>
      <c r="B73" s="38" t="inlineStr">
        <is>
          <t>50</t>
        </is>
      </c>
      <c r="C73" s="38" t="n"/>
      <c r="D73" s="38" t="inlineStr">
        <is>
          <t>ENTRY, GLOBAL_CHECK, STOCKS_EXIT</t>
        </is>
      </c>
      <c r="E73" s="38" t="n"/>
      <c r="F73" s="26" t="n"/>
      <c r="G73" s="38">
        <f>IFERROR(VLOOKUP($A35&amp;"_"&amp;$B35,Results_Deltas!$A$2:$P$15000,5,FALSE),"")</f>
        <v/>
      </c>
      <c r="H73" s="38" t="inlineStr">
        <is>
          <t>Blanket (page end)</t>
        </is>
      </c>
      <c r="I73" s="26" t="n"/>
      <c r="J73" s="26" t="n"/>
      <c r="K73" s="26" t="n"/>
      <c r="L73" s="26" t="inlineStr">
        <is>
          <t>NO</t>
        </is>
      </c>
      <c r="M73" s="26" t="n">
        <v>3.887255664313794</v>
      </c>
      <c r="N73" s="26" t="n">
        <v>26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FG_GREED_THRESHOLD</t>
        </is>
      </c>
      <c r="B74" s="38" t="inlineStr">
        <is>
          <t>93.75</t>
        </is>
      </c>
      <c r="C74" s="38" t="n"/>
      <c r="D74" s="38" t="inlineStr">
        <is>
          <t>GLOBAL_CHECK, STOCKS_EXIT</t>
        </is>
      </c>
      <c r="E74" s="38" t="n"/>
      <c r="F74" s="26" t="n"/>
      <c r="G74" s="38">
        <f>IFERROR(VLOOKUP($A64&amp;"_"&amp;$B64,Results_Deltas!$A$2:$P$15000,5,FALSE),"")</f>
        <v/>
      </c>
      <c r="H74" s="38" t="inlineStr">
        <is>
          <t>Blanket (page end)</t>
        </is>
      </c>
      <c r="I74" s="26" t="n"/>
      <c r="J74" s="26" t="n"/>
      <c r="K74" s="26" t="n"/>
      <c r="L74" s="26" t="inlineStr">
        <is>
          <t>NO</t>
        </is>
      </c>
      <c r="M74" s="26" t="n">
        <v>3.89692325268579</v>
      </c>
      <c r="N74" s="26" t="n">
        <v>22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OI_CONFIRM_MIN_CHANGE_PCT</t>
        </is>
      </c>
      <c r="B75" s="38" t="inlineStr">
        <is>
          <t>0</t>
        </is>
      </c>
      <c r="C75" s="38" t="n"/>
      <c r="D75" s="38" t="inlineStr">
        <is>
          <t>ENTRY, GLOBAL_CHECK, STOCKS_EXIT</t>
        </is>
      </c>
      <c r="E75" s="38" t="n"/>
      <c r="F75" s="26" t="n"/>
      <c r="G75" s="38">
        <f>IFERROR(VLOOKUP($A176&amp;"_"&amp;$B176,Results_Deltas!$A$2:$P$15000,5,FALSE),"")</f>
        <v/>
      </c>
      <c r="H75" s="38" t="inlineStr">
        <is>
          <t>Blanket (page end)</t>
        </is>
      </c>
      <c r="I75" s="26" t="n"/>
      <c r="J75" s="26" t="n"/>
      <c r="K75" s="26" t="n"/>
      <c r="L75" s="26" t="inlineStr">
        <is>
          <t>NO</t>
        </is>
      </c>
      <c r="M75" s="26" t="n">
        <v>3.946462572510177</v>
      </c>
      <c r="N75" s="26" t="n">
        <v>23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9" t="inlineStr">
        <is>
          <t>FG_FEAR_THRESHOLD</t>
        </is>
      </c>
      <c r="B76" s="40" t="inlineStr">
        <is>
          <t>25</t>
        </is>
      </c>
      <c r="C76" s="38" t="n"/>
      <c r="D76" s="38" t="inlineStr">
        <is>
          <t>GLOBAL_CHECK, STOCKS_EXIT</t>
        </is>
      </c>
      <c r="E76" s="38" t="n"/>
      <c r="F76" s="26" t="n"/>
      <c r="G76" s="38">
        <f>IFERROR(VLOOKUP($A59&amp;"_"&amp;$B59,Results_Deltas!$A$2:$P$15000,5,FALSE),"")</f>
        <v/>
      </c>
      <c r="H76" s="38" t="inlineStr">
        <is>
          <t>Blanket (page end)</t>
        </is>
      </c>
      <c r="I76" s="26" t="n"/>
      <c r="J76" s="26" t="n"/>
      <c r="K76" s="26" t="n"/>
      <c r="L76" s="26" t="inlineStr">
        <is>
          <t>YES</t>
        </is>
      </c>
      <c r="M76" s="26" t="n">
        <v>3.947602805467135</v>
      </c>
      <c r="N76" s="26" t="n">
        <v>24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OI_CONFIRM_MIN_PRICE_PCT</t>
        </is>
      </c>
      <c r="B77" s="38" t="inlineStr">
        <is>
          <t>1.0</t>
        </is>
      </c>
      <c r="C77" s="38" t="n"/>
      <c r="D77" s="38" t="inlineStr">
        <is>
          <t>ENTRY, GLOBAL_CHECK, STOCKS_EXIT</t>
        </is>
      </c>
      <c r="E77" s="38" t="n"/>
      <c r="F77" s="26" t="n"/>
      <c r="G77" s="38">
        <f>IFERROR(VLOOKUP($A182&amp;"_"&amp;$B182,Results_Deltas!$A$2:$P$15000,5,FALSE),"")</f>
        <v/>
      </c>
      <c r="H77" s="38" t="inlineStr">
        <is>
          <t>Blanket (page end)</t>
        </is>
      </c>
      <c r="I77" s="26" t="n"/>
      <c r="J77" s="26" t="n"/>
      <c r="K77" s="26" t="n"/>
      <c r="L77" s="26" t="inlineStr">
        <is>
          <t>NO</t>
        </is>
      </c>
      <c r="M77" s="26" t="n">
        <v>3.951118190387708</v>
      </c>
      <c r="N77" s="26" t="n">
        <v>22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LH_HL_FILTER_MODE</t>
        </is>
      </c>
      <c r="B78" s="38" t="inlineStr">
        <is>
          <t>STRICT_2BAR_ALT</t>
        </is>
      </c>
      <c r="C78" s="38" t="n"/>
      <c r="D78" s="38" t="inlineStr">
        <is>
          <t>ENTRY, GLOBAL_CHECK, STOCKS_EXIT</t>
        </is>
      </c>
      <c r="E78" s="38" t="n"/>
      <c r="F78" s="26" t="n"/>
      <c r="G78" s="38">
        <f>IFERROR(VLOOKUP($A122&amp;"_"&amp;$B122,Results_Deltas!$A$2:$P$15000,5,FALSE),"")</f>
        <v/>
      </c>
      <c r="H78" s="38" t="inlineStr">
        <is>
          <t>Blanket (page end)</t>
        </is>
      </c>
      <c r="I78" s="26" t="n"/>
      <c r="J78" s="26" t="n"/>
      <c r="K78" s="26" t="n"/>
      <c r="L78" s="26" t="inlineStr">
        <is>
          <t>NO</t>
        </is>
      </c>
      <c r="M78" s="26" t="n">
        <v>3.966813552416894</v>
      </c>
      <c r="N78" s="26" t="n">
        <v>27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GR_FILTER_VEC_ENABLED</t>
        </is>
      </c>
      <c r="B79" s="38" t="inlineStr">
        <is>
          <t>True</t>
        </is>
      </c>
      <c r="C79" s="38" t="n"/>
      <c r="D79" s="38" t="inlineStr">
        <is>
          <t>GLOBAL_CHECK</t>
        </is>
      </c>
      <c r="E79" s="38" t="n"/>
      <c r="F79" s="26" t="n"/>
      <c r="G79" s="38">
        <f>IFERROR(VLOOKUP($A83&amp;"_"&amp;$B83,Results_Deltas!$A$2:$P$15000,5,FALSE),"")</f>
        <v/>
      </c>
      <c r="H79" s="38" t="inlineStr">
        <is>
          <t>Blanket (page end)</t>
        </is>
      </c>
      <c r="I79" s="26" t="n"/>
      <c r="J79" s="26" t="n"/>
      <c r="K79" s="26" t="n"/>
      <c r="L79" s="26" t="inlineStr">
        <is>
          <t>NO</t>
        </is>
      </c>
      <c r="M79" s="26" t="n">
        <v>3.983144769389781</v>
      </c>
      <c r="N79" s="26" t="n">
        <v>27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FG_FEAR_THRESHOLD</t>
        </is>
      </c>
      <c r="B80" s="38" t="inlineStr">
        <is>
          <t>18.75</t>
        </is>
      </c>
      <c r="C80" s="38" t="n"/>
      <c r="D80" s="38" t="inlineStr">
        <is>
          <t>GLOBAL_CHECK, STOCKS_EXIT</t>
        </is>
      </c>
      <c r="E80" s="38" t="n"/>
      <c r="F80" s="26" t="n"/>
      <c r="G80" s="38">
        <f>IFERROR(VLOOKUP($A61&amp;"_"&amp;$B61,Results_Deltas!$A$2:$P$15000,5,FALSE),"")</f>
        <v/>
      </c>
      <c r="H80" s="38" t="inlineStr">
        <is>
          <t>Blanket (page end)</t>
        </is>
      </c>
      <c r="I80" s="26" t="n"/>
      <c r="J80" s="26" t="n"/>
      <c r="K80" s="26" t="n"/>
      <c r="L80" s="26" t="inlineStr">
        <is>
          <t>NO</t>
        </is>
      </c>
      <c r="M80" s="26" t="n">
        <v>4.005356656953675</v>
      </c>
      <c r="N80" s="26" t="n">
        <v>25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BANDAID_OFF_LOSER_RECOVER_PCT</t>
        </is>
      </c>
      <c r="B81" s="38" t="inlineStr">
        <is>
          <t>2.0</t>
        </is>
      </c>
      <c r="C81" s="38" t="n"/>
      <c r="D81" s="38" t="inlineStr">
        <is>
          <t>AUGMENT, ENTRY, EXIT, GLOBAL_CHECK, REDUCE, STOCKS_EXIT</t>
        </is>
      </c>
      <c r="E81" s="38" t="n"/>
      <c r="F81" s="26" t="n"/>
      <c r="G81" s="38">
        <f>IFERROR(VLOOKUP($A14&amp;"_"&amp;$B14,Results_Deltas!$A$2:$P$15000,5,FALSE),"")</f>
        <v/>
      </c>
      <c r="H81" s="38" t="inlineStr">
        <is>
          <t>Blanket (page end)</t>
        </is>
      </c>
      <c r="I81" s="26" t="n"/>
      <c r="J81" s="26" t="n"/>
      <c r="K81" s="26" t="n"/>
      <c r="L81" s="26" t="inlineStr">
        <is>
          <t>NO</t>
        </is>
      </c>
      <c r="M81" s="26" t="n">
        <v>4.015380794946644</v>
      </c>
      <c r="N81" s="26" t="n">
        <v>23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9" t="inlineStr">
        <is>
          <t>LR_BAND_LADDER_STOCH_EXTREME</t>
        </is>
      </c>
      <c r="B82" s="40" t="inlineStr">
        <is>
          <t>30.0</t>
        </is>
      </c>
      <c r="C82" s="38" t="n"/>
      <c r="D82" s="38" t="inlineStr">
        <is>
          <t>GLOBAL_CHECK, STOCKS_EXIT</t>
        </is>
      </c>
      <c r="E82" s="38" t="n"/>
      <c r="F82" s="26" t="n"/>
      <c r="G82" s="38">
        <f>IFERROR(VLOOKUP($A127&amp;"_"&amp;$B127,Results_Deltas!$A$2:$P$15000,5,FALSE),"")</f>
        <v/>
      </c>
      <c r="H82" s="38" t="inlineStr">
        <is>
          <t>Blanket (page end)</t>
        </is>
      </c>
      <c r="I82" s="26" t="n"/>
      <c r="J82" s="26" t="n"/>
      <c r="K82" s="26" t="n"/>
      <c r="L82" s="26" t="inlineStr">
        <is>
          <t>YES</t>
        </is>
      </c>
      <c r="M82" s="26" t="n">
        <v>4.044870881052658</v>
      </c>
      <c r="N82" s="26" t="n">
        <v>26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LR_BAND_LADDER_STOCH_EXTREME</t>
        </is>
      </c>
      <c r="B83" s="38" t="inlineStr">
        <is>
          <t>30.0_ALT</t>
        </is>
      </c>
      <c r="C83" s="38" t="n"/>
      <c r="D83" s="38" t="inlineStr">
        <is>
          <t>GLOBAL_CHECK, STOCKS_EXIT</t>
        </is>
      </c>
      <c r="E83" s="38" t="n"/>
      <c r="F83" s="26" t="n"/>
      <c r="G83" s="38">
        <f>IFERROR(VLOOKUP($A128&amp;"_"&amp;$B128,Results_Deltas!$A$2:$P$15000,5,FALSE),"")</f>
        <v/>
      </c>
      <c r="H83" s="38" t="inlineStr">
        <is>
          <t>Blanket (page end)</t>
        </is>
      </c>
      <c r="I83" s="26" t="n"/>
      <c r="J83" s="26" t="n"/>
      <c r="K83" s="26" t="n"/>
      <c r="L83" s="26" t="inlineStr">
        <is>
          <t>NO</t>
        </is>
      </c>
      <c r="M83" s="26" t="n">
        <v>4.044870881052658</v>
      </c>
      <c r="N83" s="26" t="n">
        <v>26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BAND_ARROW_ENABLED</t>
        </is>
      </c>
      <c r="B84" s="38" t="inlineStr">
        <is>
          <t>True</t>
        </is>
      </c>
      <c r="C84" s="38" t="n"/>
      <c r="D84" s="38" t="inlineStr">
        <is>
          <t>GLOBAL_CHECK, STOCKS_EXIT</t>
        </is>
      </c>
      <c r="E84" s="38" t="n"/>
      <c r="F84" s="26" t="n"/>
      <c r="G84" s="38">
        <f>IFERROR(VLOOKUP($A18&amp;"_"&amp;$B18,Results_Deltas!$A$2:$P$15000,5,FALSE),"")</f>
        <v/>
      </c>
      <c r="H84" s="38" t="inlineStr">
        <is>
          <t>Blanket (page end)</t>
        </is>
      </c>
      <c r="I84" s="26" t="n"/>
      <c r="J84" s="26" t="n"/>
      <c r="K84" s="26" t="n"/>
      <c r="L84" s="26" t="inlineStr">
        <is>
          <t>NO</t>
        </is>
      </c>
      <c r="M84" s="26" t="n">
        <v>4.073353548921275</v>
      </c>
      <c r="N84" s="26" t="n">
        <v>26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LH_HL_FILTER_ENABLED</t>
        </is>
      </c>
      <c r="B85" s="38" t="inlineStr">
        <is>
          <t>True</t>
        </is>
      </c>
      <c r="C85" s="38" t="n"/>
      <c r="D85" s="38" t="inlineStr">
        <is>
          <t>ENTRY, GLOBAL_CHECK, STOCKS_EXIT</t>
        </is>
      </c>
      <c r="E85" s="38" t="n"/>
      <c r="F85" s="26" t="n"/>
      <c r="G85" s="38">
        <f>IFERROR(VLOOKUP($A120&amp;"_"&amp;$B120,Results_Deltas!$A$2:$P$15000,5,FALSE),"")</f>
        <v/>
      </c>
      <c r="H85" s="38" t="inlineStr">
        <is>
          <t>Blanket (page end)</t>
        </is>
      </c>
      <c r="I85" s="26" t="n"/>
      <c r="J85" s="26" t="n"/>
      <c r="K85" s="26" t="n"/>
      <c r="L85" s="26" t="inlineStr">
        <is>
          <t>NO</t>
        </is>
      </c>
      <c r="M85" s="26" t="n">
        <v>4.098767199520949</v>
      </c>
      <c r="N85" s="26" t="n">
        <v>22</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9" t="inlineStr">
        <is>
          <t>MOVER_THRESHOLD</t>
        </is>
      </c>
      <c r="B86" s="40" t="inlineStr">
        <is>
          <t>5</t>
        </is>
      </c>
      <c r="C86" s="38" t="n"/>
      <c r="D86" s="38" t="inlineStr">
        <is>
          <t>ENTRY, GLOBAL_CHECK, STOCKS_EXIT</t>
        </is>
      </c>
      <c r="E86" s="38" t="n"/>
      <c r="F86" s="26" t="n"/>
      <c r="G86" s="38">
        <f>IFERROR(VLOOKUP($A146&amp;"_"&amp;$B146,Results_Deltas!$A$2:$P$15000,5,FALSE),"")</f>
        <v/>
      </c>
      <c r="H86" s="38" t="inlineStr">
        <is>
          <t>Blanket (page end)</t>
        </is>
      </c>
      <c r="I86" s="26" t="n"/>
      <c r="J86" s="26" t="n"/>
      <c r="K86" s="26" t="n"/>
      <c r="L86" s="26" t="inlineStr">
        <is>
          <t>YES</t>
        </is>
      </c>
      <c r="M86" s="26" t="n">
        <v>4.116898047286998</v>
      </c>
      <c r="N86" s="26" t="n">
        <v>21</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OI_CONFIRM_MIN_PRICE_PCT</t>
        </is>
      </c>
      <c r="B87" s="38" t="inlineStr">
        <is>
          <t>0.5</t>
        </is>
      </c>
      <c r="C87" s="38" t="n"/>
      <c r="D87" s="38" t="inlineStr">
        <is>
          <t>ENTRY, GLOBAL_CHECK, STOCKS_EXIT</t>
        </is>
      </c>
      <c r="E87" s="38" t="n"/>
      <c r="F87" s="26" t="n"/>
      <c r="G87" s="38">
        <f>IFERROR(VLOOKUP($A183&amp;"_"&amp;$B183,Results_Deltas!$A$2:$P$15000,5,FALSE),"")</f>
        <v/>
      </c>
      <c r="H87" s="38" t="inlineStr">
        <is>
          <t>Blanket (page end)</t>
        </is>
      </c>
      <c r="I87" s="26" t="n"/>
      <c r="J87" s="26" t="n"/>
      <c r="K87" s="26" t="n"/>
      <c r="L87" s="26" t="inlineStr">
        <is>
          <t>NO</t>
        </is>
      </c>
      <c r="M87" s="26" t="n">
        <v>4.121471427506944</v>
      </c>
      <c r="N87" s="26" t="n">
        <v>21</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HTF_DIRECTION_GATE_ENABLED</t>
        </is>
      </c>
      <c r="B88" s="38" t="inlineStr">
        <is>
          <t>True</t>
        </is>
      </c>
      <c r="C88" s="38" t="n"/>
      <c r="D88" s="38" t="inlineStr">
        <is>
          <t>ENTRY, GLOBAL_CHECK, STOCKS_EXIT</t>
        </is>
      </c>
      <c r="E88" s="38" t="n"/>
      <c r="F88" s="26" t="n"/>
      <c r="G88" s="38">
        <f>IFERROR(VLOOKUP($A106&amp;"_"&amp;$B106,Results_Deltas!$A$2:$P$15000,5,FALSE),"")</f>
        <v/>
      </c>
      <c r="H88" s="38" t="inlineStr">
        <is>
          <t>Blanket (page end)</t>
        </is>
      </c>
      <c r="I88" s="26" t="n"/>
      <c r="J88" s="26" t="n"/>
      <c r="K88" s="26" t="n"/>
      <c r="L88" s="26" t="inlineStr">
        <is>
          <t>NO</t>
        </is>
      </c>
      <c r="M88" s="26" t="n">
        <v>4.179174714999495</v>
      </c>
      <c r="N88" s="26" t="n">
        <v>24</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9" t="inlineStr">
        <is>
          <t>MTS_BOTTOM_STRONG_THRESHOLD</t>
        </is>
      </c>
      <c r="B89" s="40" t="inlineStr">
        <is>
          <t>40</t>
        </is>
      </c>
      <c r="C89" s="38" t="n"/>
      <c r="D89" s="38" t="inlineStr">
        <is>
          <t>ENTRY, GLOBAL_CHECK, STOCKS_EXIT</t>
        </is>
      </c>
      <c r="E89" s="38" t="n"/>
      <c r="F89" s="26" t="n"/>
      <c r="G89" s="38">
        <f>IFERROR(VLOOKUP($A158&amp;"_"&amp;$B158,Results_Deltas!$A$2:$P$15000,5,FALSE),"")</f>
        <v/>
      </c>
      <c r="H89" s="38" t="inlineStr">
        <is>
          <t>Blanket (page end)</t>
        </is>
      </c>
      <c r="I89" s="26" t="n"/>
      <c r="J89" s="26" t="n"/>
      <c r="K89" s="26" t="n"/>
      <c r="L89" s="26" t="inlineStr">
        <is>
          <t>YES</t>
        </is>
      </c>
      <c r="M89" s="26" t="n">
        <v>4.198610093337048</v>
      </c>
      <c r="N89" s="26" t="n">
        <v>24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MANDATORY_REENTRY_WT_FILTER_MIN_TFS</t>
        </is>
      </c>
      <c r="B90" s="38" t="inlineStr">
        <is>
          <t>2</t>
        </is>
      </c>
      <c r="C90" s="38" t="n"/>
      <c r="D90" s="38" t="inlineStr">
        <is>
          <t>GLOBAL_CHECK, STOCKS_EXIT</t>
        </is>
      </c>
      <c r="E90" s="38" t="n"/>
      <c r="F90" s="26" t="n"/>
      <c r="G90" s="38">
        <f>IFERROR(VLOOKUP($A135&amp;"_"&amp;$B135,Results_Deltas!$A$2:$P$15000,5,FALSE),"")</f>
        <v/>
      </c>
      <c r="H90" s="38" t="inlineStr">
        <is>
          <t>Blanket (page end)</t>
        </is>
      </c>
      <c r="I90" s="26" t="n"/>
      <c r="J90" s="26" t="n"/>
      <c r="K90" s="26" t="n"/>
      <c r="L90" s="26" t="inlineStr">
        <is>
          <t>NO</t>
        </is>
      </c>
      <c r="M90" s="26" t="n">
        <v>4.203374889292543</v>
      </c>
      <c r="N90" s="26" t="n">
        <v>24</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GR_FILTER_VEC_MIN_TFS</t>
        </is>
      </c>
      <c r="B91" s="38" t="inlineStr">
        <is>
          <t>1</t>
        </is>
      </c>
      <c r="C91" s="38" t="n"/>
      <c r="D91" s="38" t="inlineStr">
        <is>
          <t>GLOBAL_CHECK</t>
        </is>
      </c>
      <c r="E91" s="38" t="n"/>
      <c r="F91" s="26" t="n"/>
      <c r="G91" s="38">
        <f>IFERROR(VLOOKUP($A86&amp;"_"&amp;$B86,Results_Deltas!$A$2:$P$15000,5,FALSE),"")</f>
        <v/>
      </c>
      <c r="H91" s="38" t="inlineStr">
        <is>
          <t>Blanket (page end)</t>
        </is>
      </c>
      <c r="I91" s="26" t="n"/>
      <c r="J91" s="26" t="n"/>
      <c r="K91" s="26" t="n"/>
      <c r="L91" s="26" t="inlineStr">
        <is>
          <t>NO</t>
        </is>
      </c>
      <c r="M91" s="26" t="n">
        <v>4.220874424555423</v>
      </c>
      <c r="N91" s="26" t="n">
        <v>28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MOVER_THRESHOLD</t>
        </is>
      </c>
      <c r="B92" s="38" t="inlineStr">
        <is>
          <t>2.5</t>
        </is>
      </c>
      <c r="C92" s="38" t="n"/>
      <c r="D92" s="38" t="inlineStr">
        <is>
          <t>ENTRY, GLOBAL_CHECK, STOCKS_EXIT</t>
        </is>
      </c>
      <c r="E92" s="38" t="n"/>
      <c r="F92" s="26" t="n"/>
      <c r="G92" s="38">
        <f>IFERROR(VLOOKUP($A149&amp;"_"&amp;$B149,Results_Deltas!$A$2:$P$15000,5,FALSE),"")</f>
        <v/>
      </c>
      <c r="H92" s="38" t="inlineStr">
        <is>
          <t>Blanket (page end)</t>
        </is>
      </c>
      <c r="I92" s="26" t="n"/>
      <c r="J92" s="26" t="n"/>
      <c r="K92" s="26" t="n"/>
      <c r="L92" s="26" t="inlineStr">
        <is>
          <t>NO</t>
        </is>
      </c>
      <c r="M92" s="26" t="n">
        <v>4.226297095133968</v>
      </c>
      <c r="N92" s="26" t="n">
        <v>22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EMA_BLANKET_FILTER_ENABLED</t>
        </is>
      </c>
      <c r="B93" s="38" t="inlineStr">
        <is>
          <t>False</t>
        </is>
      </c>
      <c r="C93" s="38" t="n"/>
      <c r="D93" s="38" t="inlineStr">
        <is>
          <t>GLOBAL_CHECK</t>
        </is>
      </c>
      <c r="E93" s="38" t="n"/>
      <c r="F93" s="26" t="n"/>
      <c r="G93" s="38">
        <f>IFERROR(VLOOKUP($A50&amp;"_"&amp;$B50,Results_Deltas!$A$2:$P$15000,5,FALSE),"")</f>
        <v/>
      </c>
      <c r="H93" s="38" t="inlineStr">
        <is>
          <t>Blanket (page end)</t>
        </is>
      </c>
      <c r="I93" s="26" t="n"/>
      <c r="J93" s="26" t="n"/>
      <c r="K93" s="26" t="n"/>
      <c r="L93" s="26" t="inlineStr">
        <is>
          <t>NO</t>
        </is>
      </c>
      <c r="M93" s="26" t="n">
        <v>4.234781389107527</v>
      </c>
      <c r="N93" s="26" t="n">
        <v>30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HA_WICK_QUALITY_TF</t>
        </is>
      </c>
      <c r="B94" s="38" t="inlineStr">
        <is>
          <t>OFF</t>
        </is>
      </c>
      <c r="C94" s="38" t="n"/>
      <c r="D94" s="38" t="inlineStr">
        <is>
          <t>ENTRY, GLOBAL_CHECK, STOCKS_EXIT</t>
        </is>
      </c>
      <c r="E94" s="38" t="n"/>
      <c r="F94" s="26" t="n"/>
      <c r="G94" s="38">
        <f>IFERROR(VLOOKUP($A91&amp;"_"&amp;$B91,Results_Deltas!$A$2:$P$15000,5,FALSE),"")</f>
        <v/>
      </c>
      <c r="H94" s="38" t="inlineStr">
        <is>
          <t>Blanket (page end)</t>
        </is>
      </c>
      <c r="I94" s="26" t="n"/>
      <c r="J94" s="26" t="n"/>
      <c r="K94" s="26" t="n"/>
      <c r="L94" s="26" t="inlineStr">
        <is>
          <t>NO</t>
        </is>
      </c>
      <c r="M94" s="26" t="n">
        <v>4.258486493802041</v>
      </c>
      <c r="N94" s="26" t="n">
        <v>24</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MOVER_THRESHOLD</t>
        </is>
      </c>
      <c r="B95" s="38" t="inlineStr">
        <is>
          <t>3.75</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NO</t>
        </is>
      </c>
      <c r="M95" s="26" t="n">
        <v>4.264020391503835</v>
      </c>
      <c r="N95" s="26" t="n">
        <v>23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ADX_RANGING_THRESHOLD</t>
        </is>
      </c>
      <c r="B96" s="38" t="inlineStr">
        <is>
          <t>25</t>
        </is>
      </c>
      <c r="C96" s="38" t="n"/>
      <c r="D96" s="38" t="inlineStr">
        <is>
          <t>ENTRY, GLOBAL_CHECK, STOCKS_EXIT</t>
        </is>
      </c>
      <c r="E96" s="38" t="n"/>
      <c r="F96" s="26" t="n"/>
      <c r="G96" s="38">
        <f>IFERROR(VLOOKUP($A10&amp;"_"&amp;$B10,Results_Deltas!$A$2:$P$15000,5,FALSE),"")</f>
        <v/>
      </c>
      <c r="H96" s="38" t="inlineStr">
        <is>
          <t>Blanket (page end)</t>
        </is>
      </c>
      <c r="I96" s="26" t="n"/>
      <c r="J96" s="26" t="n"/>
      <c r="K96" s="26" t="n"/>
      <c r="L96" s="26" t="inlineStr">
        <is>
          <t>NO</t>
        </is>
      </c>
      <c r="M96" s="26" t="n">
        <v>4.302350209196158</v>
      </c>
      <c r="N96" s="26" t="n">
        <v>23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HA_WICK_QUALITY_ENABLED</t>
        </is>
      </c>
      <c r="B97" s="38" t="inlineStr">
        <is>
          <t>True</t>
        </is>
      </c>
      <c r="C97" s="38" t="n"/>
      <c r="D97" s="38" t="inlineStr">
        <is>
          <t>ENTRY, GLOBAL_CHECK, STOCKS_EXIT</t>
        </is>
      </c>
      <c r="E97" s="38" t="n"/>
      <c r="F97" s="26" t="n"/>
      <c r="G97" s="38">
        <f>IFERROR(VLOOKUP($A88&amp;"_"&amp;$B88,Results_Deltas!$A$2:$P$15000,5,FALSE),"")</f>
        <v/>
      </c>
      <c r="H97" s="38" t="inlineStr">
        <is>
          <t>Blanket (page end)</t>
        </is>
      </c>
      <c r="I97" s="26" t="n"/>
      <c r="J97" s="26" t="n"/>
      <c r="K97" s="26" t="n"/>
      <c r="L97" s="26" t="inlineStr">
        <is>
          <t>NO</t>
        </is>
      </c>
      <c r="M97" s="26" t="n">
        <v>4.305886427143609</v>
      </c>
      <c r="N97" s="26" t="n">
        <v>23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9" t="inlineStr">
        <is>
          <t>MTS_GATE_ENABLED</t>
        </is>
      </c>
      <c r="B98" s="40" t="inlineStr">
        <is>
          <t>True</t>
        </is>
      </c>
      <c r="C98" s="38" t="n"/>
      <c r="D98" s="38" t="inlineStr">
        <is>
          <t>ENTRY, GLOBAL_CHECK, STOCKS_EXIT</t>
        </is>
      </c>
      <c r="E98" s="38" t="n"/>
      <c r="F98" s="26" t="n"/>
      <c r="G98" s="38">
        <f>IFERROR(VLOOKUP($A163&amp;"_"&amp;$B163,Results_Deltas!$A$2:$P$15000,5,FALSE),"")</f>
        <v/>
      </c>
      <c r="H98" s="38" t="inlineStr">
        <is>
          <t>Blanket (page end)</t>
        </is>
      </c>
      <c r="I98" s="26" t="n"/>
      <c r="J98" s="26" t="n"/>
      <c r="K98" s="26" t="n"/>
      <c r="L98" s="26" t="inlineStr">
        <is>
          <t>YES</t>
        </is>
      </c>
      <c r="M98" s="26" t="n">
        <v>4.309203269116955</v>
      </c>
      <c r="N98" s="26" t="n">
        <v>23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HA_WICK_QUALITY_TF</t>
        </is>
      </c>
      <c r="B99" s="40" t="inlineStr">
        <is>
          <t>1h</t>
        </is>
      </c>
      <c r="C99" s="38" t="n"/>
      <c r="D99" s="38" t="inlineStr">
        <is>
          <t>ENTRY, GLOBAL_CHECK, STOCKS_EXIT</t>
        </is>
      </c>
      <c r="E99" s="38" t="n"/>
      <c r="F99" s="26" t="n"/>
      <c r="G99" s="38">
        <f>IFERROR(VLOOKUP($A94&amp;"_"&amp;$B94,Results_Deltas!$A$2:$P$15000,5,FALSE),"")</f>
        <v/>
      </c>
      <c r="H99" s="38" t="inlineStr">
        <is>
          <t>Blanket (page end)</t>
        </is>
      </c>
      <c r="I99" s="26" t="n"/>
      <c r="J99" s="26" t="n"/>
      <c r="K99" s="26" t="n"/>
      <c r="L99" s="26" t="inlineStr">
        <is>
          <t>YES</t>
        </is>
      </c>
      <c r="M99" s="26" t="n">
        <v>4.360522690369113</v>
      </c>
      <c r="N99" s="26" t="n">
        <v>24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MTS_BOTTOM_BONUS_THRESHOLD</t>
        </is>
      </c>
      <c r="B100" s="38" t="inlineStr">
        <is>
          <t>12.5</t>
        </is>
      </c>
      <c r="C100" s="38" t="n"/>
      <c r="D100" s="38" t="inlineStr">
        <is>
          <t>ENTRY, GLOBAL_CHECK, STOCKS_EXIT</t>
        </is>
      </c>
      <c r="E100" s="38" t="n"/>
      <c r="F100" s="26" t="n"/>
      <c r="G100" s="38">
        <f>IFERROR(VLOOKUP($A157&amp;"_"&amp;$B157,Results_Deltas!$A$2:$P$15000,5,FALSE),"")</f>
        <v/>
      </c>
      <c r="H100" s="38" t="inlineStr">
        <is>
          <t>Blanket (page end)</t>
        </is>
      </c>
      <c r="I100" s="26" t="n"/>
      <c r="J100" s="26" t="n"/>
      <c r="K100" s="26" t="n"/>
      <c r="L100" s="26" t="inlineStr">
        <is>
          <t>NO</t>
        </is>
      </c>
      <c r="M100" s="26" t="n">
        <v>4.388337824793906</v>
      </c>
      <c r="N100" s="26" t="n">
        <v>23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LIVE_VEC_EMERGENCY_BRAKE_ENABLED</t>
        </is>
      </c>
      <c r="B101" s="38" t="inlineStr">
        <is>
          <t>True</t>
        </is>
      </c>
      <c r="C101" s="38" t="n"/>
      <c r="D101" s="38" t="inlineStr">
        <is>
          <t>GLOBAL_CHECK, STOCKS_EXIT</t>
        </is>
      </c>
      <c r="E101" s="38" t="n"/>
      <c r="F101" s="26" t="n"/>
      <c r="G101" s="38">
        <f>IFERROR(VLOOKUP($A126&amp;"_"&amp;$B126,Results_Deltas!$A$2:$P$15000,5,FALSE),"")</f>
        <v/>
      </c>
      <c r="H101" s="38" t="inlineStr">
        <is>
          <t>Blanket (page end)</t>
        </is>
      </c>
      <c r="I101" s="26" t="n"/>
      <c r="J101" s="26" t="n"/>
      <c r="K101" s="26" t="n"/>
      <c r="L101" s="26" t="inlineStr">
        <is>
          <t>NO</t>
        </is>
      </c>
      <c r="M101" s="26" t="n">
        <v>4.398930708894671</v>
      </c>
      <c r="N101" s="26" t="n">
        <v>32</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M102" s="26" t="n">
        <v>4.412899499533448</v>
      </c>
      <c r="N102" s="26" t="n">
        <v>24</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EMA_9_21_FILTER_MIN_TFS</t>
        </is>
      </c>
      <c r="B103" s="38" t="inlineStr">
        <is>
          <t>0</t>
        </is>
      </c>
      <c r="C103" s="38" t="n"/>
      <c r="D103" s="38" t="inlineStr">
        <is>
          <t>GLOBAL_CHECK</t>
        </is>
      </c>
      <c r="E103" s="38" t="n"/>
      <c r="F103" s="26" t="n"/>
      <c r="G103" s="38">
        <f>IFERROR(VLOOKUP($A47&amp;"_"&amp;$B47,Results_Deltas!$A$2:$P$15000,5,FALSE),"")</f>
        <v/>
      </c>
      <c r="H103" s="38" t="inlineStr">
        <is>
          <t>Blanket (page end)</t>
        </is>
      </c>
      <c r="I103" s="26" t="n"/>
      <c r="J103" s="26" t="n"/>
      <c r="K103" s="26" t="n"/>
      <c r="L103" s="26" t="inlineStr">
        <is>
          <t>NO</t>
        </is>
      </c>
      <c r="M103" s="26" t="n">
        <v>4.419154477250155</v>
      </c>
      <c r="N103" s="26" t="n">
        <v>29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EMA_BLANKET_FILTER_MIN_TFS</t>
        </is>
      </c>
      <c r="B104" s="38" t="inlineStr">
        <is>
          <t>0</t>
        </is>
      </c>
      <c r="C104" s="38" t="n"/>
      <c r="D104" s="38" t="inlineStr">
        <is>
          <t>GLOBAL_CHECK</t>
        </is>
      </c>
      <c r="E104" s="38" t="n"/>
      <c r="F104" s="26" t="n"/>
      <c r="G104" s="38">
        <f>IFERROR(VLOOKUP($A52&amp;"_"&amp;$B52,Results_Deltas!$A$2:$P$15000,5,FALSE),"")</f>
        <v/>
      </c>
      <c r="H104" s="38" t="inlineStr">
        <is>
          <t>Blanket (page end)</t>
        </is>
      </c>
      <c r="I104" s="26" t="n"/>
      <c r="J104" s="26" t="n"/>
      <c r="K104" s="26" t="n"/>
      <c r="L104" s="26" t="inlineStr">
        <is>
          <t>NO</t>
        </is>
      </c>
      <c r="M104" s="26" t="n">
        <v>4.427613317047531</v>
      </c>
      <c r="N104" s="26" t="n">
        <v>29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OI_CONFIRM_MIN_PRICE_PCT</t>
        </is>
      </c>
      <c r="B105" s="38" t="inlineStr">
        <is>
          <t>2.0</t>
        </is>
      </c>
      <c r="C105" s="38" t="n"/>
      <c r="D105" s="38" t="inlineStr">
        <is>
          <t>ENTRY, GLOBAL_CHECK, STOCKS_EXIT</t>
        </is>
      </c>
      <c r="E105" s="38" t="n"/>
      <c r="F105" s="26" t="n"/>
      <c r="G105" s="38">
        <f>IFERROR(VLOOKUP($A181&amp;"_"&amp;$B181,Results_Deltas!$A$2:$P$15000,5,FALSE),"")</f>
        <v/>
      </c>
      <c r="H105" s="38" t="inlineStr">
        <is>
          <t>Blanket (page end)</t>
        </is>
      </c>
      <c r="I105" s="26" t="n"/>
      <c r="J105" s="26" t="n"/>
      <c r="K105" s="26" t="n"/>
      <c r="L105" s="26" t="inlineStr">
        <is>
          <t>NO</t>
        </is>
      </c>
      <c r="M105" s="26" t="n">
        <v>4.431622750312897</v>
      </c>
      <c r="N105" s="26" t="n">
        <v>23</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CRYPTO_SPIKE_FADE_THRESHOLD_PCT</t>
        </is>
      </c>
      <c r="B106" s="38" t="inlineStr">
        <is>
          <t>12.5</t>
        </is>
      </c>
      <c r="C106" s="38" t="n"/>
      <c r="D106" s="38" t="inlineStr">
        <is>
          <t>GLOBAL_CHECK, STOCKS_EXIT</t>
        </is>
      </c>
      <c r="E106" s="38" t="n"/>
      <c r="F106" s="26" t="n"/>
      <c r="G106" s="38">
        <f>IFERROR(VLOOKUP($A31&amp;"_"&amp;$B31,Results_Deltas!$A$2:$P$15000,5,FALSE),"")</f>
        <v/>
      </c>
      <c r="H106" s="38" t="inlineStr">
        <is>
          <t>Blanket (page end)</t>
        </is>
      </c>
      <c r="I106" s="26" t="n"/>
      <c r="J106" s="26" t="n"/>
      <c r="K106" s="26" t="n"/>
      <c r="L106" s="26" t="inlineStr">
        <is>
          <t>NO</t>
        </is>
      </c>
      <c r="M106" s="26" t="n">
        <v>4.456139285565183</v>
      </c>
      <c r="N106" s="26" t="n">
        <v>27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OI_CONFIRM_MIN_CHANGE_PCT</t>
        </is>
      </c>
      <c r="B107" s="38" t="inlineStr">
        <is>
          <t>1.0</t>
        </is>
      </c>
      <c r="C107" s="38" t="n"/>
      <c r="D107" s="38" t="inlineStr">
        <is>
          <t>ENTRY, GLOBAL_CHECK, STOCKS_EXIT</t>
        </is>
      </c>
      <c r="E107" s="38" t="n"/>
      <c r="F107" s="26" t="n"/>
      <c r="G107" s="38">
        <f>IFERROR(VLOOKUP($A178&amp;"_"&amp;$B178,Results_Deltas!$A$2:$P$15000,5,FALSE),"")</f>
        <v/>
      </c>
      <c r="H107" s="38" t="inlineStr">
        <is>
          <t>Blanket (page end)</t>
        </is>
      </c>
      <c r="I107" s="26" t="n"/>
      <c r="J107" s="26" t="n"/>
      <c r="K107" s="26" t="n"/>
      <c r="L107" s="26" t="inlineStr">
        <is>
          <t>NO</t>
        </is>
      </c>
      <c r="M107" s="26" t="n">
        <v>4.492480483169915</v>
      </c>
      <c r="N107" s="26" t="n">
        <v>23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MTS_BOTTOM_STRONG_THRESHOLD</t>
        </is>
      </c>
      <c r="B108" s="38" t="inlineStr">
        <is>
          <t>20</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26" t="n">
        <v>4.501645388379623</v>
      </c>
      <c r="N108" s="26" t="n">
        <v>25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EMA_BLANKET_FILTER_MIN_TFS</t>
        </is>
      </c>
      <c r="B109" s="38" t="inlineStr">
        <is>
          <t>2</t>
        </is>
      </c>
      <c r="C109" s="38" t="n"/>
      <c r="D109" s="38" t="inlineStr">
        <is>
          <t>GLOBAL_CHECK</t>
        </is>
      </c>
      <c r="E109" s="38" t="n"/>
      <c r="F109" s="26" t="n"/>
      <c r="G109" s="38">
        <f>IFERROR(VLOOKUP($A53&amp;"_"&amp;$B53,Results_Deltas!$A$2:$P$15000,5,FALSE),"")</f>
        <v/>
      </c>
      <c r="H109" s="38" t="inlineStr">
        <is>
          <t>Blanket (page end)</t>
        </is>
      </c>
      <c r="I109" s="26" t="n"/>
      <c r="J109" s="26" t="n"/>
      <c r="K109" s="26" t="n"/>
      <c r="L109" s="26" t="inlineStr">
        <is>
          <t>NO</t>
        </is>
      </c>
      <c r="M109" s="26" t="n">
        <v>4.50628273889439</v>
      </c>
      <c r="N109" s="26" t="n">
        <v>29</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FG_GREED_THRESHOLD</t>
        </is>
      </c>
      <c r="B110" s="38" t="inlineStr">
        <is>
          <t>37.5</t>
        </is>
      </c>
      <c r="C110" s="38" t="n"/>
      <c r="D110" s="38" t="inlineStr">
        <is>
          <t>GLOBAL_CHECK, STOCKS_EXIT</t>
        </is>
      </c>
      <c r="E110" s="38" t="n"/>
      <c r="F110" s="26" t="n"/>
      <c r="G110" s="38">
        <f>IFERROR(VLOOKUP($A66&amp;"_"&amp;$B66,Results_Deltas!$A$2:$P$15000,5,FALSE),"")</f>
        <v/>
      </c>
      <c r="H110" s="38" t="inlineStr">
        <is>
          <t>Blanket (page end)</t>
        </is>
      </c>
      <c r="I110" s="26" t="n"/>
      <c r="J110" s="26" t="n"/>
      <c r="K110" s="26" t="n"/>
      <c r="L110" s="26" t="inlineStr">
        <is>
          <t>NO</t>
        </is>
      </c>
      <c r="M110" s="26" t="n">
        <v>4.512066933698425</v>
      </c>
      <c r="N110" s="26" t="n">
        <v>22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LR_BAND_LADDER_TF_TOP</t>
        </is>
      </c>
      <c r="B111" s="38" t="inlineStr">
        <is>
          <t>1</t>
        </is>
      </c>
      <c r="C111" s="38" t="n"/>
      <c r="D111" s="38" t="inlineStr">
        <is>
          <t>GLOBAL_CHECK, STOCKS_EXIT</t>
        </is>
      </c>
      <c r="E111" s="38" t="n"/>
      <c r="F111" s="26" t="n"/>
      <c r="G111" s="38">
        <f>IFERROR(VLOOKUP($A132&amp;"_"&amp;$B132,Results_Deltas!$A$2:$P$15000,5,FALSE),"")</f>
        <v/>
      </c>
      <c r="H111" s="38" t="inlineStr">
        <is>
          <t>Blanket (page end)</t>
        </is>
      </c>
      <c r="I111" s="26" t="n"/>
      <c r="J111" s="26" t="n"/>
      <c r="K111" s="26" t="n"/>
      <c r="L111" s="26" t="inlineStr">
        <is>
          <t>NO</t>
        </is>
      </c>
      <c r="M111" s="26" t="n">
        <v>4.517860490265999</v>
      </c>
      <c r="N111" s="26" t="n">
        <v>26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EMA_9_21_FILTER_MIN_TFS</t>
        </is>
      </c>
      <c r="B112" s="38" t="inlineStr">
        <is>
          <t>2</t>
        </is>
      </c>
      <c r="C112" s="38" t="n"/>
      <c r="D112" s="38" t="inlineStr">
        <is>
          <t>GLOBAL_CHECK</t>
        </is>
      </c>
      <c r="E112" s="38" t="n"/>
      <c r="F112" s="26" t="n"/>
      <c r="G112" s="38">
        <f>IFERROR(VLOOKUP($A48&amp;"_"&amp;$B48,Results_Deltas!$A$2:$P$15000,5,FALSE),"")</f>
        <v/>
      </c>
      <c r="H112" s="38" t="inlineStr">
        <is>
          <t>Blanket (page end)</t>
        </is>
      </c>
      <c r="I112" s="26" t="n"/>
      <c r="J112" s="26" t="n"/>
      <c r="K112" s="26" t="n"/>
      <c r="L112" s="26" t="inlineStr">
        <is>
          <t>NO</t>
        </is>
      </c>
      <c r="M112" s="26" t="n">
        <v>4.525867085019855</v>
      </c>
      <c r="N112" s="26" t="n">
        <v>28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MOVER_THRESHOLD</t>
        </is>
      </c>
      <c r="B113" s="38" t="inlineStr">
        <is>
          <t>6.25</t>
        </is>
      </c>
      <c r="C113" s="38" t="n"/>
      <c r="D113" s="38" t="inlineStr">
        <is>
          <t>ENTRY, GLOBAL_CHECK, STOCKS_EXIT</t>
        </is>
      </c>
      <c r="E113" s="38" t="n"/>
      <c r="F113" s="26" t="n"/>
      <c r="G113" s="38">
        <f>IFERROR(VLOOKUP($A147&amp;"_"&amp;$B147,Results_Deltas!$A$2:$P$15000,5,FALSE),"")</f>
        <v/>
      </c>
      <c r="H113" s="38" t="inlineStr">
        <is>
          <t>Blanket (page end)</t>
        </is>
      </c>
      <c r="I113" s="26" t="n"/>
      <c r="J113" s="26" t="n"/>
      <c r="K113" s="26" t="n"/>
      <c r="L113" s="26" t="inlineStr">
        <is>
          <t>NO</t>
        </is>
      </c>
      <c r="M113" s="26" t="n">
        <v>4.5627722370408</v>
      </c>
      <c r="N113" s="26" t="n">
        <v>23</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HLR_SMA_BAND_PCT</t>
        </is>
      </c>
      <c r="B114" s="38" t="inlineStr">
        <is>
          <t>2.0</t>
        </is>
      </c>
      <c r="C114" s="38" t="n"/>
      <c r="D114" s="38" t="inlineStr">
        <is>
          <t>ENTRY, GLOBAL_CHECK, STOCKS_EXIT</t>
        </is>
      </c>
      <c r="E114" s="38" t="n"/>
      <c r="F114" s="26" t="n"/>
      <c r="G114" s="38">
        <f>IFERROR(VLOOKUP($A97&amp;"_"&amp;$B97,Results_Deltas!$A$2:$P$15000,5,FALSE),"")</f>
        <v/>
      </c>
      <c r="H114" s="38" t="inlineStr">
        <is>
          <t>Blanket (page end)</t>
        </is>
      </c>
      <c r="I114" s="26" t="n"/>
      <c r="J114" s="26" t="n"/>
      <c r="K114" s="26" t="n"/>
      <c r="L114" s="26" t="inlineStr">
        <is>
          <t>NO</t>
        </is>
      </c>
      <c r="M114" s="26" t="n">
        <v>4.563119693275304</v>
      </c>
      <c r="N114" s="26" t="n">
        <v>23</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ADX_RANGING_THRESHOLD</t>
        </is>
      </c>
      <c r="B115" s="38" t="inlineStr">
        <is>
          <t>15</t>
        </is>
      </c>
      <c r="C115" s="38" t="n"/>
      <c r="D115" s="38" t="inlineStr">
        <is>
          <t>ENTRY, GLOBAL_CHECK, STOCKS_EXIT</t>
        </is>
      </c>
      <c r="E115" s="38" t="n"/>
      <c r="F115" s="26" t="n"/>
      <c r="G115" s="38">
        <f>IFERROR(VLOOKUP($A11&amp;"_"&amp;$B11,Results_Deltas!$A$2:$P$15000,5,FALSE),"")</f>
        <v/>
      </c>
      <c r="H115" s="38" t="inlineStr">
        <is>
          <t>Blanket (page end)</t>
        </is>
      </c>
      <c r="I115" s="26" t="n"/>
      <c r="J115" s="26" t="n"/>
      <c r="K115" s="26" t="n"/>
      <c r="L115" s="26" t="inlineStr">
        <is>
          <t>NO</t>
        </is>
      </c>
      <c r="M115" s="26" t="n">
        <v>4.571745287408918</v>
      </c>
      <c r="N115" s="26" t="n">
        <v>21</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9" t="inlineStr">
        <is>
          <t>MANDATORY_REENTRY_WT_FILTER_MIN_TFS</t>
        </is>
      </c>
      <c r="B116" s="40" t="inlineStr">
        <is>
          <t>1</t>
        </is>
      </c>
      <c r="C116" s="38" t="n"/>
      <c r="D116" s="38" t="inlineStr">
        <is>
          <t>GLOBAL_CHECK, STOCKS_EXIT</t>
        </is>
      </c>
      <c r="E116" s="38" t="n"/>
      <c r="F116" s="26" t="n"/>
      <c r="G116" s="38">
        <f>IFERROR(VLOOKUP($A133&amp;"_"&amp;$B133,Results_Deltas!$A$2:$P$15000,5,FALSE),"")</f>
        <v/>
      </c>
      <c r="H116" s="38" t="inlineStr">
        <is>
          <t>Blanket (page end)</t>
        </is>
      </c>
      <c r="I116" s="26" t="n"/>
      <c r="J116" s="26" t="n"/>
      <c r="K116" s="26" t="n"/>
      <c r="L116" s="26" t="inlineStr">
        <is>
          <t>YES</t>
        </is>
      </c>
      <c r="M116" s="26" t="n">
        <v>4.574401477455539</v>
      </c>
      <c r="N116" s="26" t="n">
        <v>24</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LR_BAND_LADDER_TF_BOTTOM</t>
        </is>
      </c>
      <c r="B117" s="38" t="inlineStr">
        <is>
          <t>1</t>
        </is>
      </c>
      <c r="C117" s="38" t="n"/>
      <c r="D117" s="38" t="inlineStr">
        <is>
          <t>GLOBAL_CHECK, STOCKS_EXIT</t>
        </is>
      </c>
      <c r="E117" s="38" t="n"/>
      <c r="F117" s="26" t="n"/>
      <c r="G117" s="38">
        <f>IFERROR(VLOOKUP($A130&amp;"_"&amp;$B130,Results_Deltas!$A$2:$P$15000,5,FALSE),"")</f>
        <v/>
      </c>
      <c r="H117" s="38" t="inlineStr">
        <is>
          <t>Blanket (page end)</t>
        </is>
      </c>
      <c r="I117" s="26" t="n"/>
      <c r="J117" s="26" t="n"/>
      <c r="K117" s="26" t="n"/>
      <c r="L117" s="26" t="inlineStr">
        <is>
          <t>NO</t>
        </is>
      </c>
      <c r="M117" s="26" t="n">
        <v>4.599202239911712</v>
      </c>
      <c r="N117" s="26" t="n">
        <v>26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CRYPTO_SPIKE_FADE_THRESHOLD_PCT</t>
        </is>
      </c>
      <c r="B118" s="38" t="inlineStr">
        <is>
          <t>7.5</t>
        </is>
      </c>
      <c r="C118" s="38" t="n"/>
      <c r="D118" s="38" t="inlineStr">
        <is>
          <t>GLOBAL_CHECK, STOCKS_EXIT</t>
        </is>
      </c>
      <c r="E118" s="38" t="n"/>
      <c r="F118" s="26" t="n"/>
      <c r="G118" s="38">
        <f>IFERROR(VLOOKUP($A32&amp;"_"&amp;$B32,Results_Deltas!$A$2:$P$15000,5,FALSE),"")</f>
        <v/>
      </c>
      <c r="H118" s="38" t="inlineStr">
        <is>
          <t>Blanket (page end)</t>
        </is>
      </c>
      <c r="I118" s="26" t="n"/>
      <c r="J118" s="26" t="n"/>
      <c r="K118" s="26" t="n"/>
      <c r="L118" s="26" t="inlineStr">
        <is>
          <t>NO</t>
        </is>
      </c>
      <c r="M118" s="26" t="n">
        <v>4.609911273602956</v>
      </c>
      <c r="N118" s="26" t="n">
        <v>28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DC_MOMENT_STRONG_THRESHOLD</t>
        </is>
      </c>
      <c r="B119" s="38" t="inlineStr">
        <is>
          <t>20</t>
        </is>
      </c>
      <c r="C119" s="38" t="n"/>
      <c r="D119" s="38" t="inlineStr">
        <is>
          <t>ENTRY, GLOBAL_CHECK, STOCKS_EXIT</t>
        </is>
      </c>
      <c r="E119" s="38" t="n"/>
      <c r="F119" s="26" t="n"/>
      <c r="G119" s="38">
        <f>IFERROR(VLOOKUP($A37&amp;"_"&amp;$B37,Results_Deltas!$A$2:$P$15000,5,FALSE),"")</f>
        <v/>
      </c>
      <c r="H119" s="38" t="inlineStr">
        <is>
          <t>Blanket (page end)</t>
        </is>
      </c>
      <c r="I119" s="26" t="n"/>
      <c r="J119" s="26" t="n"/>
      <c r="K119" s="26" t="n"/>
      <c r="L119" s="26" t="inlineStr">
        <is>
          <t>NO</t>
        </is>
      </c>
      <c r="M119" s="26" t="n">
        <v>4.61271305140734</v>
      </c>
      <c r="N119" s="26" t="n">
        <v>25</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DC_MOMENT_STRONG_THRESHOLD</t>
        </is>
      </c>
      <c r="B120" s="40" t="inlineStr">
        <is>
          <t>40</t>
        </is>
      </c>
      <c r="C120" s="38" t="n"/>
      <c r="D120" s="38" t="inlineStr">
        <is>
          <t>ENTRY, GLOBAL_CHECK, STOCKS_EXIT</t>
        </is>
      </c>
      <c r="E120" s="38" t="n"/>
      <c r="F120" s="26" t="n"/>
      <c r="G120" s="38">
        <f>IFERROR(VLOOKUP($A34&amp;"_"&amp;$B34,Results_Deltas!$A$2:$P$15000,5,FALSE),"")</f>
        <v/>
      </c>
      <c r="H120" s="38" t="inlineStr">
        <is>
          <t>Blanket (page end)</t>
        </is>
      </c>
      <c r="I120" s="26" t="n"/>
      <c r="J120" s="26" t="n"/>
      <c r="K120" s="26" t="n"/>
      <c r="L120" s="26" t="inlineStr">
        <is>
          <t>YES</t>
        </is>
      </c>
      <c r="M120" s="26" t="n">
        <v>4.625993305079776</v>
      </c>
      <c r="N120" s="26" t="n">
        <v>25</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DELTA_HTF_GATE</t>
        </is>
      </c>
      <c r="B121" s="38" t="inlineStr">
        <is>
          <t>4h</t>
        </is>
      </c>
      <c r="C121" s="38" t="n"/>
      <c r="D121" s="38" t="inlineStr">
        <is>
          <t>ENTRY, GLOBAL_CHECK, STOCKS_EXIT</t>
        </is>
      </c>
      <c r="E121" s="38" t="n"/>
      <c r="F121" s="26" t="n"/>
      <c r="G121" s="38">
        <f>IFERROR(VLOOKUP($A38&amp;"_"&amp;$B38,Results_Deltas!$A$2:$P$15000,5,FALSE),"")</f>
        <v/>
      </c>
      <c r="H121" s="38" t="inlineStr">
        <is>
          <t>Blanket (page end)</t>
        </is>
      </c>
      <c r="I121" s="26" t="n"/>
      <c r="J121" s="26" t="n"/>
      <c r="K121" s="26" t="n"/>
      <c r="L121" s="26" t="inlineStr">
        <is>
          <t>NO</t>
        </is>
      </c>
      <c r="M121" s="26" t="n">
        <v>4.681851147805968</v>
      </c>
      <c r="N121" s="26" t="n">
        <v>27</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DELTA_HTF_GATE</t>
        </is>
      </c>
      <c r="B122" s="38" t="inlineStr">
        <is>
          <t>4h_ALT</t>
        </is>
      </c>
      <c r="C122" s="38" t="n"/>
      <c r="D122" s="38" t="inlineStr">
        <is>
          <t>ENTRY, GLOBAL_CHECK, STOCKS_EXIT</t>
        </is>
      </c>
      <c r="E122" s="38" t="n"/>
      <c r="F122" s="26" t="n"/>
      <c r="G122" s="38">
        <f>IFERROR(VLOOKUP($A39&amp;"_"&amp;$B39,Results_Deltas!$A$2:$P$15000,5,FALSE),"")</f>
        <v/>
      </c>
      <c r="H122" s="38" t="inlineStr">
        <is>
          <t>Blanket (page end)</t>
        </is>
      </c>
      <c r="I122" s="26" t="n"/>
      <c r="J122" s="26" t="n"/>
      <c r="K122" s="26" t="n"/>
      <c r="L122" s="26" t="inlineStr">
        <is>
          <t>NO</t>
        </is>
      </c>
      <c r="M122" s="26" t="n">
        <v>4.681851147805968</v>
      </c>
      <c r="N122" s="26" t="n">
        <v>27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MANDATORY_REENTRY_WT_FILTER_MIN_TFS</t>
        </is>
      </c>
      <c r="B123" s="38" t="inlineStr">
        <is>
          <t>3</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M123" s="26" t="n">
        <v>4.709200613394643</v>
      </c>
      <c r="N123" s="26" t="n">
        <v>24</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DELTA_REENTRY_FILTER_ENABLED</t>
        </is>
      </c>
      <c r="B124" s="38" t="inlineStr">
        <is>
          <t>True</t>
        </is>
      </c>
      <c r="C124" s="38" t="n"/>
      <c r="D124" s="38" t="inlineStr">
        <is>
          <t>ENTRY, GLOBAL_CHECK, STOCKS_EXIT</t>
        </is>
      </c>
      <c r="E124" s="38" t="n"/>
      <c r="F124" s="26" t="n"/>
      <c r="G124" s="38">
        <f>IFERROR(VLOOKUP($A41&amp;"_"&amp;$B41,Results_Deltas!$A$2:$P$15000,5,FALSE),"")</f>
        <v/>
      </c>
      <c r="H124" s="38" t="inlineStr">
        <is>
          <t>Blanket (page end)</t>
        </is>
      </c>
      <c r="I124" s="26" t="n"/>
      <c r="J124" s="26" t="n"/>
      <c r="K124" s="26" t="n"/>
      <c r="L124" s="26" t="inlineStr">
        <is>
          <t>NO</t>
        </is>
      </c>
      <c r="M124" s="26" t="n">
        <v>4.741312475222413</v>
      </c>
      <c r="N124" s="26" t="n">
        <v>27</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OI_CONFIRM_MIN_PRICE_PCT</t>
        </is>
      </c>
      <c r="B125" s="38" t="inlineStr">
        <is>
          <t>0</t>
        </is>
      </c>
      <c r="C125" s="38" t="n"/>
      <c r="D125" s="38" t="inlineStr">
        <is>
          <t>ENTRY, GLOBAL_CHECK, STOCKS_EXIT</t>
        </is>
      </c>
      <c r="E125" s="38" t="n"/>
      <c r="F125" s="26" t="n"/>
      <c r="G125" s="38">
        <f>IFERROR(VLOOKUP($A180&amp;"_"&amp;$B180,Results_Deltas!$A$2:$P$15000,5,FALSE),"")</f>
        <v/>
      </c>
      <c r="H125" s="38" t="inlineStr">
        <is>
          <t>Blanket (page end)</t>
        </is>
      </c>
      <c r="I125" s="26" t="n"/>
      <c r="J125" s="26" t="n"/>
      <c r="K125" s="26" t="n"/>
      <c r="L125" s="26" t="inlineStr">
        <is>
          <t>NO</t>
        </is>
      </c>
      <c r="M125" s="26" t="n">
        <v>4.762856349996491</v>
      </c>
      <c r="N125" s="26" t="n">
        <v>26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FG_FEAR_THRESHOLD</t>
        </is>
      </c>
      <c r="B126" s="38" t="inlineStr">
        <is>
          <t>12.5</t>
        </is>
      </c>
      <c r="C126" s="38" t="n"/>
      <c r="D126" s="38" t="inlineStr">
        <is>
          <t>GLOBAL_CHECK, STOCKS_EXIT</t>
        </is>
      </c>
      <c r="E126" s="38" t="n"/>
      <c r="F126" s="26" t="n"/>
      <c r="G126" s="38">
        <f>IFERROR(VLOOKUP($A62&amp;"_"&amp;$B62,Results_Deltas!$A$2:$P$15000,5,FALSE),"")</f>
        <v/>
      </c>
      <c r="H126" s="38" t="inlineStr">
        <is>
          <t>Blanket (page end)</t>
        </is>
      </c>
      <c r="I126" s="26" t="n"/>
      <c r="J126" s="26" t="n"/>
      <c r="K126" s="26" t="n"/>
      <c r="L126" s="26" t="inlineStr">
        <is>
          <t>NO</t>
        </is>
      </c>
      <c r="M126" s="26" t="n">
        <v>4.813970385365859</v>
      </c>
      <c r="N126" s="26" t="n">
        <v>25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9" t="inlineStr">
        <is>
          <t>HTF_TREND_VETO_BYPASS_ENABLED</t>
        </is>
      </c>
      <c r="B127" s="40" t="inlineStr">
        <is>
          <t>True</t>
        </is>
      </c>
      <c r="C127" s="38" t="n"/>
      <c r="D127" s="38" t="inlineStr">
        <is>
          <t>GLOBAL_CHECK, STOCKS_EXIT</t>
        </is>
      </c>
      <c r="E127" s="38" t="n"/>
      <c r="F127" s="26" t="n"/>
      <c r="G127" s="38">
        <f>IFERROR(VLOOKUP($A114&amp;"_"&amp;$B114,Results_Deltas!$A$2:$P$15000,5,FALSE),"")</f>
        <v/>
      </c>
      <c r="H127" s="38" t="inlineStr">
        <is>
          <t>Blanket (page end)</t>
        </is>
      </c>
      <c r="I127" s="26" t="n"/>
      <c r="J127" s="26" t="n"/>
      <c r="K127" s="26" t="n"/>
      <c r="L127" s="26" t="inlineStr">
        <is>
          <t>YES</t>
        </is>
      </c>
      <c r="M127" s="26" t="n">
        <v>4.906279640921983</v>
      </c>
      <c r="N127" s="26" t="n">
        <v>30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EMA_9_21_FILTER_MIN_TFS</t>
        </is>
      </c>
      <c r="B128" s="38" t="inlineStr">
        <is>
          <t>1</t>
        </is>
      </c>
      <c r="C128" s="38" t="n"/>
      <c r="D128" s="38" t="inlineStr">
        <is>
          <t>GLOBAL_CHECK</t>
        </is>
      </c>
      <c r="E128" s="38" t="n"/>
      <c r="F128" s="26" t="n"/>
      <c r="G128" s="38">
        <f>IFERROR(VLOOKUP($A49&amp;"_"&amp;$B49,Results_Deltas!$A$2:$P$15000,5,FALSE),"")</f>
        <v/>
      </c>
      <c r="H128" s="38" t="inlineStr">
        <is>
          <t>Blanket (page end)</t>
        </is>
      </c>
      <c r="I128" s="26" t="n"/>
      <c r="J128" s="26" t="n"/>
      <c r="K128" s="26" t="n"/>
      <c r="L128" s="26" t="inlineStr">
        <is>
          <t>NO</t>
        </is>
      </c>
      <c r="M128" s="26" t="n">
        <v>4.962538760445925</v>
      </c>
      <c r="N128" s="26" t="n">
        <v>32</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GR_FILTER_VEC_MIN_TFS</t>
        </is>
      </c>
      <c r="B129" s="40" t="inlineStr">
        <is>
          <t>2</t>
        </is>
      </c>
      <c r="C129" s="38" t="n"/>
      <c r="D129" s="38" t="inlineStr">
        <is>
          <t>GLOBAL_CHECK</t>
        </is>
      </c>
      <c r="E129" s="38" t="n"/>
      <c r="F129" s="26" t="n"/>
      <c r="G129" s="38">
        <f>IFERROR(VLOOKUP($A85&amp;"_"&amp;$B85,Results_Deltas!$A$2:$P$15000,5,FALSE),"")</f>
        <v/>
      </c>
      <c r="H129" s="38" t="inlineStr">
        <is>
          <t>Blanket (page end)</t>
        </is>
      </c>
      <c r="I129" s="26" t="n"/>
      <c r="J129" s="26" t="n"/>
      <c r="K129" s="26" t="n"/>
      <c r="L129" s="26" t="inlineStr">
        <is>
          <t>YES</t>
        </is>
      </c>
      <c r="M129" s="26" t="n">
        <v>4.97577363714923</v>
      </c>
      <c r="N129" s="26" t="n">
        <v>30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OI_CONFIRM_MIN_CHANGE_PCT</t>
        </is>
      </c>
      <c r="B130" s="40" t="inlineStr">
        <is>
          <t>0.5</t>
        </is>
      </c>
      <c r="C130" s="38" t="n"/>
      <c r="D130" s="38" t="inlineStr">
        <is>
          <t>ENTRY, GLOBAL_CHECK, STOCKS_EXIT</t>
        </is>
      </c>
      <c r="E130" s="38" t="n"/>
      <c r="F130" s="26" t="n"/>
      <c r="G130" s="38">
        <f>IFERROR(VLOOKUP($A179&amp;"_"&amp;$B179,Results_Deltas!$A$2:$P$15000,5,FALSE),"")</f>
        <v/>
      </c>
      <c r="H130" s="38" t="inlineStr">
        <is>
          <t>Blanket (page end)</t>
        </is>
      </c>
      <c r="I130" s="26" t="n"/>
      <c r="J130" s="26" t="n"/>
      <c r="K130" s="26" t="n"/>
      <c r="L130" s="26" t="inlineStr">
        <is>
          <t>YES</t>
        </is>
      </c>
      <c r="M130" s="26" t="n">
        <v>4.976358230207185</v>
      </c>
      <c r="N130" s="26" t="n">
        <v>26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NEWBORN_LOSS_KILL_GAIN_THRESHOLD_PCT</t>
        </is>
      </c>
      <c r="B131" s="38" t="inlineStr">
        <is>
          <t>1.0</t>
        </is>
      </c>
      <c r="C131" s="38" t="n"/>
      <c r="D131" s="38" t="inlineStr">
        <is>
          <t>AUGMENT, EXIT, GLOBAL_CHECK, REDUCE, STOCKS_EXIT</t>
        </is>
      </c>
      <c r="E131" s="38" t="n"/>
      <c r="F131" s="26" t="n"/>
      <c r="G131" s="38">
        <f>IFERROR(VLOOKUP($A166&amp;"_"&amp;$B166,Results_Deltas!$A$2:$P$15000,5,FALSE),"")</f>
        <v/>
      </c>
      <c r="H131" s="38" t="inlineStr">
        <is>
          <t>Blanket (page end)</t>
        </is>
      </c>
      <c r="I131" s="26" t="n"/>
      <c r="J131" s="26" t="n"/>
      <c r="K131" s="26" t="n"/>
      <c r="L131" s="26" t="inlineStr">
        <is>
          <t>NO</t>
        </is>
      </c>
      <c r="M131" s="26" t="n">
        <v>4.987076765993341</v>
      </c>
      <c r="N131" s="26" t="n">
        <v>31</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NEW_POSITION_MAX_LOSS_THRESHOLD</t>
        </is>
      </c>
      <c r="B132" s="38" t="inlineStr">
        <is>
          <t>2.0</t>
        </is>
      </c>
      <c r="C132" s="38" t="n"/>
      <c r="D132" s="38" t="inlineStr">
        <is>
          <t>AUGMENT, EXIT, GLOBAL_CHECK, REDUCE, STOCKS_EXIT</t>
        </is>
      </c>
      <c r="E132" s="38" t="n"/>
      <c r="F132" s="26" t="n"/>
      <c r="G132" s="38">
        <f>IFERROR(VLOOKUP($A171&amp;"_"&amp;$B171,Results_Deltas!$A$2:$P$15000,5,FALSE),"")</f>
        <v/>
      </c>
      <c r="H132" s="38" t="inlineStr">
        <is>
          <t>Blanket (page end)</t>
        </is>
      </c>
      <c r="I132" s="26" t="n"/>
      <c r="J132" s="26" t="n"/>
      <c r="K132" s="26" t="n"/>
      <c r="L132" s="26" t="inlineStr">
        <is>
          <t>NO</t>
        </is>
      </c>
      <c r="M132" s="26" t="n">
        <v>5.029307343941674</v>
      </c>
      <c r="N132" s="26" t="n">
        <v>28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EMA_BLANKET_FILTER_MIN_TFS</t>
        </is>
      </c>
      <c r="B133" s="38" t="inlineStr">
        <is>
          <t>1</t>
        </is>
      </c>
      <c r="C133" s="38" t="n"/>
      <c r="D133" s="38" t="inlineStr">
        <is>
          <t>GLOBAL_CHECK</t>
        </is>
      </c>
      <c r="E133" s="38" t="n"/>
      <c r="F133" s="26" t="n"/>
      <c r="G133" s="38">
        <f>IFERROR(VLOOKUP($A54&amp;"_"&amp;$B54,Results_Deltas!$A$2:$P$15000,5,FALSE),"")</f>
        <v/>
      </c>
      <c r="H133" s="38" t="inlineStr">
        <is>
          <t>Blanket (page end)</t>
        </is>
      </c>
      <c r="I133" s="26" t="n"/>
      <c r="J133" s="26" t="n"/>
      <c r="K133" s="26" t="n"/>
      <c r="L133" s="26" t="inlineStr">
        <is>
          <t>NO</t>
        </is>
      </c>
      <c r="M133" s="26" t="n">
        <v>5.101405410307624</v>
      </c>
      <c r="N133" s="26" t="n">
        <v>30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HTF4_CONF</t>
        </is>
      </c>
      <c r="B134" s="38" t="inlineStr">
        <is>
          <t>False_ALT</t>
        </is>
      </c>
      <c r="C134" s="38" t="n"/>
      <c r="D134" s="38" t="inlineStr">
        <is>
          <t>GLOBAL_CHECK, STOCKS_EXIT</t>
        </is>
      </c>
      <c r="E134" s="38" t="n"/>
      <c r="F134" s="26" t="n"/>
      <c r="G134" s="38">
        <f>IFERROR(VLOOKUP($A104&amp;"_"&amp;$B104,Results_Deltas!$A$2:$P$15000,5,FALSE),"")</f>
        <v/>
      </c>
      <c r="H134" s="38" t="inlineStr">
        <is>
          <t>Blanket (page end)</t>
        </is>
      </c>
      <c r="I134" s="26" t="n"/>
      <c r="J134" s="26" t="n"/>
      <c r="K134" s="26" t="n"/>
      <c r="L134" s="26" t="inlineStr">
        <is>
          <t>NO</t>
        </is>
      </c>
      <c r="M134" s="26" t="n">
        <v>5.148416120043992</v>
      </c>
      <c r="N134" s="26" t="n">
        <v>25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LR_BAND_LADDER_TF_BOTTOM</t>
        </is>
      </c>
      <c r="B135" s="38" t="inlineStr">
        <is>
          <t>0</t>
        </is>
      </c>
      <c r="C135" s="38" t="n"/>
      <c r="D135" s="38" t="inlineStr">
        <is>
          <t>GLOBAL_CHECK, STOCKS_EXIT</t>
        </is>
      </c>
      <c r="E135" s="38" t="n"/>
      <c r="F135" s="26" t="n"/>
      <c r="G135" s="38">
        <f>IFERROR(VLOOKUP($A129&amp;"_"&amp;$B129,Results_Deltas!$A$2:$P$15000,5,FALSE),"")</f>
        <v/>
      </c>
      <c r="H135" s="38" t="inlineStr">
        <is>
          <t>Blanket (page end)</t>
        </is>
      </c>
      <c r="I135" s="26" t="n"/>
      <c r="J135" s="26" t="n"/>
      <c r="K135" s="26" t="n"/>
      <c r="L135" s="26" t="inlineStr">
        <is>
          <t>NO</t>
        </is>
      </c>
      <c r="M135" s="26" t="n">
        <v>5.162617348956563</v>
      </c>
      <c r="N135" s="26" t="n">
        <v>28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LR_BAND_LADDER_TF_TOP</t>
        </is>
      </c>
      <c r="B136" s="38" t="inlineStr">
        <is>
          <t>0</t>
        </is>
      </c>
      <c r="C136" s="38" t="n"/>
      <c r="D136" s="38" t="inlineStr">
        <is>
          <t>GLOBAL_CHECK, STOCKS_EXIT</t>
        </is>
      </c>
      <c r="E136" s="38" t="n"/>
      <c r="F136" s="26" t="n"/>
      <c r="G136" s="38">
        <f>IFERROR(VLOOKUP($A131&amp;"_"&amp;$B131,Results_Deltas!$A$2:$P$15000,5,FALSE),"")</f>
        <v/>
      </c>
      <c r="H136" s="38" t="inlineStr">
        <is>
          <t>Blanket (page end)</t>
        </is>
      </c>
      <c r="I136" s="26" t="n"/>
      <c r="J136" s="26" t="n"/>
      <c r="K136" s="26" t="n"/>
      <c r="L136" s="26" t="inlineStr">
        <is>
          <t>NO</t>
        </is>
      </c>
      <c r="M136" s="26" t="n">
        <v>5.200404399122091</v>
      </c>
      <c r="N136" s="26" t="n">
        <v>27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BANDAID_OFF_LOSER_RECOVER_PCT</t>
        </is>
      </c>
      <c r="B137" s="38" t="inlineStr">
        <is>
          <t>0</t>
        </is>
      </c>
      <c r="C137" s="38" t="n"/>
      <c r="D137" s="38" t="inlineStr">
        <is>
          <t>AUGMENT, ENTRY, EXIT, GLOBAL_CHECK, REDUCE, STOCKS_EXIT</t>
        </is>
      </c>
      <c r="E137" s="38" t="n"/>
      <c r="F137" s="26" t="n"/>
      <c r="G137" s="38">
        <f>IFERROR(VLOOKUP($A13&amp;"_"&amp;$B13,Results_Deltas!$A$2:$P$15000,5,FALSE),"")</f>
        <v/>
      </c>
      <c r="H137" s="38" t="inlineStr">
        <is>
          <t>Blanket (page end)</t>
        </is>
      </c>
      <c r="I137" s="26" t="n"/>
      <c r="J137" s="26" t="n"/>
      <c r="K137" s="26" t="n"/>
      <c r="L137" s="26" t="inlineStr">
        <is>
          <t>NO</t>
        </is>
      </c>
      <c r="M137" s="26" t="n">
        <v>5.207158819080027</v>
      </c>
      <c r="N137" s="26" t="n">
        <v>27</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CRYPTO_SPIKE_FADE_THRESHOLD_PCT</t>
        </is>
      </c>
      <c r="B138" s="38" t="inlineStr">
        <is>
          <t>5</t>
        </is>
      </c>
      <c r="C138" s="38" t="n"/>
      <c r="D138" s="38" t="inlineStr">
        <is>
          <t>GLOBAL_CHECK, STOCKS_EXIT</t>
        </is>
      </c>
      <c r="E138" s="38" t="n"/>
      <c r="F138" s="26" t="n"/>
      <c r="G138" s="38">
        <f>IFERROR(VLOOKUP($A33&amp;"_"&amp;$B33,Results_Deltas!$A$2:$P$15000,5,FALSE),"")</f>
        <v/>
      </c>
      <c r="H138" s="38" t="inlineStr">
        <is>
          <t>Blanket (page end)</t>
        </is>
      </c>
      <c r="I138" s="26" t="n"/>
      <c r="J138" s="26" t="n"/>
      <c r="K138" s="26" t="n"/>
      <c r="L138" s="26" t="inlineStr">
        <is>
          <t>NO</t>
        </is>
      </c>
      <c r="M138" s="26" t="n">
        <v>5.209335080302331</v>
      </c>
      <c r="N138" s="26" t="n">
        <v>30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NEWBORN_LOSS_KILL_GAIN_THRESHOLD_PCT</t>
        </is>
      </c>
      <c r="B139" s="38" t="inlineStr">
        <is>
          <t>0.5</t>
        </is>
      </c>
      <c r="C139" s="38" t="n"/>
      <c r="D139" s="38" t="inlineStr">
        <is>
          <t>AUGMENT, EXIT, GLOBAL_CHECK, REDUCE, STOCKS_EXIT</t>
        </is>
      </c>
      <c r="E139" s="38" t="n"/>
      <c r="F139" s="26" t="n"/>
      <c r="G139" s="38">
        <f>IFERROR(VLOOKUP($A167&amp;"_"&amp;$B167,Results_Deltas!$A$2:$P$15000,5,FALSE),"")</f>
        <v/>
      </c>
      <c r="H139" s="38" t="inlineStr">
        <is>
          <t>Blanket (page end)</t>
        </is>
      </c>
      <c r="I139" s="26" t="n"/>
      <c r="J139" s="26" t="n"/>
      <c r="K139" s="26" t="n"/>
      <c r="L139" s="26" t="inlineStr">
        <is>
          <t>NO</t>
        </is>
      </c>
      <c r="M139" s="26" t="n">
        <v>5.232858315270785</v>
      </c>
      <c r="N139" s="26" t="n">
        <v>32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ADX_RANGING_THRESHOLD</t>
        </is>
      </c>
      <c r="B140" s="38" t="inlineStr">
        <is>
          <t>20</t>
        </is>
      </c>
      <c r="C140" s="38" t="n"/>
      <c r="D140" s="38" t="inlineStr">
        <is>
          <t>ENTRY, GLOBAL_CHECK, STOCKS_EXIT</t>
        </is>
      </c>
      <c r="E140" s="38" t="n"/>
      <c r="F140" s="26" t="n"/>
      <c r="G140" s="38">
        <f>IFERROR(VLOOKUP($A9&amp;"_"&amp;$B9,Results_Deltas!$A$2:$P$15000,5,FALSE),"")</f>
        <v/>
      </c>
      <c r="H140" s="38" t="inlineStr">
        <is>
          <t>Blanket (page end)</t>
        </is>
      </c>
      <c r="I140" s="26" t="n"/>
      <c r="J140" s="26" t="n"/>
      <c r="K140" s="26" t="n"/>
      <c r="L140" s="26" t="inlineStr">
        <is>
          <t>NO</t>
        </is>
      </c>
      <c r="M140" s="26" t="n">
        <v>5.275585231582683</v>
      </c>
      <c r="N140" s="26" t="n">
        <v>27</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NEW_POSITION_MAX_LOSS_THRESHOLD</t>
        </is>
      </c>
      <c r="B141" s="38" t="inlineStr">
        <is>
          <t>1.0</t>
        </is>
      </c>
      <c r="C141" s="38" t="n"/>
      <c r="D141" s="38" t="inlineStr">
        <is>
          <t>AUGMENT, EXIT, GLOBAL_CHECK, REDUCE, STOCKS_EXIT</t>
        </is>
      </c>
      <c r="E141" s="38" t="n"/>
      <c r="F141" s="26" t="n"/>
      <c r="G141" s="38">
        <f>IFERROR(VLOOKUP($A172&amp;"_"&amp;$B172,Results_Deltas!$A$2:$P$15000,5,FALSE),"")</f>
        <v/>
      </c>
      <c r="H141" s="38" t="inlineStr">
        <is>
          <t>Blanket (page end)</t>
        </is>
      </c>
      <c r="I141" s="26" t="n"/>
      <c r="J141" s="26" t="n"/>
      <c r="K141" s="26" t="n"/>
      <c r="L141" s="26" t="inlineStr">
        <is>
          <t>NO</t>
        </is>
      </c>
      <c r="M141" s="26" t="n">
        <v>5.275680356054895</v>
      </c>
      <c r="N141" s="26" t="n">
        <v>31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NEW_POSITION_MAX_LOSS_THRESHOLD</t>
        </is>
      </c>
      <c r="B142" s="38" t="inlineStr">
        <is>
          <t>0.5</t>
        </is>
      </c>
      <c r="C142" s="38" t="n"/>
      <c r="D142" s="38" t="inlineStr">
        <is>
          <t>AUGMENT, EXIT, GLOBAL_CHECK, REDUCE, STOCKS_EXIT</t>
        </is>
      </c>
      <c r="E142" s="38" t="n"/>
      <c r="F142" s="26" t="n"/>
      <c r="G142" s="38">
        <f>IFERROR(VLOOKUP($A173&amp;"_"&amp;$B173,Results_Deltas!$A$2:$P$15000,5,FALSE),"")</f>
        <v/>
      </c>
      <c r="H142" s="38" t="inlineStr">
        <is>
          <t>Blanket (page end)</t>
        </is>
      </c>
      <c r="I142" s="26" t="n"/>
      <c r="J142" s="26" t="n"/>
      <c r="K142" s="26" t="n"/>
      <c r="L142" s="26" t="inlineStr">
        <is>
          <t>NO</t>
        </is>
      </c>
      <c r="M142" s="26" t="n">
        <v>5.281379754611072</v>
      </c>
      <c r="N142" s="26" t="n">
        <v>32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NEWBORN_LOSS_KILL_GAIN_THRESHOLD_PCT</t>
        </is>
      </c>
      <c r="B143" s="38" t="inlineStr">
        <is>
          <t>2.0</t>
        </is>
      </c>
      <c r="C143" s="38" t="n"/>
      <c r="D143" s="38" t="inlineStr">
        <is>
          <t>AUGMENT, EXIT, GLOBAL_CHECK, REDUCE, STOCKS_EXIT</t>
        </is>
      </c>
      <c r="E143" s="38" t="n"/>
      <c r="F143" s="26" t="n"/>
      <c r="G143" s="38">
        <f>IFERROR(VLOOKUP($A165&amp;"_"&amp;$B165,Results_Deltas!$A$2:$P$15000,5,FALSE),"")</f>
        <v/>
      </c>
      <c r="H143" s="38" t="inlineStr">
        <is>
          <t>Blanket (page end)</t>
        </is>
      </c>
      <c r="I143" s="26" t="n"/>
      <c r="J143" s="26" t="n"/>
      <c r="K143" s="26" t="n"/>
      <c r="L143" s="26" t="inlineStr">
        <is>
          <t>NO</t>
        </is>
      </c>
      <c r="M143" s="26" t="n">
        <v>5.375325743446755</v>
      </c>
      <c r="N143" s="26" t="n">
        <v>32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EZ_MANAGE_THROTTLER_RATE</t>
        </is>
      </c>
      <c r="B144" s="38" t="inlineStr">
        <is>
          <t>0.0</t>
        </is>
      </c>
      <c r="C144" s="38" t="n"/>
      <c r="D144" s="38" t="inlineStr">
        <is>
          <t>GLOBAL_CHECK, STOCKS_EXIT</t>
        </is>
      </c>
      <c r="E144" s="38" t="n"/>
      <c r="F144" s="26" t="n"/>
      <c r="G144" s="38">
        <f>IFERROR(VLOOKUP($A57&amp;"_"&amp;$B57,Results_Deltas!$A$2:$P$15000,5,FALSE),"")</f>
        <v/>
      </c>
      <c r="H144" s="38" t="inlineStr">
        <is>
          <t>Blanket (page end)</t>
        </is>
      </c>
      <c r="I144" s="26" t="n"/>
      <c r="J144" s="26" t="n"/>
      <c r="K144" s="26" t="n"/>
      <c r="L144" s="26" t="inlineStr">
        <is>
          <t>NO</t>
        </is>
      </c>
      <c r="M144" s="26" t="n">
        <v>5.376197019230162</v>
      </c>
      <c r="N144" s="26" t="n">
        <v>27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EZ_MANAGE_THROTTLER_RATE</t>
        </is>
      </c>
      <c r="B145" s="38" t="inlineStr">
        <is>
          <t>0.0_ALT</t>
        </is>
      </c>
      <c r="C145" s="38" t="n"/>
      <c r="D145" s="38" t="inlineStr">
        <is>
          <t>GLOBAL_CHECK, STOCKS_EXIT</t>
        </is>
      </c>
      <c r="E145" s="38" t="n"/>
      <c r="F145" s="26" t="n"/>
      <c r="G145" s="38">
        <f>IFERROR(VLOOKUP($A58&amp;"_"&amp;$B58,Results_Deltas!$A$2:$P$15000,5,FALSE),"")</f>
        <v/>
      </c>
      <c r="H145" s="38" t="inlineStr">
        <is>
          <t>Blanket (page end)</t>
        </is>
      </c>
      <c r="I145" s="26" t="n"/>
      <c r="J145" s="26" t="n"/>
      <c r="K145" s="26" t="n"/>
      <c r="L145" s="26" t="inlineStr">
        <is>
          <t>NO</t>
        </is>
      </c>
      <c r="M145" s="26" t="n">
        <v>5.376197019230162</v>
      </c>
      <c r="N145" s="26" t="n">
        <v>27</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FUNDING_GATE_LONG_MAX</t>
        </is>
      </c>
      <c r="B146" s="38" t="inlineStr">
        <is>
          <t>0.0</t>
        </is>
      </c>
      <c r="C146" s="38" t="n"/>
      <c r="D146" s="38" t="inlineStr">
        <is>
          <t>ENTRY, GLOBAL_CHECK, STOCKS_EXIT</t>
        </is>
      </c>
      <c r="E146" s="38" t="n"/>
      <c r="F146" s="26" t="n"/>
      <c r="G146" s="38">
        <f>IFERROR(VLOOKUP($A72&amp;"_"&amp;$B72,Results_Deltas!$A$2:$P$15000,5,FALSE),"")</f>
        <v/>
      </c>
      <c r="H146" s="38" t="inlineStr">
        <is>
          <t>Blanket (page end)</t>
        </is>
      </c>
      <c r="I146" s="26" t="n"/>
      <c r="J146" s="26" t="n"/>
      <c r="K146" s="26" t="n"/>
      <c r="L146" s="26" t="inlineStr">
        <is>
          <t>NO</t>
        </is>
      </c>
      <c r="M146" s="26" t="n">
        <v>5.376197019230162</v>
      </c>
      <c r="N146" s="26" t="n">
        <v>27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FUNDING_GATE_LONG_MAX</t>
        </is>
      </c>
      <c r="B147" s="38" t="inlineStr">
        <is>
          <t>0.0_ALT</t>
        </is>
      </c>
      <c r="C147" s="38" t="n"/>
      <c r="D147" s="38" t="inlineStr">
        <is>
          <t>ENTRY, GLOBAL_CHECK, STOCKS_EXIT</t>
        </is>
      </c>
      <c r="E147" s="38" t="n"/>
      <c r="F147" s="26" t="n"/>
      <c r="G147" s="38">
        <f>IFERROR(VLOOKUP($A73&amp;"_"&amp;$B73,Results_Deltas!$A$2:$P$15000,5,FALSE),"")</f>
        <v/>
      </c>
      <c r="H147" s="38" t="inlineStr">
        <is>
          <t>Blanket (page end)</t>
        </is>
      </c>
      <c r="I147" s="26" t="n"/>
      <c r="J147" s="26" t="n"/>
      <c r="K147" s="26" t="n"/>
      <c r="L147" s="26" t="inlineStr">
        <is>
          <t>NO</t>
        </is>
      </c>
      <c r="M147" s="26" t="n">
        <v>5.376197019230162</v>
      </c>
      <c r="N147" s="26" t="n">
        <v>27</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FUNDING_GATE_MTF_REQUIRED</t>
        </is>
      </c>
      <c r="B148" s="38" t="inlineStr">
        <is>
          <t>0.0</t>
        </is>
      </c>
      <c r="C148" s="38" t="n"/>
      <c r="D148" s="38" t="inlineStr">
        <is>
          <t>ENTRY, GLOBAL_CHECK, STOCKS_EXIT</t>
        </is>
      </c>
      <c r="E148" s="38" t="n"/>
      <c r="F148" s="26" t="n"/>
      <c r="G148" s="38">
        <f>IFERROR(VLOOKUP($A74&amp;"_"&amp;$B74,Results_Deltas!$A$2:$P$15000,5,FALSE),"")</f>
        <v/>
      </c>
      <c r="H148" s="38" t="inlineStr">
        <is>
          <t>Blanket (page end)</t>
        </is>
      </c>
      <c r="I148" s="26" t="n"/>
      <c r="J148" s="26" t="n"/>
      <c r="K148" s="26" t="n"/>
      <c r="L148" s="26" t="inlineStr">
        <is>
          <t>NO</t>
        </is>
      </c>
      <c r="M148" s="26" t="n">
        <v>5.376197019230162</v>
      </c>
      <c r="N148" s="26" t="n">
        <v>27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FUNDING_GATE_MTF_REQUIRED</t>
        </is>
      </c>
      <c r="B149" s="38" t="inlineStr">
        <is>
          <t>0.0_ALT</t>
        </is>
      </c>
      <c r="C149" s="38" t="n"/>
      <c r="D149" s="38" t="inlineStr">
        <is>
          <t>ENTRY, GLOBAL_CHECK, STOCKS_EXIT</t>
        </is>
      </c>
      <c r="E149" s="38" t="n"/>
      <c r="F149" s="26" t="n"/>
      <c r="G149" s="38">
        <f>IFERROR(VLOOKUP($A75&amp;"_"&amp;$B75,Results_Deltas!$A$2:$P$15000,5,FALSE),"")</f>
        <v/>
      </c>
      <c r="H149" s="38" t="inlineStr">
        <is>
          <t>Blanket (page end)</t>
        </is>
      </c>
      <c r="I149" s="26" t="n"/>
      <c r="J149" s="26" t="n"/>
      <c r="K149" s="26" t="n"/>
      <c r="L149" s="26" t="inlineStr">
        <is>
          <t>NO</t>
        </is>
      </c>
      <c r="M149" s="26" t="n">
        <v>5.376197019230162</v>
      </c>
      <c r="N149" s="26" t="n">
        <v>27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FUNDING_GATE_SHORT_MIN</t>
        </is>
      </c>
      <c r="B150" s="38" t="inlineStr">
        <is>
          <t>0.0</t>
        </is>
      </c>
      <c r="C150" s="38" t="n"/>
      <c r="D150" s="38" t="inlineStr">
        <is>
          <t>ENTRY, GLOBAL_CHECK, STOCKS_EXIT</t>
        </is>
      </c>
      <c r="E150" s="38" t="n"/>
      <c r="F150" s="26" t="n"/>
      <c r="G150" s="38">
        <f>IFERROR(VLOOKUP($A76&amp;"_"&amp;$B76,Results_Deltas!$A$2:$P$15000,5,FALSE),"")</f>
        <v/>
      </c>
      <c r="H150" s="38" t="inlineStr">
        <is>
          <t>Blanket (page end)</t>
        </is>
      </c>
      <c r="I150" s="26" t="n"/>
      <c r="J150" s="26" t="n"/>
      <c r="K150" s="26" t="n"/>
      <c r="L150" s="26" t="inlineStr">
        <is>
          <t>NO</t>
        </is>
      </c>
      <c r="M150" s="26" t="n">
        <v>5.376197019230162</v>
      </c>
      <c r="N150" s="26" t="n">
        <v>27</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FUNDING_GATE_SHORT_MIN</t>
        </is>
      </c>
      <c r="B151" s="38" t="inlineStr">
        <is>
          <t>0.0_ALT</t>
        </is>
      </c>
      <c r="C151" s="38" t="n"/>
      <c r="D151" s="38" t="inlineStr">
        <is>
          <t>ENTRY, GLOBAL_CHECK, STOCKS_EXIT</t>
        </is>
      </c>
      <c r="E151" s="38" t="n"/>
      <c r="F151" s="26" t="n"/>
      <c r="G151" s="38">
        <f>IFERROR(VLOOKUP($A77&amp;"_"&amp;$B77,Results_Deltas!$A$2:$P$15000,5,FALSE),"")</f>
        <v/>
      </c>
      <c r="H151" s="38" t="inlineStr">
        <is>
          <t>Blanket (page end)</t>
        </is>
      </c>
      <c r="I151" s="26" t="n"/>
      <c r="J151" s="26" t="n"/>
      <c r="K151" s="26" t="n"/>
      <c r="L151" s="26" t="inlineStr">
        <is>
          <t>NO</t>
        </is>
      </c>
      <c r="M151" s="26" t="n">
        <v>5.376197019230162</v>
      </c>
      <c r="N151" s="26" t="n">
        <v>27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HLR_SMA_BAND_PCT</t>
        </is>
      </c>
      <c r="B152" s="38" t="inlineStr">
        <is>
          <t>0</t>
        </is>
      </c>
      <c r="C152" s="38" t="n"/>
      <c r="D152" s="38" t="inlineStr">
        <is>
          <t>ENTRY, GLOBAL_CHECK, STOCKS_EXIT</t>
        </is>
      </c>
      <c r="E152" s="38" t="n"/>
      <c r="F152" s="26" t="n"/>
      <c r="G152" s="38">
        <f>IFERROR(VLOOKUP($A96&amp;"_"&amp;$B96,Results_Deltas!$A$2:$P$15000,5,FALSE),"")</f>
        <v/>
      </c>
      <c r="H152" s="38" t="inlineStr">
        <is>
          <t>Blanket (page end)</t>
        </is>
      </c>
      <c r="I152" s="26" t="n"/>
      <c r="J152" s="26" t="n"/>
      <c r="K152" s="26" t="n"/>
      <c r="L152" s="26" t="inlineStr">
        <is>
          <t>NO</t>
        </is>
      </c>
      <c r="M152" s="26" t="n">
        <v>5.376197019230162</v>
      </c>
      <c r="N152" s="26" t="n">
        <v>27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HLR_TOP_MIN_TFS</t>
        </is>
      </c>
      <c r="B153" s="38" t="inlineStr">
        <is>
          <t>0</t>
        </is>
      </c>
      <c r="C153" s="38" t="n"/>
      <c r="D153" s="38" t="inlineStr">
        <is>
          <t>GLOBAL_CHECK, REENTRY, STOCKS_EXIT</t>
        </is>
      </c>
      <c r="E153" s="38" t="n"/>
      <c r="F153" s="26" t="n"/>
      <c r="G153" s="38">
        <f>IFERROR(VLOOKUP($A100&amp;"_"&amp;$B100,Results_Deltas!$A$2:$P$15000,5,FALSE),"")</f>
        <v/>
      </c>
      <c r="H153" s="38" t="inlineStr">
        <is>
          <t>Blanket (page end)</t>
        </is>
      </c>
      <c r="I153" s="26" t="n"/>
      <c r="J153" s="26" t="n"/>
      <c r="K153" s="26" t="n"/>
      <c r="L153" s="26" t="inlineStr">
        <is>
          <t>NO</t>
        </is>
      </c>
      <c r="M153" s="26" t="n">
        <v>5.376197019230162</v>
      </c>
      <c r="N153" s="26" t="n">
        <v>27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HTF_GATE_MIN_CONFIRMATIONS</t>
        </is>
      </c>
      <c r="B154" s="38" t="inlineStr">
        <is>
          <t>0.0</t>
        </is>
      </c>
      <c r="C154" s="38" t="n"/>
      <c r="D154" s="38" t="inlineStr">
        <is>
          <t>ENTRY, GLOBAL_CHECK, STOCKS_EXIT</t>
        </is>
      </c>
      <c r="E154" s="38" t="n"/>
      <c r="F154" s="26" t="n"/>
      <c r="G154" s="38">
        <f>IFERROR(VLOOKUP($A111&amp;"_"&amp;$B111,Results_Deltas!$A$2:$P$15000,5,FALSE),"")</f>
        <v/>
      </c>
      <c r="H154" s="38" t="inlineStr">
        <is>
          <t>Blanket (page end)</t>
        </is>
      </c>
      <c r="I154" s="26" t="n"/>
      <c r="J154" s="26" t="n"/>
      <c r="K154" s="26" t="n"/>
      <c r="L154" s="26" t="inlineStr">
        <is>
          <t>NO</t>
        </is>
      </c>
      <c r="M154" s="26" t="n">
        <v>5.376197019230162</v>
      </c>
      <c r="N154" s="26" t="n">
        <v>27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HTF_GATE_MIN_CONFIRMATIONS</t>
        </is>
      </c>
      <c r="B155" s="38" t="inlineStr">
        <is>
          <t>0.0_ALT</t>
        </is>
      </c>
      <c r="C155" s="38" t="n"/>
      <c r="D155" s="38" t="inlineStr">
        <is>
          <t>ENTRY, GLOBAL_CHECK, STOCKS_EXIT</t>
        </is>
      </c>
      <c r="E155" s="38" t="n"/>
      <c r="F155" s="26" t="n"/>
      <c r="G155" s="38">
        <f>IFERROR(VLOOKUP($A112&amp;"_"&amp;$B112,Results_Deltas!$A$2:$P$15000,5,FALSE),"")</f>
        <v/>
      </c>
      <c r="H155" s="38" t="inlineStr">
        <is>
          <t>Blanket (page end)</t>
        </is>
      </c>
      <c r="I155" s="26" t="n"/>
      <c r="J155" s="26" t="n"/>
      <c r="K155" s="26" t="n"/>
      <c r="L155" s="26" t="inlineStr">
        <is>
          <t>NO</t>
        </is>
      </c>
      <c r="M155" s="26" t="n">
        <v>5.376197019230162</v>
      </c>
      <c r="N155" s="26" t="n">
        <v>27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LEADERBOARD_FILTER</t>
        </is>
      </c>
      <c r="B156" s="38" t="inlineStr">
        <is>
          <t>False_ALT</t>
        </is>
      </c>
      <c r="C156" s="38" t="n"/>
      <c r="D156" s="38" t="inlineStr">
        <is>
          <t>AUGMENT, ENTRY, EXIT, GLOBAL_CHECK, REDUCE, STOCKS_EXIT</t>
        </is>
      </c>
      <c r="E156" s="38" t="n"/>
      <c r="F156" s="26" t="n"/>
      <c r="G156" s="38">
        <f>IFERROR(VLOOKUP($A118&amp;"_"&amp;$B118,Results_Deltas!$A$2:$P$15000,5,FALSE),"")</f>
        <v/>
      </c>
      <c r="H156" s="38" t="inlineStr">
        <is>
          <t>Blanket (page end)</t>
        </is>
      </c>
      <c r="I156" s="26" t="n"/>
      <c r="J156" s="26" t="n"/>
      <c r="K156" s="26" t="n"/>
      <c r="L156" s="26" t="inlineStr">
        <is>
          <t>NO</t>
        </is>
      </c>
      <c r="M156" s="26" t="n">
        <v>5.376197019230162</v>
      </c>
      <c r="N156" s="26" t="n">
        <v>27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LH_HL_FILTER_REQUIRE_BOTH</t>
        </is>
      </c>
      <c r="B157" s="38" t="inlineStr">
        <is>
          <t>False_ALT</t>
        </is>
      </c>
      <c r="C157" s="38" t="n"/>
      <c r="D157" s="38" t="inlineStr">
        <is>
          <t>ENTRY, GLOBAL_CHECK, STOCKS_EXIT</t>
        </is>
      </c>
      <c r="E157" s="38" t="n"/>
      <c r="F157" s="26" t="n"/>
      <c r="G157" s="38">
        <f>IFERROR(VLOOKUP($A124&amp;"_"&amp;$B124,Results_Deltas!$A$2:$P$15000,5,FALSE),"")</f>
        <v/>
      </c>
      <c r="H157" s="38" t="inlineStr">
        <is>
          <t>Blanket (page end)</t>
        </is>
      </c>
      <c r="I157" s="26" t="n"/>
      <c r="J157" s="26" t="n"/>
      <c r="K157" s="26" t="n"/>
      <c r="L157" s="26" t="inlineStr">
        <is>
          <t>NO</t>
        </is>
      </c>
      <c r="M157" s="26" t="n">
        <v>5.376197019230162</v>
      </c>
      <c r="N157" s="26" t="n">
        <v>27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MI_TF_AGREE_MIN</t>
        </is>
      </c>
      <c r="B158" s="38" t="inlineStr">
        <is>
          <t>0.0</t>
        </is>
      </c>
      <c r="C158" s="38" t="n"/>
      <c r="D158" s="38" t="inlineStr">
        <is>
          <t>ENTRY, GLOBAL_CHECK, STOCKS_EXIT</t>
        </is>
      </c>
      <c r="E158" s="38" t="n"/>
      <c r="F158" s="26" t="n"/>
      <c r="G158" s="38">
        <f>IFERROR(VLOOKUP($A144&amp;"_"&amp;$B144,Results_Deltas!$A$2:$P$15000,5,FALSE),"")</f>
        <v/>
      </c>
      <c r="H158" s="38" t="inlineStr">
        <is>
          <t>Blanket (page end)</t>
        </is>
      </c>
      <c r="I158" s="26" t="n"/>
      <c r="J158" s="26" t="n"/>
      <c r="K158" s="26" t="n"/>
      <c r="L158" s="26" t="inlineStr">
        <is>
          <t>NO</t>
        </is>
      </c>
      <c r="M158" s="26" t="n">
        <v>5.376197019230162</v>
      </c>
      <c r="N158" s="26" t="n">
        <v>27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MI_TF_AGREE_MIN</t>
        </is>
      </c>
      <c r="B159" s="38" t="inlineStr">
        <is>
          <t>0.0_ALT</t>
        </is>
      </c>
      <c r="C159" s="38" t="n"/>
      <c r="D159" s="38" t="inlineStr">
        <is>
          <t>ENTRY, GLOBAL_CHECK, STOCKS_EXIT</t>
        </is>
      </c>
      <c r="E159" s="38" t="n"/>
      <c r="F159" s="26" t="n"/>
      <c r="G159" s="38">
        <f>IFERROR(VLOOKUP($A145&amp;"_"&amp;$B145,Results_Deltas!$A$2:$P$15000,5,FALSE),"")</f>
        <v/>
      </c>
      <c r="H159" s="38" t="inlineStr">
        <is>
          <t>Blanket (page end)</t>
        </is>
      </c>
      <c r="I159" s="26" t="n"/>
      <c r="J159" s="26" t="n"/>
      <c r="K159" s="26" t="n"/>
      <c r="L159" s="26" t="inlineStr">
        <is>
          <t>NO</t>
        </is>
      </c>
      <c r="M159" s="26" t="n">
        <v>5.376197019230162</v>
      </c>
      <c r="N159" s="26" t="n">
        <v>27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EXECUTE_NOW_SINGLE_GATE_ENFORCE</t>
        </is>
      </c>
      <c r="B160" s="38" t="inlineStr">
        <is>
          <t>0.0</t>
        </is>
      </c>
      <c r="C160" s="38" t="n"/>
      <c r="D160" s="38" t="inlineStr">
        <is>
          <t>ENTRY, GLOBAL_CHECK, STOCKS_EXIT</t>
        </is>
      </c>
      <c r="E160" s="38" t="n"/>
      <c r="F160" s="26" t="n"/>
      <c r="G160" s="38">
        <f>IFERROR(VLOOKUP($A55&amp;"_"&amp;$B55,Results_Deltas!$A$2:$P$15000,5,FALSE),"")</f>
        <v/>
      </c>
      <c r="H160" s="38" t="inlineStr">
        <is>
          <t>Blanket (page end)</t>
        </is>
      </c>
      <c r="I160" s="26" t="n"/>
      <c r="J160" s="26" t="n"/>
      <c r="K160" s="26" t="n"/>
      <c r="L160" s="26" t="inlineStr">
        <is>
          <t>NO</t>
        </is>
      </c>
      <c r="M160" s="26" t="n">
        <v>5.471551657166308</v>
      </c>
      <c r="N160" s="26" t="n">
        <v>30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EXECUTE_NOW_SINGLE_GATE_ENFORCE</t>
        </is>
      </c>
      <c r="B161" s="38" t="inlineStr">
        <is>
          <t>0.0_ALT</t>
        </is>
      </c>
      <c r="C161" s="38" t="n"/>
      <c r="D161" s="38" t="inlineStr">
        <is>
          <t>ENTRY, GLOBAL_CHECK, STOCKS_EXIT</t>
        </is>
      </c>
      <c r="E161" s="38" t="n"/>
      <c r="F161" s="26" t="n"/>
      <c r="G161" s="38">
        <f>IFERROR(VLOOKUP($A56&amp;"_"&amp;$B56,Results_Deltas!$A$2:$P$15000,5,FALSE),"")</f>
        <v/>
      </c>
      <c r="H161" s="38" t="inlineStr">
        <is>
          <t>Blanket (page end)</t>
        </is>
      </c>
      <c r="I161" s="26" t="n"/>
      <c r="J161" s="26" t="n"/>
      <c r="K161" s="26" t="n"/>
      <c r="L161" s="26" t="inlineStr">
        <is>
          <t>NO</t>
        </is>
      </c>
      <c r="M161" s="26" t="n">
        <v>5.471551657166308</v>
      </c>
      <c r="N161" s="26" t="n">
        <v>30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GR_FILTER_VEC_MIN_TFS</t>
        </is>
      </c>
      <c r="B162" s="38" t="inlineStr">
        <is>
          <t>0</t>
        </is>
      </c>
      <c r="C162" s="38" t="n"/>
      <c r="D162" s="38" t="inlineStr">
        <is>
          <t>GLOBAL_CHECK</t>
        </is>
      </c>
      <c r="E162" s="38" t="n"/>
      <c r="F162" s="26" t="n"/>
      <c r="G162" s="38">
        <f>IFERROR(VLOOKUP($A84&amp;"_"&amp;$B84,Results_Deltas!$A$2:$P$15000,5,FALSE),"")</f>
        <v/>
      </c>
      <c r="H162" s="38" t="inlineStr">
        <is>
          <t>Blanket (page end)</t>
        </is>
      </c>
      <c r="I162" s="26" t="n"/>
      <c r="J162" s="26" t="n"/>
      <c r="K162" s="26" t="n"/>
      <c r="L162" s="26" t="inlineStr">
        <is>
          <t>NO</t>
        </is>
      </c>
      <c r="M162" s="26" t="n">
        <v>5.482507972948534</v>
      </c>
      <c r="N162" s="26" t="n">
        <v>31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26" t="n">
        <v>5.496330086134959</v>
      </c>
      <c r="N163" s="26" t="n">
        <v>28</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26" t="n">
        <v>5.496330086134959</v>
      </c>
      <c r="N164" s="26" t="n">
        <v>28</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HTF_TREND_VETO_BYPASS_REASONS</t>
        </is>
      </c>
      <c r="B165" s="38" t="inlineStr">
        <is>
          <t>0.0</t>
        </is>
      </c>
      <c r="C165" s="38" t="n"/>
      <c r="D165" s="38" t="inlineStr">
        <is>
          <t>GLOBAL_CHECK, STOCKS_EXIT</t>
        </is>
      </c>
      <c r="E165" s="38" t="n"/>
      <c r="F165" s="26" t="n"/>
      <c r="G165" s="38">
        <f>IFERROR(VLOOKUP($A115&amp;"_"&amp;$B115,Results_Deltas!$A$2:$P$15000,5,FALSE),"")</f>
        <v/>
      </c>
      <c r="H165" s="38" t="inlineStr">
        <is>
          <t>Blanket (page end)</t>
        </is>
      </c>
      <c r="I165" s="26" t="n"/>
      <c r="J165" s="26" t="n"/>
      <c r="K165" s="26" t="n"/>
      <c r="L165" s="26" t="inlineStr">
        <is>
          <t>NO</t>
        </is>
      </c>
      <c r="M165" s="26" t="n">
        <v>5.496330086134959</v>
      </c>
      <c r="N165" s="26" t="n">
        <v>28</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HTF_TREND_VETO_BYPASS_REASONS</t>
        </is>
      </c>
      <c r="B166" s="38" t="inlineStr">
        <is>
          <t>0.0_ALT</t>
        </is>
      </c>
      <c r="C166" s="38" t="n"/>
      <c r="D166" s="38" t="inlineStr">
        <is>
          <t>GLOBAL_CHECK, STOCKS_EXIT</t>
        </is>
      </c>
      <c r="E166" s="38" t="n"/>
      <c r="F166" s="26" t="n"/>
      <c r="G166" s="38">
        <f>IFERROR(VLOOKUP($A116&amp;"_"&amp;$B116,Results_Deltas!$A$2:$P$15000,5,FALSE),"")</f>
        <v/>
      </c>
      <c r="H166" s="38" t="inlineStr">
        <is>
          <t>Blanket (page end)</t>
        </is>
      </c>
      <c r="I166" s="26" t="n"/>
      <c r="J166" s="26" t="n"/>
      <c r="K166" s="26" t="n"/>
      <c r="L166" s="26" t="inlineStr">
        <is>
          <t>NO</t>
        </is>
      </c>
      <c r="M166" s="26" t="n">
        <v>5.496330086134959</v>
      </c>
      <c r="N166" s="26" t="n">
        <v>28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MTF_FILTER_STRONG_BUY_QUICK_BYPASS</t>
        </is>
      </c>
      <c r="B167" s="38" t="inlineStr">
        <is>
          <t>0.0</t>
        </is>
      </c>
      <c r="C167" s="38" t="n"/>
      <c r="D167" s="38" t="inlineStr">
        <is>
          <t>GLOBAL_CHECK, STOCKS_EXIT</t>
        </is>
      </c>
      <c r="E167" s="38" t="n"/>
      <c r="F167" s="26" t="n"/>
      <c r="G167" s="38">
        <f>IFERROR(VLOOKUP($A150&amp;"_"&amp;$B150,Results_Deltas!$A$2:$P$15000,5,FALSE),"")</f>
        <v/>
      </c>
      <c r="H167" s="38" t="inlineStr">
        <is>
          <t>Blanket (page end)</t>
        </is>
      </c>
      <c r="I167" s="26" t="n"/>
      <c r="J167" s="26" t="n"/>
      <c r="K167" s="26" t="n"/>
      <c r="L167" s="26" t="inlineStr">
        <is>
          <t>NO</t>
        </is>
      </c>
      <c r="M167" s="26" t="n">
        <v>5.496330086134959</v>
      </c>
      <c r="N167" s="26" t="n">
        <v>28</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MTF_FILTER_STRONG_BUY_QUICK_BYPASS</t>
        </is>
      </c>
      <c r="B168" s="38" t="inlineStr">
        <is>
          <t>0.0_ALT</t>
        </is>
      </c>
      <c r="C168" s="38" t="n"/>
      <c r="D168" s="38" t="inlineStr">
        <is>
          <t>GLOBAL_CHECK, STOCKS_EXIT</t>
        </is>
      </c>
      <c r="E168" s="38" t="n"/>
      <c r="F168" s="26" t="n"/>
      <c r="G168" s="38">
        <f>IFERROR(VLOOKUP($A151&amp;"_"&amp;$B151,Results_Deltas!$A$2:$P$15000,5,FALSE),"")</f>
        <v/>
      </c>
      <c r="H168" s="38" t="inlineStr">
        <is>
          <t>Blanket (page end)</t>
        </is>
      </c>
      <c r="I168" s="26" t="n"/>
      <c r="J168" s="26" t="n"/>
      <c r="K168" s="26" t="n"/>
      <c r="L168" s="26" t="inlineStr">
        <is>
          <t>NO</t>
        </is>
      </c>
      <c r="M168" s="26" t="n">
        <v>5.496330086134959</v>
      </c>
      <c r="N168" s="26" t="n">
        <v>28</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GOLDEN_RULE_BASE_USD</t>
        </is>
      </c>
      <c r="B169" s="38" t="inlineStr">
        <is>
          <t>0.0</t>
        </is>
      </c>
      <c r="C169" s="38" t="n"/>
      <c r="D169" s="38" t="inlineStr">
        <is>
          <t>GLOBAL_CHECK, STOCKS_EXIT</t>
        </is>
      </c>
      <c r="E169" s="38" t="n"/>
      <c r="F169" s="26" t="n"/>
      <c r="G169" s="38">
        <f>IFERROR(VLOOKUP($A78&amp;"_"&amp;$B78,Results_Deltas!$A$2:$P$15000,5,FALSE),"")</f>
        <v/>
      </c>
      <c r="H169" s="38" t="inlineStr">
        <is>
          <t>Blanket (page end)</t>
        </is>
      </c>
      <c r="I169" s="26" t="n"/>
      <c r="J169" s="26" t="n"/>
      <c r="K169" s="26" t="n"/>
      <c r="L169" s="26" t="inlineStr">
        <is>
          <t>NO</t>
        </is>
      </c>
      <c r="M169" s="26" t="n">
        <v>5.577454400147479</v>
      </c>
      <c r="N169" s="26" t="n">
        <v>32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GOLDEN_RULE_BASE_USD</t>
        </is>
      </c>
      <c r="B170" s="38" t="inlineStr">
        <is>
          <t>0.0_ALT</t>
        </is>
      </c>
      <c r="C170" s="38" t="n"/>
      <c r="D170" s="38" t="inlineStr">
        <is>
          <t>GLOBAL_CHECK, STOCKS_EXIT</t>
        </is>
      </c>
      <c r="E170" s="38" t="n"/>
      <c r="F170" s="26" t="n"/>
      <c r="G170" s="38">
        <f>IFERROR(VLOOKUP($A79&amp;"_"&amp;$B79,Results_Deltas!$A$2:$P$15000,5,FALSE),"")</f>
        <v/>
      </c>
      <c r="H170" s="38" t="inlineStr">
        <is>
          <t>Blanket (page end)</t>
        </is>
      </c>
      <c r="I170" s="26" t="n"/>
      <c r="J170" s="26" t="n"/>
      <c r="K170" s="26" t="n"/>
      <c r="L170" s="26" t="inlineStr">
        <is>
          <t>NO</t>
        </is>
      </c>
      <c r="M170" s="26" t="n">
        <v>5.577454400147479</v>
      </c>
      <c r="N170" s="26" t="n">
        <v>32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HTF_GATE_D_MANDATORY</t>
        </is>
      </c>
      <c r="B171" s="38" t="inlineStr">
        <is>
          <t>0.0</t>
        </is>
      </c>
      <c r="C171" s="38" t="n"/>
      <c r="D171" s="38" t="inlineStr">
        <is>
          <t>ENTRY, GLOBAL_CHECK, STOCKS_EXIT</t>
        </is>
      </c>
      <c r="E171" s="38" t="n"/>
      <c r="F171" s="26" t="n"/>
      <c r="G171" s="38">
        <f>IFERROR(VLOOKUP($A109&amp;"_"&amp;$B109,Results_Deltas!$A$2:$P$15000,5,FALSE),"")</f>
        <v/>
      </c>
      <c r="H171" s="38" t="inlineStr">
        <is>
          <t>Blanket (page end)</t>
        </is>
      </c>
      <c r="I171" s="26" t="n"/>
      <c r="J171" s="26" t="n"/>
      <c r="K171" s="26" t="n"/>
      <c r="L171" s="26" t="inlineStr">
        <is>
          <t>NO</t>
        </is>
      </c>
      <c r="M171" s="26" t="n">
        <v>5.663559005104157</v>
      </c>
      <c r="N171" s="26" t="n">
        <v>31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HTF_GATE_D_MANDATORY</t>
        </is>
      </c>
      <c r="B172" s="38" t="inlineStr">
        <is>
          <t>0.0_ALT</t>
        </is>
      </c>
      <c r="C172" s="38" t="n"/>
      <c r="D172" s="38" t="inlineStr">
        <is>
          <t>ENTRY, GLOBAL_CHECK, STOCKS_EXIT</t>
        </is>
      </c>
      <c r="E172" s="38" t="n"/>
      <c r="F172" s="26" t="n"/>
      <c r="G172" s="38">
        <f>IFERROR(VLOOKUP($A110&amp;"_"&amp;$B110,Results_Deltas!$A$2:$P$15000,5,FALSE),"")</f>
        <v/>
      </c>
      <c r="H172" s="38" t="inlineStr">
        <is>
          <t>Blanket (page end)</t>
        </is>
      </c>
      <c r="I172" s="26" t="n"/>
      <c r="J172" s="26" t="n"/>
      <c r="K172" s="26" t="n"/>
      <c r="L172" s="26" t="inlineStr">
        <is>
          <t>NO</t>
        </is>
      </c>
      <c r="M172" s="26" t="n">
        <v>5.663559005104157</v>
      </c>
      <c r="N172" s="26" t="n">
        <v>31</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9" t="inlineStr">
        <is>
          <t>MANDATORY_REENTRY_WT_FILTER_MIN_VELOCITY</t>
        </is>
      </c>
      <c r="B173" s="40" t="inlineStr">
        <is>
          <t>0.0</t>
        </is>
      </c>
      <c r="C173" s="38" t="n"/>
      <c r="D173" s="38" t="inlineStr">
        <is>
          <t>GLOBAL_CHECK, STOCKS_EXIT</t>
        </is>
      </c>
      <c r="E173" s="38" t="n"/>
      <c r="F173" s="26" t="n"/>
      <c r="G173" s="38">
        <f>IFERROR(VLOOKUP($A136&amp;"_"&amp;$B136,Results_Deltas!$A$2:$P$15000,5,FALSE),"")</f>
        <v/>
      </c>
      <c r="H173" s="38" t="inlineStr">
        <is>
          <t>Blanket (page end)</t>
        </is>
      </c>
      <c r="I173" s="26" t="n"/>
      <c r="J173" s="26" t="n"/>
      <c r="K173" s="26" t="n"/>
      <c r="L173" s="26" t="inlineStr">
        <is>
          <t>YES</t>
        </is>
      </c>
      <c r="M173" s="26" t="n">
        <v>5.663559005104157</v>
      </c>
      <c r="N173" s="26" t="n">
        <v>31</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MANDATORY_REENTRY_WT_FILTER_MIN_VELOCITY</t>
        </is>
      </c>
      <c r="B174" s="38" t="inlineStr">
        <is>
          <t>0.0_ALT</t>
        </is>
      </c>
      <c r="C174" s="38" t="n"/>
      <c r="D174" s="38" t="inlineStr">
        <is>
          <t>GLOBAL_CHECK, STOCKS_EXIT</t>
        </is>
      </c>
      <c r="E174" s="38" t="n"/>
      <c r="F174" s="26" t="n"/>
      <c r="G174" s="38">
        <f>IFERROR(VLOOKUP($A137&amp;"_"&amp;$B137,Results_Deltas!$A$2:$P$15000,5,FALSE),"")</f>
        <v/>
      </c>
      <c r="H174" s="38" t="inlineStr">
        <is>
          <t>Blanket (page end)</t>
        </is>
      </c>
      <c r="I174" s="26" t="n"/>
      <c r="J174" s="26" t="n"/>
      <c r="K174" s="26" t="n"/>
      <c r="L174" s="26" t="inlineStr">
        <is>
          <t>NO</t>
        </is>
      </c>
      <c r="M174" s="26" t="n">
        <v>5.663559005104157</v>
      </c>
      <c r="N174" s="26" t="n">
        <v>31</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MANDATORY_REENTRY_WT_FILTER_REQUIRE_FLIP</t>
        </is>
      </c>
      <c r="B175" s="38" t="inlineStr">
        <is>
          <t>False_ALT</t>
        </is>
      </c>
      <c r="C175" s="38" t="n"/>
      <c r="D175" s="38" t="inlineStr">
        <is>
          <t>GLOBAL_CHECK, STOCKS_EXIT</t>
        </is>
      </c>
      <c r="E175" s="38" t="n"/>
      <c r="F175" s="26" t="n"/>
      <c r="G175" s="38">
        <f>IFERROR(VLOOKUP($A139&amp;"_"&amp;$B139,Results_Deltas!$A$2:$P$15000,5,FALSE),"")</f>
        <v/>
      </c>
      <c r="H175" s="38" t="inlineStr">
        <is>
          <t>Blanket (page end)</t>
        </is>
      </c>
      <c r="I175" s="26" t="n"/>
      <c r="J175" s="26" t="n"/>
      <c r="K175" s="26" t="n"/>
      <c r="L175" s="26" t="inlineStr">
        <is>
          <t>NO</t>
        </is>
      </c>
      <c r="M175" s="26" t="n">
        <v>5.663559005104157</v>
      </c>
      <c r="N175" s="26" t="n">
        <v>31</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9" t="inlineStr">
        <is>
          <t>CRYPTO_SPIKE_FADE_THRESHOLD_PCT</t>
        </is>
      </c>
      <c r="B176" s="40" t="inlineStr">
        <is>
          <t>10</t>
        </is>
      </c>
      <c r="C176" s="38" t="n"/>
      <c r="D176" s="38" t="inlineStr">
        <is>
          <t>GLOBAL_CHECK, STOCKS_EXIT</t>
        </is>
      </c>
      <c r="E176" s="38" t="n"/>
      <c r="F176" s="26" t="n"/>
      <c r="G176" s="38">
        <f>IFERROR(VLOOKUP($A30&amp;"_"&amp;$B30,Results_Deltas!$A$2:$P$15000,5,FALSE),"")</f>
        <v/>
      </c>
      <c r="H176" s="38" t="inlineStr">
        <is>
          <t>Blanket (page end)</t>
        </is>
      </c>
      <c r="I176" s="26" t="n"/>
      <c r="J176" s="26" t="n"/>
      <c r="K176" s="26" t="n"/>
      <c r="L176" s="26" t="inlineStr">
        <is>
          <t>YES</t>
        </is>
      </c>
      <c r="M176" s="26" t="n">
        <v>5.682515145279313</v>
      </c>
      <c r="N176" s="26" t="n">
        <v>32</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BTC_ACCEL_RAMP_REQUIRE_POSITIVE</t>
        </is>
      </c>
      <c r="B177" s="38" t="inlineStr">
        <is>
          <t>0.0</t>
        </is>
      </c>
      <c r="C177" s="38" t="n"/>
      <c r="D177" s="38" t="inlineStr">
        <is>
          <t>UNIVERSAL (ex-BTC) — ENTRY/EXIT/REENTRY</t>
        </is>
      </c>
      <c r="E177" s="38" t="n"/>
      <c r="F177" s="26" t="n"/>
      <c r="G177" s="38">
        <f>IFERROR(VLOOKUP($A19&amp;"_"&amp;$B19,Results_Deltas!$A$2:$P$15000,5,FALSE),"")</f>
        <v/>
      </c>
      <c r="H177" s="38" t="inlineStr">
        <is>
          <t>Blanket (page end)</t>
        </is>
      </c>
      <c r="I177" s="26" t="n"/>
      <c r="J177" s="26" t="n"/>
      <c r="K177" s="26" t="n"/>
      <c r="L177" s="26" t="inlineStr">
        <is>
          <t>NO</t>
        </is>
      </c>
      <c r="M177" s="26" t="n">
        <v>5.727572323678194</v>
      </c>
      <c r="N177" s="26" t="n">
        <v>28</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BTC_ACCEL_RAMP_REQUIRE_POSITIVE</t>
        </is>
      </c>
      <c r="B178" s="38" t="inlineStr">
        <is>
          <t>0.0_ALT</t>
        </is>
      </c>
      <c r="C178" s="38" t="n"/>
      <c r="D178" s="38" t="inlineStr">
        <is>
          <t>UNIVERSAL (ex-BTC) — ENTRY/EXIT/REENTRY</t>
        </is>
      </c>
      <c r="E178" s="38" t="n"/>
      <c r="F178" s="26" t="n"/>
      <c r="G178" s="38">
        <f>IFERROR(VLOOKUP($A20&amp;"_"&amp;$B20,Results_Deltas!$A$2:$P$15000,5,FALSE),"")</f>
        <v/>
      </c>
      <c r="H178" s="38" t="inlineStr">
        <is>
          <t>Blanket (page end)</t>
        </is>
      </c>
      <c r="I178" s="26" t="n"/>
      <c r="J178" s="26" t="n"/>
      <c r="K178" s="26" t="n"/>
      <c r="L178" s="26" t="inlineStr">
        <is>
          <t>NO</t>
        </is>
      </c>
      <c r="M178" s="26" t="n">
        <v>5.727572323678194</v>
      </c>
      <c r="N178" s="26" t="n">
        <v>28</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BTC_HARD_BLOCK_OTHER_ACCOUNTS</t>
        </is>
      </c>
      <c r="B179" s="38" t="inlineStr">
        <is>
          <t>0.0</t>
        </is>
      </c>
      <c r="C179" s="38" t="n"/>
      <c r="D179" s="38" t="inlineStr">
        <is>
          <t>UNIVERSAL (ex-BTC) — ENTRY/EXIT/REENTRY</t>
        </is>
      </c>
      <c r="E179" s="38" t="n"/>
      <c r="F179" s="26" t="n"/>
      <c r="G179" s="38">
        <f>IFERROR(VLOOKUP($A21&amp;"_"&amp;$B21,Results_Deltas!$A$2:$P$15000,5,FALSE),"")</f>
        <v/>
      </c>
      <c r="H179" s="38" t="inlineStr">
        <is>
          <t>Blanket (page end)</t>
        </is>
      </c>
      <c r="I179" s="26" t="n"/>
      <c r="J179" s="26" t="n"/>
      <c r="K179" s="26" t="n"/>
      <c r="L179" s="26" t="inlineStr">
        <is>
          <t>NO</t>
        </is>
      </c>
      <c r="M179" s="26" t="n">
        <v>5.727572323678194</v>
      </c>
      <c r="N179" s="26" t="n">
        <v>28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BTC_HARD_BLOCK_OTHER_ACCOUNTS</t>
        </is>
      </c>
      <c r="B180" s="38" t="inlineStr">
        <is>
          <t>0.0_ALT</t>
        </is>
      </c>
      <c r="C180" s="38" t="n"/>
      <c r="D180" s="38" t="inlineStr">
        <is>
          <t>UNIVERSAL (ex-BTC) — ENTRY/EXIT/REENTRY</t>
        </is>
      </c>
      <c r="E180" s="38" t="n"/>
      <c r="F180" s="26" t="n"/>
      <c r="G180" s="38">
        <f>IFERROR(VLOOKUP($A22&amp;"_"&amp;$B22,Results_Deltas!$A$2:$P$15000,5,FALSE),"")</f>
        <v/>
      </c>
      <c r="H180" s="38" t="inlineStr">
        <is>
          <t>Blanket (page end)</t>
        </is>
      </c>
      <c r="I180" s="26" t="n"/>
      <c r="J180" s="26" t="n"/>
      <c r="K180" s="26" t="n"/>
      <c r="L180" s="26" t="inlineStr">
        <is>
          <t>NO</t>
        </is>
      </c>
      <c r="M180" s="26" t="n">
        <v>5.727572323678194</v>
      </c>
      <c r="N180" s="26" t="n">
        <v>28</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BTC_ROUND_BANDS_EACH_SIDE</t>
        </is>
      </c>
      <c r="B181" s="38" t="inlineStr">
        <is>
          <t>0.0</t>
        </is>
      </c>
      <c r="C181" s="38" t="n"/>
      <c r="D181" s="38" t="inlineStr">
        <is>
          <t>UNIVERSAL (ex-BTC) — ENTRY/EXIT/REENTRY</t>
        </is>
      </c>
      <c r="E181" s="38" t="n"/>
      <c r="F181" s="26" t="n"/>
      <c r="G181" s="38">
        <f>IFERROR(VLOOKUP($A23&amp;"_"&amp;$B23,Results_Deltas!$A$2:$P$15000,5,FALSE),"")</f>
        <v/>
      </c>
      <c r="H181" s="38" t="inlineStr">
        <is>
          <t>Blanket (page end)</t>
        </is>
      </c>
      <c r="I181" s="26" t="n"/>
      <c r="J181" s="26" t="n"/>
      <c r="K181" s="26" t="n"/>
      <c r="L181" s="26" t="inlineStr">
        <is>
          <t>NO</t>
        </is>
      </c>
      <c r="M181" s="26" t="n">
        <v>5.727572323678194</v>
      </c>
      <c r="N181" s="26" t="n">
        <v>28</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BTC_ROUND_BANDS_EACH_SIDE</t>
        </is>
      </c>
      <c r="B182" s="38" t="inlineStr">
        <is>
          <t>0.0_ALT</t>
        </is>
      </c>
      <c r="C182" s="38" t="n"/>
      <c r="D182" s="38" t="inlineStr">
        <is>
          <t>UNIVERSAL (ex-BTC) — ENTRY/EXIT/REENTRY</t>
        </is>
      </c>
      <c r="E182" s="38" t="n"/>
      <c r="F182" s="26" t="n"/>
      <c r="G182" s="38">
        <f>IFERROR(VLOOKUP($A24&amp;"_"&amp;$B24,Results_Deltas!$A$2:$P$15000,5,FALSE),"")</f>
        <v/>
      </c>
      <c r="H182" s="38" t="inlineStr">
        <is>
          <t>Blanket (page end)</t>
        </is>
      </c>
      <c r="I182" s="26" t="n"/>
      <c r="J182" s="26" t="n"/>
      <c r="K182" s="26" t="n"/>
      <c r="L182" s="26" t="inlineStr">
        <is>
          <t>NO</t>
        </is>
      </c>
      <c r="M182" s="26" t="n">
        <v>5.727572323678194</v>
      </c>
      <c r="N182" s="26" t="n">
        <v>28</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GR_FILTER_ALL_ENTRIES</t>
        </is>
      </c>
      <c r="B183" s="38" t="inlineStr">
        <is>
          <t>0.0</t>
        </is>
      </c>
      <c r="C183" s="38" t="n"/>
      <c r="D183" s="38" t="inlineStr">
        <is>
          <t>GLOBAL_CHECK, STOCKS_EXIT</t>
        </is>
      </c>
      <c r="E183" s="38" t="n"/>
      <c r="F183" s="26" t="n"/>
      <c r="G183" s="38">
        <f>IFERROR(VLOOKUP($A80&amp;"_"&amp;$B80,Results_Deltas!$A$2:$P$15000,5,FALSE),"")</f>
        <v/>
      </c>
      <c r="H183" s="38" t="inlineStr">
        <is>
          <t>Blanket (page end)</t>
        </is>
      </c>
      <c r="I183" s="26" t="n"/>
      <c r="J183" s="26" t="n"/>
      <c r="K183" s="26" t="n"/>
      <c r="L183" s="26" t="inlineStr">
        <is>
          <t>NO</t>
        </is>
      </c>
      <c r="M183" s="26" t="n">
        <v>5.730821320022522</v>
      </c>
      <c r="N183" s="26" t="n">
        <v>30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c r="A184" s="37" t="inlineStr">
        <is>
          <t>GR_FILTER_ALL_ENTRIES</t>
        </is>
      </c>
      <c r="B184" s="38" t="inlineStr">
        <is>
          <t>0.0_ALT</t>
        </is>
      </c>
      <c r="C184" s="38" t="n"/>
      <c r="D184" s="38" t="inlineStr">
        <is>
          <t>GLOBAL_CHECK, STOCKS_EXIT</t>
        </is>
      </c>
      <c r="E184" s="38" t="n"/>
      <c r="F184" s="26" t="n"/>
      <c r="G184" s="38">
        <f>IFERROR(VLOOKUP($A81&amp;"_"&amp;$B81,Results_Deltas!$A$2:$P$15000,5,FALSE),"")</f>
        <v/>
      </c>
      <c r="H184" s="38" t="inlineStr">
        <is>
          <t>Blanket (page end)</t>
        </is>
      </c>
      <c r="I184" s="26" t="n"/>
      <c r="J184" s="26" t="n"/>
      <c r="K184" s="26" t="n"/>
      <c r="L184" s="26" t="inlineStr">
        <is>
          <t>NO</t>
        </is>
      </c>
      <c r="M184" s="26" t="n">
        <v>5.730821320022522</v>
      </c>
      <c r="N184" s="26" t="n">
        <v>30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c r="A185" s="37" t="inlineStr">
        <is>
          <t>NEW_POSITION_MAX_LOSS_THRESHOLD</t>
        </is>
      </c>
      <c r="B185" s="38" t="inlineStr">
        <is>
          <t>0</t>
        </is>
      </c>
      <c r="C185" s="38" t="n"/>
      <c r="D185" s="38" t="inlineStr">
        <is>
          <t>AUGMENT, EXIT, GLOBAL_CHECK, REDUCE, STOCKS_EXIT</t>
        </is>
      </c>
      <c r="E185" s="38" t="n"/>
      <c r="F185" s="26" t="n"/>
      <c r="G185" s="38">
        <f>IFERROR(VLOOKUP($A170&amp;"_"&amp;$B170,Results_Deltas!$A$2:$P$15000,5,FALSE),"")</f>
        <v/>
      </c>
      <c r="H185" s="38" t="inlineStr">
        <is>
          <t>Blanket (page end)</t>
        </is>
      </c>
      <c r="I185" s="26" t="n"/>
      <c r="J185" s="26" t="n"/>
      <c r="K185" s="26" t="n"/>
      <c r="L185" s="26" t="inlineStr">
        <is>
          <t>NO</t>
        </is>
      </c>
      <c r="M185" s="26" t="n">
        <v>6.009615561289174</v>
      </c>
      <c r="N185" s="26" t="n">
        <v>32</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c r="A186" s="37" t="inlineStr">
        <is>
          <t>NEWBORN_LOSS_KILL_REQUIRE_VEL_AGAINST</t>
        </is>
      </c>
      <c r="B186" s="38" t="inlineStr">
        <is>
          <t>0.0</t>
        </is>
      </c>
      <c r="C186" s="38" t="n"/>
      <c r="D186" s="38" t="inlineStr">
        <is>
          <t>AUGMENT, EXIT, GLOBAL_CHECK, REDUCE, STOCKS_EXIT</t>
        </is>
      </c>
      <c r="E186" s="38" t="n"/>
      <c r="F186" s="26" t="n"/>
      <c r="G186" s="38">
        <f>IFERROR(VLOOKUP($A168&amp;"_"&amp;$B168,Results_Deltas!$A$2:$P$15000,5,FALSE),"")</f>
        <v/>
      </c>
      <c r="H186" s="38" t="inlineStr">
        <is>
          <t>Blanket (page end)</t>
        </is>
      </c>
      <c r="I186" s="26" t="n"/>
      <c r="J186" s="26" t="n"/>
      <c r="K186" s="26" t="n"/>
      <c r="L186" s="26" t="inlineStr">
        <is>
          <t>NO</t>
        </is>
      </c>
      <c r="M186" s="26" t="n">
        <v>6.01061706760749</v>
      </c>
      <c r="N186" s="26" t="n">
        <v>33</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c r="A187" s="37" t="inlineStr">
        <is>
          <t>NEWBORN_LOSS_KILL_REQUIRE_VEL_AGAINST</t>
        </is>
      </c>
      <c r="B187" s="38" t="inlineStr">
        <is>
          <t>0.0_ALT</t>
        </is>
      </c>
      <c r="C187" s="38" t="n"/>
      <c r="D187" s="38" t="inlineStr">
        <is>
          <t>AUGMENT, EXIT, GLOBAL_CHECK, REDUCE, STOCKS_EXIT</t>
        </is>
      </c>
      <c r="E187" s="38" t="n"/>
      <c r="F187" s="26" t="n"/>
      <c r="G187" s="38">
        <f>IFERROR(VLOOKUP($A169&amp;"_"&amp;$B169,Results_Deltas!$A$2:$P$15000,5,FALSE),"")</f>
        <v/>
      </c>
      <c r="H187" s="38" t="inlineStr">
        <is>
          <t>Blanket (page end)</t>
        </is>
      </c>
      <c r="I187" s="26" t="n"/>
      <c r="J187" s="26" t="n"/>
      <c r="K187" s="26" t="n"/>
      <c r="L187" s="26" t="inlineStr">
        <is>
          <t>NO</t>
        </is>
      </c>
      <c r="M187" s="26" t="n">
        <v>6.01061706760749</v>
      </c>
      <c r="N187" s="26" t="n">
        <v>33</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c r="A188" s="39" t="inlineStr">
        <is>
          <t>NEWBORN_LOSS_KILL_GAIN_THRESHOLD_PCT</t>
        </is>
      </c>
      <c r="B188" s="40" t="inlineStr">
        <is>
          <t>0</t>
        </is>
      </c>
      <c r="C188" s="38" t="n"/>
      <c r="D188" s="38" t="inlineStr">
        <is>
          <t>AUGMENT, EXIT, GLOBAL_CHECK, REDUCE, STOCKS_EXIT</t>
        </is>
      </c>
      <c r="E188" s="38" t="n"/>
      <c r="F188" s="26" t="n"/>
      <c r="G188" s="38">
        <f>IFERROR(VLOOKUP($A164&amp;"_"&amp;$B164,Results_Deltas!$A$2:$P$15000,5,FALSE),"")</f>
        <v/>
      </c>
      <c r="H188" s="38" t="inlineStr">
        <is>
          <t>Blanket (page end)</t>
        </is>
      </c>
      <c r="I188" s="26" t="n"/>
      <c r="J188" s="26" t="n"/>
      <c r="K188" s="26" t="n"/>
      <c r="L188" s="26" t="inlineStr">
        <is>
          <t>YES</t>
        </is>
      </c>
      <c r="M188" s="26" t="n">
        <v>6.066046953753821</v>
      </c>
      <c r="N188" s="26" t="n">
        <v>33</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HARD_BREAKEVEN_FLOOR_ENABLED</t>
        </is>
      </c>
      <c r="B3" s="27" t="inlineStr">
        <is>
          <t>True</t>
        </is>
      </c>
      <c r="C3" s="26" t="n"/>
      <c r="D3" s="26" t="n"/>
      <c r="E3" s="26" t="n"/>
      <c r="F3" s="26" t="n"/>
      <c r="G3" s="26">
        <f>IFERROR(VLOOKUP($A20&amp;"_"&amp;$B20,Results_Deltas!$A$2:$P$15000,5,FALSE),"")</f>
        <v/>
      </c>
      <c r="H3" s="26">
        <f>IFERROR(VLOOKUP($A20,Results_30d_Deltas!$A$2:$H$5000,7,FALSE)-E19,"")</f>
        <v/>
      </c>
      <c r="I3" s="26">
        <f>IFERROR(VLOOKUP($A20,Results_30d_Deltas!$A$2:$H$5000,6,FALSE),"")</f>
        <v/>
      </c>
      <c r="J3" s="26" t="n"/>
      <c r="K3" s="26" t="n"/>
      <c r="L3" s="26" t="inlineStr">
        <is>
          <t>YES</t>
        </is>
      </c>
      <c r="M3" s="33" t="n">
        <v>2.374670569758185</v>
      </c>
      <c r="N3" s="33" t="n">
        <v>5</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ez_manage.py:4783 top()</t>
        </is>
      </c>
      <c r="IL3" s="26" t="inlineStr">
        <is>
          <t>v12_quick_engine.py:856 x6</t>
        </is>
      </c>
      <c r="IM3" s="26" t="n"/>
    </row>
    <row r="4" ht="10.5" customHeight="1" s="67">
      <c r="A4" s="27" t="inlineStr">
        <is>
          <t>DELTA_EXIT_DC_FLOOR</t>
        </is>
      </c>
      <c r="B4" s="27" t="inlineStr">
        <is>
          <t>True</t>
        </is>
      </c>
      <c r="C4" s="26" t="n"/>
      <c r="D4" s="26" t="n"/>
      <c r="E4" s="26" t="n"/>
      <c r="F4" s="26" t="n"/>
      <c r="G4" s="26">
        <f>IFERROR(VLOOKUP($A12&amp;"_"&amp;$B12,Results_Deltas!$A$2:$P$15000,5,FALSE),"")</f>
        <v/>
      </c>
      <c r="H4" s="26">
        <f>IFERROR(VLOOKUP($A12,Results_30d_Deltas!$A$2:$H$5000,7,FALSE)-E11,"")</f>
        <v/>
      </c>
      <c r="I4" s="26">
        <f>IFERROR(VLOOKUP($A12,Results_30d_Deltas!$A$2:$H$5000,6,FALSE),"")</f>
        <v/>
      </c>
      <c r="J4" s="26" t="n"/>
      <c r="K4" s="26" t="n"/>
      <c r="L4" s="26" t="inlineStr">
        <is>
          <t>YES</t>
        </is>
      </c>
      <c r="M4" s="33" t="n">
        <v>2.400628868032634</v>
      </c>
      <c r="N4" s="33" t="n">
        <v>5</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4" t="n"/>
      <c r="CA4" s="34" t="n"/>
      <c r="CB4" s="34" t="n"/>
      <c r="CC4" s="34" t="n"/>
      <c r="CD4" s="34"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ez_manage.py:4596 top()</t>
        </is>
      </c>
      <c r="IL4" s="26" t="inlineStr">
        <is>
          <t>v12_quick_engine.py:967 x8</t>
        </is>
      </c>
      <c r="IM4" s="26" t="n"/>
    </row>
    <row r="5" ht="10.5" customHeight="1" s="67">
      <c r="A5" s="26" t="inlineStr">
        <is>
          <t>MI_STRUCT_EXIT_ENABLED</t>
        </is>
      </c>
      <c r="B5" s="26" t="inlineStr">
        <is>
          <t>False</t>
        </is>
      </c>
      <c r="C5" s="26" t="n"/>
      <c r="D5" s="26" t="n"/>
      <c r="E5" s="26" t="n"/>
      <c r="F5" s="26" t="n"/>
      <c r="G5" s="26">
        <f>IFERROR(VLOOKUP($A30&amp;"_"&amp;$B30,Results_Deltas!$A$2:$P$15000,5,FALSE),"")</f>
        <v/>
      </c>
      <c r="H5" s="26">
        <f>IFERROR(VLOOKUP($A30,Results_30d_Deltas!$A$2:$H$5000,7,FALSE)-E29,"")</f>
        <v/>
      </c>
      <c r="I5" s="26">
        <f>IFERROR(VLOOKUP($A30,Results_30d_Deltas!$A$2:$H$5000,6,FALSE),"")</f>
        <v/>
      </c>
      <c r="J5" s="26" t="n"/>
      <c r="K5" s="26" t="n"/>
      <c r="L5" s="26" t="inlineStr">
        <is>
          <t>YES</t>
        </is>
      </c>
      <c r="M5" s="33" t="n">
        <v>2.400628868032634</v>
      </c>
      <c r="N5" s="33" t="n">
        <v>5</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ez_manage.py:3566 top()</t>
        </is>
      </c>
      <c r="IL5" s="26" t="inlineStr">
        <is>
          <t>v12_quick_engine.py:2344 x8</t>
        </is>
      </c>
      <c r="IM5" s="26" t="n"/>
    </row>
    <row r="6" ht="10.5" customHeight="1" s="67">
      <c r="A6" s="26" t="inlineStr">
        <is>
          <t>MI_VELOCITY_EXIT_ENABLED</t>
        </is>
      </c>
      <c r="B6" s="26" t="inlineStr">
        <is>
          <t>False</t>
        </is>
      </c>
      <c r="C6" s="26" t="n"/>
      <c r="D6" s="26" t="n"/>
      <c r="E6" s="26" t="n"/>
      <c r="F6" s="26" t="n"/>
      <c r="G6" s="26">
        <f>IFERROR(VLOOKUP($A32&amp;"_"&amp;$B32,Results_Deltas!$A$2:$P$15000,5,FALSE),"")</f>
        <v/>
      </c>
      <c r="H6" s="26">
        <f>IFERROR(VLOOKUP($A32,Results_30d_Deltas!$A$2:$H$5000,7,FALSE)-E31,"")</f>
        <v/>
      </c>
      <c r="I6" s="26">
        <f>IFERROR(VLOOKUP($A32,Results_30d_Deltas!$A$2:$H$5000,6,FALSE),"")</f>
        <v/>
      </c>
      <c r="J6" s="26" t="n"/>
      <c r="K6" s="26" t="n"/>
      <c r="L6" s="26" t="inlineStr">
        <is>
          <t>YES</t>
        </is>
      </c>
      <c r="M6" s="33" t="n">
        <v>2.400628868032634</v>
      </c>
      <c r="N6" s="33" t="n">
        <v>5</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ez_manage.py:3568 top()</t>
        </is>
      </c>
      <c r="IL6" s="26" t="inlineStr">
        <is>
          <t>v12_quick_engine.py:2347 x8</t>
        </is>
      </c>
      <c r="IM6" s="26" t="n"/>
    </row>
    <row r="7" ht="10.5" customHeight="1" s="67">
      <c r="A7" s="26" t="inlineStr">
        <is>
          <t>MI_WAVE_EXIT_ENABLED</t>
        </is>
      </c>
      <c r="B7" s="26" t="inlineStr">
        <is>
          <t>False</t>
        </is>
      </c>
      <c r="C7" s="26" t="n"/>
      <c r="D7" s="26" t="n"/>
      <c r="E7" s="26" t="n"/>
      <c r="F7" s="26" t="n"/>
      <c r="G7" s="26">
        <f>IFERROR(VLOOKUP($A34&amp;"_"&amp;$B34,Results_Deltas!$A$2:$P$15000,5,FALSE),"")</f>
        <v/>
      </c>
      <c r="H7" s="26">
        <f>IFERROR(VLOOKUP($A34,Results_30d_Deltas!$A$2:$H$5000,7,FALSE)-E33,"")</f>
        <v/>
      </c>
      <c r="I7" s="26">
        <f>IFERROR(VLOOKUP($A34,Results_30d_Deltas!$A$2:$H$5000,6,FALSE),"")</f>
        <v/>
      </c>
      <c r="J7" s="26" t="n"/>
      <c r="K7" s="26" t="n"/>
      <c r="L7" s="26" t="inlineStr">
        <is>
          <t>YES</t>
        </is>
      </c>
      <c r="M7" s="33" t="n">
        <v>2.400628868032634</v>
      </c>
      <c r="N7" s="33" t="n">
        <v>5</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ez_manage.py:3569 top()</t>
        </is>
      </c>
      <c r="IL7" s="26" t="inlineStr">
        <is>
          <t>v12_quick_engine.py:2349 x8</t>
        </is>
      </c>
      <c r="IM7" s="26" t="n"/>
    </row>
    <row r="8" ht="10.5" customHeight="1" s="67">
      <c r="A8" s="27" t="inlineStr">
        <is>
          <t>MU_CORRECTION_EXIT_ENABLED</t>
        </is>
      </c>
      <c r="B8" s="27" t="inlineStr">
        <is>
          <t>False</t>
        </is>
      </c>
      <c r="C8" s="26" t="n"/>
      <c r="D8" s="26" t="n"/>
      <c r="E8" s="26" t="n"/>
      <c r="F8" s="26" t="n"/>
      <c r="G8" s="26">
        <f>IFERROR(VLOOKUP($A36&amp;"_"&amp;$B36,Results_Deltas!$A$2:$P$15000,5,FALSE),"")</f>
        <v/>
      </c>
      <c r="H8" s="26">
        <f>IFERROR(VLOOKUP($A36,Results_30d_Deltas!$A$2:$H$5000,7,FALSE)-E35,"")</f>
        <v/>
      </c>
      <c r="I8" s="26">
        <f>IFERROR(VLOOKUP($A36,Results_30d_Deltas!$A$2:$H$5000,6,FALSE),"")</f>
        <v/>
      </c>
      <c r="J8" s="26" t="n"/>
      <c r="K8" s="26" t="n"/>
      <c r="L8" s="26" t="inlineStr">
        <is>
          <t>NO</t>
        </is>
      </c>
      <c r="M8" s="33" t="n">
        <v>2.400628868032634</v>
      </c>
      <c r="N8" s="33" t="n">
        <v>5</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ez_manage.py:5068 top()</t>
        </is>
      </c>
      <c r="IL8" s="26" t="inlineStr">
        <is>
          <t>v12_quick_engine.py:2454 x3</t>
        </is>
      </c>
      <c r="IM8" s="26" t="n"/>
    </row>
    <row r="9" ht="10.5" customHeight="1" s="67">
      <c r="A9" s="26" t="inlineStr">
        <is>
          <t>RULE_B_3M_EXIT_ENABLED</t>
        </is>
      </c>
      <c r="B9" s="26" t="inlineStr">
        <is>
          <t>False</t>
        </is>
      </c>
      <c r="C9" s="26" t="n"/>
      <c r="D9" s="26" t="n"/>
      <c r="E9" s="26" t="n"/>
      <c r="F9" s="26" t="n"/>
      <c r="G9" s="26">
        <f>IFERROR(VLOOKUP($A38&amp;"_"&amp;$B38,Results_Deltas!$A$2:$P$15000,5,FALSE),"")</f>
        <v/>
      </c>
      <c r="H9" s="26">
        <f>IFERROR(VLOOKUP($A38,Results_30d_Deltas!$A$2:$H$5000,7,FALSE)-E37,"")</f>
        <v/>
      </c>
      <c r="I9" s="26">
        <f>IFERROR(VLOOKUP($A38,Results_30d_Deltas!$A$2:$H$5000,6,FALSE),"")</f>
        <v/>
      </c>
      <c r="J9" s="26" t="n"/>
      <c r="K9" s="26" t="n"/>
      <c r="L9" s="26" t="inlineStr">
        <is>
          <t>YES</t>
        </is>
      </c>
      <c r="M9" s="33" t="n">
        <v>2.400628868032634</v>
      </c>
      <c r="N9" s="33" t="n">
        <v>5</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4" t="n"/>
      <c r="EI9" s="34" t="n"/>
      <c r="EJ9" s="34" t="n"/>
      <c r="EK9" s="34" t="n"/>
      <c r="EL9" s="34" t="n"/>
      <c r="EM9" s="34" t="n"/>
      <c r="EN9" s="34" t="n"/>
      <c r="EO9" s="34" t="n"/>
      <c r="EP9" s="34" t="n"/>
      <c r="EQ9" s="34"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ez_manage.py:5395 top()</t>
        </is>
      </c>
      <c r="IL9" s="26" t="inlineStr">
        <is>
          <t>v12_quick_engine.py:3009 x4</t>
        </is>
      </c>
      <c r="IM9" s="26" t="n"/>
    </row>
    <row r="10" ht="10.5" customHeight="1" s="67">
      <c r="A10" s="26" t="inlineStr">
        <is>
          <t>SCALP_V3_K_OB_EXIT_ENABLED</t>
        </is>
      </c>
      <c r="B10" s="26" t="inlineStr">
        <is>
          <t>False</t>
        </is>
      </c>
      <c r="C10" s="26" t="n"/>
      <c r="D10" s="26" t="n"/>
      <c r="E10" s="26" t="n"/>
      <c r="F10" s="26" t="n"/>
      <c r="G10" s="26">
        <f>IFERROR(VLOOKUP($A40&amp;"_"&amp;$B40,Results_Deltas!$A$2:$P$15000,5,FALSE),"")</f>
        <v/>
      </c>
      <c r="H10" s="26">
        <f>IFERROR(VLOOKUP($A40,Results_30d_Deltas!$A$2:$H$5000,7,FALSE)-E39,"")</f>
        <v/>
      </c>
      <c r="I10" s="26">
        <f>IFERROR(VLOOKUP($A40,Results_30d_Deltas!$A$2:$H$5000,6,FALSE),"")</f>
        <v/>
      </c>
      <c r="J10" s="26" t="n"/>
      <c r="K10" s="26" t="n"/>
      <c r="L10" s="26" t="inlineStr">
        <is>
          <t>YES</t>
        </is>
      </c>
      <c r="M10" s="33" t="n">
        <v>2.400628868032634</v>
      </c>
      <c r="N10" s="33" t="n">
        <v>5</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ez_manage.py:5550 top()</t>
        </is>
      </c>
      <c r="IL10" s="26" t="inlineStr">
        <is>
          <t>v12_quick_engine.py:3178 x4</t>
        </is>
      </c>
      <c r="IM10" s="26" t="n"/>
    </row>
    <row r="11" ht="10.5" customHeight="1" s="67">
      <c r="A11" s="26" t="inlineStr">
        <is>
          <t>SCALP_V3_PROTECTIVE_EXIT_ENABLED</t>
        </is>
      </c>
      <c r="B11" s="26" t="inlineStr">
        <is>
          <t>False</t>
        </is>
      </c>
      <c r="C11" s="26" t="n"/>
      <c r="D11" s="26" t="n"/>
      <c r="E11" s="26" t="n"/>
      <c r="F11" s="26" t="n"/>
      <c r="G11" s="26">
        <f>IFERROR(VLOOKUP($A42&amp;"_"&amp;$B42,Results_Deltas!$A$2:$P$15000,5,FALSE),"")</f>
        <v/>
      </c>
      <c r="H11" s="26">
        <f>IFERROR(VLOOKUP($A42,Results_30d_Deltas!$A$2:$H$5000,7,FALSE)-E41,"")</f>
        <v/>
      </c>
      <c r="I11" s="26">
        <f>IFERROR(VLOOKUP($A42,Results_30d_Deltas!$A$2:$H$5000,6,FALSE),"")</f>
        <v/>
      </c>
      <c r="J11" s="26" t="n"/>
      <c r="K11" s="26" t="n"/>
      <c r="L11" s="26" t="inlineStr">
        <is>
          <t>YES</t>
        </is>
      </c>
      <c r="M11" s="33" t="n">
        <v>2.400628868032634</v>
      </c>
      <c r="N11" s="33" t="n">
        <v>5</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ez_manage.py:5586 top()</t>
        </is>
      </c>
      <c r="IL11" s="26" t="inlineStr">
        <is>
          <t>v12_quick_engine.py:3192 x4</t>
        </is>
      </c>
      <c r="IM11" s="26" t="n"/>
    </row>
    <row r="12" ht="10.5" customHeight="1" s="67">
      <c r="A12" s="26" t="inlineStr">
        <is>
          <t>WT_4H_VEL_EXIT_ENABLED</t>
        </is>
      </c>
      <c r="B12" s="26" t="inlineStr">
        <is>
          <t>False</t>
        </is>
      </c>
      <c r="C12" s="26" t="n"/>
      <c r="D12" s="26" t="n"/>
      <c r="E12" s="26" t="n"/>
      <c r="F12" s="26" t="n"/>
      <c r="G12" s="26">
        <f>IFERROR(VLOOKUP($A53&amp;"_"&amp;$B53,Results_Deltas!$A$2:$P$15000,5,FALSE),"")</f>
        <v/>
      </c>
      <c r="H12" s="26">
        <f>IFERROR(VLOOKUP($A53,Results_30d_Deltas!$A$2:$H$5000,7,FALSE)-E52,"")</f>
        <v/>
      </c>
      <c r="I12" s="26">
        <f>IFERROR(VLOOKUP($A53,Results_30d_Deltas!$A$2:$H$5000,6,FALSE),"")</f>
        <v/>
      </c>
      <c r="J12" s="26" t="n"/>
      <c r="K12" s="26" t="n"/>
      <c r="L12" s="26" t="inlineStr">
        <is>
          <t>YES</t>
        </is>
      </c>
      <c r="M12" s="33" t="n">
        <v>2.400628868032634</v>
      </c>
      <c r="N12" s="33" t="n">
        <v>5</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ez_manage.py:5876 top()</t>
        </is>
      </c>
      <c r="IL12" s="26" t="inlineStr">
        <is>
          <t>v12_quick_engine.py:3695 x5</t>
        </is>
      </c>
      <c r="IM12" s="26" t="n"/>
    </row>
    <row r="13" ht="10.5" customHeight="1" s="67">
      <c r="A13" s="27" t="inlineStr">
        <is>
          <t>WT_CROSS_EXIT_ENABLED</t>
        </is>
      </c>
      <c r="B13" s="27" t="inlineStr">
        <is>
          <t>False</t>
        </is>
      </c>
      <c r="C13" s="26" t="n"/>
      <c r="D13" s="26" t="n"/>
      <c r="E13" s="26" t="n"/>
      <c r="F13" s="26" t="n"/>
      <c r="G13" s="26">
        <f>IFERROR(VLOOKUP($A3&amp;"="&amp;$B3,Results_Deltas!$A$2:$P$15000,5,FALSE),"")</f>
        <v/>
      </c>
      <c r="H13" s="26">
        <f>IFERROR(VLOOKUP($A3,Results_30d_Deltas!$A$2:$H$5000,7,FALSE)-E3,"")</f>
        <v/>
      </c>
      <c r="I13" s="26">
        <f>IFERROR(VLOOKUP($A3,Results_30d_Deltas!$A$2:$H$5000,6,FALSE),"")</f>
        <v/>
      </c>
      <c r="J13" s="26" t="n"/>
      <c r="K13" s="26" t="n"/>
      <c r="L13" s="26" t="inlineStr">
        <is>
          <t>YES</t>
        </is>
      </c>
      <c r="M13" s="33" t="n">
        <v>2.429961753125021</v>
      </c>
      <c r="N13" s="33" t="n">
        <v>5</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4" t="n"/>
      <c r="AW13" s="34" t="n"/>
      <c r="AX13" s="34" t="n"/>
      <c r="AY13" s="34" t="n"/>
      <c r="AZ13" s="34"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ez_manage.py:1751 top()</t>
        </is>
      </c>
      <c r="IL13" s="26" t="inlineStr">
        <is>
          <t>v12_quick_engine.py:2439 x5</t>
        </is>
      </c>
      <c r="IM13" s="26" t="n"/>
    </row>
    <row r="14" ht="10.5" customHeight="1" s="67">
      <c r="A14" s="26" t="inlineStr">
        <is>
          <t>WT_CROSS_EXIT_ENABLED</t>
        </is>
      </c>
      <c r="B14" s="26" t="inlineStr">
        <is>
          <t>False</t>
        </is>
      </c>
      <c r="C14" s="26" t="n"/>
      <c r="D14" s="26" t="n"/>
      <c r="E14" s="26" t="n"/>
      <c r="F14" s="26" t="n"/>
      <c r="G14" s="26">
        <f>IFERROR(VLOOKUP($A258&amp;"_"&amp;$B258,Results_Deltas!$A$2:$P$15000,5,FALSE),"")</f>
        <v/>
      </c>
      <c r="H14" s="26">
        <f>IFERROR(VLOOKUP($A259,Results_30d_Deltas!$A$2:$H$5000,7,FALSE)-E3,"")</f>
        <v/>
      </c>
      <c r="I14" s="26">
        <f>IFERROR(VLOOKUP($A259,Results_30d_Deltas!$A$2:$H$5000,6,FALSE),"")</f>
        <v/>
      </c>
      <c r="J14" s="26" t="n"/>
      <c r="K14" s="26" t="n"/>
      <c r="L14" s="26" t="inlineStr">
        <is>
          <t>NO</t>
        </is>
      </c>
      <c r="M14" s="33" t="n">
        <v>2.429961753125021</v>
      </c>
      <c r="N14" s="33" t="n">
        <v>5</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6" t="n"/>
      <c r="AW14" s="36" t="n"/>
      <c r="AX14" s="36" t="n"/>
      <c r="AY14" s="36" t="n"/>
      <c r="AZ14" s="36"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6" t="n"/>
      <c r="CU14" s="36" t="n"/>
      <c r="CV14" s="36" t="n"/>
      <c r="CW14" s="36" t="n"/>
      <c r="CX14" s="36" t="n"/>
      <c r="CY14" s="36" t="n"/>
      <c r="CZ14" s="36" t="n"/>
      <c r="DA14" s="36" t="n"/>
      <c r="DB14" s="36" t="n"/>
      <c r="DC14" s="36" t="n"/>
      <c r="DD14" s="36" t="n"/>
      <c r="DE14" s="36" t="n"/>
      <c r="DF14" s="36" t="n"/>
      <c r="DG14" s="36" t="n"/>
      <c r="DH14" s="36" t="n"/>
      <c r="DI14" s="36" t="n"/>
      <c r="DJ14" s="36" t="n"/>
      <c r="DK14" s="36" t="n"/>
      <c r="DL14" s="36" t="n"/>
      <c r="DM14" s="36"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ez_manage.py:1751 top()</t>
        </is>
      </c>
      <c r="IL14" s="26" t="inlineStr">
        <is>
          <t>v12_quick_engine.py:2439 x5</t>
        </is>
      </c>
      <c r="IM14" s="26" t="n"/>
    </row>
    <row r="15" ht="10.5" customHeight="1" s="67">
      <c r="A15" s="27" t="inlineStr">
        <is>
          <t>E_1_WT_EXIT_USE_DELTA_ENABLED</t>
        </is>
      </c>
      <c r="B15" s="27" t="inlineStr">
        <is>
          <t>False</t>
        </is>
      </c>
      <c r="C15" s="26" t="n"/>
      <c r="D15" s="26" t="n"/>
      <c r="E15" s="26" t="n"/>
      <c r="F15" s="26" t="n"/>
      <c r="G15" s="26">
        <f>IFERROR(VLOOKUP($A13&amp;"_"&amp;$B13,Results_Deltas!$A$2:$P$15000,5,FALSE),"")</f>
        <v/>
      </c>
      <c r="H15" s="26">
        <f>IFERROR(VLOOKUP($A13,Results_30d_Deltas!$A$2:$H$5000,7,FALSE)-E12,"")</f>
        <v/>
      </c>
      <c r="I15" s="26">
        <f>IFERROR(VLOOKUP($A13,Results_30d_Deltas!$A$2:$H$5000,6,FALSE),"")</f>
        <v/>
      </c>
      <c r="J15" s="26" t="n"/>
      <c r="K15" s="26" t="n"/>
      <c r="L15" s="26" t="inlineStr">
        <is>
          <t>YES</t>
        </is>
      </c>
      <c r="M15" s="33" t="n">
        <v>2.639908165814433</v>
      </c>
      <c r="N15" s="33" t="n">
        <v>7</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ez_manage.py:4699 top()</t>
        </is>
      </c>
      <c r="IL15" s="26" t="inlineStr">
        <is>
          <t>v12_quick_engine.py:1818 x7</t>
        </is>
      </c>
      <c r="IM15" s="26" t="n"/>
    </row>
    <row r="16" ht="10.5" customHeight="1" s="67">
      <c r="A16" s="26" t="inlineStr">
        <is>
          <t>BB_SQUEEZE_EXIT_ENABLED</t>
        </is>
      </c>
      <c r="B16" s="26" t="inlineStr">
        <is>
          <t>False</t>
        </is>
      </c>
      <c r="C16" s="26" t="n"/>
      <c r="D16" s="26" t="n"/>
      <c r="E16" s="26" t="n"/>
      <c r="F16" s="26" t="n"/>
      <c r="G16" s="26">
        <f>IFERROR(VLOOKUP($A5&amp;"_"&amp;$B5,Results_Deltas!$A$2:$P$15000,5,FALSE),"")</f>
        <v/>
      </c>
      <c r="H16" s="26">
        <f>IFERROR(VLOOKUP($A5,Results_30d_Deltas!$A$2:$H$5000,7,FALSE)-E4,"")</f>
        <v/>
      </c>
      <c r="I16" s="26">
        <f>IFERROR(VLOOKUP($A5,Results_30d_Deltas!$A$2:$H$5000,6,FALSE),"")</f>
        <v/>
      </c>
      <c r="J16" s="26" t="n"/>
      <c r="K16" s="26" t="n"/>
      <c r="L16" s="26" t="inlineStr">
        <is>
          <t>NO</t>
        </is>
      </c>
      <c r="M16" s="33" t="n">
        <v>4.038951849080418</v>
      </c>
      <c r="N16" s="33" t="n">
        <v>32</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ez_manage.py:6163 top()</t>
        </is>
      </c>
      <c r="IL16" s="26" t="inlineStr">
        <is>
          <t>v12_quick_engine.py:891 x4</t>
        </is>
      </c>
      <c r="IM16" s="26" t="n"/>
    </row>
    <row r="17" ht="10.5" customHeight="1" s="67">
      <c r="A17" s="0" t="inlineStr">
        <is>
          <t>EXIT_VELOCITY_WT_TFS</t>
        </is>
      </c>
      <c r="B17" s="0" t="inlineStr">
        <is>
          <t>15m,1h,4h,D</t>
        </is>
      </c>
      <c r="M17" t="n">
        <v>4.625594642734288</v>
      </c>
      <c r="N17" t="n">
        <v>23</v>
      </c>
    </row>
    <row r="18" ht="10.5" customHeight="1" s="67">
      <c r="A18" s="0" t="inlineStr">
        <is>
          <t>EXIT_VELOCITY_WT_TFS</t>
        </is>
      </c>
      <c r="B18" s="0" t="inlineStr">
        <is>
          <t>1h,4h</t>
        </is>
      </c>
      <c r="M18" t="n">
        <v>4.660950339049555</v>
      </c>
      <c r="N18" t="n">
        <v>24</v>
      </c>
    </row>
    <row r="19" ht="10.5" customHeight="1" s="67">
      <c r="A19" s="0" t="inlineStr">
        <is>
          <t>EXIT_VELOCITY_WT_TFS</t>
        </is>
      </c>
      <c r="B19" s="0" t="inlineStr">
        <is>
          <t>15m,1h</t>
        </is>
      </c>
      <c r="M19" t="n">
        <v>4.735196197028581</v>
      </c>
      <c r="N19" t="n">
        <v>25</v>
      </c>
    </row>
    <row r="20" ht="10.5" customHeight="1" s="67">
      <c r="A20" s="0" t="inlineStr">
        <is>
          <t>EXIT_VELOCITY_WT_TFS</t>
        </is>
      </c>
      <c r="B20" s="0" t="inlineStr">
        <is>
          <t>4h,D</t>
        </is>
      </c>
      <c r="M20" t="n">
        <v>4.735748553584499</v>
      </c>
      <c r="N20" t="n">
        <v>25</v>
      </c>
    </row>
    <row r="21" ht="10.5" customHeight="1" s="67">
      <c r="A21" s="0" t="inlineStr">
        <is>
          <t>EXIT_VELOCITY_WT_TFS</t>
        </is>
      </c>
      <c r="B21" s="0" t="inlineStr">
        <is>
          <t>1h,4h,D</t>
        </is>
      </c>
      <c r="M21" t="n">
        <v>4.738473690713411</v>
      </c>
      <c r="N21" t="n">
        <v>25</v>
      </c>
    </row>
    <row r="22" ht="10.5" customHeight="1" s="67">
      <c r="A22" s="26" t="inlineStr">
        <is>
          <t>WT_4H_VEL_EXIT_REQUIRE_PROFIT</t>
        </is>
      </c>
      <c r="B22" s="26" t="inlineStr">
        <is>
          <t>0.5</t>
        </is>
      </c>
      <c r="C22" s="26" t="n"/>
      <c r="D22" s="26" t="n"/>
      <c r="E22" s="26" t="n"/>
      <c r="F22" s="26" t="n"/>
      <c r="G22" s="26">
        <f>IFERROR(VLOOKUP($A68&amp;"_"&amp;$B68,Results_Deltas!$A$2:$P$15000,5,FALSE),"")</f>
        <v/>
      </c>
      <c r="H22" s="26">
        <f>IFERROR(VLOOKUP($A68,Results_30d_Deltas!$A$2:$H$5000,7,FALSE)-E67,"")</f>
        <v/>
      </c>
      <c r="I22" s="26">
        <f>IFERROR(VLOOKUP($A68,Results_30d_Deltas!$A$2:$H$5000,6,FALSE),"")</f>
        <v/>
      </c>
      <c r="J22" s="26" t="n"/>
      <c r="K22" s="26" t="n"/>
      <c r="L22" s="26" t="inlineStr">
        <is>
          <t>NO</t>
        </is>
      </c>
      <c r="M22" s="33" t="n">
        <v>4.775619379384288</v>
      </c>
      <c r="N22" s="33" t="n">
        <v>9</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ez_manage.py:5881 top()</t>
        </is>
      </c>
      <c r="IL22" s="26" t="inlineStr">
        <is>
          <t>v12_quick_engine.py:3700 x5</t>
        </is>
      </c>
      <c r="IM22" s="26" t="n"/>
    </row>
    <row r="23" ht="10.5" customHeight="1" s="67">
      <c r="A23" s="26" t="inlineStr">
        <is>
          <t>STDEV_REJECT_EXIT_TF</t>
        </is>
      </c>
      <c r="B23" s="26" t="inlineStr">
        <is>
          <t>15m</t>
        </is>
      </c>
      <c r="C23" s="26" t="n"/>
      <c r="D23" s="26" t="n"/>
      <c r="E23" s="26" t="n"/>
      <c r="F23" s="26" t="n"/>
      <c r="G23" s="26">
        <f>IFERROR(VLOOKUP($A48&amp;"_"&amp;$B48,Results_Deltas!$A$2:$P$15000,5,FALSE),"")</f>
        <v/>
      </c>
      <c r="H23" s="26">
        <f>IFERROR(VLOOKUP($A48,Results_30d_Deltas!$A$2:$H$5000,7,FALSE)-E47,"")</f>
        <v/>
      </c>
      <c r="I23" s="26">
        <f>IFERROR(VLOOKUP($A48,Results_30d_Deltas!$A$2:$H$5000,6,FALSE),"")</f>
        <v/>
      </c>
      <c r="J23" s="26" t="n"/>
      <c r="K23" s="26" t="n"/>
      <c r="L23" s="26" t="inlineStr">
        <is>
          <t>YES</t>
        </is>
      </c>
      <c r="M23" s="33" t="n">
        <v>4.882586432952702</v>
      </c>
      <c r="N23" s="33" t="n">
        <v>6</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4" t="n"/>
      <c r="GP23" s="34" t="n"/>
      <c r="GQ23" s="34" t="n"/>
      <c r="GR23" s="34" t="n"/>
      <c r="GS23" s="34"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ez_manage.py:4058 top()</t>
        </is>
      </c>
      <c r="IL23" s="26" t="inlineStr">
        <is>
          <t>v12_quick_engine.py:3298 x3</t>
        </is>
      </c>
      <c r="IM23" s="26" t="n"/>
    </row>
    <row r="24" ht="10.5" customHeight="1" s="67">
      <c r="A24" s="26" t="inlineStr">
        <is>
          <t>WT_4H_VEL_EXIT_K_EXTREME_HIGH</t>
        </is>
      </c>
      <c r="B24" s="26" t="inlineStr">
        <is>
          <t>1.0</t>
        </is>
      </c>
      <c r="C24" s="26" t="n"/>
      <c r="D24" s="26" t="n"/>
      <c r="E24" s="26" t="n"/>
      <c r="F24" s="26" t="n"/>
      <c r="G24" s="26">
        <f>IFERROR(VLOOKUP($A57&amp;"_"&amp;$B57,Results_Deltas!$A$2:$P$15000,5,FALSE),"")</f>
        <v/>
      </c>
      <c r="H24" s="26">
        <f>IFERROR(VLOOKUP($A57,Results_30d_Deltas!$A$2:$H$5000,7,FALSE)-E56,"")</f>
        <v/>
      </c>
      <c r="I24" s="26">
        <f>IFERROR(VLOOKUP($A57,Results_30d_Deltas!$A$2:$H$5000,6,FALSE),"")</f>
        <v/>
      </c>
      <c r="J24" s="26" t="n"/>
      <c r="K24" s="26" t="n"/>
      <c r="L24" s="26" t="inlineStr">
        <is>
          <t>NO</t>
        </is>
      </c>
      <c r="M24" s="33" t="n">
        <v>5.271615516816679</v>
      </c>
      <c r="N24" s="33" t="n">
        <v>12</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ez_manage.py:5877 top()</t>
        </is>
      </c>
      <c r="IL24" s="26" t="inlineStr">
        <is>
          <t>v12_quick_engine.py:3696 x5</t>
        </is>
      </c>
      <c r="IM24" s="26" t="n"/>
    </row>
    <row r="25" ht="10.5" customHeight="1" s="67">
      <c r="A25" s="26" t="inlineStr">
        <is>
          <t>BB_SQUEEZE_EXIT_ENABLED</t>
        </is>
      </c>
      <c r="B25" s="26" t="inlineStr">
        <is>
          <t>True</t>
        </is>
      </c>
      <c r="C25" s="26" t="n"/>
      <c r="D25" s="26" t="n"/>
      <c r="E25" s="26" t="n"/>
      <c r="F25" s="26" t="n"/>
      <c r="G25" s="26">
        <f>IFERROR(VLOOKUP($A6&amp;"_"&amp;$B6,Results_Deltas!$A$2:$P$15000,5,FALSE),"")</f>
        <v/>
      </c>
      <c r="H25" s="26">
        <f>IFERROR(VLOOKUP($A6,Results_30d_Deltas!$A$2:$H$5000,7,FALSE)-E5,"")</f>
        <v/>
      </c>
      <c r="I25" s="26">
        <f>IFERROR(VLOOKUP($A6,Results_30d_Deltas!$A$2:$H$5000,6,FALSE),"")</f>
        <v/>
      </c>
      <c r="J25" s="26" t="n"/>
      <c r="K25" s="26" t="n"/>
      <c r="L25" s="26" t="inlineStr">
        <is>
          <t>NO</t>
        </is>
      </c>
      <c r="M25" s="33" t="n">
        <v>5.657333932177903</v>
      </c>
      <c r="N25" s="33" t="n">
        <v>37</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ez_manage.py:6163 top()</t>
        </is>
      </c>
      <c r="IL25" s="26" t="inlineStr">
        <is>
          <t>v12_quick_engine.py:891 x4</t>
        </is>
      </c>
      <c r="IM25" s="26" t="n"/>
    </row>
    <row r="26" ht="10.5" customHeight="1" s="67">
      <c r="A26" s="26" t="inlineStr">
        <is>
          <t>E_1_WT_EXIT_USE_DELTA_ENABLED</t>
        </is>
      </c>
      <c r="B26" s="26" t="inlineStr">
        <is>
          <t>True</t>
        </is>
      </c>
      <c r="C26" s="26" t="n"/>
      <c r="D26" s="26" t="n"/>
      <c r="E26" s="26" t="n"/>
      <c r="F26" s="26" t="n"/>
      <c r="G26" s="26">
        <f>IFERROR(VLOOKUP($A14&amp;"_"&amp;$B14,Results_Deltas!$A$2:$P$15000,5,FALSE),"")</f>
        <v/>
      </c>
      <c r="H26" s="26">
        <f>IFERROR(VLOOKUP($A14,Results_30d_Deltas!$A$2:$H$5000,7,FALSE)-E13,"")</f>
        <v/>
      </c>
      <c r="I26" s="26">
        <f>IFERROR(VLOOKUP($A14,Results_30d_Deltas!$A$2:$H$5000,6,FALSE),"")</f>
        <v/>
      </c>
      <c r="J26" s="26" t="n"/>
      <c r="K26" s="26" t="n"/>
      <c r="L26" s="26" t="inlineStr">
        <is>
          <t>NO</t>
        </is>
      </c>
      <c r="M26" s="33" t="n">
        <v>5.911207142130446</v>
      </c>
      <c r="N26" s="33" t="n">
        <v>12</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4" t="n"/>
      <c r="CA26" s="34" t="n"/>
      <c r="CB26" s="34" t="n"/>
      <c r="CC26" s="34" t="n"/>
      <c r="CD26" s="34"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ez_manage.py:4699 top()</t>
        </is>
      </c>
      <c r="IL26" s="26" t="inlineStr">
        <is>
          <t>v12_quick_engine.py:1818 x7</t>
        </is>
      </c>
      <c r="IM26" s="26" t="n"/>
    </row>
    <row r="27" ht="10.5" customHeight="1" s="67">
      <c r="A27" s="26" t="inlineStr">
        <is>
          <t>WT_4H_VEL_EXIT_K_EXTREME_LOW</t>
        </is>
      </c>
      <c r="B27" s="26" t="inlineStr">
        <is>
          <t>0.5</t>
        </is>
      </c>
      <c r="C27" s="26" t="n"/>
      <c r="D27" s="26" t="n"/>
      <c r="E27" s="26" t="n"/>
      <c r="F27" s="26" t="n"/>
      <c r="G27" s="26">
        <f>IFERROR(VLOOKUP($A60&amp;"_"&amp;$B60,Results_Deltas!$A$2:$P$15000,5,FALSE),"")</f>
        <v/>
      </c>
      <c r="H27" s="26">
        <f>IFERROR(VLOOKUP($A60,Results_30d_Deltas!$A$2:$H$5000,7,FALSE)-E59,"")</f>
        <v/>
      </c>
      <c r="I27" s="26">
        <f>IFERROR(VLOOKUP($A60,Results_30d_Deltas!$A$2:$H$5000,6,FALSE),"")</f>
        <v/>
      </c>
      <c r="J27" s="26" t="n"/>
      <c r="K27" s="26" t="n"/>
      <c r="L27" s="26" t="inlineStr">
        <is>
          <t>NO</t>
        </is>
      </c>
      <c r="M27" s="33" t="n">
        <v>6.074968635210867</v>
      </c>
      <c r="N27" s="33" t="n">
        <v>10</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ez_manage.py:5878 top()</t>
        </is>
      </c>
      <c r="IL27" s="26" t="inlineStr">
        <is>
          <t>v12_quick_engine.py:3697 x5</t>
        </is>
      </c>
      <c r="IM27" s="26" t="n"/>
    </row>
    <row r="28" ht="10.5" customHeight="1" s="67">
      <c r="A28" s="26" t="inlineStr">
        <is>
          <t>WT_4H_VEL_EXIT_REQUIRE_K_EXTREME</t>
        </is>
      </c>
      <c r="B28" s="26" t="inlineStr">
        <is>
          <t>0.5</t>
        </is>
      </c>
      <c r="C28" s="26" t="n"/>
      <c r="D28" s="26" t="n"/>
      <c r="E28" s="26" t="n"/>
      <c r="F28" s="26" t="n"/>
      <c r="G28" s="26">
        <f>IFERROR(VLOOKUP($A64&amp;"_"&amp;$B64,Results_Deltas!$A$2:$P$15000,5,FALSE),"")</f>
        <v/>
      </c>
      <c r="H28" s="26">
        <f>IFERROR(VLOOKUP($A64,Results_30d_Deltas!$A$2:$H$5000,7,FALSE)-E63,"")</f>
        <v/>
      </c>
      <c r="I28" s="26">
        <f>IFERROR(VLOOKUP($A64,Results_30d_Deltas!$A$2:$H$5000,6,FALSE),"")</f>
        <v/>
      </c>
      <c r="J28" s="26" t="n"/>
      <c r="K28" s="26" t="n"/>
      <c r="L28" s="26" t="inlineStr">
        <is>
          <t>NO</t>
        </is>
      </c>
      <c r="M28" s="33" t="n">
        <v>7.125407861285233</v>
      </c>
      <c r="N28" s="33" t="n">
        <v>11</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ez_manage.py:5880 top()</t>
        </is>
      </c>
      <c r="IL28" s="26" t="inlineStr">
        <is>
          <t>v12_quick_engine.py:3699 x5</t>
        </is>
      </c>
      <c r="IM28" s="26" t="n"/>
    </row>
    <row r="29" ht="10.5" customHeight="1" s="67">
      <c r="A29" s="26" t="inlineStr">
        <is>
          <t>WT_4H_VEL_EXIT_REQUIRE_K_EXTREME</t>
        </is>
      </c>
      <c r="B29" s="26" t="inlineStr">
        <is>
          <t>1.0</t>
        </is>
      </c>
      <c r="C29" s="26" t="n"/>
      <c r="D29" s="26" t="n"/>
      <c r="E29" s="26" t="n"/>
      <c r="F29" s="26" t="n"/>
      <c r="G29" s="26">
        <f>IFERROR(VLOOKUP($A65&amp;"_"&amp;$B65,Results_Deltas!$A$2:$P$15000,5,FALSE),"")</f>
        <v/>
      </c>
      <c r="H29" s="26">
        <f>IFERROR(VLOOKUP($A65,Results_30d_Deltas!$A$2:$H$5000,7,FALSE)-E64,"")</f>
        <v/>
      </c>
      <c r="I29" s="26">
        <f>IFERROR(VLOOKUP($A65,Results_30d_Deltas!$A$2:$H$5000,6,FALSE),"")</f>
        <v/>
      </c>
      <c r="J29" s="26" t="n"/>
      <c r="K29" s="26" t="n"/>
      <c r="L29" s="26" t="inlineStr">
        <is>
          <t>NO</t>
        </is>
      </c>
      <c r="M29" s="33" t="n">
        <v>7.261705291832409</v>
      </c>
      <c r="N29" s="33" t="n">
        <v>8</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ez_manage.py:5880 top()</t>
        </is>
      </c>
      <c r="IL29" s="26" t="inlineStr">
        <is>
          <t>v12_quick_engine.py:3699 x5</t>
        </is>
      </c>
      <c r="IM29" s="26" t="n"/>
    </row>
    <row r="30" ht="10.5" customHeight="1" s="67">
      <c r="A30" s="26" t="inlineStr">
        <is>
          <t>WT_4H_VEL_EXIT_K_EXTREME_LOW</t>
        </is>
      </c>
      <c r="B30" s="26" t="inlineStr">
        <is>
          <t>2.0</t>
        </is>
      </c>
      <c r="C30" s="26" t="n"/>
      <c r="D30" s="26" t="n"/>
      <c r="E30" s="26" t="n"/>
      <c r="F30" s="26" t="n"/>
      <c r="G30" s="26">
        <f>IFERROR(VLOOKUP($A62&amp;"_"&amp;$B62,Results_Deltas!$A$2:$P$15000,5,FALSE),"")</f>
        <v/>
      </c>
      <c r="H30" s="26">
        <f>IFERROR(VLOOKUP($A62,Results_30d_Deltas!$A$2:$H$5000,7,FALSE)-E61,"")</f>
        <v/>
      </c>
      <c r="I30" s="26">
        <f>IFERROR(VLOOKUP($A62,Results_30d_Deltas!$A$2:$H$5000,6,FALSE),"")</f>
        <v/>
      </c>
      <c r="J30" s="26" t="n"/>
      <c r="K30" s="26" t="n"/>
      <c r="L30" s="26" t="inlineStr">
        <is>
          <t>NO</t>
        </is>
      </c>
      <c r="M30" s="33" t="n">
        <v>7.427210767907386</v>
      </c>
      <c r="N30" s="33" t="n">
        <v>12</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ez_manage.py:5878 top()</t>
        </is>
      </c>
      <c r="IL30" s="26" t="inlineStr">
        <is>
          <t>v12_quick_engine.py:3697 x5</t>
        </is>
      </c>
      <c r="IM30" s="26" t="n"/>
    </row>
    <row r="31" ht="10.5" customHeight="1" s="67">
      <c r="A31" s="26" t="inlineStr">
        <is>
          <t>HARD_BREAKEVEN_MIN_PEAK_PCT</t>
        </is>
      </c>
      <c r="B31" s="26" t="inlineStr">
        <is>
          <t>0.625</t>
        </is>
      </c>
      <c r="C31" s="26" t="n"/>
      <c r="D31" s="26" t="n"/>
      <c r="E31" s="26" t="n"/>
      <c r="F31" s="26" t="n"/>
      <c r="G31" s="26">
        <f>IFERROR(VLOOKUP($A24&amp;"_"&amp;$B24,Results_Deltas!$A$2:$P$15000,5,FALSE),"")</f>
        <v/>
      </c>
      <c r="H31" s="26">
        <f>IFERROR(VLOOKUP($A24,Results_30d_Deltas!$A$2:$H$5000,7,FALSE)-E23,"")</f>
        <v/>
      </c>
      <c r="I31" s="26">
        <f>IFERROR(VLOOKUP($A24,Results_30d_Deltas!$A$2:$H$5000,6,FALSE),"")</f>
        <v/>
      </c>
      <c r="J31" s="26" t="n"/>
      <c r="K31" s="26" t="n"/>
      <c r="L31" s="26" t="inlineStr">
        <is>
          <t>NO</t>
        </is>
      </c>
      <c r="M31" s="33" t="n">
        <v>7.74545902360626</v>
      </c>
      <c r="N31" s="33" t="n">
        <v>9</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4" t="n"/>
      <c r="AM31" s="34" t="n"/>
      <c r="AN31" s="34" t="n"/>
      <c r="AO31" s="34" t="n"/>
      <c r="AP31" s="34"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4" t="n"/>
      <c r="HT31" s="34" t="n"/>
      <c r="HU31" s="34" t="n"/>
      <c r="HV31" s="34" t="n"/>
      <c r="HW31" s="34" t="n"/>
      <c r="HX31" s="33" t="n"/>
      <c r="HY31" s="33" t="n"/>
      <c r="HZ31" s="33" t="n"/>
      <c r="IA31" s="33" t="n"/>
      <c r="IB31" s="33" t="n"/>
      <c r="IC31" s="33" t="n"/>
      <c r="ID31" s="33" t="n"/>
      <c r="IE31" s="33" t="n"/>
      <c r="IF31" s="33" t="n"/>
      <c r="IG31" s="33" t="n"/>
      <c r="IH31" s="33" t="n"/>
      <c r="II31" s="33" t="n"/>
      <c r="IJ31" s="26" t="n"/>
      <c r="IK31" s="26" t="inlineStr">
        <is>
          <t>ez_manage.py:4784 top()</t>
        </is>
      </c>
      <c r="IL31" s="26" t="inlineStr">
        <is>
          <t>v12_quick_engine.py:858 x8</t>
        </is>
      </c>
      <c r="IM31" s="26" t="n"/>
    </row>
    <row r="32" ht="10.5" customHeight="1" s="67">
      <c r="A32" s="26" t="inlineStr">
        <is>
          <t>HARD_BREAKEVEN_MIN_PEAK_PCT</t>
        </is>
      </c>
      <c r="B32" s="26" t="inlineStr">
        <is>
          <t>0.25</t>
        </is>
      </c>
      <c r="C32" s="26" t="n"/>
      <c r="D32" s="26" t="n"/>
      <c r="E32" s="26" t="n"/>
      <c r="F32" s="26" t="n"/>
      <c r="G32" s="26">
        <f>IFERROR(VLOOKUP($A21&amp;"_"&amp;$B21,Results_Deltas!$A$2:$P$15000,5,FALSE),"")</f>
        <v/>
      </c>
      <c r="H32" s="26">
        <f>IFERROR(VLOOKUP($A21,Results_30d_Deltas!$A$2:$H$5000,7,FALSE)-E20,"")</f>
        <v/>
      </c>
      <c r="I32" s="26">
        <f>IFERROR(VLOOKUP($A21,Results_30d_Deltas!$A$2:$H$5000,6,FALSE),"")</f>
        <v/>
      </c>
      <c r="J32" s="26" t="n"/>
      <c r="K32" s="26" t="n"/>
      <c r="L32" s="26" t="inlineStr">
        <is>
          <t>NO</t>
        </is>
      </c>
      <c r="M32" s="33" t="n">
        <v>7.779898908389134</v>
      </c>
      <c r="N32" s="33" t="n">
        <v>9</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4" t="n"/>
      <c r="AM32" s="34" t="n"/>
      <c r="AN32" s="34" t="n"/>
      <c r="AO32" s="34" t="n"/>
      <c r="AP32" s="34"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4" t="n"/>
      <c r="HT32" s="34" t="n"/>
      <c r="HU32" s="34" t="n"/>
      <c r="HV32" s="34" t="n"/>
      <c r="HW32" s="34" t="n"/>
      <c r="HX32" s="33" t="n"/>
      <c r="HY32" s="33" t="n"/>
      <c r="HZ32" s="33" t="n"/>
      <c r="IA32" s="33" t="n"/>
      <c r="IB32" s="33" t="n"/>
      <c r="IC32" s="33" t="n"/>
      <c r="ID32" s="33" t="n"/>
      <c r="IE32" s="33" t="n"/>
      <c r="IF32" s="33" t="n"/>
      <c r="IG32" s="33" t="n"/>
      <c r="IH32" s="33" t="n"/>
      <c r="II32" s="33" t="n"/>
      <c r="IJ32" s="26" t="n"/>
      <c r="IK32" s="26" t="inlineStr">
        <is>
          <t>ez_manage.py:4784 top()</t>
        </is>
      </c>
      <c r="IL32" s="26" t="inlineStr">
        <is>
          <t>v12_quick_engine.py:858 x8</t>
        </is>
      </c>
      <c r="IM32" s="26" t="n"/>
    </row>
    <row r="33" ht="10.5" customHeight="1" s="67">
      <c r="A33" s="27" t="inlineStr">
        <is>
          <t>MI_VELOCITY_EXIT_ENABLED</t>
        </is>
      </c>
      <c r="B33" s="27" t="inlineStr">
        <is>
          <t>True</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v>7.855369081573618</v>
      </c>
      <c r="N33" s="33" t="n">
        <v>8</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ez_manage.py:3568 top()</t>
        </is>
      </c>
      <c r="IL33" s="26" t="inlineStr">
        <is>
          <t>v12_quick_engine.py:2347 x8</t>
        </is>
      </c>
      <c r="IM33" s="26" t="n"/>
    </row>
    <row r="34" ht="10.5" customHeight="1" s="67">
      <c r="A34" s="26" t="inlineStr">
        <is>
          <t>HARD_BREAKEVEN_MIN_PEAK_PCT</t>
        </is>
      </c>
      <c r="B34" s="26" t="inlineStr">
        <is>
          <t>0.375</t>
        </is>
      </c>
      <c r="C34" s="26" t="n"/>
      <c r="D34" s="26" t="n"/>
      <c r="E34" s="26" t="n"/>
      <c r="F34" s="26" t="n"/>
      <c r="G34" s="26">
        <f>IFERROR(VLOOKUP($A22&amp;"_"&amp;$B22,Results_Deltas!$A$2:$P$15000,5,FALSE),"")</f>
        <v/>
      </c>
      <c r="H34" s="26">
        <f>IFERROR(VLOOKUP($A22,Results_30d_Deltas!$A$2:$H$5000,7,FALSE)-E21,"")</f>
        <v/>
      </c>
      <c r="I34" s="26">
        <f>IFERROR(VLOOKUP($A22,Results_30d_Deltas!$A$2:$H$5000,6,FALSE),"")</f>
        <v/>
      </c>
      <c r="J34" s="26" t="n"/>
      <c r="K34" s="26" t="n"/>
      <c r="L34" s="26" t="inlineStr">
        <is>
          <t>NO</t>
        </is>
      </c>
      <c r="M34" s="33" t="n">
        <v>7.918065764928582</v>
      </c>
      <c r="N34" s="33" t="n">
        <v>9</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4" t="n"/>
      <c r="AM34" s="34" t="n"/>
      <c r="AN34" s="34" t="n"/>
      <c r="AO34" s="34" t="n"/>
      <c r="AP34" s="34"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4" t="n"/>
      <c r="HT34" s="34" t="n"/>
      <c r="HU34" s="34" t="n"/>
      <c r="HV34" s="34" t="n"/>
      <c r="HW34" s="34" t="n"/>
      <c r="HX34" s="33" t="n"/>
      <c r="HY34" s="33" t="n"/>
      <c r="HZ34" s="33" t="n"/>
      <c r="IA34" s="33" t="n"/>
      <c r="IB34" s="33" t="n"/>
      <c r="IC34" s="33" t="n"/>
      <c r="ID34" s="33" t="n"/>
      <c r="IE34" s="33" t="n"/>
      <c r="IF34" s="33" t="n"/>
      <c r="IG34" s="33" t="n"/>
      <c r="IH34" s="33" t="n"/>
      <c r="II34" s="33" t="n"/>
      <c r="IJ34" s="26" t="n"/>
      <c r="IK34" s="26" t="inlineStr">
        <is>
          <t>ez_manage.py:4784 top()</t>
        </is>
      </c>
      <c r="IL34" s="26" t="inlineStr">
        <is>
          <t>v12_quick_engine.py:858 x8</t>
        </is>
      </c>
      <c r="IM34" s="26" t="n"/>
    </row>
    <row r="35" ht="10.5" customHeight="1" s="67">
      <c r="A35" s="26" t="inlineStr">
        <is>
          <t>LOSS_TECHNICAL_EXIT_NO_STALE_BLOCK</t>
        </is>
      </c>
      <c r="B35" s="26" t="inlineStr">
        <is>
          <t>0.5</t>
        </is>
      </c>
      <c r="C35" s="26" t="n"/>
      <c r="D35" s="26" t="n"/>
      <c r="E35" s="26" t="n"/>
      <c r="F35" s="26" t="n"/>
      <c r="G35" s="26">
        <f>IFERROR(VLOOKUP($A27&amp;"_"&amp;$B27,Results_Deltas!$A$2:$P$15000,5,FALSE),"")</f>
        <v/>
      </c>
      <c r="H35" s="26">
        <f>IFERROR(VLOOKUP($A27,Results_30d_Deltas!$A$2:$H$5000,7,FALSE)-E26,"")</f>
        <v/>
      </c>
      <c r="I35" s="26">
        <f>IFERROR(VLOOKUP($A27,Results_30d_Deltas!$A$2:$H$5000,6,FALSE),"")</f>
        <v/>
      </c>
      <c r="J35" s="26" t="n"/>
      <c r="K35" s="26" t="n"/>
      <c r="L35" s="26" t="inlineStr">
        <is>
          <t>NO</t>
        </is>
      </c>
      <c r="M35" s="33" t="n">
        <v>8.161159571202443</v>
      </c>
      <c r="N35" s="33" t="n">
        <v>9</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4" t="n"/>
      <c r="GU35" s="34" t="n"/>
      <c r="GV35" s="34" t="n"/>
      <c r="GW35" s="34" t="n"/>
      <c r="GX35" s="34"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ez_manage.py:4933 top()</t>
        </is>
      </c>
      <c r="IL35" s="26" t="inlineStr">
        <is>
          <t>v12_quick_engine.py:2172 x2</t>
        </is>
      </c>
      <c r="IM35" s="26" t="n"/>
    </row>
    <row r="36" ht="10.5" customHeight="1" s="67">
      <c r="A36" s="26" t="inlineStr">
        <is>
          <t>LOSS_TECHNICAL_EXIT_NO_STALE_BLOCK</t>
        </is>
      </c>
      <c r="B36" s="26" t="inlineStr">
        <is>
          <t>1.0</t>
        </is>
      </c>
      <c r="C36" s="26" t="n"/>
      <c r="D36" s="26" t="n"/>
      <c r="E36" s="26" t="n"/>
      <c r="F36" s="26" t="n"/>
      <c r="G36" s="26">
        <f>IFERROR(VLOOKUP($A28&amp;"_"&amp;$B28,Results_Deltas!$A$2:$P$15000,5,FALSE),"")</f>
        <v/>
      </c>
      <c r="H36" s="26">
        <f>IFERROR(VLOOKUP($A28,Results_30d_Deltas!$A$2:$H$5000,7,FALSE)-E27,"")</f>
        <v/>
      </c>
      <c r="I36" s="26">
        <f>IFERROR(VLOOKUP($A28,Results_30d_Deltas!$A$2:$H$5000,6,FALSE),"")</f>
        <v/>
      </c>
      <c r="J36" s="26" t="n"/>
      <c r="K36" s="26" t="n"/>
      <c r="L36" s="26" t="inlineStr">
        <is>
          <t>NO</t>
        </is>
      </c>
      <c r="M36" s="33" t="n">
        <v>8.233467598070925</v>
      </c>
      <c r="N36" s="33" t="n">
        <v>9</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4" t="n"/>
      <c r="GU36" s="34" t="n"/>
      <c r="GV36" s="34" t="n"/>
      <c r="GW36" s="34" t="n"/>
      <c r="GX36" s="34"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ez_manage.py:4933 top()</t>
        </is>
      </c>
      <c r="IL36" s="26" t="inlineStr">
        <is>
          <t>v12_quick_engine.py:2172 x2</t>
        </is>
      </c>
      <c r="IM36" s="26" t="n"/>
    </row>
    <row r="37" ht="10.5" customHeight="1" s="67">
      <c r="A37" s="26" t="inlineStr">
        <is>
          <t>TREND_EXIT_SCORE_FLIP</t>
        </is>
      </c>
      <c r="B37" s="26" t="inlineStr">
        <is>
          <t>2.0</t>
        </is>
      </c>
      <c r="C37" s="26" t="n"/>
      <c r="D37" s="26" t="n"/>
      <c r="E37" s="26" t="n"/>
      <c r="F37" s="26" t="n"/>
      <c r="G37" s="26">
        <f>IFERROR(VLOOKUP($A52&amp;"_"&amp;$B52,Results_Deltas!$A$2:$P$15000,5,FALSE),"")</f>
        <v/>
      </c>
      <c r="H37" s="26">
        <f>IFERROR(VLOOKUP($A52,Results_30d_Deltas!$A$2:$H$5000,7,FALSE)-E51,"")</f>
        <v/>
      </c>
      <c r="I37" s="26">
        <f>IFERROR(VLOOKUP($A52,Results_30d_Deltas!$A$2:$H$5000,6,FALSE),"")</f>
        <v/>
      </c>
      <c r="J37" s="26" t="n"/>
      <c r="K37" s="26" t="n"/>
      <c r="L37" s="26" t="inlineStr">
        <is>
          <t>NO</t>
        </is>
      </c>
      <c r="M37" s="33" t="n">
        <v>8.245204365644128</v>
      </c>
      <c r="N37" s="33" t="n">
        <v>9</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ez_manage.py:4200 top()</t>
        </is>
      </c>
      <c r="IL37" s="26" t="inlineStr">
        <is>
          <t>v12_quick_engine.py:3540 x2</t>
        </is>
      </c>
      <c r="IM37" s="26" t="n"/>
    </row>
    <row r="38" ht="10.5" customHeight="1" s="67">
      <c r="A38" s="27" t="inlineStr">
        <is>
          <t>SCALP_V3_K_OB_EXIT_ENABLED</t>
        </is>
      </c>
      <c r="B38" s="27" t="inlineStr">
        <is>
          <t>True</t>
        </is>
      </c>
      <c r="C38" s="26" t="n"/>
      <c r="D38" s="26" t="n"/>
      <c r="E38" s="26" t="n"/>
      <c r="F38" s="26" t="n"/>
      <c r="G38" s="26">
        <f>IFERROR(VLOOKUP($A41&amp;"_"&amp;$B41,Results_Deltas!$A$2:$P$15000,5,FALSE),"")</f>
        <v/>
      </c>
      <c r="H38" s="26">
        <f>IFERROR(VLOOKUP($A41,Results_30d_Deltas!$A$2:$H$5000,7,FALSE)-E40,"")</f>
        <v/>
      </c>
      <c r="I38" s="26">
        <f>IFERROR(VLOOKUP($A41,Results_30d_Deltas!$A$2:$H$5000,6,FALSE),"")</f>
        <v/>
      </c>
      <c r="J38" s="26" t="n"/>
      <c r="K38" s="26" t="n"/>
      <c r="L38" s="26" t="inlineStr">
        <is>
          <t>NO</t>
        </is>
      </c>
      <c r="M38" s="33" t="n">
        <v>8.397195373974551</v>
      </c>
      <c r="N38" s="33" t="n">
        <v>10</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ez_manage.py:5550 top()</t>
        </is>
      </c>
      <c r="IL38" s="26" t="inlineStr">
        <is>
          <t>v12_quick_engine.py:3178 x4</t>
        </is>
      </c>
      <c r="IM38" s="26" t="n"/>
    </row>
    <row r="39" ht="10.5" customHeight="1" s="67">
      <c r="A39" s="26" t="inlineStr">
        <is>
          <t>BTC_DIVERGENCE_EXIT_AGAINST</t>
        </is>
      </c>
      <c r="B39" s="26" t="inlineStr">
        <is>
          <t>0.5</t>
        </is>
      </c>
      <c r="C39" s="26" t="n"/>
      <c r="D39" s="26" t="n"/>
      <c r="E39" s="26" t="n"/>
      <c r="F39" s="26" t="n"/>
      <c r="G39" s="26">
        <f>IFERROR(VLOOKUP($A8&amp;"_"&amp;$B8,Results_Deltas!$A$2:$P$15000,5,FALSE),"")</f>
        <v/>
      </c>
      <c r="H39" s="26">
        <f>IFERROR(VLOOKUP($A8,Results_30d_Deltas!$A$2:$H$5000,7,FALSE)-E7,"")</f>
        <v/>
      </c>
      <c r="I39" s="26">
        <f>IFERROR(VLOOKUP($A8,Results_30d_Deltas!$A$2:$H$5000,6,FALSE),"")</f>
        <v/>
      </c>
      <c r="J39" s="26" t="n"/>
      <c r="K39" s="26" t="n"/>
      <c r="L39" s="26" t="inlineStr">
        <is>
          <t>NO</t>
        </is>
      </c>
      <c r="M39" s="33" t="n">
        <v>8.452859559753955</v>
      </c>
      <c r="N39" s="33" t="n">
        <v>14</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ez_manage.py:4448 top()</t>
        </is>
      </c>
      <c r="IL39" s="26" t="inlineStr">
        <is>
          <t>v12_quick_engine.py:408 x8</t>
        </is>
      </c>
      <c r="IM39" s="26" t="n"/>
    </row>
    <row r="40" ht="10.5" customHeight="1" s="67">
      <c r="A40" s="26" t="inlineStr">
        <is>
          <t>WT_CROSS_EXIT_REQUIRE_15M_CONFIRM</t>
        </is>
      </c>
      <c r="B40" s="26" t="inlineStr">
        <is>
          <t>0.5</t>
        </is>
      </c>
      <c r="C40" s="26" t="n"/>
      <c r="D40" s="26" t="n"/>
      <c r="E40" s="26" t="n"/>
      <c r="F40" s="26" t="n"/>
      <c r="G40" s="26">
        <f>IFERROR(VLOOKUP($A80&amp;"_"&amp;$B80,Results_Deltas!$A$2:$P$15000,5,FALSE),"")</f>
        <v/>
      </c>
      <c r="H40" s="26">
        <f>IFERROR(VLOOKUP($A80,Results_30d_Deltas!$A$2:$H$5000,7,FALSE)-E79,"")</f>
        <v/>
      </c>
      <c r="I40" s="26">
        <f>IFERROR(VLOOKUP($A80,Results_30d_Deltas!$A$2:$H$5000,6,FALSE),"")</f>
        <v/>
      </c>
      <c r="J40" s="26" t="n"/>
      <c r="K40" s="26" t="n"/>
      <c r="L40" s="26" t="inlineStr">
        <is>
          <t>NO</t>
        </is>
      </c>
      <c r="M40" s="33" t="n">
        <v>8.455692377579764</v>
      </c>
      <c r="N40" s="33" t="n">
        <v>9</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4" t="n"/>
      <c r="AW40" s="34" t="n"/>
      <c r="AX40" s="34" t="n"/>
      <c r="AY40" s="34" t="n"/>
      <c r="AZ40" s="34"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ez_manage.py:5904 top()</t>
        </is>
      </c>
      <c r="IL40" s="26" t="inlineStr">
        <is>
          <t>v12_quick_engine.py:3725 x5</t>
        </is>
      </c>
      <c r="IM40" s="26" t="n"/>
    </row>
    <row r="41" ht="10.5" customHeight="1" s="67">
      <c r="A41" s="26" t="inlineStr">
        <is>
          <t>HARD_BREAKEVEN_FLOOR_ENABLED</t>
        </is>
      </c>
      <c r="B41" s="26" t="inlineStr">
        <is>
          <t>False</t>
        </is>
      </c>
      <c r="C41" s="26" t="n"/>
      <c r="D41" s="26" t="n"/>
      <c r="E41" s="26" t="n"/>
      <c r="F41" s="26" t="n"/>
      <c r="G41" s="26">
        <f>IFERROR(VLOOKUP($A19&amp;"_"&amp;$B19,Results_Deltas!$A$2:$P$15000,5,FALSE),"")</f>
        <v/>
      </c>
      <c r="H41" s="26">
        <f>IFERROR(VLOOKUP($A19,Results_30d_Deltas!$A$2:$H$5000,7,FALSE)-E18,"")</f>
        <v/>
      </c>
      <c r="I41" s="26">
        <f>IFERROR(VLOOKUP($A19,Results_30d_Deltas!$A$2:$H$5000,6,FALSE),"")</f>
        <v/>
      </c>
      <c r="J41" s="26" t="n"/>
      <c r="K41" s="26" t="n"/>
      <c r="L41" s="26" t="inlineStr">
        <is>
          <t>NO</t>
        </is>
      </c>
      <c r="M41" s="33" t="n">
        <v>8.516263964676851</v>
      </c>
      <c r="N41" s="33" t="n">
        <v>9</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4" t="n"/>
      <c r="AM41" s="34" t="n"/>
      <c r="AN41" s="34" t="n"/>
      <c r="AO41" s="34" t="n"/>
      <c r="AP41" s="34"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ez_manage.py:4783 top()</t>
        </is>
      </c>
      <c r="IL41" s="26" t="inlineStr">
        <is>
          <t>v12_quick_engine.py:856 x6</t>
        </is>
      </c>
      <c r="IM41" s="26" t="n"/>
    </row>
    <row r="42" ht="10.5" customHeight="1" s="67">
      <c r="A42" s="26" t="inlineStr">
        <is>
          <t>WT_4H_VEL_EXIT_REQUIRE_PROFIT</t>
        </is>
      </c>
      <c r="B42" s="26" t="inlineStr">
        <is>
          <t>1.0</t>
        </is>
      </c>
      <c r="C42" s="26" t="n"/>
      <c r="D42" s="26" t="n"/>
      <c r="E42" s="26" t="n"/>
      <c r="F42" s="26" t="n"/>
      <c r="G42" s="26">
        <f>IFERROR(VLOOKUP($A69&amp;"_"&amp;$B69,Results_Deltas!$A$2:$P$15000,5,FALSE),"")</f>
        <v/>
      </c>
      <c r="H42" s="26">
        <f>IFERROR(VLOOKUP($A69,Results_30d_Deltas!$A$2:$H$5000,7,FALSE)-E68,"")</f>
        <v/>
      </c>
      <c r="I42" s="26">
        <f>IFERROR(VLOOKUP($A69,Results_30d_Deltas!$A$2:$H$5000,6,FALSE),"")</f>
        <v/>
      </c>
      <c r="J42" s="26" t="n"/>
      <c r="K42" s="26" t="n"/>
      <c r="L42" s="26" t="inlineStr">
        <is>
          <t>NO</t>
        </is>
      </c>
      <c r="M42" s="33" t="n">
        <v>8.544834662965425</v>
      </c>
      <c r="N42" s="33" t="n">
        <v>9</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4" t="n"/>
      <c r="HO42" s="34" t="n"/>
      <c r="HP42" s="34" t="n"/>
      <c r="HQ42" s="34" t="n"/>
      <c r="HR42" s="34"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ez_manage.py:5881 top()</t>
        </is>
      </c>
      <c r="IL42" s="26" t="inlineStr">
        <is>
          <t>v12_quick_engine.py:3700 x5</t>
        </is>
      </c>
      <c r="IM42" s="26" t="n"/>
    </row>
    <row r="43" ht="10.5" customHeight="1" s="67">
      <c r="A43" s="27" t="inlineStr">
        <is>
          <t>WT_CROSS_EXIT_ENABLED</t>
        </is>
      </c>
      <c r="B43" s="27" t="inlineStr">
        <is>
          <t>True</t>
        </is>
      </c>
      <c r="C43" s="26" t="n"/>
      <c r="D43" s="26" t="n"/>
      <c r="E43" s="26" t="n"/>
      <c r="F43" s="26" t="n"/>
      <c r="G43" s="26">
        <f>IFERROR(VLOOKUP($A4&amp;"_"&amp;$B4,Results_Deltas!$A$2:$P$15000,5,FALSE),"")</f>
        <v/>
      </c>
      <c r="H43" s="26">
        <f>IFERROR(VLOOKUP($A4,Results_30d_Deltas!$A$2:$H$5000,7,FALSE)-E3,"")</f>
        <v/>
      </c>
      <c r="I43" s="26">
        <f>IFERROR(VLOOKUP($A4,Results_30d_Deltas!$A$2:$H$5000,6,FALSE),"")</f>
        <v/>
      </c>
      <c r="J43" s="26" t="n"/>
      <c r="K43" s="26" t="n"/>
      <c r="L43" s="26" t="inlineStr">
        <is>
          <t>NO</t>
        </is>
      </c>
      <c r="M43" s="33" t="n">
        <v>8.562872810197311</v>
      </c>
      <c r="N43" s="33" t="n">
        <v>9</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4" t="n"/>
      <c r="AW43" s="34" t="n"/>
      <c r="AX43" s="34" t="n"/>
      <c r="AY43" s="34" t="n"/>
      <c r="AZ43" s="34"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ez_manage.py:1751 top()</t>
        </is>
      </c>
      <c r="IL43" s="26" t="inlineStr">
        <is>
          <t>v12_quick_engine.py:2439 x5</t>
        </is>
      </c>
      <c r="IM43" s="26" t="n"/>
    </row>
    <row r="44" ht="10.5" customHeight="1" s="67">
      <c r="A44" s="26" t="inlineStr">
        <is>
          <t>HARD_BREAKEVEN_MIN_PEAK_PCT</t>
        </is>
      </c>
      <c r="B44" s="26" t="inlineStr">
        <is>
          <t>0.75</t>
        </is>
      </c>
      <c r="C44" s="26" t="n"/>
      <c r="D44" s="26" t="n"/>
      <c r="E44" s="26" t="n"/>
      <c r="F44" s="26" t="n"/>
      <c r="G44" s="26">
        <f>IFERROR(VLOOKUP($A25&amp;"_"&amp;$B25,Results_Deltas!$A$2:$P$15000,5,FALSE),"")</f>
        <v/>
      </c>
      <c r="H44" s="26">
        <f>IFERROR(VLOOKUP($A25,Results_30d_Deltas!$A$2:$H$5000,7,FALSE)-E24,"")</f>
        <v/>
      </c>
      <c r="I44" s="26">
        <f>IFERROR(VLOOKUP($A25,Results_30d_Deltas!$A$2:$H$5000,6,FALSE),"")</f>
        <v/>
      </c>
      <c r="J44" s="26" t="n"/>
      <c r="K44" s="26" t="n"/>
      <c r="L44" s="26" t="inlineStr">
        <is>
          <t>NO</t>
        </is>
      </c>
      <c r="M44" s="33" t="n">
        <v>8.646522015220516</v>
      </c>
      <c r="N44" s="33" t="n">
        <v>10</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4" t="n"/>
      <c r="HT44" s="34" t="n"/>
      <c r="HU44" s="34" t="n"/>
      <c r="HV44" s="34" t="n"/>
      <c r="HW44" s="34" t="n"/>
      <c r="HX44" s="33" t="n"/>
      <c r="HY44" s="33" t="n"/>
      <c r="HZ44" s="33" t="n"/>
      <c r="IA44" s="33" t="n"/>
      <c r="IB44" s="33" t="n"/>
      <c r="IC44" s="33" t="n"/>
      <c r="ID44" s="33" t="n"/>
      <c r="IE44" s="33" t="n"/>
      <c r="IF44" s="33" t="n"/>
      <c r="IG44" s="33" t="n"/>
      <c r="IH44" s="33" t="n"/>
      <c r="II44" s="33" t="n"/>
      <c r="IJ44" s="26" t="n"/>
      <c r="IK44" s="26" t="inlineStr">
        <is>
          <t>ez_manage.py:4784 top()</t>
        </is>
      </c>
      <c r="IL44" s="26" t="inlineStr">
        <is>
          <t>v12_quick_engine.py:858 x8</t>
        </is>
      </c>
      <c r="IM44" s="26" t="n"/>
    </row>
    <row r="45" ht="10.5" customHeight="1" s="67">
      <c r="A45" s="26" t="inlineStr">
        <is>
          <t>WT_CROSS_EXIT_REQUIRE_15M_CONFIRM</t>
        </is>
      </c>
      <c r="B45" s="26" t="inlineStr">
        <is>
          <t>1.0</t>
        </is>
      </c>
      <c r="C45" s="26" t="n"/>
      <c r="D45" s="26" t="n"/>
      <c r="E45" s="26" t="n"/>
      <c r="F45" s="26" t="n"/>
      <c r="G45" s="26">
        <f>IFERROR(VLOOKUP($A81&amp;"_"&amp;$B81,Results_Deltas!$A$2:$P$15000,5,FALSE),"")</f>
        <v/>
      </c>
      <c r="H45" s="26">
        <f>IFERROR(VLOOKUP($A81,Results_30d_Deltas!$A$2:$H$5000,7,FALSE)-E80,"")</f>
        <v/>
      </c>
      <c r="I45" s="26">
        <f>IFERROR(VLOOKUP($A81,Results_30d_Deltas!$A$2:$H$5000,6,FALSE),"")</f>
        <v/>
      </c>
      <c r="J45" s="26" t="n"/>
      <c r="K45" s="26" t="n"/>
      <c r="L45" s="26" t="inlineStr">
        <is>
          <t>NO</t>
        </is>
      </c>
      <c r="M45" s="33" t="n">
        <v>8.661160900278999</v>
      </c>
      <c r="N45" s="33" t="n">
        <v>9</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4" t="n"/>
      <c r="AW45" s="34" t="n"/>
      <c r="AX45" s="34" t="n"/>
      <c r="AY45" s="34" t="n"/>
      <c r="AZ45" s="34"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ez_manage.py:5904 top()</t>
        </is>
      </c>
      <c r="IL45" s="26" t="inlineStr">
        <is>
          <t>v12_quick_engine.py:3725 x5</t>
        </is>
      </c>
      <c r="IM45" s="26" t="n"/>
    </row>
    <row r="46" ht="10.5" customHeight="1" s="67">
      <c r="A46" s="27" t="inlineStr">
        <is>
          <t>MI_WAVE_EXIT_ENABLED</t>
        </is>
      </c>
      <c r="B46" s="27" t="inlineStr">
        <is>
          <t>True</t>
        </is>
      </c>
      <c r="C46" s="26" t="n"/>
      <c r="D46" s="26" t="n"/>
      <c r="E46" s="26" t="n"/>
      <c r="F46" s="26" t="n"/>
      <c r="G46" s="26">
        <f>IFERROR(VLOOKUP($A35&amp;"_"&amp;$B35,Results_Deltas!$A$2:$P$15000,5,FALSE),"")</f>
        <v/>
      </c>
      <c r="H46" s="26">
        <f>IFERROR(VLOOKUP($A35,Results_30d_Deltas!$A$2:$H$5000,7,FALSE)-E34,"")</f>
        <v/>
      </c>
      <c r="I46" s="26">
        <f>IFERROR(VLOOKUP($A35,Results_30d_Deltas!$A$2:$H$5000,6,FALSE),"")</f>
        <v/>
      </c>
      <c r="J46" s="26" t="n"/>
      <c r="K46" s="26" t="n"/>
      <c r="L46" s="26" t="inlineStr">
        <is>
          <t>YES</t>
        </is>
      </c>
      <c r="M46" s="33" t="n">
        <v>8.691422245422496</v>
      </c>
      <c r="N46" s="33" t="n">
        <v>9</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ez_manage.py:3569 top()</t>
        </is>
      </c>
      <c r="IL46" s="26" t="inlineStr">
        <is>
          <t>v12_quick_engine.py:2349 x8</t>
        </is>
      </c>
      <c r="IM46" s="26" t="n"/>
    </row>
    <row r="47" ht="10.5" customHeight="1" s="67">
      <c r="A47" s="26" t="inlineStr">
        <is>
          <t>WT_4H_VEL_EXIT_K_EXTREME_HIGH</t>
        </is>
      </c>
      <c r="B47" s="26" t="inlineStr">
        <is>
          <t>2.0</t>
        </is>
      </c>
      <c r="C47" s="26" t="n"/>
      <c r="D47" s="26" t="n"/>
      <c r="E47" s="26" t="n"/>
      <c r="F47" s="26" t="n"/>
      <c r="G47" s="26">
        <f>IFERROR(VLOOKUP($A58&amp;"_"&amp;$B58,Results_Deltas!$A$2:$P$15000,5,FALSE),"")</f>
        <v/>
      </c>
      <c r="H47" s="26">
        <f>IFERROR(VLOOKUP($A58,Results_30d_Deltas!$A$2:$H$5000,7,FALSE)-E57,"")</f>
        <v/>
      </c>
      <c r="I47" s="26">
        <f>IFERROR(VLOOKUP($A58,Results_30d_Deltas!$A$2:$H$5000,6,FALSE),"")</f>
        <v/>
      </c>
      <c r="J47" s="26" t="n"/>
      <c r="K47" s="26" t="n"/>
      <c r="L47" s="26" t="inlineStr">
        <is>
          <t>NO</t>
        </is>
      </c>
      <c r="M47" s="33" t="n">
        <v>8.699216070731245</v>
      </c>
      <c r="N47" s="33" t="n">
        <v>9</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ez_manage.py:5877 top()</t>
        </is>
      </c>
      <c r="IL47" s="26" t="inlineStr">
        <is>
          <t>v12_quick_engine.py:3696 x5</t>
        </is>
      </c>
      <c r="IM47" s="26" t="n"/>
    </row>
    <row r="48" ht="10.5" customHeight="1" s="67">
      <c r="A48" s="26" t="inlineStr">
        <is>
          <t>STDEV_REJECT_EXIT_TF</t>
        </is>
      </c>
      <c r="B48" s="26" t="inlineStr">
        <is>
          <t>1h</t>
        </is>
      </c>
      <c r="C48" s="26" t="n"/>
      <c r="D48" s="26" t="n"/>
      <c r="E48" s="26" t="n"/>
      <c r="F48" s="26" t="n"/>
      <c r="G48" s="26">
        <f>IFERROR(VLOOKUP($A47&amp;"_"&amp;$B47,Results_Deltas!$A$2:$P$15000,5,FALSE),"")</f>
        <v/>
      </c>
      <c r="H48" s="26">
        <f>IFERROR(VLOOKUP($A47,Results_30d_Deltas!$A$2:$H$5000,7,FALSE)-E46,"")</f>
        <v/>
      </c>
      <c r="I48" s="26">
        <f>IFERROR(VLOOKUP($A47,Results_30d_Deltas!$A$2:$H$5000,6,FALSE),"")</f>
        <v/>
      </c>
      <c r="J48" s="26" t="n"/>
      <c r="K48" s="26" t="n"/>
      <c r="L48" s="26" t="inlineStr">
        <is>
          <t>NO</t>
        </is>
      </c>
      <c r="M48" s="33" t="n">
        <v>8.785647008890212</v>
      </c>
      <c r="N48" s="33" t="n">
        <v>9</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ez_manage.py:4058 top()</t>
        </is>
      </c>
      <c r="IL48" s="26" t="inlineStr">
        <is>
          <t>v12_quick_engine.py:3298 x3</t>
        </is>
      </c>
      <c r="IM48" s="26" t="n"/>
    </row>
    <row r="49" ht="10.5" customHeight="1" s="67">
      <c r="A49" s="27" t="inlineStr">
        <is>
          <t>WT_4H_VEL_EXIT_ENABLED</t>
        </is>
      </c>
      <c r="B49" s="27" t="inlineStr">
        <is>
          <t>True</t>
        </is>
      </c>
      <c r="C49" s="26" t="n"/>
      <c r="D49" s="26" t="n"/>
      <c r="E49" s="26" t="n"/>
      <c r="F49" s="26" t="n"/>
      <c r="G49" s="26">
        <f>IFERROR(VLOOKUP($A54&amp;"_"&amp;$B54,Results_Deltas!$A$2:$P$15000,5,FALSE),"")</f>
        <v/>
      </c>
      <c r="H49" s="26">
        <f>IFERROR(VLOOKUP($A54,Results_30d_Deltas!$A$2:$H$5000,7,FALSE)-E53,"")</f>
        <v/>
      </c>
      <c r="I49" s="26">
        <f>IFERROR(VLOOKUP($A54,Results_30d_Deltas!$A$2:$H$5000,6,FALSE),"")</f>
        <v/>
      </c>
      <c r="J49" s="26" t="n"/>
      <c r="K49" s="26" t="n"/>
      <c r="L49" s="26" t="inlineStr">
        <is>
          <t>NO</t>
        </is>
      </c>
      <c r="M49" s="33" t="n">
        <v>8.835163869254531</v>
      </c>
      <c r="N49" s="33" t="n">
        <v>9</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ez_manage.py:5876 top()</t>
        </is>
      </c>
      <c r="IL49" s="26" t="inlineStr">
        <is>
          <t>v12_quick_engine.py:3695 x5</t>
        </is>
      </c>
      <c r="IM49" s="26" t="n"/>
    </row>
    <row r="50" ht="10.5" customHeight="1" s="67">
      <c r="A50" s="26" t="inlineStr">
        <is>
          <t>DELTA_EXIT_DC_FLOOR</t>
        </is>
      </c>
      <c r="B50" s="26" t="inlineStr">
        <is>
          <t>False</t>
        </is>
      </c>
      <c r="C50" s="26" t="n"/>
      <c r="D50" s="26" t="n"/>
      <c r="E50" s="26" t="n"/>
      <c r="F50" s="26" t="n"/>
      <c r="G50" s="26">
        <f>IFERROR(VLOOKUP($A11&amp;"_"&amp;$B11,Results_Deltas!$A$2:$P$15000,5,FALSE),"")</f>
        <v/>
      </c>
      <c r="H50" s="26">
        <f>IFERROR(VLOOKUP($A11,Results_30d_Deltas!$A$2:$H$5000,7,FALSE)-E10,"")</f>
        <v/>
      </c>
      <c r="I50" s="26">
        <f>IFERROR(VLOOKUP($A11,Results_30d_Deltas!$A$2:$H$5000,6,FALSE),"")</f>
        <v/>
      </c>
      <c r="J50" s="26" t="n"/>
      <c r="K50" s="26" t="n"/>
      <c r="L50" s="26" t="inlineStr">
        <is>
          <t>NO</t>
        </is>
      </c>
      <c r="M50" s="33" t="n">
        <v>8.875500959699265</v>
      </c>
      <c r="N50" s="33" t="n">
        <v>9</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4" t="n"/>
      <c r="CA50" s="34" t="n"/>
      <c r="CB50" s="34" t="n"/>
      <c r="CC50" s="34" t="n"/>
      <c r="CD50" s="34"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ez_manage.py:4596 top()</t>
        </is>
      </c>
      <c r="IL50" s="26" t="inlineStr">
        <is>
          <t>v12_quick_engine.py:967 x8</t>
        </is>
      </c>
      <c r="IM50" s="26" t="n"/>
    </row>
    <row r="51" ht="10.5" customHeight="1" s="67">
      <c r="A51" s="27" t="inlineStr">
        <is>
          <t>MI_STRUCT_EXIT_ENABLED</t>
        </is>
      </c>
      <c r="B51" s="27" t="inlineStr">
        <is>
          <t>True</t>
        </is>
      </c>
      <c r="C51" s="26" t="n"/>
      <c r="D51" s="26" t="n"/>
      <c r="E51" s="26" t="n"/>
      <c r="F51" s="26" t="n"/>
      <c r="G51" s="26">
        <f>IFERROR(VLOOKUP($A31&amp;"_"&amp;$B31,Results_Deltas!$A$2:$P$15000,5,FALSE),"")</f>
        <v/>
      </c>
      <c r="H51" s="26">
        <f>IFERROR(VLOOKUP($A31,Results_30d_Deltas!$A$2:$H$5000,7,FALSE)-E30,"")</f>
        <v/>
      </c>
      <c r="I51" s="26">
        <f>IFERROR(VLOOKUP($A31,Results_30d_Deltas!$A$2:$H$5000,6,FALSE),"")</f>
        <v/>
      </c>
      <c r="J51" s="26" t="n"/>
      <c r="K51" s="26" t="n"/>
      <c r="L51" s="26" t="inlineStr">
        <is>
          <t>NO</t>
        </is>
      </c>
      <c r="M51" s="33" t="n">
        <v>8.902537184282179</v>
      </c>
      <c r="N51" s="33" t="n">
        <v>9</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ez_manage.py:3566 top()</t>
        </is>
      </c>
      <c r="IL51" s="26" t="inlineStr">
        <is>
          <t>v12_quick_engine.py:2344 x8</t>
        </is>
      </c>
      <c r="IM51" s="26" t="n"/>
    </row>
    <row r="52" ht="10.5" customHeight="1" s="67">
      <c r="A52" s="26" t="inlineStr">
        <is>
          <t>BTC_DIVERGENCE_EXIT_AGAINST</t>
        </is>
      </c>
      <c r="B52" s="26" t="inlineStr">
        <is>
          <t>2.0</t>
        </is>
      </c>
      <c r="C52" s="26" t="n"/>
      <c r="D52" s="26" t="n"/>
      <c r="E52" s="26" t="n"/>
      <c r="F52" s="26" t="n"/>
      <c r="G52" s="26">
        <f>IFERROR(VLOOKUP($A10&amp;"_"&amp;$B10,Results_Deltas!$A$2:$P$15000,5,FALSE),"")</f>
        <v/>
      </c>
      <c r="H52" s="26">
        <f>IFERROR(VLOOKUP($A10,Results_30d_Deltas!$A$2:$H$5000,7,FALSE)-E9,"")</f>
        <v/>
      </c>
      <c r="I52" s="26">
        <f>IFERROR(VLOOKUP($A10,Results_30d_Deltas!$A$2:$H$5000,6,FALSE),"")</f>
        <v/>
      </c>
      <c r="J52" s="26" t="n"/>
      <c r="K52" s="26" t="n"/>
      <c r="L52" s="26" t="inlineStr">
        <is>
          <t>NO</t>
        </is>
      </c>
      <c r="M52" s="33" t="n">
        <v>8.910454274160394</v>
      </c>
      <c r="N52" s="33" t="n">
        <v>9</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ez_manage.py:4448 top()</t>
        </is>
      </c>
      <c r="IL52" s="26" t="inlineStr">
        <is>
          <t>v12_quick_engine.py:408 x8</t>
        </is>
      </c>
      <c r="IM52" s="26" t="n"/>
    </row>
    <row r="53" ht="10.5" customHeight="1" s="67">
      <c r="A53" s="26" t="inlineStr">
        <is>
          <t>STDEV_REJECT_EXIT_TF</t>
        </is>
      </c>
      <c r="B53" s="26" t="inlineStr">
        <is>
          <t>OFF</t>
        </is>
      </c>
      <c r="C53" s="26" t="n"/>
      <c r="D53" s="26" t="n"/>
      <c r="E53" s="26" t="n"/>
      <c r="F53" s="26" t="n"/>
      <c r="G53" s="26">
        <f>IFERROR(VLOOKUP($A44&amp;"_"&amp;$B44,Results_Deltas!$A$2:$P$15000,5,FALSE),"")</f>
        <v/>
      </c>
      <c r="H53" s="26">
        <f>IFERROR(VLOOKUP($A44,Results_30d_Deltas!$A$2:$H$5000,7,FALSE)-E43,"")</f>
        <v/>
      </c>
      <c r="I53" s="26">
        <f>IFERROR(VLOOKUP($A44,Results_30d_Deltas!$A$2:$H$5000,6,FALSE),"")</f>
        <v/>
      </c>
      <c r="J53" s="26" t="n"/>
      <c r="K53" s="26" t="n"/>
      <c r="L53" s="26" t="inlineStr">
        <is>
          <t>YES</t>
        </is>
      </c>
      <c r="M53" s="33" t="n">
        <v>8.936897801424257</v>
      </c>
      <c r="N53" s="33" t="n">
        <v>9</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4" t="n"/>
      <c r="GP53" s="34" t="n"/>
      <c r="GQ53" s="34" t="n"/>
      <c r="GR53" s="34" t="n"/>
      <c r="GS53" s="34"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ez_manage.py:4058 top()</t>
        </is>
      </c>
      <c r="IL53" s="26" t="inlineStr">
        <is>
          <t>v12_quick_engine.py:3298 x3</t>
        </is>
      </c>
      <c r="IM53" s="26" t="n"/>
    </row>
    <row r="54" ht="10.5" customHeight="1" s="67">
      <c r="A54" s="26" t="inlineStr">
        <is>
          <t>E_3_USE_WT_STRUCTURE_EXIT_MODE</t>
        </is>
      </c>
      <c r="B54" s="26" t="inlineStr">
        <is>
          <t>1.0</t>
        </is>
      </c>
      <c r="C54" s="26" t="n"/>
      <c r="D54" s="26" t="n"/>
      <c r="E54" s="26" t="n"/>
      <c r="F54" s="26" t="n"/>
      <c r="G54" s="26">
        <f>IFERROR(VLOOKUP($A17&amp;"_"&amp;$B17,Results_Deltas!$A$2:$P$15000,5,FALSE),"")</f>
        <v/>
      </c>
      <c r="H54" s="26">
        <f>IFERROR(VLOOKUP($A17,Results_30d_Deltas!$A$2:$H$5000,7,FALSE)-E16,"")</f>
        <v/>
      </c>
      <c r="I54" s="26">
        <f>IFERROR(VLOOKUP($A17,Results_30d_Deltas!$A$2:$H$5000,6,FALSE),"")</f>
        <v/>
      </c>
      <c r="J54" s="26" t="n"/>
      <c r="K54" s="26" t="n"/>
      <c r="L54" s="26" t="inlineStr">
        <is>
          <t>NO</t>
        </is>
      </c>
      <c r="M54" s="33" t="n">
        <v>8.967811953323439</v>
      </c>
      <c r="N54" s="33" t="n">
        <v>9</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ez_manage.py:4700 top()</t>
        </is>
      </c>
      <c r="IL54" s="26" t="inlineStr">
        <is>
          <t>v12_quick_engine.py:1819 x8</t>
        </is>
      </c>
      <c r="IM54" s="26" t="n"/>
    </row>
    <row r="55" ht="10.5" customHeight="1" s="67">
      <c r="A55" s="26" t="inlineStr">
        <is>
          <t>E_3_USE_WT_STRUCTURE_EXIT_MODE</t>
        </is>
      </c>
      <c r="B55" s="26" t="inlineStr">
        <is>
          <t>0.5</t>
        </is>
      </c>
      <c r="C55" s="26" t="n"/>
      <c r="D55" s="26" t="n"/>
      <c r="E55" s="26" t="n"/>
      <c r="F55" s="26" t="n"/>
      <c r="G55" s="26">
        <f>IFERROR(VLOOKUP($A16&amp;"_"&amp;$B16,Results_Deltas!$A$2:$P$15000,5,FALSE),"")</f>
        <v/>
      </c>
      <c r="H55" s="26">
        <f>IFERROR(VLOOKUP($A16,Results_30d_Deltas!$A$2:$H$5000,7,FALSE)-E15,"")</f>
        <v/>
      </c>
      <c r="I55" s="26">
        <f>IFERROR(VLOOKUP($A16,Results_30d_Deltas!$A$2:$H$5000,6,FALSE),"")</f>
        <v/>
      </c>
      <c r="J55" s="26" t="n"/>
      <c r="K55" s="26" t="n"/>
      <c r="L55" s="26" t="inlineStr">
        <is>
          <t>NO</t>
        </is>
      </c>
      <c r="M55" s="33" t="n">
        <v>8.988449459722073</v>
      </c>
      <c r="N55" s="33" t="n">
        <v>9</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ez_manage.py:4700 top()</t>
        </is>
      </c>
      <c r="IL55" s="26" t="inlineStr">
        <is>
          <t>v12_quick_engine.py:1819 x8</t>
        </is>
      </c>
      <c r="IM55" s="26" t="n"/>
    </row>
    <row r="56" ht="10.5" customHeight="1" s="67">
      <c r="A56" s="26" t="inlineStr">
        <is>
          <t>WT_CROSS_EXIT_MIN_AGE_MINUTES</t>
        </is>
      </c>
      <c r="B56" s="26" t="inlineStr">
        <is>
          <t>0.5</t>
        </is>
      </c>
      <c r="C56" s="26" t="n"/>
      <c r="D56" s="26" t="n"/>
      <c r="E56" s="26" t="n"/>
      <c r="F56" s="26" t="n"/>
      <c r="G56" s="26">
        <f>IFERROR(VLOOKUP($A76&amp;"_"&amp;$B76,Results_Deltas!$A$2:$P$15000,5,FALSE),"")</f>
        <v/>
      </c>
      <c r="H56" s="26">
        <f>IFERROR(VLOOKUP($A76,Results_30d_Deltas!$A$2:$H$5000,7,FALSE)-E75,"")</f>
        <v/>
      </c>
      <c r="I56" s="26">
        <f>IFERROR(VLOOKUP($A76,Results_30d_Deltas!$A$2:$H$5000,6,FALSE),"")</f>
        <v/>
      </c>
      <c r="J56" s="26" t="n"/>
      <c r="K56" s="26" t="n"/>
      <c r="L56" s="26" t="inlineStr">
        <is>
          <t>NO</t>
        </is>
      </c>
      <c r="M56" s="33" t="n">
        <v>8.989056035024952</v>
      </c>
      <c r="N56" s="33" t="n">
        <v>9</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4" t="n"/>
      <c r="AW56" s="34" t="n"/>
      <c r="AX56" s="34" t="n"/>
      <c r="AY56" s="34" t="n"/>
      <c r="AZ56" s="34"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ez_manage.py:5903 top()</t>
        </is>
      </c>
      <c r="IL56" s="26" t="inlineStr">
        <is>
          <t>v12_quick_engine.py:3724 x2</t>
        </is>
      </c>
      <c r="IM56" s="26" t="n"/>
    </row>
    <row r="57" ht="10.5" customHeight="1" s="67">
      <c r="A57" s="27" t="inlineStr">
        <is>
          <t>WT_CROSS_EXIT_MIN_AGE_MINUTES</t>
        </is>
      </c>
      <c r="B57" s="27" t="inlineStr">
        <is>
          <t>1.0</t>
        </is>
      </c>
      <c r="C57" s="26" t="n"/>
      <c r="D57" s="26" t="n"/>
      <c r="E57" s="26" t="n"/>
      <c r="F57" s="26" t="n"/>
      <c r="G57" s="26">
        <f>IFERROR(VLOOKUP($A77&amp;"_"&amp;$B77,Results_Deltas!$A$2:$P$15000,5,FALSE),"")</f>
        <v/>
      </c>
      <c r="H57" s="26">
        <f>IFERROR(VLOOKUP($A77,Results_30d_Deltas!$A$2:$H$5000,7,FALSE)-E76,"")</f>
        <v/>
      </c>
      <c r="I57" s="26">
        <f>IFERROR(VLOOKUP($A77,Results_30d_Deltas!$A$2:$H$5000,6,FALSE),"")</f>
        <v/>
      </c>
      <c r="J57" s="26" t="n"/>
      <c r="K57" s="26" t="n"/>
      <c r="L57" s="26" t="inlineStr">
        <is>
          <t>NO</t>
        </is>
      </c>
      <c r="M57" s="33" t="n">
        <v>9.045936288204549</v>
      </c>
      <c r="N57" s="33" t="n">
        <v>9</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4" t="n"/>
      <c r="AW57" s="34" t="n"/>
      <c r="AX57" s="34" t="n"/>
      <c r="AY57" s="34" t="n"/>
      <c r="AZ57" s="34"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ez_manage.py:5903 top()</t>
        </is>
      </c>
      <c r="IL57" s="26" t="inlineStr">
        <is>
          <t>v12_quick_engine.py:3724 x2</t>
        </is>
      </c>
      <c r="IM57" s="26" t="n"/>
    </row>
    <row r="58" ht="10.5" customHeight="1" s="67">
      <c r="A58" s="26" t="inlineStr">
        <is>
          <t>WT_CROSS_EXIT_APPLIES_TO_WINNERS</t>
        </is>
      </c>
      <c r="B58" s="26" t="inlineStr">
        <is>
          <t>2.0</t>
        </is>
      </c>
      <c r="C58" s="26" t="n"/>
      <c r="D58" s="26" t="n"/>
      <c r="E58" s="26" t="n"/>
      <c r="F58" s="26" t="n"/>
      <c r="G58" s="26">
        <f>IFERROR(VLOOKUP($A74&amp;"_"&amp;$B74,Results_Deltas!$A$2:$P$15000,5,FALSE),"")</f>
        <v/>
      </c>
      <c r="H58" s="26">
        <f>IFERROR(VLOOKUP($A74,Results_30d_Deltas!$A$2:$H$5000,7,FALSE)-E73,"")</f>
        <v/>
      </c>
      <c r="I58" s="26">
        <f>IFERROR(VLOOKUP($A74,Results_30d_Deltas!$A$2:$H$5000,6,FALSE),"")</f>
        <v/>
      </c>
      <c r="J58" s="26" t="n"/>
      <c r="K58" s="26" t="n"/>
      <c r="L58" s="26" t="inlineStr">
        <is>
          <t>NO</t>
        </is>
      </c>
      <c r="M58" s="33" t="n">
        <v>9.051831814034676</v>
      </c>
      <c r="N58" s="33" t="n">
        <v>9</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4" t="n"/>
      <c r="AW58" s="34" t="n"/>
      <c r="AX58" s="34" t="n"/>
      <c r="AY58" s="34" t="n"/>
      <c r="AZ58" s="34"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ez_manage.py:5901 top()</t>
        </is>
      </c>
      <c r="IL58" s="26" t="inlineStr">
        <is>
          <t>v12_quick_engine.py:3722 x2</t>
        </is>
      </c>
      <c r="IM58" s="26" t="n"/>
    </row>
    <row r="59" ht="10.5" customHeight="1" s="67">
      <c r="A59" s="26" t="inlineStr">
        <is>
          <t>LOSS_TECHNICAL_EXIT_NO_STALE_BLOCK</t>
        </is>
      </c>
      <c r="B59" s="26" t="inlineStr">
        <is>
          <t>2.0</t>
        </is>
      </c>
      <c r="C59" s="26" t="n"/>
      <c r="D59" s="26" t="n"/>
      <c r="E59" s="26" t="n"/>
      <c r="F59" s="26" t="n"/>
      <c r="G59" s="26">
        <f>IFERROR(VLOOKUP($A29&amp;"_"&amp;$B29,Results_Deltas!$A$2:$P$15000,5,FALSE),"")</f>
        <v/>
      </c>
      <c r="H59" s="26">
        <f>IFERROR(VLOOKUP($A29,Results_30d_Deltas!$A$2:$H$5000,7,FALSE)-E28,"")</f>
        <v/>
      </c>
      <c r="I59" s="26">
        <f>IFERROR(VLOOKUP($A29,Results_30d_Deltas!$A$2:$H$5000,6,FALSE),"")</f>
        <v/>
      </c>
      <c r="J59" s="26" t="n"/>
      <c r="K59" s="26" t="n"/>
      <c r="L59" s="26" t="inlineStr">
        <is>
          <t>NO</t>
        </is>
      </c>
      <c r="M59" s="33" t="n">
        <v>9.160775352944944</v>
      </c>
      <c r="N59" s="33" t="n">
        <v>10</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4" t="n"/>
      <c r="GU59" s="34" t="n"/>
      <c r="GV59" s="34" t="n"/>
      <c r="GW59" s="34" t="n"/>
      <c r="GX59" s="34"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ez_manage.py:4933 top()</t>
        </is>
      </c>
      <c r="IL59" s="26" t="inlineStr">
        <is>
          <t>v12_quick_engine.py:2172 x2</t>
        </is>
      </c>
      <c r="IM59" s="26" t="n"/>
    </row>
    <row r="60" ht="10.5" customHeight="1" s="67">
      <c r="A60" s="26" t="inlineStr">
        <is>
          <t>WT_4H_VEL_EXIT_REQUIRE_K_EXTREME</t>
        </is>
      </c>
      <c r="B60" s="26" t="inlineStr">
        <is>
          <t>2.0</t>
        </is>
      </c>
      <c r="C60" s="26" t="n"/>
      <c r="D60" s="26" t="n"/>
      <c r="E60" s="26" t="n"/>
      <c r="F60" s="26" t="n"/>
      <c r="G60" s="26">
        <f>IFERROR(VLOOKUP($A66&amp;"_"&amp;$B66,Results_Deltas!$A$2:$P$15000,5,FALSE),"")</f>
        <v/>
      </c>
      <c r="H60" s="26">
        <f>IFERROR(VLOOKUP($A66,Results_30d_Deltas!$A$2:$H$5000,7,FALSE)-E65,"")</f>
        <v/>
      </c>
      <c r="I60" s="26">
        <f>IFERROR(VLOOKUP($A66,Results_30d_Deltas!$A$2:$H$5000,6,FALSE),"")</f>
        <v/>
      </c>
      <c r="J60" s="26" t="n"/>
      <c r="K60" s="26" t="n"/>
      <c r="L60" s="26" t="inlineStr">
        <is>
          <t>NO</t>
        </is>
      </c>
      <c r="M60" s="33" t="n">
        <v>9.219625541061239</v>
      </c>
      <c r="N60" s="33" t="n">
        <v>10</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ez_manage.py:5880 top()</t>
        </is>
      </c>
      <c r="IL60" s="26" t="inlineStr">
        <is>
          <t>v12_quick_engine.py:3699 x5</t>
        </is>
      </c>
      <c r="IM60" s="26" t="n"/>
    </row>
    <row r="61" ht="10.5" customHeight="1" s="67">
      <c r="A61" s="26" t="inlineStr">
        <is>
          <t>BTC_DIVERGENCE_EXIT_AGAINST</t>
        </is>
      </c>
      <c r="B61" s="26" t="inlineStr">
        <is>
          <t>0</t>
        </is>
      </c>
      <c r="C61" s="26" t="n"/>
      <c r="D61" s="26" t="n"/>
      <c r="E61" s="26" t="n"/>
      <c r="F61" s="26" t="n"/>
      <c r="G61" s="26">
        <f>IFERROR(VLOOKUP($A7&amp;"_"&amp;$B7,Results_Deltas!$A$2:$P$15000,5,FALSE),"")</f>
        <v/>
      </c>
      <c r="H61" s="26">
        <f>IFERROR(VLOOKUP($A7,Results_30d_Deltas!$A$2:$H$5000,7,FALSE)-E6,"")</f>
        <v/>
      </c>
      <c r="I61" s="26">
        <f>IFERROR(VLOOKUP($A7,Results_30d_Deltas!$A$2:$H$5000,6,FALSE),"")</f>
        <v/>
      </c>
      <c r="J61" s="26" t="n"/>
      <c r="K61" s="26" t="n"/>
      <c r="L61" s="26" t="inlineStr">
        <is>
          <t>NO</t>
        </is>
      </c>
      <c r="M61" s="33" t="n">
        <v>9.28703444842154</v>
      </c>
      <c r="N61" s="33" t="n">
        <v>12</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ez_manage.py:4448 top()</t>
        </is>
      </c>
      <c r="IL61" s="26" t="inlineStr">
        <is>
          <t>v12_quick_engine.py:408 x8</t>
        </is>
      </c>
      <c r="IM61" s="26" t="n"/>
    </row>
    <row r="62" ht="10.5" customHeight="1" s="67">
      <c r="A62" s="26" t="inlineStr">
        <is>
          <t>TREND_EXIT_SCORE_FLIP</t>
        </is>
      </c>
      <c r="B62" s="26" t="inlineStr">
        <is>
          <t>1.0</t>
        </is>
      </c>
      <c r="C62" s="26" t="n"/>
      <c r="D62" s="26" t="n"/>
      <c r="E62" s="26" t="n"/>
      <c r="F62" s="26" t="n"/>
      <c r="G62" s="26">
        <f>IFERROR(VLOOKUP($A51&amp;"_"&amp;$B51,Results_Deltas!$A$2:$P$15000,5,FALSE),"")</f>
        <v/>
      </c>
      <c r="H62" s="26">
        <f>IFERROR(VLOOKUP($A51,Results_30d_Deltas!$A$2:$H$5000,7,FALSE)-E50,"")</f>
        <v/>
      </c>
      <c r="I62" s="26">
        <f>IFERROR(VLOOKUP($A51,Results_30d_Deltas!$A$2:$H$5000,6,FALSE),"")</f>
        <v/>
      </c>
      <c r="J62" s="26" t="n"/>
      <c r="K62" s="26" t="n"/>
      <c r="L62" s="26" t="inlineStr">
        <is>
          <t>NO</t>
        </is>
      </c>
      <c r="M62" s="33" t="n">
        <v>9.431098677347126</v>
      </c>
      <c r="N62" s="33" t="n">
        <v>10</v>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ez_manage.py:4200 top()</t>
        </is>
      </c>
      <c r="IL62" s="26" t="inlineStr">
        <is>
          <t>v12_quick_engine.py:3540 x2</t>
        </is>
      </c>
      <c r="IM62" s="26" t="n"/>
    </row>
    <row r="63" ht="10.5" customHeight="1" s="67">
      <c r="A63" s="26" t="inlineStr">
        <is>
          <t>WT_4H_VEL_EXIT_REQUIRE_PROFIT</t>
        </is>
      </c>
      <c r="B63" s="26" t="inlineStr">
        <is>
          <t>2.0</t>
        </is>
      </c>
      <c r="C63" s="26" t="n"/>
      <c r="D63" s="26" t="n"/>
      <c r="E63" s="26" t="n"/>
      <c r="F63" s="26" t="n"/>
      <c r="G63" s="26">
        <f>IFERROR(VLOOKUP($A70&amp;"_"&amp;$B70,Results_Deltas!$A$2:$P$15000,5,FALSE),"")</f>
        <v/>
      </c>
      <c r="H63" s="26">
        <f>IFERROR(VLOOKUP($A70,Results_30d_Deltas!$A$2:$H$5000,7,FALSE)-E69,"")</f>
        <v/>
      </c>
      <c r="I63" s="26">
        <f>IFERROR(VLOOKUP($A70,Results_30d_Deltas!$A$2:$H$5000,6,FALSE),"")</f>
        <v/>
      </c>
      <c r="J63" s="26" t="n"/>
      <c r="K63" s="26" t="n"/>
      <c r="L63" s="26" t="inlineStr">
        <is>
          <t>NO</t>
        </is>
      </c>
      <c r="M63" s="33" t="n">
        <v>9.527242973527615</v>
      </c>
      <c r="N63" s="33" t="n">
        <v>10</v>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4" t="n"/>
      <c r="HO63" s="34" t="n"/>
      <c r="HP63" s="34" t="n"/>
      <c r="HQ63" s="34" t="n"/>
      <c r="HR63" s="34"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ez_manage.py:5881 top()</t>
        </is>
      </c>
      <c r="IL63" s="26" t="inlineStr">
        <is>
          <t>v12_quick_engine.py:3700 x5</t>
        </is>
      </c>
      <c r="IM63" s="26" t="n"/>
    </row>
    <row r="64" ht="10.5" customHeight="1" s="67">
      <c r="A64" s="26" t="inlineStr">
        <is>
          <t>WT_4H_VEL_EXIT_K_EXTREME_HIGH</t>
        </is>
      </c>
      <c r="B64" s="26" t="inlineStr">
        <is>
          <t>0</t>
        </is>
      </c>
      <c r="C64" s="26" t="n"/>
      <c r="D64" s="26" t="n"/>
      <c r="E64" s="26" t="n"/>
      <c r="F64" s="26" t="n"/>
      <c r="G64" s="26">
        <f>IFERROR(VLOOKUP($A55&amp;"_"&amp;$B55,Results_Deltas!$A$2:$P$15000,5,FALSE),"")</f>
        <v/>
      </c>
      <c r="H64" s="26">
        <f>IFERROR(VLOOKUP($A55,Results_30d_Deltas!$A$2:$H$5000,7,FALSE)-E54,"")</f>
        <v/>
      </c>
      <c r="I64" s="26">
        <f>IFERROR(VLOOKUP($A55,Results_30d_Deltas!$A$2:$H$5000,6,FALSE),"")</f>
        <v/>
      </c>
      <c r="J64" s="26" t="n"/>
      <c r="K64" s="26" t="n"/>
      <c r="L64" s="26" t="inlineStr">
        <is>
          <t>NO</t>
        </is>
      </c>
      <c r="M64" s="33" t="n">
        <v>9.539648957482221</v>
      </c>
      <c r="N64" s="33" t="n">
        <v>12</v>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ez_manage.py:5877 top()</t>
        </is>
      </c>
      <c r="IL64" s="26" t="inlineStr">
        <is>
          <t>v12_quick_engine.py:3696 x5</t>
        </is>
      </c>
      <c r="IM64" s="26" t="n"/>
    </row>
    <row r="65" ht="10.5" customHeight="1" s="67">
      <c r="A65" s="26" t="inlineStr">
        <is>
          <t>WT_4H_VEL_EXIT_K_EXTREME_LOW</t>
        </is>
      </c>
      <c r="B65" s="26" t="inlineStr">
        <is>
          <t>0</t>
        </is>
      </c>
      <c r="C65" s="26" t="n"/>
      <c r="D65" s="26" t="n"/>
      <c r="E65" s="26" t="n"/>
      <c r="F65" s="26" t="n"/>
      <c r="G65" s="26">
        <f>IFERROR(VLOOKUP($A59&amp;"_"&amp;$B59,Results_Deltas!$A$2:$P$15000,5,FALSE),"")</f>
        <v/>
      </c>
      <c r="H65" s="26">
        <f>IFERROR(VLOOKUP($A59,Results_30d_Deltas!$A$2:$H$5000,7,FALSE)-E58,"")</f>
        <v/>
      </c>
      <c r="I65" s="26">
        <f>IFERROR(VLOOKUP($A59,Results_30d_Deltas!$A$2:$H$5000,6,FALSE),"")</f>
        <v/>
      </c>
      <c r="J65" s="26" t="n"/>
      <c r="K65" s="26" t="n"/>
      <c r="L65" s="26" t="inlineStr">
        <is>
          <t>NO</t>
        </is>
      </c>
      <c r="M65" s="33" t="n">
        <v>9.539648957482221</v>
      </c>
      <c r="N65" s="33" t="n">
        <v>12</v>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ez_manage.py:5878 top()</t>
        </is>
      </c>
      <c r="IL65" s="26" t="inlineStr">
        <is>
          <t>v12_quick_engine.py:3697 x5</t>
        </is>
      </c>
      <c r="IM65" s="26" t="n"/>
    </row>
    <row r="66" ht="10.5" customHeight="1" s="67">
      <c r="A66" s="26" t="inlineStr">
        <is>
          <t>WT_4H_VEL_EXIT_REQUIRE_K_EXTREME</t>
        </is>
      </c>
      <c r="B66" s="26" t="inlineStr">
        <is>
          <t>0</t>
        </is>
      </c>
      <c r="C66" s="26" t="n"/>
      <c r="D66" s="26" t="n"/>
      <c r="E66" s="26" t="n"/>
      <c r="F66" s="26" t="n"/>
      <c r="G66" s="26">
        <f>IFERROR(VLOOKUP($A63&amp;"_"&amp;$B63,Results_Deltas!$A$2:$P$15000,5,FALSE),"")</f>
        <v/>
      </c>
      <c r="H66" s="26">
        <f>IFERROR(VLOOKUP($A63,Results_30d_Deltas!$A$2:$H$5000,7,FALSE)-E62,"")</f>
        <v/>
      </c>
      <c r="I66" s="26">
        <f>IFERROR(VLOOKUP($A63,Results_30d_Deltas!$A$2:$H$5000,6,FALSE),"")</f>
        <v/>
      </c>
      <c r="J66" s="26" t="n"/>
      <c r="K66" s="26" t="n"/>
      <c r="L66" s="26" t="inlineStr">
        <is>
          <t>NO</t>
        </is>
      </c>
      <c r="M66" s="33" t="n">
        <v>9.54741121693203</v>
      </c>
      <c r="N66" s="33" t="n">
        <v>12</v>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ez_manage.py:5880 top()</t>
        </is>
      </c>
      <c r="IL66" s="26" t="inlineStr">
        <is>
          <t>v12_quick_engine.py:3699 x5</t>
        </is>
      </c>
      <c r="IM66" s="26" t="n"/>
    </row>
    <row r="67" ht="10.5" customHeight="1" s="67">
      <c r="A67" s="26" t="inlineStr">
        <is>
          <t>WT_4H_VEL_EXIT_K_EXTREME_LOW</t>
        </is>
      </c>
      <c r="B67" s="26" t="inlineStr">
        <is>
          <t>1.0</t>
        </is>
      </c>
      <c r="C67" s="26" t="n"/>
      <c r="D67" s="26" t="n"/>
      <c r="E67" s="26" t="n"/>
      <c r="F67" s="26" t="n"/>
      <c r="G67" s="26">
        <f>IFERROR(VLOOKUP($A61&amp;"_"&amp;$B61,Results_Deltas!$A$2:$P$15000,5,FALSE),"")</f>
        <v/>
      </c>
      <c r="H67" s="26">
        <f>IFERROR(VLOOKUP($A61,Results_30d_Deltas!$A$2:$H$5000,7,FALSE)-E60,"")</f>
        <v/>
      </c>
      <c r="I67" s="26">
        <f>IFERROR(VLOOKUP($A61,Results_30d_Deltas!$A$2:$H$5000,6,FALSE),"")</f>
        <v/>
      </c>
      <c r="J67" s="26" t="n"/>
      <c r="K67" s="26" t="n"/>
      <c r="L67" s="26" t="inlineStr">
        <is>
          <t>NO</t>
        </is>
      </c>
      <c r="M67" s="33" t="n">
        <v>9.610040706442998</v>
      </c>
      <c r="N67" s="33" t="n">
        <v>10</v>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ez_manage.py:5878 top()</t>
        </is>
      </c>
      <c r="IL67" s="26" t="inlineStr">
        <is>
          <t>v12_quick_engine.py:3697 x5</t>
        </is>
      </c>
      <c r="IM67" s="26" t="n"/>
    </row>
    <row r="68" ht="10.5" customHeight="1" s="67">
      <c r="A68" s="26" t="inlineStr">
        <is>
          <t>TREND_EXIT_SCORE_FLIP</t>
        </is>
      </c>
      <c r="B68" s="26" t="inlineStr">
        <is>
          <t>0.5</t>
        </is>
      </c>
      <c r="C68" s="26" t="n"/>
      <c r="D68" s="26" t="n"/>
      <c r="E68" s="26" t="n"/>
      <c r="F68" s="26" t="n"/>
      <c r="G68" s="26">
        <f>IFERROR(VLOOKUP($A50&amp;"_"&amp;$B50,Results_Deltas!$A$2:$P$15000,5,FALSE),"")</f>
        <v/>
      </c>
      <c r="H68" s="26">
        <f>IFERROR(VLOOKUP($A50,Results_30d_Deltas!$A$2:$H$5000,7,FALSE)-E49,"")</f>
        <v/>
      </c>
      <c r="I68" s="26">
        <f>IFERROR(VLOOKUP($A50,Results_30d_Deltas!$A$2:$H$5000,6,FALSE),"")</f>
        <v/>
      </c>
      <c r="J68" s="26" t="n"/>
      <c r="K68" s="26" t="n"/>
      <c r="L68" s="26" t="inlineStr">
        <is>
          <t>NO</t>
        </is>
      </c>
      <c r="M68" s="33" t="n">
        <v>9.637935608748174</v>
      </c>
      <c r="N68" s="33" t="n">
        <v>10</v>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ez_manage.py:4200 top()</t>
        </is>
      </c>
      <c r="IL68" s="26" t="inlineStr">
        <is>
          <t>v12_quick_engine.py:3540 x2</t>
        </is>
      </c>
      <c r="IM68" s="26" t="n"/>
    </row>
    <row r="69" ht="10.5" customHeight="1" s="67">
      <c r="A69" s="26" t="inlineStr">
        <is>
          <t>BTC_DIVERGENCE_EXIT_AGAINST</t>
        </is>
      </c>
      <c r="B69" s="26" t="inlineStr">
        <is>
          <t>1.0</t>
        </is>
      </c>
      <c r="C69" s="26" t="n"/>
      <c r="D69" s="26" t="n"/>
      <c r="E69" s="26" t="n"/>
      <c r="F69" s="26" t="n"/>
      <c r="G69" s="26">
        <f>IFERROR(VLOOKUP($A9&amp;"_"&amp;$B9,Results_Deltas!$A$2:$P$15000,5,FALSE),"")</f>
        <v/>
      </c>
      <c r="H69" s="26">
        <f>IFERROR(VLOOKUP($A9,Results_30d_Deltas!$A$2:$H$5000,7,FALSE)-E8,"")</f>
        <v/>
      </c>
      <c r="I69" s="26">
        <f>IFERROR(VLOOKUP($A9,Results_30d_Deltas!$A$2:$H$5000,6,FALSE),"")</f>
        <v/>
      </c>
      <c r="J69" s="26" t="n"/>
      <c r="K69" s="26" t="n"/>
      <c r="L69" s="26" t="inlineStr">
        <is>
          <t>NO</t>
        </is>
      </c>
      <c r="M69" s="33" t="n">
        <v>9.66675577629969</v>
      </c>
      <c r="N69" s="33" t="n">
        <v>10</v>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ez_manage.py:4448 top()</t>
        </is>
      </c>
      <c r="IL69" s="26" t="inlineStr">
        <is>
          <t>v12_quick_engine.py:408 x8</t>
        </is>
      </c>
      <c r="IM69" s="26" t="n"/>
    </row>
    <row r="70" ht="10.5" customHeight="1" s="67">
      <c r="A70" s="26" t="inlineStr">
        <is>
          <t>WT_4H_VEL_EXIT_K_EXTREME_HIGH</t>
        </is>
      </c>
      <c r="B70" s="26" t="inlineStr">
        <is>
          <t>0.5</t>
        </is>
      </c>
      <c r="C70" s="26" t="n"/>
      <c r="D70" s="26" t="n"/>
      <c r="E70" s="26" t="n"/>
      <c r="F70" s="26" t="n"/>
      <c r="G70" s="26">
        <f>IFERROR(VLOOKUP($A56&amp;"_"&amp;$B56,Results_Deltas!$A$2:$P$15000,5,FALSE),"")</f>
        <v/>
      </c>
      <c r="H70" s="26">
        <f>IFERROR(VLOOKUP($A56,Results_30d_Deltas!$A$2:$H$5000,7,FALSE)-E55,"")</f>
        <v/>
      </c>
      <c r="I70" s="26">
        <f>IFERROR(VLOOKUP($A56,Results_30d_Deltas!$A$2:$H$5000,6,FALSE),"")</f>
        <v/>
      </c>
      <c r="J70" s="26" t="n"/>
      <c r="K70" s="26" t="n"/>
      <c r="L70" s="26" t="inlineStr">
        <is>
          <t>NO</t>
        </is>
      </c>
      <c r="M70" s="33" t="n">
        <v>9.667184596069713</v>
      </c>
      <c r="N70" s="33" t="n">
        <v>10</v>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ez_manage.py:5877 top()</t>
        </is>
      </c>
      <c r="IL70" s="26" t="inlineStr">
        <is>
          <t>v12_quick_engine.py:3696 x5</t>
        </is>
      </c>
      <c r="IM70" s="26" t="n"/>
    </row>
    <row r="71" ht="10.5" customHeight="1" s="67">
      <c r="A71" s="26" t="inlineStr">
        <is>
          <t>E_3_USE_WT_STRUCTURE_EXIT_MODE</t>
        </is>
      </c>
      <c r="B71" s="26" t="inlineStr">
        <is>
          <t>2.0</t>
        </is>
      </c>
      <c r="C71" s="26" t="n"/>
      <c r="D71" s="26" t="n"/>
      <c r="E71" s="26" t="n"/>
      <c r="F71" s="26" t="n"/>
      <c r="G71" s="26">
        <f>IFERROR(VLOOKUP($A18&amp;"_"&amp;$B18,Results_Deltas!$A$2:$P$15000,5,FALSE),"")</f>
        <v/>
      </c>
      <c r="H71" s="26">
        <f>IFERROR(VLOOKUP($A18,Results_30d_Deltas!$A$2:$H$5000,7,FALSE)-E17,"")</f>
        <v/>
      </c>
      <c r="I71" s="26">
        <f>IFERROR(VLOOKUP($A18,Results_30d_Deltas!$A$2:$H$5000,6,FALSE),"")</f>
        <v/>
      </c>
      <c r="J71" s="26" t="n"/>
      <c r="K71" s="26" t="n"/>
      <c r="L71" s="26" t="inlineStr">
        <is>
          <t>NO</t>
        </is>
      </c>
      <c r="M71" s="33" t="n">
        <v>9.668760430146566</v>
      </c>
      <c r="N71" s="33" t="n">
        <v>10</v>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ez_manage.py:4700 top()</t>
        </is>
      </c>
      <c r="IL71" s="26" t="inlineStr">
        <is>
          <t>v12_quick_engine.py:1819 x8</t>
        </is>
      </c>
      <c r="IM71" s="26" t="n"/>
    </row>
    <row r="72" ht="10.5" customHeight="1" s="67">
      <c r="A72" s="26" t="inlineStr">
        <is>
          <t>WT_CROSS_EXIT_APPLIES_TO_WINNERS</t>
        </is>
      </c>
      <c r="B72" s="26" t="inlineStr">
        <is>
          <t>1.0</t>
        </is>
      </c>
      <c r="C72" s="26" t="n"/>
      <c r="D72" s="26" t="n"/>
      <c r="E72" s="26" t="n"/>
      <c r="F72" s="26" t="n"/>
      <c r="G72" s="26">
        <f>IFERROR(VLOOKUP($A73&amp;"_"&amp;$B73,Results_Deltas!$A$2:$P$15000,5,FALSE),"")</f>
        <v/>
      </c>
      <c r="H72" s="26">
        <f>IFERROR(VLOOKUP($A73,Results_30d_Deltas!$A$2:$H$5000,7,FALSE)-E72,"")</f>
        <v/>
      </c>
      <c r="I72" s="26">
        <f>IFERROR(VLOOKUP($A73,Results_30d_Deltas!$A$2:$H$5000,6,FALSE),"")</f>
        <v/>
      </c>
      <c r="J72" s="26" t="n"/>
      <c r="K72" s="26" t="n"/>
      <c r="L72" s="26" t="inlineStr">
        <is>
          <t>NO</t>
        </is>
      </c>
      <c r="M72" s="33" t="n">
        <v>9.728002795599165</v>
      </c>
      <c r="N72" s="33" t="n">
        <v>10</v>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ez_manage.py:5901 top()</t>
        </is>
      </c>
      <c r="IL72" s="26" t="inlineStr">
        <is>
          <t>v12_quick_engine.py:3722 x2</t>
        </is>
      </c>
      <c r="IM72" s="26" t="n"/>
    </row>
    <row r="73" ht="10.5" customHeight="1" s="67">
      <c r="A73" s="27" t="inlineStr">
        <is>
          <t>SCALP_V3_PROTECTIVE_EXIT_ENABLED</t>
        </is>
      </c>
      <c r="B73" s="27" t="inlineStr">
        <is>
          <t>True</t>
        </is>
      </c>
      <c r="C73" s="26" t="n"/>
      <c r="D73" s="26" t="n"/>
      <c r="E73" s="26" t="n"/>
      <c r="F73" s="26" t="n"/>
      <c r="G73" s="26">
        <f>IFERROR(VLOOKUP($A43&amp;"_"&amp;$B43,Results_Deltas!$A$2:$P$15000,5,FALSE),"")</f>
        <v/>
      </c>
      <c r="H73" s="26">
        <f>IFERROR(VLOOKUP($A43,Results_30d_Deltas!$A$2:$H$5000,7,FALSE)-E42,"")</f>
        <v/>
      </c>
      <c r="I73" s="26">
        <f>IFERROR(VLOOKUP($A43,Results_30d_Deltas!$A$2:$H$5000,6,FALSE),"")</f>
        <v/>
      </c>
      <c r="J73" s="26" t="n"/>
      <c r="K73" s="26" t="n"/>
      <c r="L73" s="26" t="inlineStr">
        <is>
          <t>NO</t>
        </is>
      </c>
      <c r="M73" s="33" t="n">
        <v>9.785560411515833</v>
      </c>
      <c r="N73" s="33" t="n">
        <v>10</v>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ez_manage.py:5586 top()</t>
        </is>
      </c>
      <c r="IL73" s="26" t="inlineStr">
        <is>
          <t>v12_quick_engine.py:3192 x4</t>
        </is>
      </c>
      <c r="IM73" s="26" t="n"/>
    </row>
    <row r="74" ht="10.5" customHeight="1" s="67">
      <c r="A74" s="26" t="inlineStr">
        <is>
          <t>STDEV_REJECT_EXIT_TF</t>
        </is>
      </c>
      <c r="B74" s="26" t="inlineStr">
        <is>
          <t>4h</t>
        </is>
      </c>
      <c r="C74" s="26" t="n"/>
      <c r="D74" s="26" t="n"/>
      <c r="E74" s="26" t="n"/>
      <c r="F74" s="26" t="n"/>
      <c r="G74" s="26">
        <f>IFERROR(VLOOKUP($A46&amp;"_"&amp;$B46,Results_Deltas!$A$2:$P$15000,5,FALSE),"")</f>
        <v/>
      </c>
      <c r="H74" s="26">
        <f>IFERROR(VLOOKUP($A46,Results_30d_Deltas!$A$2:$H$5000,7,FALSE)-E45,"")</f>
        <v/>
      </c>
      <c r="I74" s="26">
        <f>IFERROR(VLOOKUP($A46,Results_30d_Deltas!$A$2:$H$5000,6,FALSE),"")</f>
        <v/>
      </c>
      <c r="J74" s="26" t="n"/>
      <c r="K74" s="26" t="n"/>
      <c r="L74" s="26" t="inlineStr">
        <is>
          <t>NO</t>
        </is>
      </c>
      <c r="M74" s="33" t="n">
        <v>9.882523506523555</v>
      </c>
      <c r="N74" s="33" t="n">
        <v>10</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4" t="n"/>
      <c r="GP74" s="34" t="n"/>
      <c r="GQ74" s="34" t="n"/>
      <c r="GR74" s="34" t="n"/>
      <c r="GS74" s="34"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ez_manage.py:4058 top()</t>
        </is>
      </c>
      <c r="IL74" s="26" t="inlineStr">
        <is>
          <t>v12_quick_engine.py:3298 x3</t>
        </is>
      </c>
      <c r="IM74" s="26" t="n"/>
    </row>
    <row r="75" ht="10.5" customHeight="1" s="67">
      <c r="A75" s="26" t="inlineStr">
        <is>
          <t>WT_CROSS_EXIT_REQUIRE_15M_CONFIRM</t>
        </is>
      </c>
      <c r="B75" s="26" t="inlineStr">
        <is>
          <t>2.0</t>
        </is>
      </c>
      <c r="C75" s="26" t="n"/>
      <c r="D75" s="26" t="n"/>
      <c r="E75" s="26" t="n"/>
      <c r="F75" s="26" t="n"/>
      <c r="G75" s="26">
        <f>IFERROR(VLOOKUP($A82&amp;"_"&amp;$B82,Results_Deltas!$A$2:$P$15000,5,FALSE),"")</f>
        <v/>
      </c>
      <c r="H75" s="26">
        <f>IFERROR(VLOOKUP($A82,Results_30d_Deltas!$A$2:$H$5000,7,FALSE)-E81,"")</f>
        <v/>
      </c>
      <c r="I75" s="26">
        <f>IFERROR(VLOOKUP($A82,Results_30d_Deltas!$A$2:$H$5000,6,FALSE),"")</f>
        <v/>
      </c>
      <c r="J75" s="26" t="n"/>
      <c r="K75" s="26" t="n"/>
      <c r="L75" s="26" t="inlineStr">
        <is>
          <t>NO</t>
        </is>
      </c>
      <c r="M75" s="33" t="n">
        <v>9.90651784489596</v>
      </c>
      <c r="N75" s="33" t="n">
        <v>10</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ez_manage.py:5904 top()</t>
        </is>
      </c>
      <c r="IL75" s="26" t="inlineStr">
        <is>
          <t>v12_quick_engine.py:3725 x5</t>
        </is>
      </c>
      <c r="IM75" s="26" t="n"/>
    </row>
    <row r="76" ht="10.5" customHeight="1" s="67">
      <c r="A76" s="27" t="inlineStr">
        <is>
          <t>STDEV_REJECT_EXIT_TF</t>
        </is>
      </c>
      <c r="B76" s="27" t="inlineStr">
        <is>
          <t>D</t>
        </is>
      </c>
      <c r="C76" s="26" t="n"/>
      <c r="D76" s="26" t="n"/>
      <c r="E76" s="26" t="n"/>
      <c r="F76" s="26" t="n"/>
      <c r="G76" s="26">
        <f>IFERROR(VLOOKUP($A45&amp;"_"&amp;$B45,Results_Deltas!$A$2:$P$15000,5,FALSE),"")</f>
        <v/>
      </c>
      <c r="H76" s="26">
        <f>IFERROR(VLOOKUP($A45,Results_30d_Deltas!$A$2:$H$5000,7,FALSE)-E44,"")</f>
        <v/>
      </c>
      <c r="I76" s="26">
        <f>IFERROR(VLOOKUP($A45,Results_30d_Deltas!$A$2:$H$5000,6,FALSE),"")</f>
        <v/>
      </c>
      <c r="J76" s="26" t="n"/>
      <c r="K76" s="26" t="n"/>
      <c r="L76" s="26" t="inlineStr">
        <is>
          <t>NO</t>
        </is>
      </c>
      <c r="M76" s="33" t="n">
        <v>9.919934089132996</v>
      </c>
      <c r="N76" s="33" t="n">
        <v>10</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4" t="n"/>
      <c r="GP76" s="34" t="n"/>
      <c r="GQ76" s="34" t="n"/>
      <c r="GR76" s="34" t="n"/>
      <c r="GS76" s="34"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ez_manage.py:4058 top()</t>
        </is>
      </c>
      <c r="IL76" s="26" t="inlineStr">
        <is>
          <t>v12_quick_engine.py:3298 x3</t>
        </is>
      </c>
      <c r="IM76" s="26" t="n"/>
    </row>
    <row r="77" ht="10.5" customHeight="1" s="67">
      <c r="A77" s="26" t="inlineStr">
        <is>
          <t>MU_CORRECTION_EXIT_ENABLED</t>
        </is>
      </c>
      <c r="B77" s="26" t="inlineStr">
        <is>
          <t>True</t>
        </is>
      </c>
      <c r="C77" s="26" t="n"/>
      <c r="D77" s="26" t="n"/>
      <c r="E77" s="26" t="n"/>
      <c r="F77" s="26" t="n"/>
      <c r="G77" s="26">
        <f>IFERROR(VLOOKUP($A37&amp;"_"&amp;$B37,Results_Deltas!$A$2:$P$15000,5,FALSE),"")</f>
        <v/>
      </c>
      <c r="H77" s="26">
        <f>IFERROR(VLOOKUP($A37,Results_30d_Deltas!$A$2:$H$5000,7,FALSE)-E36,"")</f>
        <v/>
      </c>
      <c r="I77" s="26">
        <f>IFERROR(VLOOKUP($A37,Results_30d_Deltas!$A$2:$H$5000,6,FALSE),"")</f>
        <v/>
      </c>
      <c r="J77" s="26" t="n"/>
      <c r="K77" s="26" t="n"/>
      <c r="L77" s="26" t="inlineStr">
        <is>
          <t>NO</t>
        </is>
      </c>
      <c r="M77" s="33" t="n">
        <v>9.927148901290341</v>
      </c>
      <c r="N77" s="33" t="n">
        <v>10</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ez_manage.py:5068 top()</t>
        </is>
      </c>
      <c r="IL77" s="26" t="inlineStr">
        <is>
          <t>v12_quick_engine.py:2454 x3</t>
        </is>
      </c>
      <c r="IM77" s="26" t="n"/>
    </row>
    <row r="78" ht="10.5" customHeight="1" s="67">
      <c r="A78" s="26" t="inlineStr">
        <is>
          <t>WT_CROSS_EXIT_APPLIES_TO_WINNERS</t>
        </is>
      </c>
      <c r="B78" s="26" t="inlineStr">
        <is>
          <t>0.5</t>
        </is>
      </c>
      <c r="C78" s="26" t="n"/>
      <c r="D78" s="26" t="n"/>
      <c r="E78" s="26" t="n"/>
      <c r="F78" s="26" t="n"/>
      <c r="G78" s="26">
        <f>IFERROR(VLOOKUP($A72&amp;"_"&amp;$B72,Results_Deltas!$A$2:$P$15000,5,FALSE),"")</f>
        <v/>
      </c>
      <c r="H78" s="26">
        <f>IFERROR(VLOOKUP($A72,Results_30d_Deltas!$A$2:$H$5000,7,FALSE)-E71,"")</f>
        <v/>
      </c>
      <c r="I78" s="26">
        <f>IFERROR(VLOOKUP($A72,Results_30d_Deltas!$A$2:$H$5000,6,FALSE),"")</f>
        <v/>
      </c>
      <c r="J78" s="26" t="n"/>
      <c r="K78" s="26" t="n"/>
      <c r="L78" s="26" t="inlineStr">
        <is>
          <t>NO</t>
        </is>
      </c>
      <c r="M78" s="33" t="n">
        <v>9.990548875810195</v>
      </c>
      <c r="N78" s="33" t="n">
        <v>10</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ez_manage.py:5901 top()</t>
        </is>
      </c>
      <c r="IL78" s="26" t="inlineStr">
        <is>
          <t>v12_quick_engine.py:3722 x2</t>
        </is>
      </c>
      <c r="IM78" s="26" t="n"/>
    </row>
    <row r="79" ht="10.5" customHeight="1" s="67">
      <c r="A79" s="26" t="inlineStr">
        <is>
          <t>WT_CROSS_EXIT_MIN_AGE_MINUTES</t>
        </is>
      </c>
      <c r="B79" s="26" t="inlineStr">
        <is>
          <t>2.0</t>
        </is>
      </c>
      <c r="C79" s="26" t="n"/>
      <c r="D79" s="26" t="n"/>
      <c r="E79" s="26" t="n"/>
      <c r="F79" s="26" t="n"/>
      <c r="G79" s="26">
        <f>IFERROR(VLOOKUP($A78&amp;"_"&amp;$B78,Results_Deltas!$A$2:$P$15000,5,FALSE),"")</f>
        <v/>
      </c>
      <c r="H79" s="26">
        <f>IFERROR(VLOOKUP($A78,Results_30d_Deltas!$A$2:$H$5000,7,FALSE)-E77,"")</f>
        <v/>
      </c>
      <c r="I79" s="26">
        <f>IFERROR(VLOOKUP($A78,Results_30d_Deltas!$A$2:$H$5000,6,FALSE),"")</f>
        <v/>
      </c>
      <c r="J79" s="26" t="n"/>
      <c r="K79" s="26" t="n"/>
      <c r="L79" s="26" t="inlineStr">
        <is>
          <t>NO</t>
        </is>
      </c>
      <c r="M79" s="33" t="n">
        <v>10.14639488070188</v>
      </c>
      <c r="N79" s="33" t="n">
        <v>10</v>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ez_manage.py:5903 top()</t>
        </is>
      </c>
      <c r="IL79" s="26" t="inlineStr">
        <is>
          <t>v12_quick_engine.py:3724 x2</t>
        </is>
      </c>
      <c r="IM79" s="26" t="n"/>
    </row>
    <row r="80" ht="10.5" customHeight="1" s="67">
      <c r="A80" s="27" t="inlineStr">
        <is>
          <t>E_3_USE_WT_STRUCTURE_EXIT_MODE</t>
        </is>
      </c>
      <c r="B80" s="27" t="inlineStr">
        <is>
          <t>0</t>
        </is>
      </c>
      <c r="C80" s="26" t="n"/>
      <c r="D80" s="26" t="n"/>
      <c r="E80" s="26" t="n"/>
      <c r="F80" s="26" t="n"/>
      <c r="G80" s="26">
        <f>IFERROR(VLOOKUP($A15&amp;"_"&amp;$B15,Results_Deltas!$A$2:$P$15000,5,FALSE),"")</f>
        <v/>
      </c>
      <c r="H80" s="26">
        <f>IFERROR(VLOOKUP($A15,Results_30d_Deltas!$A$2:$H$5000,7,FALSE)-E14,"")</f>
        <v/>
      </c>
      <c r="I80" s="26">
        <f>IFERROR(VLOOKUP($A15,Results_30d_Deltas!$A$2:$H$5000,6,FALSE),"")</f>
        <v/>
      </c>
      <c r="J80" s="26" t="n"/>
      <c r="K80" s="26" t="n"/>
      <c r="L80" s="26" t="inlineStr">
        <is>
          <t>YES</t>
        </is>
      </c>
      <c r="M80" s="33" t="n">
        <v>10.16277559937618</v>
      </c>
      <c r="N80" s="33" t="n">
        <v>10</v>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ez_manage.py:4700 top()</t>
        </is>
      </c>
      <c r="IL80" s="26" t="inlineStr">
        <is>
          <t>v12_quick_engine.py:1819 x8</t>
        </is>
      </c>
      <c r="IM80" s="26" t="n"/>
    </row>
    <row r="81" ht="10.5" customHeight="1" s="67">
      <c r="A81" s="27" t="inlineStr">
        <is>
          <t>HARD_BREAKEVEN_MIN_PEAK_PCT</t>
        </is>
      </c>
      <c r="B81" s="27" t="inlineStr">
        <is>
          <t>0.5</t>
        </is>
      </c>
      <c r="C81" s="26" t="n"/>
      <c r="D81" s="26" t="n"/>
      <c r="E81" s="26" t="n"/>
      <c r="F81" s="26" t="n"/>
      <c r="G81" s="26">
        <f>IFERROR(VLOOKUP($A23&amp;"_"&amp;$B23,Results_Deltas!$A$2:$P$15000,5,FALSE),"")</f>
        <v/>
      </c>
      <c r="H81" s="26">
        <f>IFERROR(VLOOKUP($A23,Results_30d_Deltas!$A$2:$H$5000,7,FALSE)-E22,"")</f>
        <v/>
      </c>
      <c r="I81" s="26">
        <f>IFERROR(VLOOKUP($A23,Results_30d_Deltas!$A$2:$H$5000,6,FALSE),"")</f>
        <v/>
      </c>
      <c r="J81" s="26" t="n"/>
      <c r="K81" s="26" t="n"/>
      <c r="L81" s="26" t="inlineStr">
        <is>
          <t>YES</t>
        </is>
      </c>
      <c r="M81" s="33" t="n">
        <v>10.16277559937618</v>
      </c>
      <c r="N81" s="33" t="n">
        <v>10</v>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4" t="n"/>
      <c r="AM81" s="34" t="n"/>
      <c r="AN81" s="34" t="n"/>
      <c r="AO81" s="34" t="n"/>
      <c r="AP81" s="34"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4" t="n"/>
      <c r="HT81" s="34" t="n"/>
      <c r="HU81" s="34" t="n"/>
      <c r="HV81" s="34" t="n"/>
      <c r="HW81" s="34" t="n"/>
      <c r="HX81" s="33" t="n"/>
      <c r="HY81" s="33" t="n"/>
      <c r="HZ81" s="33" t="n"/>
      <c r="IA81" s="33" t="n"/>
      <c r="IB81" s="33" t="n"/>
      <c r="IC81" s="33" t="n"/>
      <c r="ID81" s="33" t="n"/>
      <c r="IE81" s="33" t="n"/>
      <c r="IF81" s="33" t="n"/>
      <c r="IG81" s="33" t="n"/>
      <c r="IH81" s="33" t="n"/>
      <c r="II81" s="33" t="n"/>
      <c r="IJ81" s="26" t="n"/>
      <c r="IK81" s="26" t="inlineStr">
        <is>
          <t>ez_manage.py:4784 top()</t>
        </is>
      </c>
      <c r="IL81" s="26" t="inlineStr">
        <is>
          <t>v12_quick_engine.py:858 x8</t>
        </is>
      </c>
      <c r="IM81" s="26" t="n"/>
    </row>
    <row r="82" ht="10.5" customHeight="1" s="67">
      <c r="A82" s="26" t="inlineStr">
        <is>
          <t>LOSS_TECHNICAL_EXIT_NO_STALE_BLOCK</t>
        </is>
      </c>
      <c r="B82" s="26" t="inlineStr">
        <is>
          <t>0</t>
        </is>
      </c>
      <c r="C82" s="26" t="n"/>
      <c r="D82" s="26" t="n"/>
      <c r="E82" s="26" t="n"/>
      <c r="F82" s="26" t="n"/>
      <c r="G82" s="26">
        <f>IFERROR(VLOOKUP($A26&amp;"_"&amp;$B26,Results_Deltas!$A$2:$P$15000,5,FALSE),"")</f>
        <v/>
      </c>
      <c r="H82" s="26">
        <f>IFERROR(VLOOKUP($A26,Results_30d_Deltas!$A$2:$H$5000,7,FALSE)-E25,"")</f>
        <v/>
      </c>
      <c r="I82" s="26">
        <f>IFERROR(VLOOKUP($A26,Results_30d_Deltas!$A$2:$H$5000,6,FALSE),"")</f>
        <v/>
      </c>
      <c r="J82" s="26" t="n"/>
      <c r="K82" s="26" t="n"/>
      <c r="L82" s="26" t="inlineStr">
        <is>
          <t>NO</t>
        </is>
      </c>
      <c r="M82" s="33" t="n">
        <v>10.16277559937618</v>
      </c>
      <c r="N82" s="33" t="n">
        <v>10</v>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4" t="n"/>
      <c r="GU82" s="34" t="n"/>
      <c r="GV82" s="34" t="n"/>
      <c r="GW82" s="34" t="n"/>
      <c r="GX82" s="34"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ez_manage.py:4933 top()</t>
        </is>
      </c>
      <c r="IL82" s="26" t="inlineStr">
        <is>
          <t>v12_quick_engine.py:2172 x2</t>
        </is>
      </c>
      <c r="IM82" s="26" t="n"/>
    </row>
    <row r="83" ht="15.75" customHeight="1" s="67">
      <c r="A83" s="27" t="inlineStr">
        <is>
          <t>RULE_B_3M_EXIT_ENABLED</t>
        </is>
      </c>
      <c r="B83" s="27" t="inlineStr">
        <is>
          <t>True</t>
        </is>
      </c>
      <c r="C83" s="26" t="n"/>
      <c r="D83" s="26" t="n"/>
      <c r="E83" s="26" t="n"/>
      <c r="F83" s="26" t="n"/>
      <c r="G83" s="26">
        <f>IFERROR(VLOOKUP($A39&amp;"_"&amp;$B39,Results_Deltas!$A$2:$P$15000,5,FALSE),"")</f>
        <v/>
      </c>
      <c r="H83" s="26">
        <f>IFERROR(VLOOKUP($A39,Results_30d_Deltas!$A$2:$H$5000,7,FALSE)-E38,"")</f>
        <v/>
      </c>
      <c r="I83" s="26">
        <f>IFERROR(VLOOKUP($A39,Results_30d_Deltas!$A$2:$H$5000,6,FALSE),"")</f>
        <v/>
      </c>
      <c r="J83" s="26" t="n"/>
      <c r="K83" s="26" t="n"/>
      <c r="L83" s="26" t="inlineStr">
        <is>
          <t>NO</t>
        </is>
      </c>
      <c r="M83" s="33" t="n">
        <v>10.16277559937618</v>
      </c>
      <c r="N83" s="33" t="n">
        <v>10</v>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4" t="n"/>
      <c r="EI83" s="34" t="n"/>
      <c r="EJ83" s="34" t="n"/>
      <c r="EK83" s="34" t="n"/>
      <c r="EL83" s="34" t="n"/>
      <c r="EM83" s="34" t="n"/>
      <c r="EN83" s="34" t="n"/>
      <c r="EO83" s="34" t="n"/>
      <c r="EP83" s="34" t="n"/>
      <c r="EQ83" s="34"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ez_manage.py:5395 top()</t>
        </is>
      </c>
      <c r="IL83" s="26" t="inlineStr">
        <is>
          <t>v12_quick_engine.py:3009 x4</t>
        </is>
      </c>
      <c r="IM83" s="26" t="n"/>
    </row>
    <row r="84" ht="15.75" customHeight="1" s="67">
      <c r="A84" s="27" t="inlineStr">
        <is>
          <t>TREND_EXIT_SCORE_FLIP</t>
        </is>
      </c>
      <c r="B84" s="27" t="inlineStr">
        <is>
          <t>0</t>
        </is>
      </c>
      <c r="C84" s="26" t="n"/>
      <c r="D84" s="26" t="n"/>
      <c r="E84" s="26" t="n"/>
      <c r="F84" s="26" t="n"/>
      <c r="G84" s="26">
        <f>IFERROR(VLOOKUP($A49&amp;"_"&amp;$B49,Results_Deltas!$A$2:$P$15000,5,FALSE),"")</f>
        <v/>
      </c>
      <c r="H84" s="26">
        <f>IFERROR(VLOOKUP($A49,Results_30d_Deltas!$A$2:$H$5000,7,FALSE)-E48,"")</f>
        <v/>
      </c>
      <c r="I84" s="26">
        <f>IFERROR(VLOOKUP($A49,Results_30d_Deltas!$A$2:$H$5000,6,FALSE),"")</f>
        <v/>
      </c>
      <c r="J84" s="26" t="n"/>
      <c r="K84" s="26" t="n"/>
      <c r="L84" s="26" t="inlineStr">
        <is>
          <t>NO</t>
        </is>
      </c>
      <c r="M84" s="33" t="n">
        <v>10.28604691565296</v>
      </c>
      <c r="N84" s="33" t="n">
        <v>10</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ez_manage.py:4200 top()</t>
        </is>
      </c>
      <c r="IL84" s="26" t="inlineStr">
        <is>
          <t>v12_quick_engine.py:3540 x2</t>
        </is>
      </c>
      <c r="IM84" s="26" t="n"/>
    </row>
    <row r="85" ht="15.75" customHeight="1" s="67">
      <c r="A85" s="26" t="inlineStr">
        <is>
          <t>WT_4H_VEL_EXIT_REQUIRE_PROFIT</t>
        </is>
      </c>
      <c r="B85" s="26" t="inlineStr">
        <is>
          <t>0</t>
        </is>
      </c>
      <c r="C85" s="26" t="n"/>
      <c r="D85" s="26" t="n"/>
      <c r="E85" s="26" t="n"/>
      <c r="F85" s="26" t="n"/>
      <c r="G85" s="26">
        <f>IFERROR(VLOOKUP($A67&amp;"_"&amp;$B67,Results_Deltas!$A$2:$P$15000,5,FALSE),"")</f>
        <v/>
      </c>
      <c r="H85" s="26">
        <f>IFERROR(VLOOKUP($A67,Results_30d_Deltas!$A$2:$H$5000,7,FALSE)-E66,"")</f>
        <v/>
      </c>
      <c r="I85" s="26">
        <f>IFERROR(VLOOKUP($A67,Results_30d_Deltas!$A$2:$H$5000,6,FALSE),"")</f>
        <v/>
      </c>
      <c r="J85" s="26" t="n"/>
      <c r="K85" s="26" t="n"/>
      <c r="L85" s="26" t="inlineStr">
        <is>
          <t>NO</t>
        </is>
      </c>
      <c r="M85" s="33" t="n">
        <v>10.29491806930989</v>
      </c>
      <c r="N85" s="33" t="n">
        <v>10</v>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4" t="n"/>
      <c r="HO85" s="34" t="n"/>
      <c r="HP85" s="34" t="n"/>
      <c r="HQ85" s="34" t="n"/>
      <c r="HR85" s="34"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ez_manage.py:5881 top()</t>
        </is>
      </c>
      <c r="IL85" s="26" t="inlineStr">
        <is>
          <t>v12_quick_engine.py:3700 x5</t>
        </is>
      </c>
      <c r="IM85" s="26" t="n"/>
    </row>
    <row r="86" ht="15.75" customHeight="1" s="67">
      <c r="A86" s="26" t="inlineStr">
        <is>
          <t>WT_CROSS_EXIT_APPLIES_TO_WINNERS</t>
        </is>
      </c>
      <c r="B86" s="26" t="inlineStr">
        <is>
          <t>0</t>
        </is>
      </c>
      <c r="C86" s="26" t="n"/>
      <c r="D86" s="26" t="n"/>
      <c r="E86" s="26" t="n"/>
      <c r="F86" s="26" t="n"/>
      <c r="G86" s="26">
        <f>IFERROR(VLOOKUP($A71&amp;"_"&amp;$B71,Results_Deltas!$A$2:$P$15000,5,FALSE),"")</f>
        <v/>
      </c>
      <c r="H86" s="26">
        <f>IFERROR(VLOOKUP($A71,Results_30d_Deltas!$A$2:$H$5000,7,FALSE)-E70,"")</f>
        <v/>
      </c>
      <c r="I86" s="26">
        <f>IFERROR(VLOOKUP($A71,Results_30d_Deltas!$A$2:$H$5000,6,FALSE),"")</f>
        <v/>
      </c>
      <c r="J86" s="26" t="n"/>
      <c r="K86" s="26" t="n"/>
      <c r="L86" s="26" t="inlineStr">
        <is>
          <t>NO</t>
        </is>
      </c>
      <c r="M86" s="33" t="n">
        <v>10.29491806930989</v>
      </c>
      <c r="N86" s="33" t="n">
        <v>10</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4" t="n"/>
      <c r="AW86" s="34" t="n"/>
      <c r="AX86" s="34" t="n"/>
      <c r="AY86" s="34" t="n"/>
      <c r="AZ86" s="34"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ez_manage.py:5901 top()</t>
        </is>
      </c>
      <c r="IL86" s="26" t="inlineStr">
        <is>
          <t>v12_quick_engine.py:3722 x2</t>
        </is>
      </c>
      <c r="IM86" s="26" t="n"/>
    </row>
    <row r="87" ht="15.75" customHeight="1" s="67">
      <c r="A87" s="26" t="inlineStr">
        <is>
          <t>WT_CROSS_EXIT_MIN_AGE_MINUTES</t>
        </is>
      </c>
      <c r="B87" s="26" t="inlineStr">
        <is>
          <t>0</t>
        </is>
      </c>
      <c r="C87" s="26" t="n"/>
      <c r="D87" s="26" t="n"/>
      <c r="E87" s="26" t="n"/>
      <c r="F87" s="26" t="n"/>
      <c r="G87" s="26">
        <f>IFERROR(VLOOKUP($A75&amp;"_"&amp;$B75,Results_Deltas!$A$2:$P$15000,5,FALSE),"")</f>
        <v/>
      </c>
      <c r="H87" s="26">
        <f>IFERROR(VLOOKUP($A75,Results_30d_Deltas!$A$2:$H$5000,7,FALSE)-E74,"")</f>
        <v/>
      </c>
      <c r="I87" s="26">
        <f>IFERROR(VLOOKUP($A75,Results_30d_Deltas!$A$2:$H$5000,6,FALSE),"")</f>
        <v/>
      </c>
      <c r="J87" s="26" t="n"/>
      <c r="K87" s="26" t="n"/>
      <c r="L87" s="26" t="inlineStr">
        <is>
          <t>YES</t>
        </is>
      </c>
      <c r="M87" s="33" t="n">
        <v>10.29491806930989</v>
      </c>
      <c r="N87" s="33" t="n">
        <v>10</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4" t="n"/>
      <c r="AW87" s="34" t="n"/>
      <c r="AX87" s="34" t="n"/>
      <c r="AY87" s="34" t="n"/>
      <c r="AZ87" s="34"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ez_manage.py:5903 top()</t>
        </is>
      </c>
      <c r="IL87" s="26" t="inlineStr">
        <is>
          <t>v12_quick_engine.py:3724 x2</t>
        </is>
      </c>
      <c r="IM87" s="26" t="n"/>
    </row>
    <row r="88" ht="15.75" customHeight="1" s="67">
      <c r="A88" s="26" t="inlineStr">
        <is>
          <t>WT_CROSS_EXIT_REQUIRE_15M_CONFIRM</t>
        </is>
      </c>
      <c r="B88" s="26" t="inlineStr">
        <is>
          <t>0</t>
        </is>
      </c>
      <c r="C88" s="26" t="n"/>
      <c r="D88" s="26" t="n"/>
      <c r="E88" s="26" t="n"/>
      <c r="F88" s="26" t="n"/>
      <c r="G88" s="26">
        <f>IFERROR(VLOOKUP($A79&amp;"_"&amp;$B79,Results_Deltas!$A$2:$P$15000,5,FALSE),"")</f>
        <v/>
      </c>
      <c r="H88" s="26">
        <f>IFERROR(VLOOKUP($A79,Results_30d_Deltas!$A$2:$H$5000,7,FALSE)-E78,"")</f>
        <v/>
      </c>
      <c r="I88" s="26">
        <f>IFERROR(VLOOKUP($A79,Results_30d_Deltas!$A$2:$H$5000,6,FALSE),"")</f>
        <v/>
      </c>
      <c r="J88" s="26" t="n"/>
      <c r="K88" s="26" t="n"/>
      <c r="L88" s="26" t="inlineStr">
        <is>
          <t>NO</t>
        </is>
      </c>
      <c r="M88" s="33" t="n">
        <v>10.29491806930989</v>
      </c>
      <c r="N88" s="33" t="n">
        <v>10</v>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4" t="n"/>
      <c r="AW88" s="34" t="n"/>
      <c r="AX88" s="34" t="n"/>
      <c r="AY88" s="34" t="n"/>
      <c r="AZ88" s="34"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ez_manage.py:5904 top()</t>
        </is>
      </c>
      <c r="IL88" s="26" t="inlineStr">
        <is>
          <t>v12_quick_engine.py:3725 x5</t>
        </is>
      </c>
      <c r="IM88" s="26" t="n"/>
    </row>
    <row r="89" ht="15.75" customHeight="1" s="67">
      <c r="A89" s="37" t="inlineStr">
        <is>
          <t>FUNDING_GATE_FILTER_TF</t>
        </is>
      </c>
      <c r="B89" s="38" t="inlineStr">
        <is>
          <t>D</t>
        </is>
      </c>
      <c r="C89" s="38" t="n"/>
      <c r="D89" s="38" t="inlineStr">
        <is>
          <t>GLOBAL_CHECK</t>
        </is>
      </c>
      <c r="E89" s="38" t="n"/>
      <c r="F89" s="26" t="n"/>
      <c r="G89" s="38">
        <f>IFERROR(VLOOKUP($A142&amp;"_"&amp;$B142,Results_Deltas!$A$2:$P$15000,5,FALSE),"")</f>
        <v/>
      </c>
      <c r="H89" s="38" t="inlineStr">
        <is>
          <t>Blanket (page end)</t>
        </is>
      </c>
      <c r="I89" s="26" t="n"/>
      <c r="J89" s="26" t="n"/>
      <c r="K89" s="26" t="n"/>
      <c r="L89" s="26" t="inlineStr">
        <is>
          <t>NO</t>
        </is>
      </c>
      <c r="M89" s="26" t="n">
        <v>2.269785288846304</v>
      </c>
      <c r="N89" s="26" t="n">
        <v>24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LH_HL_FILTER_MODE</t>
        </is>
      </c>
      <c r="B90" s="40" t="inlineStr">
        <is>
          <t>STRICT_2BAR</t>
        </is>
      </c>
      <c r="C90" s="38" t="n"/>
      <c r="D90" s="38" t="inlineStr">
        <is>
          <t>ENTRY, GLOBAL_CHECK, STOCKS_EXIT</t>
        </is>
      </c>
      <c r="E90" s="38" t="n"/>
      <c r="F90" s="26" t="n"/>
      <c r="G90" s="38">
        <f>IFERROR(VLOOKUP($A195&amp;"_"&amp;$B195,Results_Deltas!$A$2:$P$15000,5,FALSE),"")</f>
        <v/>
      </c>
      <c r="H90" s="38" t="inlineStr">
        <is>
          <t>Blanket (page end)</t>
        </is>
      </c>
      <c r="I90" s="26" t="n"/>
      <c r="J90" s="26" t="n"/>
      <c r="K90" s="26" t="n"/>
      <c r="L90" s="26" t="inlineStr">
        <is>
          <t>NO</t>
        </is>
      </c>
      <c r="M90" s="26" t="n">
        <v>2.389741581071958</v>
      </c>
      <c r="N90" s="26" t="n">
        <v>26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BANDAID_OFF_LOSER_RECOVER_PCT</t>
        </is>
      </c>
      <c r="B91" s="38" t="inlineStr">
        <is>
          <t>0.5</t>
        </is>
      </c>
      <c r="C91" s="38" t="n"/>
      <c r="D91" s="38" t="inlineStr">
        <is>
          <t>AUGMENT, ENTRY, EXIT, GLOBAL_CHECK, REDUCE, STOCKS_EXIT</t>
        </is>
      </c>
      <c r="E91" s="38" t="n"/>
      <c r="F91" s="26" t="n"/>
      <c r="G91" s="38">
        <f>IFERROR(VLOOKUP($A90&amp;"_"&amp;$B90,Results_Deltas!$A$2:$P$15000,5,FALSE),"")</f>
        <v/>
      </c>
      <c r="H91" s="38" t="inlineStr">
        <is>
          <t>Blanket (page end)</t>
        </is>
      </c>
      <c r="I91" s="26" t="n"/>
      <c r="J91" s="26" t="n"/>
      <c r="K91" s="26" t="n"/>
      <c r="L91" s="26" t="inlineStr">
        <is>
          <t>NO</t>
        </is>
      </c>
      <c r="M91" s="26" t="n">
        <v>2.946417135854821</v>
      </c>
      <c r="N91" s="26" t="n">
        <v>25</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BANDAID_OFF_LOSER_RECOVER_PCT</t>
        </is>
      </c>
      <c r="B92" s="38" t="inlineStr">
        <is>
          <t>1.0</t>
        </is>
      </c>
      <c r="C92" s="38" t="n"/>
      <c r="D92" s="38" t="inlineStr">
        <is>
          <t>AUGMENT, ENTRY, EXIT, GLOBAL_CHECK, REDUCE, STOCKS_EXIT</t>
        </is>
      </c>
      <c r="E92" s="38" t="n"/>
      <c r="F92" s="26" t="n"/>
      <c r="G92" s="38">
        <f>IFERROR(VLOOKUP($A89&amp;"_"&amp;$B89,Results_Deltas!$A$2:$P$15000,5,FALSE),"")</f>
        <v/>
      </c>
      <c r="H92" s="38" t="inlineStr">
        <is>
          <t>Blanket (page end)</t>
        </is>
      </c>
      <c r="I92" s="26" t="n"/>
      <c r="J92" s="26" t="n"/>
      <c r="K92" s="26" t="n"/>
      <c r="L92" s="26" t="inlineStr">
        <is>
          <t>NO</t>
        </is>
      </c>
      <c r="M92" s="26" t="n">
        <v>2.967149624472595</v>
      </c>
      <c r="N92" s="26" t="n">
        <v>26</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HTF4_CONF</t>
        </is>
      </c>
      <c r="B93" s="38" t="inlineStr">
        <is>
          <t>False</t>
        </is>
      </c>
      <c r="C93" s="38" t="n"/>
      <c r="D93" s="38" t="inlineStr">
        <is>
          <t>GLOBAL_CHECK, STOCKS_EXIT</t>
        </is>
      </c>
      <c r="E93" s="38" t="n"/>
      <c r="F93" s="26" t="n"/>
      <c r="G93" s="38">
        <f>IFERROR(VLOOKUP($A177&amp;"_"&amp;$B177,Results_Deltas!$A$2:$P$15000,5,FALSE),"")</f>
        <v/>
      </c>
      <c r="H93" s="38" t="inlineStr">
        <is>
          <t>Blanket (page end)</t>
        </is>
      </c>
      <c r="I93" s="26" t="n"/>
      <c r="J93" s="26" t="n"/>
      <c r="K93" s="26" t="n"/>
      <c r="L93" s="26" t="inlineStr">
        <is>
          <t>NO</t>
        </is>
      </c>
      <c r="M93" s="26" t="n">
        <v>3.163266447386121</v>
      </c>
      <c r="N93" s="26" t="n">
        <v>23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HLR_TOP_MIN_TFS</t>
        </is>
      </c>
      <c r="B94" s="40" t="inlineStr">
        <is>
          <t>2</t>
        </is>
      </c>
      <c r="C94" s="38" t="n"/>
      <c r="D94" s="38" t="inlineStr">
        <is>
          <t>GLOBAL_CHECK, REENTRY, STOCKS_EXIT</t>
        </is>
      </c>
      <c r="E94" s="38" t="n"/>
      <c r="F94" s="26" t="n"/>
      <c r="G94" s="38">
        <f>IFERROR(VLOOKUP($A175&amp;"_"&amp;$B175,Results_Deltas!$A$2:$P$15000,5,FALSE),"")</f>
        <v/>
      </c>
      <c r="H94" s="38" t="inlineStr">
        <is>
          <t>Blanket (page end)</t>
        </is>
      </c>
      <c r="I94" s="26" t="n"/>
      <c r="J94" s="26" t="n"/>
      <c r="K94" s="26" t="n"/>
      <c r="L94" s="26" t="inlineStr">
        <is>
          <t>NO</t>
        </is>
      </c>
      <c r="M94" s="26" t="n">
        <v>3.178095910926385</v>
      </c>
      <c r="N94" s="26" t="n">
        <v>24</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FUNDING_GATE_FILTER_TF</t>
        </is>
      </c>
      <c r="B95" s="38" t="inlineStr">
        <is>
          <t>4h</t>
        </is>
      </c>
      <c r="C95" s="38" t="n"/>
      <c r="D95" s="38" t="inlineStr">
        <is>
          <t>GLOBAL_CHECK</t>
        </is>
      </c>
      <c r="E95" s="38" t="n"/>
      <c r="F95" s="26" t="n"/>
      <c r="G95" s="38">
        <f>IFERROR(VLOOKUP($A143&amp;"_"&amp;$B143,Results_Deltas!$A$2:$P$15000,5,FALSE),"")</f>
        <v/>
      </c>
      <c r="H95" s="38" t="inlineStr">
        <is>
          <t>Blanket (page end)</t>
        </is>
      </c>
      <c r="I95" s="26" t="n"/>
      <c r="J95" s="26" t="n"/>
      <c r="K95" s="26" t="n"/>
      <c r="L95" s="26" t="inlineStr">
        <is>
          <t>NO</t>
        </is>
      </c>
      <c r="M95" s="26" t="n">
        <v>3.201714734515203</v>
      </c>
      <c r="N95" s="26" t="n">
        <v>25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9" t="inlineStr">
        <is>
          <t>COOLDOWN_LOCKS_FILTER_TF</t>
        </is>
      </c>
      <c r="B96" s="40" t="inlineStr">
        <is>
          <t>15m</t>
        </is>
      </c>
      <c r="C96" s="38" t="n"/>
      <c r="D96" s="38" t="inlineStr">
        <is>
          <t>GLOBAL_CHECK</t>
        </is>
      </c>
      <c r="E96" s="38" t="n"/>
      <c r="F96" s="26" t="n"/>
      <c r="G96" s="38">
        <f>IFERROR(VLOOKUP($A103&amp;"_"&amp;$B103,Results_Deltas!$A$2:$P$15000,5,FALSE),"")</f>
        <v/>
      </c>
      <c r="H96" s="38" t="inlineStr">
        <is>
          <t>Blanket (page end)</t>
        </is>
      </c>
      <c r="I96" s="26" t="n"/>
      <c r="J96" s="26" t="n"/>
      <c r="K96" s="26" t="n"/>
      <c r="L96" s="26" t="inlineStr">
        <is>
          <t>YES</t>
        </is>
      </c>
      <c r="M96" s="26" t="n">
        <v>3.313984281261227</v>
      </c>
      <c r="N96" s="26" t="n">
        <v>25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FUNDING_GATE_FILTER_TF</t>
        </is>
      </c>
      <c r="B97" s="38" t="inlineStr">
        <is>
          <t>OFF</t>
        </is>
      </c>
      <c r="C97" s="38" t="n"/>
      <c r="D97" s="38" t="inlineStr">
        <is>
          <t>GLOBAL_CHECK</t>
        </is>
      </c>
      <c r="E97" s="38" t="n"/>
      <c r="F97" s="26" t="n"/>
      <c r="G97" s="38">
        <f>IFERROR(VLOOKUP($A141&amp;"_"&amp;$B141,Results_Deltas!$A$2:$P$15000,5,FALSE),"")</f>
        <v/>
      </c>
      <c r="H97" s="38" t="inlineStr">
        <is>
          <t>Blanket (page end)</t>
        </is>
      </c>
      <c r="I97" s="26" t="n"/>
      <c r="J97" s="26" t="n"/>
      <c r="K97" s="26" t="n"/>
      <c r="L97" s="26" t="inlineStr">
        <is>
          <t>NO</t>
        </is>
      </c>
      <c r="M97" s="26" t="n">
        <v>3.316621841037109</v>
      </c>
      <c r="N97" s="26" t="n">
        <v>24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MTS_BOTTOM_STRONG_THRESHOLD</t>
        </is>
      </c>
      <c r="B98" s="38" t="inlineStr">
        <is>
          <t>30</t>
        </is>
      </c>
      <c r="C98" s="38" t="n"/>
      <c r="D98" s="38" t="inlineStr">
        <is>
          <t>ENTRY, GLOBAL_CHECK, STOCKS_EXIT</t>
        </is>
      </c>
      <c r="E98" s="38" t="n"/>
      <c r="F98" s="26" t="n"/>
      <c r="G98" s="38">
        <f>IFERROR(VLOOKUP($A234&amp;"_"&amp;$B234,Results_Deltas!$A$2:$P$15000,5,FALSE),"")</f>
        <v/>
      </c>
      <c r="H98" s="38" t="inlineStr">
        <is>
          <t>Blanket (page end)</t>
        </is>
      </c>
      <c r="I98" s="26" t="n"/>
      <c r="J98" s="26" t="n"/>
      <c r="K98" s="26" t="n"/>
      <c r="L98" s="26" t="inlineStr">
        <is>
          <t>NO</t>
        </is>
      </c>
      <c r="M98" s="26" t="n">
        <v>3.356853836116818</v>
      </c>
      <c r="N98" s="26" t="n">
        <v>25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MTS_BOTTOM_BONUS_THRESHOLD</t>
        </is>
      </c>
      <c r="B99" s="38" t="inlineStr">
        <is>
          <t>31.25</t>
        </is>
      </c>
      <c r="C99" s="38" t="n"/>
      <c r="D99" s="38" t="inlineStr">
        <is>
          <t>ENTRY, GLOBAL_CHECK, STOCKS_EXIT</t>
        </is>
      </c>
      <c r="E99" s="38" t="n"/>
      <c r="F99" s="26" t="n"/>
      <c r="G99" s="38">
        <f>IFERROR(VLOOKUP($A229&amp;"_"&amp;$B229,Results_Deltas!$A$2:$P$15000,5,FALSE),"")</f>
        <v/>
      </c>
      <c r="H99" s="38" t="inlineStr">
        <is>
          <t>Blanket (page end)</t>
        </is>
      </c>
      <c r="I99" s="26" t="n"/>
      <c r="J99" s="26" t="n"/>
      <c r="K99" s="26" t="n"/>
      <c r="L99" s="26" t="inlineStr">
        <is>
          <t>YES</t>
        </is>
      </c>
      <c r="M99" s="26" t="n">
        <v>3.357433254696185</v>
      </c>
      <c r="N99" s="26" t="n">
        <v>23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DUP_GUARD_FILTER_TF</t>
        </is>
      </c>
      <c r="B100" s="40" t="inlineStr">
        <is>
          <t>15m</t>
        </is>
      </c>
      <c r="C100" s="38" t="n"/>
      <c r="D100" s="38" t="inlineStr">
        <is>
          <t>GLOBAL_CHECK</t>
        </is>
      </c>
      <c r="E100" s="38" t="n"/>
      <c r="F100" s="26" t="n"/>
      <c r="G100" s="38">
        <f>IFERROR(VLOOKUP($A120&amp;"_"&amp;$B120,Results_Deltas!$A$2:$P$15000,5,FALSE),"")</f>
        <v/>
      </c>
      <c r="H100" s="38" t="inlineStr">
        <is>
          <t>Blanket (page end)</t>
        </is>
      </c>
      <c r="I100" s="26" t="n"/>
      <c r="J100" s="26" t="n"/>
      <c r="K100" s="26" t="n"/>
      <c r="L100" s="26" t="inlineStr">
        <is>
          <t>YES</t>
        </is>
      </c>
      <c r="M100" s="26" t="n">
        <v>3.370931715258812</v>
      </c>
      <c r="N100" s="26" t="n">
        <v>24</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DUP_GUARD_FILTER_TF</t>
        </is>
      </c>
      <c r="B101" s="38" t="inlineStr">
        <is>
          <t>1h</t>
        </is>
      </c>
      <c r="C101" s="38" t="n"/>
      <c r="D101" s="38" t="inlineStr">
        <is>
          <t>GLOBAL_CHECK</t>
        </is>
      </c>
      <c r="E101" s="38" t="n"/>
      <c r="F101" s="26" t="n"/>
      <c r="G101" s="38">
        <f>IFERROR(VLOOKUP($A119&amp;"_"&amp;$B119,Results_Deltas!$A$2:$P$15000,5,FALSE),"")</f>
        <v/>
      </c>
      <c r="H101" s="38" t="inlineStr">
        <is>
          <t>Blanket (page end)</t>
        </is>
      </c>
      <c r="I101" s="26" t="n"/>
      <c r="J101" s="26" t="n"/>
      <c r="K101" s="26" t="n"/>
      <c r="L101" s="26" t="inlineStr">
        <is>
          <t>NO</t>
        </is>
      </c>
      <c r="M101" s="26" t="n">
        <v>3.373882428787681</v>
      </c>
      <c r="N101" s="26" t="n">
        <v>24</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9" t="inlineStr">
        <is>
          <t>FUNDING_GATE_FILTER_TF</t>
        </is>
      </c>
      <c r="B102" s="40" t="inlineStr">
        <is>
          <t>15m</t>
        </is>
      </c>
      <c r="C102" s="38" t="n"/>
      <c r="D102" s="38" t="inlineStr">
        <is>
          <t>GLOBAL_CHECK</t>
        </is>
      </c>
      <c r="E102" s="38" t="n"/>
      <c r="F102" s="26" t="n"/>
      <c r="G102" s="38">
        <f>IFERROR(VLOOKUP($A145&amp;"_"&amp;$B145,Results_Deltas!$A$2:$P$15000,5,FALSE),"")</f>
        <v/>
      </c>
      <c r="H102" s="38" t="inlineStr">
        <is>
          <t>Blanket (page end)</t>
        </is>
      </c>
      <c r="I102" s="26" t="n"/>
      <c r="J102" s="26" t="n"/>
      <c r="K102" s="26" t="n"/>
      <c r="L102" s="26" t="inlineStr">
        <is>
          <t>YES</t>
        </is>
      </c>
      <c r="M102" s="26" t="n">
        <v>3.379979140460702</v>
      </c>
      <c r="N102" s="26" t="n">
        <v>25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BAND_ARROW_ENABLED</t>
        </is>
      </c>
      <c r="B103" s="40" t="inlineStr">
        <is>
          <t>False</t>
        </is>
      </c>
      <c r="C103" s="38" t="n"/>
      <c r="D103" s="38" t="inlineStr">
        <is>
          <t>GLOBAL_CHECK, STOCKS_EXIT</t>
        </is>
      </c>
      <c r="E103" s="38" t="n"/>
      <c r="F103" s="26" t="n"/>
      <c r="G103" s="38">
        <f>IFERROR(VLOOKUP($A91&amp;"_"&amp;$B91,Results_Deltas!$A$2:$P$15000,5,FALSE),"")</f>
        <v/>
      </c>
      <c r="H103" s="38" t="inlineStr">
        <is>
          <t>Blanket (page end)</t>
        </is>
      </c>
      <c r="I103" s="26" t="n"/>
      <c r="J103" s="26" t="n"/>
      <c r="K103" s="26" t="n"/>
      <c r="L103" s="26" t="inlineStr">
        <is>
          <t>YES</t>
        </is>
      </c>
      <c r="M103" s="26" t="n">
        <v>3.381354542351604</v>
      </c>
      <c r="N103" s="26" t="n">
        <v>25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HA_WICK_QUALITY_ENABLED</t>
        </is>
      </c>
      <c r="B104" s="40" t="inlineStr">
        <is>
          <t>False</t>
        </is>
      </c>
      <c r="C104" s="38" t="n"/>
      <c r="D104" s="38" t="inlineStr">
        <is>
          <t>ENTRY, GLOBAL_CHECK, STOCKS_EXIT</t>
        </is>
      </c>
      <c r="E104" s="38" t="n"/>
      <c r="F104" s="26" t="n"/>
      <c r="G104" s="38">
        <f>IFERROR(VLOOKUP($A161&amp;"_"&amp;$B161,Results_Deltas!$A$2:$P$15000,5,FALSE),"")</f>
        <v/>
      </c>
      <c r="H104" s="38" t="inlineStr">
        <is>
          <t>Blanket (page end)</t>
        </is>
      </c>
      <c r="I104" s="26" t="n"/>
      <c r="J104" s="26" t="n"/>
      <c r="K104" s="26" t="n"/>
      <c r="L104" s="26" t="inlineStr">
        <is>
          <t>NO</t>
        </is>
      </c>
      <c r="M104" s="26" t="n">
        <v>3.381354542351604</v>
      </c>
      <c r="N104" s="26" t="n">
        <v>25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HA_WICK_QUALITY_TF</t>
        </is>
      </c>
      <c r="B105" s="38" t="inlineStr">
        <is>
          <t>15m</t>
        </is>
      </c>
      <c r="C105" s="38" t="n"/>
      <c r="D105" s="38" t="inlineStr">
        <is>
          <t>ENTRY, GLOBAL_CHECK, STOCKS_EXIT</t>
        </is>
      </c>
      <c r="E105" s="38" t="n"/>
      <c r="F105" s="26" t="n"/>
      <c r="G105" s="38">
        <f>IFERROR(VLOOKUP($A169&amp;"_"&amp;$B169,Results_Deltas!$A$2:$P$15000,5,FALSE),"")</f>
        <v/>
      </c>
      <c r="H105" s="38" t="inlineStr">
        <is>
          <t>Blanket (page end)</t>
        </is>
      </c>
      <c r="I105" s="26" t="n"/>
      <c r="J105" s="26" t="n"/>
      <c r="K105" s="26" t="n"/>
      <c r="L105" s="26" t="inlineStr">
        <is>
          <t>YES</t>
        </is>
      </c>
      <c r="M105" s="26" t="n">
        <v>3.381354542351604</v>
      </c>
      <c r="N105" s="26" t="n">
        <v>25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HTF_DIRECTION_GATE_ENABLED</t>
        </is>
      </c>
      <c r="B106" s="40" t="inlineStr">
        <is>
          <t>False</t>
        </is>
      </c>
      <c r="C106" s="38" t="n"/>
      <c r="D106" s="38" t="inlineStr">
        <is>
          <t>ENTRY, GLOBAL_CHECK, STOCKS_EXIT</t>
        </is>
      </c>
      <c r="E106" s="38" t="n"/>
      <c r="F106" s="26" t="n"/>
      <c r="G106" s="38">
        <f>IFERROR(VLOOKUP($A179&amp;"_"&amp;$B179,Results_Deltas!$A$2:$P$15000,5,FALSE),"")</f>
        <v/>
      </c>
      <c r="H106" s="38" t="inlineStr">
        <is>
          <t>Blanket (page end)</t>
        </is>
      </c>
      <c r="I106" s="26" t="n"/>
      <c r="J106" s="26" t="n"/>
      <c r="K106" s="26" t="n"/>
      <c r="L106" s="26" t="inlineStr">
        <is>
          <t>NO</t>
        </is>
      </c>
      <c r="M106" s="26" t="n">
        <v>3.381354542351604</v>
      </c>
      <c r="N106" s="26" t="n">
        <v>25</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IFERROR(VLOOKUP($A191&amp;"_"&amp;$B191,Results_Deltas!$A$2:$P$15000,5,FALSE),"")</f>
        <v/>
      </c>
      <c r="H107" s="38" t="inlineStr">
        <is>
          <t>Blanket (page end)</t>
        </is>
      </c>
      <c r="I107" s="26" t="n"/>
      <c r="J107" s="26" t="n"/>
      <c r="K107" s="26" t="n"/>
      <c r="L107" s="26" t="inlineStr">
        <is>
          <t>NO</t>
        </is>
      </c>
      <c r="M107" s="26" t="n">
        <v>3.381354542351604</v>
      </c>
      <c r="N107" s="26" t="n">
        <v>25</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LH_HL_FILTER_ENABLED</t>
        </is>
      </c>
      <c r="B108" s="40" t="inlineStr">
        <is>
          <t>False</t>
        </is>
      </c>
      <c r="C108" s="38" t="n"/>
      <c r="D108" s="38" t="inlineStr">
        <is>
          <t>ENTRY, GLOBAL_CHECK, STOCKS_EXIT</t>
        </is>
      </c>
      <c r="E108" s="38" t="n"/>
      <c r="F108" s="26" t="n"/>
      <c r="G108" s="38">
        <f>IFERROR(VLOOKUP($A193&amp;"_"&amp;$B193,Results_Deltas!$A$2:$P$15000,5,FALSE),"")</f>
        <v/>
      </c>
      <c r="H108" s="38" t="inlineStr">
        <is>
          <t>Blanket (page end)</t>
        </is>
      </c>
      <c r="I108" s="26" t="n"/>
      <c r="J108" s="26" t="n"/>
      <c r="K108" s="26" t="n"/>
      <c r="L108" s="26" t="inlineStr">
        <is>
          <t>NO</t>
        </is>
      </c>
      <c r="M108" s="26" t="n">
        <v>3.381354542351604</v>
      </c>
      <c r="N108" s="26" t="n">
        <v>25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9" t="inlineStr">
        <is>
          <t>LH_HL_FILTER_REQUIRE_BOTH</t>
        </is>
      </c>
      <c r="B109" s="40" t="inlineStr">
        <is>
          <t>False</t>
        </is>
      </c>
      <c r="C109" s="38" t="n"/>
      <c r="D109" s="38" t="inlineStr">
        <is>
          <t>ENTRY, GLOBAL_CHECK, STOCKS_EXIT</t>
        </is>
      </c>
      <c r="E109" s="38" t="n"/>
      <c r="F109" s="26" t="n"/>
      <c r="G109" s="38">
        <f>IFERROR(VLOOKUP($A197&amp;"_"&amp;$B197,Results_Deltas!$A$2:$P$15000,5,FALSE),"")</f>
        <v/>
      </c>
      <c r="H109" s="38" t="inlineStr">
        <is>
          <t>Blanket (page end)</t>
        </is>
      </c>
      <c r="I109" s="26" t="n"/>
      <c r="J109" s="26" t="n"/>
      <c r="K109" s="26" t="n"/>
      <c r="L109" s="26" t="inlineStr">
        <is>
          <t>NO</t>
        </is>
      </c>
      <c r="M109" s="26" t="n">
        <v>3.381354542351604</v>
      </c>
      <c r="N109" s="26" t="n">
        <v>25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9" t="inlineStr">
        <is>
          <t>MARKET_QUALITY_SCORE_ENABLED</t>
        </is>
      </c>
      <c r="B110" s="40" t="inlineStr">
        <is>
          <t>False</t>
        </is>
      </c>
      <c r="C110" s="38" t="n"/>
      <c r="D110" s="38" t="inlineStr">
        <is>
          <t>ENTRY, GLOBAL_CHECK, STOCKS_EXIT</t>
        </is>
      </c>
      <c r="E110" s="38" t="n"/>
      <c r="F110" s="26" t="n"/>
      <c r="G110" s="38">
        <f>IFERROR(VLOOKUP($A216&amp;"_"&amp;$B216,Results_Deltas!$A$2:$P$15000,5,FALSE),"")</f>
        <v/>
      </c>
      <c r="H110" s="38" t="inlineStr">
        <is>
          <t>Blanket (page end)</t>
        </is>
      </c>
      <c r="I110" s="26" t="n"/>
      <c r="J110" s="26" t="n"/>
      <c r="K110" s="26" t="n"/>
      <c r="L110" s="26" t="inlineStr">
        <is>
          <t>NO</t>
        </is>
      </c>
      <c r="M110" s="26" t="n">
        <v>3.381354542351604</v>
      </c>
      <c r="N110" s="26" t="n">
        <v>25</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HA_WICK_QUALITY_TF</t>
        </is>
      </c>
      <c r="B111" s="38" t="inlineStr">
        <is>
          <t>4h</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M111" s="26" t="n">
        <v>3.388928135475063</v>
      </c>
      <c r="N111" s="26" t="n">
        <v>22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MTS_GATE_ENABLED</t>
        </is>
      </c>
      <c r="B112" s="38" t="inlineStr">
        <is>
          <t>False</t>
        </is>
      </c>
      <c r="C112" s="38" t="n"/>
      <c r="D112" s="38" t="inlineStr">
        <is>
          <t>ENTRY, GLOBAL_CHECK, STOCKS_EXIT</t>
        </is>
      </c>
      <c r="E112" s="38" t="n"/>
      <c r="F112" s="26" t="n"/>
      <c r="G112" s="38">
        <f>IFERROR(VLOOKUP($A236&amp;"_"&amp;$B236,Results_Deltas!$A$2:$P$15000,5,FALSE),"")</f>
        <v/>
      </c>
      <c r="H112" s="38" t="inlineStr">
        <is>
          <t>Blanket (page end)</t>
        </is>
      </c>
      <c r="I112" s="26" t="n"/>
      <c r="J112" s="26" t="n"/>
      <c r="K112" s="26" t="n"/>
      <c r="L112" s="26" t="inlineStr">
        <is>
          <t>NO</t>
        </is>
      </c>
      <c r="M112" s="26" t="n">
        <v>3.411671725633445</v>
      </c>
      <c r="N112" s="26" t="n">
        <v>24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OI_CONFIRM_ENABLED</t>
        </is>
      </c>
      <c r="B113" s="38" t="inlineStr">
        <is>
          <t>False</t>
        </is>
      </c>
      <c r="C113" s="38" t="n"/>
      <c r="D113" s="38" t="inlineStr">
        <is>
          <t>ENTRY, GLOBAL_CHECK, STOCKS_EXIT</t>
        </is>
      </c>
      <c r="E113" s="38" t="n"/>
      <c r="F113" s="26" t="n"/>
      <c r="G113" s="38">
        <f>IFERROR(VLOOKUP($A248&amp;"_"&amp;$B248,Results_Deltas!$A$2:$P$15000,5,FALSE),"")</f>
        <v/>
      </c>
      <c r="H113" s="38" t="inlineStr">
        <is>
          <t>Blanket (page end)</t>
        </is>
      </c>
      <c r="I113" s="26" t="n"/>
      <c r="J113" s="26" t="n"/>
      <c r="K113" s="26" t="n"/>
      <c r="L113" s="26" t="inlineStr">
        <is>
          <t>NO</t>
        </is>
      </c>
      <c r="M113" s="26" t="n">
        <v>3.411671725633445</v>
      </c>
      <c r="N113" s="26" t="n">
        <v>24</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FUNDING_GATE_FILTER_TF</t>
        </is>
      </c>
      <c r="B114" s="38" t="inlineStr">
        <is>
          <t>1h</t>
        </is>
      </c>
      <c r="C114" s="38" t="n"/>
      <c r="D114" s="38" t="inlineStr">
        <is>
          <t>GLOBAL_CHECK</t>
        </is>
      </c>
      <c r="E114" s="38" t="n"/>
      <c r="F114" s="26" t="n"/>
      <c r="G114" s="38">
        <f>IFERROR(VLOOKUP($A144&amp;"_"&amp;$B144,Results_Deltas!$A$2:$P$15000,5,FALSE),"")</f>
        <v/>
      </c>
      <c r="H114" s="38" t="inlineStr">
        <is>
          <t>Blanket (page end)</t>
        </is>
      </c>
      <c r="I114" s="26" t="n"/>
      <c r="J114" s="26" t="n"/>
      <c r="K114" s="26" t="n"/>
      <c r="L114" s="26" t="inlineStr">
        <is>
          <t>NO</t>
        </is>
      </c>
      <c r="M114" s="26" t="n">
        <v>3.430269766788699</v>
      </c>
      <c r="N114" s="26" t="n">
        <v>24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COOLDOWN_LOCKS_FILTER_TF</t>
        </is>
      </c>
      <c r="B115" s="38" t="inlineStr">
        <is>
          <t>4h</t>
        </is>
      </c>
      <c r="C115" s="38" t="n"/>
      <c r="D115" s="38" t="inlineStr">
        <is>
          <t>GLOBAL_CHECK</t>
        </is>
      </c>
      <c r="E115" s="38" t="n"/>
      <c r="F115" s="26" t="n"/>
      <c r="G115" s="38">
        <f>IFERROR(VLOOKUP($A101&amp;"_"&amp;$B101,Results_Deltas!$A$2:$P$15000,5,FALSE),"")</f>
        <v/>
      </c>
      <c r="H115" s="38" t="inlineStr">
        <is>
          <t>Blanket (page end)</t>
        </is>
      </c>
      <c r="I115" s="26" t="n"/>
      <c r="J115" s="26" t="n"/>
      <c r="K115" s="26" t="n"/>
      <c r="L115" s="26" t="inlineStr">
        <is>
          <t>NO</t>
        </is>
      </c>
      <c r="M115" s="26" t="n">
        <v>3.439765550575619</v>
      </c>
      <c r="N115" s="26" t="n">
        <v>24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DUP_GUARD_FILTER_TF</t>
        </is>
      </c>
      <c r="B116" s="38" t="inlineStr">
        <is>
          <t>OFF</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v>3.453113954949559</v>
      </c>
      <c r="N116" s="26" t="n">
        <v>25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9" t="inlineStr">
        <is>
          <t>GR_FILTER_VEC_ENABLED</t>
        </is>
      </c>
      <c r="B117" s="40" t="inlineStr">
        <is>
          <t>False</t>
        </is>
      </c>
      <c r="C117" s="38" t="n"/>
      <c r="D117" s="38" t="inlineStr">
        <is>
          <t>GLOBAL_CHECK</t>
        </is>
      </c>
      <c r="E117" s="38" t="n"/>
      <c r="F117" s="26" t="n"/>
      <c r="G117" s="38">
        <f>IFERROR(VLOOKUP($A156&amp;"_"&amp;$B156,Results_Deltas!$A$2:$P$15000,5,FALSE),"")</f>
        <v/>
      </c>
      <c r="H117" s="38" t="inlineStr">
        <is>
          <t>Blanket (page end)</t>
        </is>
      </c>
      <c r="I117" s="26" t="n"/>
      <c r="J117" s="26" t="n"/>
      <c r="K117" s="26" t="n"/>
      <c r="L117" s="26" t="inlineStr">
        <is>
          <t>NO</t>
        </is>
      </c>
      <c r="M117" s="26" t="n">
        <v>3.479369506776917</v>
      </c>
      <c r="N117" s="26" t="n">
        <v>29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HTF_TREND_VETO_BYPASS_ENABLED</t>
        </is>
      </c>
      <c r="B118" s="38" t="inlineStr">
        <is>
          <t>False</t>
        </is>
      </c>
      <c r="C118" s="38" t="n"/>
      <c r="D118" s="38" t="inlineStr">
        <is>
          <t>GLOBAL_CHECK, STOCKS_EXIT</t>
        </is>
      </c>
      <c r="E118" s="38" t="n"/>
      <c r="F118" s="26" t="n"/>
      <c r="G118" s="38">
        <f>IFERROR(VLOOKUP($A187&amp;"_"&amp;$B187,Results_Deltas!$A$2:$P$15000,5,FALSE),"")</f>
        <v/>
      </c>
      <c r="H118" s="38" t="inlineStr">
        <is>
          <t>Blanket (page end)</t>
        </is>
      </c>
      <c r="I118" s="26" t="n"/>
      <c r="J118" s="26" t="n"/>
      <c r="K118" s="26" t="n"/>
      <c r="L118" s="26" t="inlineStr">
        <is>
          <t>NO</t>
        </is>
      </c>
      <c r="M118" s="26" t="n">
        <v>3.504107822916672</v>
      </c>
      <c r="N118" s="26" t="n">
        <v>26</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HA_WICK_QUALITY_SCORE</t>
        </is>
      </c>
      <c r="B119" s="40" t="inlineStr">
        <is>
          <t>15</t>
        </is>
      </c>
      <c r="C119" s="38" t="n"/>
      <c r="D119" s="38" t="inlineStr">
        <is>
          <t>ENTRY, GLOBAL_CHECK, STOCKS_EXIT</t>
        </is>
      </c>
      <c r="E119" s="38" t="n"/>
      <c r="F119" s="26" t="n"/>
      <c r="G119" s="38">
        <f>IFERROR(VLOOKUP($A163&amp;"_"&amp;$B163,Results_Deltas!$A$2:$P$15000,5,FALSE),"")</f>
        <v/>
      </c>
      <c r="H119" s="38" t="inlineStr">
        <is>
          <t>Blanket (page end)</t>
        </is>
      </c>
      <c r="I119" s="26" t="n"/>
      <c r="J119" s="26" t="n"/>
      <c r="K119" s="26" t="n"/>
      <c r="L119" s="26" t="inlineStr">
        <is>
          <t>NO</t>
        </is>
      </c>
      <c r="M119" s="26" t="n">
        <v>3.518090346469176</v>
      </c>
      <c r="N119" s="26" t="n">
        <v>22</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HA_WICK_QUALITY_SCORE</t>
        </is>
      </c>
      <c r="B120" s="38" t="inlineStr">
        <is>
          <t>15_ALT</t>
        </is>
      </c>
      <c r="C120" s="38" t="n"/>
      <c r="D120" s="38" t="inlineStr">
        <is>
          <t>ENTRY, GLOBAL_CHECK, STOCKS_EXIT</t>
        </is>
      </c>
      <c r="E120" s="38" t="n"/>
      <c r="F120" s="26" t="n"/>
      <c r="G120" s="38">
        <f>IFERROR(VLOOKUP($A164&amp;"_"&amp;$B164,Results_Deltas!$A$2:$P$15000,5,FALSE),"")</f>
        <v/>
      </c>
      <c r="H120" s="38" t="inlineStr">
        <is>
          <t>Blanket (page end)</t>
        </is>
      </c>
      <c r="I120" s="26" t="n"/>
      <c r="J120" s="26" t="n"/>
      <c r="K120" s="26" t="n"/>
      <c r="L120" s="26" t="inlineStr">
        <is>
          <t>YES</t>
        </is>
      </c>
      <c r="M120" s="26" t="n">
        <v>3.518090346469176</v>
      </c>
      <c r="N120" s="26" t="n">
        <v>22</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DUP_GUARD_FILTER_TF</t>
        </is>
      </c>
      <c r="B121" s="38" t="inlineStr">
        <is>
          <t>4h</t>
        </is>
      </c>
      <c r="C121" s="38" t="n"/>
      <c r="D121" s="38" t="inlineStr">
        <is>
          <t>GLOBAL_CHECK</t>
        </is>
      </c>
      <c r="E121" s="38" t="n"/>
      <c r="F121" s="26" t="n"/>
      <c r="G121" s="38">
        <f>IFERROR(VLOOKUP($A118&amp;"_"&amp;$B118,Results_Deltas!$A$2:$P$15000,5,FALSE),"")</f>
        <v/>
      </c>
      <c r="H121" s="38" t="inlineStr">
        <is>
          <t>Blanket (page end)</t>
        </is>
      </c>
      <c r="I121" s="26" t="n"/>
      <c r="J121" s="26" t="n"/>
      <c r="K121" s="26" t="n"/>
      <c r="L121" s="26" t="inlineStr">
        <is>
          <t>NO</t>
        </is>
      </c>
      <c r="M121" s="26" t="n">
        <v>3.520563348424533</v>
      </c>
      <c r="N121" s="26" t="n">
        <v>24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MTF_GR_MIN_IND</t>
        </is>
      </c>
      <c r="B122" s="38" t="inlineStr">
        <is>
          <t>5</t>
        </is>
      </c>
      <c r="C122" s="38" t="n"/>
      <c r="D122" s="38" t="inlineStr">
        <is>
          <t>GLOBAL_CHECK, STOCKS_EXIT</t>
        </is>
      </c>
      <c r="E122" s="38" t="n"/>
      <c r="F122" s="26" t="n"/>
      <c r="G122" s="38">
        <f>IFERROR(VLOOKUP($A226&amp;"_"&amp;$B226,Results_Deltas!$A$2:$P$15000,5,FALSE),"")</f>
        <v/>
      </c>
      <c r="H122" s="38" t="inlineStr">
        <is>
          <t>Blanket (page end)</t>
        </is>
      </c>
      <c r="I122" s="26" t="n"/>
      <c r="J122" s="26" t="n"/>
      <c r="K122" s="26" t="n"/>
      <c r="L122" s="26" t="inlineStr">
        <is>
          <t>NO</t>
        </is>
      </c>
      <c r="M122" s="26" t="n">
        <v>3.529938119930938</v>
      </c>
      <c r="N122" s="26" t="n">
        <v>26</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MTF_GR_MIN_IND</t>
        </is>
      </c>
      <c r="B123" s="38" t="inlineStr">
        <is>
          <t>5_ALT</t>
        </is>
      </c>
      <c r="C123" s="38" t="n"/>
      <c r="D123" s="38" t="inlineStr">
        <is>
          <t>GLOBAL_CHECK, STOCKS_EXIT</t>
        </is>
      </c>
      <c r="E123" s="38" t="n"/>
      <c r="F123" s="26" t="n"/>
      <c r="G123" s="38">
        <f>IFERROR(VLOOKUP($A227&amp;"_"&amp;$B227,Results_Deltas!$A$2:$P$15000,5,FALSE),"")</f>
        <v/>
      </c>
      <c r="H123" s="38" t="inlineStr">
        <is>
          <t>Blanket (page end)</t>
        </is>
      </c>
      <c r="I123" s="26" t="n"/>
      <c r="J123" s="26" t="n"/>
      <c r="K123" s="26" t="n"/>
      <c r="L123" s="26" t="inlineStr">
        <is>
          <t>NO</t>
        </is>
      </c>
      <c r="M123" s="26" t="n">
        <v>3.529938119930938</v>
      </c>
      <c r="N123" s="26" t="n">
        <v>26</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HA_WICK_QUALITY_TF</t>
        </is>
      </c>
      <c r="B124" s="38" t="inlineStr">
        <is>
          <t>D</t>
        </is>
      </c>
      <c r="C124" s="38" t="n"/>
      <c r="D124" s="38" t="inlineStr">
        <is>
          <t>ENTRY, GLOBAL_CHECK, STOCKS_EXIT</t>
        </is>
      </c>
      <c r="E124" s="38" t="n"/>
      <c r="F124" s="26" t="n"/>
      <c r="G124" s="38">
        <f>IFERROR(VLOOKUP($A166&amp;"_"&amp;$B166,Results_Deltas!$A$2:$P$15000,5,FALSE),"")</f>
        <v/>
      </c>
      <c r="H124" s="38" t="inlineStr">
        <is>
          <t>Blanket (page end)</t>
        </is>
      </c>
      <c r="I124" s="26" t="n"/>
      <c r="J124" s="26" t="n"/>
      <c r="K124" s="26" t="n"/>
      <c r="L124" s="26" t="inlineStr">
        <is>
          <t>NO</t>
        </is>
      </c>
      <c r="M124" s="26" t="n">
        <v>3.539172584111663</v>
      </c>
      <c r="N124" s="26" t="n">
        <v>24</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MTS_BOTTOM_BONUS_THRESHOLD</t>
        </is>
      </c>
      <c r="B125" s="40" t="inlineStr">
        <is>
          <t>25</t>
        </is>
      </c>
      <c r="C125" s="38" t="n"/>
      <c r="D125" s="38" t="inlineStr">
        <is>
          <t>ENTRY, GLOBAL_CHECK, STOCKS_EXIT</t>
        </is>
      </c>
      <c r="E125" s="38" t="n"/>
      <c r="F125" s="26" t="n"/>
      <c r="G125" s="38">
        <f>IFERROR(VLOOKUP($A228&amp;"_"&amp;$B228,Results_Deltas!$A$2:$P$15000,5,FALSE),"")</f>
        <v/>
      </c>
      <c r="H125" s="38" t="inlineStr">
        <is>
          <t>Blanket (page end)</t>
        </is>
      </c>
      <c r="I125" s="26" t="n"/>
      <c r="J125" s="26" t="n"/>
      <c r="K125" s="26" t="n"/>
      <c r="L125" s="26" t="inlineStr">
        <is>
          <t>NO</t>
        </is>
      </c>
      <c r="M125" s="26" t="n">
        <v>3.5688615379613</v>
      </c>
      <c r="N125" s="26" t="n">
        <v>22</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MTS_BOTTOM_STRONG_THRESHOLD</t>
        </is>
      </c>
      <c r="B126" s="38" t="inlineStr">
        <is>
          <t>50</t>
        </is>
      </c>
      <c r="C126" s="38" t="n"/>
      <c r="D126" s="38" t="inlineStr">
        <is>
          <t>ENTRY, GLOBAL_CHECK, STOCKS_EXIT</t>
        </is>
      </c>
      <c r="E126" s="38" t="n"/>
      <c r="F126" s="26" t="n"/>
      <c r="G126" s="38">
        <f>IFERROR(VLOOKUP($A233&amp;"_"&amp;$B233,Results_Deltas!$A$2:$P$15000,5,FALSE),"")</f>
        <v/>
      </c>
      <c r="H126" s="38" t="inlineStr">
        <is>
          <t>Blanket (page end)</t>
        </is>
      </c>
      <c r="I126" s="26" t="n"/>
      <c r="J126" s="26" t="n"/>
      <c r="K126" s="26" t="n"/>
      <c r="L126" s="26" t="inlineStr">
        <is>
          <t>YES</t>
        </is>
      </c>
      <c r="M126" s="26" t="n">
        <v>3.583506443850605</v>
      </c>
      <c r="N126" s="26" t="n">
        <v>25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COOLDOWN_LOCKS_FILTER_TF</t>
        </is>
      </c>
      <c r="B127" s="38" t="inlineStr">
        <is>
          <t>1h</t>
        </is>
      </c>
      <c r="C127" s="38" t="n"/>
      <c r="D127" s="38" t="inlineStr">
        <is>
          <t>GLOBAL_CHECK</t>
        </is>
      </c>
      <c r="E127" s="38" t="n"/>
      <c r="F127" s="26" t="n"/>
      <c r="G127" s="38">
        <f>IFERROR(VLOOKUP($A102&amp;"_"&amp;$B102,Results_Deltas!$A$2:$P$15000,5,FALSE),"")</f>
        <v/>
      </c>
      <c r="H127" s="38" t="inlineStr">
        <is>
          <t>Blanket (page end)</t>
        </is>
      </c>
      <c r="I127" s="26" t="n"/>
      <c r="J127" s="26" t="n"/>
      <c r="K127" s="26" t="n"/>
      <c r="L127" s="26" t="inlineStr">
        <is>
          <t>NO</t>
        </is>
      </c>
      <c r="M127" s="26" t="n">
        <v>3.586018013940966</v>
      </c>
      <c r="N127" s="26" t="n">
        <v>26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DUP_GUARD_FILTER_TF</t>
        </is>
      </c>
      <c r="B128" s="38" t="inlineStr">
        <is>
          <t>D</t>
        </is>
      </c>
      <c r="C128" s="38" t="n"/>
      <c r="D128" s="38" t="inlineStr">
        <is>
          <t>GLOBAL_CHECK</t>
        </is>
      </c>
      <c r="E128" s="38" t="n"/>
      <c r="F128" s="26" t="n"/>
      <c r="G128" s="38">
        <f>IFERROR(VLOOKUP($A117&amp;"_"&amp;$B117,Results_Deltas!$A$2:$P$15000,5,FALSE),"")</f>
        <v/>
      </c>
      <c r="H128" s="38" t="inlineStr">
        <is>
          <t>Blanket (page end)</t>
        </is>
      </c>
      <c r="I128" s="26" t="n"/>
      <c r="J128" s="26" t="n"/>
      <c r="K128" s="26" t="n"/>
      <c r="L128" s="26" t="inlineStr">
        <is>
          <t>NO</t>
        </is>
      </c>
      <c r="M128" s="26" t="n">
        <v>3.588547788633068</v>
      </c>
      <c r="N128" s="26" t="n">
        <v>24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LIVE_VEC_EMERGENCY_BRAKE_ENABLED</t>
        </is>
      </c>
      <c r="B129" s="40" t="inlineStr">
        <is>
          <t>False</t>
        </is>
      </c>
      <c r="C129" s="38" t="n"/>
      <c r="D129" s="38" t="inlineStr">
        <is>
          <t>GLOBAL_CHECK, STOCKS_EXIT</t>
        </is>
      </c>
      <c r="E129" s="38" t="n"/>
      <c r="F129" s="26" t="n"/>
      <c r="G129" s="38">
        <f>IFERROR(VLOOKUP($A199&amp;"_"&amp;$B199,Results_Deltas!$A$2:$P$15000,5,FALSE),"")</f>
        <v/>
      </c>
      <c r="H129" s="38" t="inlineStr">
        <is>
          <t>Blanket (page end)</t>
        </is>
      </c>
      <c r="I129" s="26" t="n"/>
      <c r="J129" s="26" t="n"/>
      <c r="K129" s="26" t="n"/>
      <c r="L129" s="26" t="inlineStr">
        <is>
          <t>NO</t>
        </is>
      </c>
      <c r="M129" s="26" t="n">
        <v>3.62429960790305</v>
      </c>
      <c r="N129" s="26" t="n">
        <v>32</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HLR_SMA_BAND_PCT</t>
        </is>
      </c>
      <c r="B130" s="38" t="inlineStr">
        <is>
          <t>1.0</t>
        </is>
      </c>
      <c r="C130" s="38" t="n"/>
      <c r="D130" s="38" t="inlineStr">
        <is>
          <t>ENTRY, GLOBAL_CHECK, STOCKS_EXIT</t>
        </is>
      </c>
      <c r="E130" s="38" t="n"/>
      <c r="F130" s="26" t="n"/>
      <c r="G130" s="38">
        <f>IFERROR(VLOOKUP($A172&amp;"_"&amp;$B172,Results_Deltas!$A$2:$P$15000,5,FALSE),"")</f>
        <v/>
      </c>
      <c r="H130" s="38" t="inlineStr">
        <is>
          <t>Blanket (page end)</t>
        </is>
      </c>
      <c r="I130" s="26" t="n"/>
      <c r="J130" s="26" t="n"/>
      <c r="K130" s="26" t="n"/>
      <c r="L130" s="26" t="inlineStr">
        <is>
          <t>NO</t>
        </is>
      </c>
      <c r="M130" s="26" t="n">
        <v>3.652974948423207</v>
      </c>
      <c r="N130" s="26" t="n">
        <v>26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IFERROR(VLOOKUP($A212&amp;"_"&amp;$B212,Results_Deltas!$A$2:$P$15000,5,FALSE),"")</f>
        <v/>
      </c>
      <c r="H131" s="38" t="inlineStr">
        <is>
          <t>Blanket (page end)</t>
        </is>
      </c>
      <c r="I131" s="26" t="n"/>
      <c r="J131" s="26" t="n"/>
      <c r="K131" s="26" t="n"/>
      <c r="L131" s="26" t="inlineStr">
        <is>
          <t>NO</t>
        </is>
      </c>
      <c r="M131" s="26" t="n">
        <v>3.656488358613939</v>
      </c>
      <c r="N131" s="26" t="n">
        <v>29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MARKET_QUALITY_SCORE_ENABLED</t>
        </is>
      </c>
      <c r="B132" s="38" t="inlineStr">
        <is>
          <t>True</t>
        </is>
      </c>
      <c r="C132" s="38" t="n"/>
      <c r="D132" s="38" t="inlineStr">
        <is>
          <t>ENTRY, GLOBAL_CHECK, STOCKS_EXIT</t>
        </is>
      </c>
      <c r="E132" s="38" t="n"/>
      <c r="F132" s="26" t="n"/>
      <c r="G132" s="38">
        <f>IFERROR(VLOOKUP($A217&amp;"_"&amp;$B217,Results_Deltas!$A$2:$P$15000,5,FALSE),"")</f>
        <v/>
      </c>
      <c r="H132" s="38" t="inlineStr">
        <is>
          <t>Blanket (page end)</t>
        </is>
      </c>
      <c r="I132" s="26" t="n"/>
      <c r="J132" s="26" t="n"/>
      <c r="K132" s="26" t="n"/>
      <c r="L132" s="26" t="inlineStr">
        <is>
          <t>YES</t>
        </is>
      </c>
      <c r="M132" s="26" t="n">
        <v>3.660095321440535</v>
      </c>
      <c r="N132" s="26" t="n">
        <v>24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OI_CONFIRM_ENABLED</t>
        </is>
      </c>
      <c r="B133" s="40" t="inlineStr">
        <is>
          <t>True</t>
        </is>
      </c>
      <c r="C133" s="38" t="n"/>
      <c r="D133" s="38" t="inlineStr">
        <is>
          <t>ENTRY, GLOBAL_CHECK, STOCKS_EXIT</t>
        </is>
      </c>
      <c r="E133" s="38" t="n"/>
      <c r="F133" s="26" t="n"/>
      <c r="G133" s="38">
        <f>IFERROR(VLOOKUP($A249&amp;"_"&amp;$B249,Results_Deltas!$A$2:$P$15000,5,FALSE),"")</f>
        <v/>
      </c>
      <c r="H133" s="38" t="inlineStr">
        <is>
          <t>Blanket (page end)</t>
        </is>
      </c>
      <c r="I133" s="26" t="n"/>
      <c r="J133" s="26" t="n"/>
      <c r="K133" s="26" t="n"/>
      <c r="L133" s="26" t="inlineStr">
        <is>
          <t>NO</t>
        </is>
      </c>
      <c r="M133" s="26" t="n">
        <v>3.669509972284089</v>
      </c>
      <c r="N133" s="26" t="n">
        <v>23</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FG_FEAR_THRESHOLD</t>
        </is>
      </c>
      <c r="B134" s="38" t="inlineStr">
        <is>
          <t>31.25</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v>3.679766811216198</v>
      </c>
      <c r="N134" s="26" t="n">
        <v>25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EMA_BLANKET_FILTER_ENABLED</t>
        </is>
      </c>
      <c r="B135" s="40" t="inlineStr">
        <is>
          <t>True</t>
        </is>
      </c>
      <c r="C135" s="38" t="n"/>
      <c r="D135" s="38" t="inlineStr">
        <is>
          <t>GLOBAL_CHECK</t>
        </is>
      </c>
      <c r="E135" s="38" t="n"/>
      <c r="F135" s="26" t="n"/>
      <c r="G135" s="38">
        <f>IFERROR(VLOOKUP($A125&amp;"_"&amp;$B125,Results_Deltas!$A$2:$P$15000,5,FALSE),"")</f>
        <v/>
      </c>
      <c r="H135" s="38" t="inlineStr">
        <is>
          <t>Blanket (page end)</t>
        </is>
      </c>
      <c r="I135" s="26" t="n"/>
      <c r="J135" s="26" t="n"/>
      <c r="K135" s="26" t="n"/>
      <c r="L135" s="26" t="inlineStr">
        <is>
          <t>YES</t>
        </is>
      </c>
      <c r="M135" s="26" t="n">
        <v>3.682158067048506</v>
      </c>
      <c r="N135" s="26" t="n">
        <v>30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9" t="inlineStr">
        <is>
          <t>DELTA_REENTRY_FILTER_ENABLED</t>
        </is>
      </c>
      <c r="B136" s="40" t="inlineStr">
        <is>
          <t>False</t>
        </is>
      </c>
      <c r="C136" s="38" t="n"/>
      <c r="D136" s="38" t="inlineStr">
        <is>
          <t>ENTRY, GLOBAL_CHECK, STOCKS_EXIT</t>
        </is>
      </c>
      <c r="E136" s="38" t="n"/>
      <c r="F136" s="26" t="n"/>
      <c r="G136" s="38">
        <f>IFERROR(VLOOKUP($A114&amp;"_"&amp;$B114,Results_Deltas!$A$2:$P$15000,5,FALSE),"")</f>
        <v/>
      </c>
      <c r="H136" s="38" t="inlineStr">
        <is>
          <t>Blanket (page end)</t>
        </is>
      </c>
      <c r="I136" s="26" t="n"/>
      <c r="J136" s="26" t="n"/>
      <c r="K136" s="26" t="n"/>
      <c r="L136" s="26" t="inlineStr">
        <is>
          <t>YES</t>
        </is>
      </c>
      <c r="M136" s="26" t="n">
        <v>3.690805600602304</v>
      </c>
      <c r="N136" s="26" t="n">
        <v>31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MTS_BOTTOM_BONUS_THRESHOLD</t>
        </is>
      </c>
      <c r="B137" s="38" t="inlineStr">
        <is>
          <t>18.75</t>
        </is>
      </c>
      <c r="C137" s="38" t="n"/>
      <c r="D137" s="38" t="inlineStr">
        <is>
          <t>ENTRY, GLOBAL_CHECK, STOCKS_EXIT</t>
        </is>
      </c>
      <c r="E137" s="38" t="n"/>
      <c r="F137" s="26" t="n"/>
      <c r="G137" s="38">
        <f>IFERROR(VLOOKUP($A230&amp;"_"&amp;$B230,Results_Deltas!$A$2:$P$15000,5,FALSE),"")</f>
        <v/>
      </c>
      <c r="H137" s="38" t="inlineStr">
        <is>
          <t>Blanket (page end)</t>
        </is>
      </c>
      <c r="I137" s="26" t="n"/>
      <c r="J137" s="26" t="n"/>
      <c r="K137" s="26" t="n"/>
      <c r="L137" s="26" t="inlineStr">
        <is>
          <t>NO</t>
        </is>
      </c>
      <c r="M137" s="26" t="n">
        <v>3.69643264262369</v>
      </c>
      <c r="N137" s="26" t="n">
        <v>27</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FG_GREED_THRESHOLD</t>
        </is>
      </c>
      <c r="B138" s="38" t="inlineStr">
        <is>
          <t>56.25</t>
        </is>
      </c>
      <c r="C138" s="38" t="n"/>
      <c r="D138" s="38" t="inlineStr">
        <is>
          <t>GLOBAL_CHECK, STOCKS_EXIT</t>
        </is>
      </c>
      <c r="E138" s="38" t="n"/>
      <c r="F138" s="26" t="n"/>
      <c r="G138" s="38">
        <f>IFERROR(VLOOKUP($A139&amp;"_"&amp;$B139,Results_Deltas!$A$2:$P$15000,5,FALSE),"")</f>
        <v/>
      </c>
      <c r="H138" s="38" t="inlineStr">
        <is>
          <t>Blanket (page end)</t>
        </is>
      </c>
      <c r="I138" s="26" t="n"/>
      <c r="J138" s="26" t="n"/>
      <c r="K138" s="26" t="n"/>
      <c r="L138" s="26" t="inlineStr">
        <is>
          <t>NO</t>
        </is>
      </c>
      <c r="M138" s="26" t="n">
        <v>3.714250854211174</v>
      </c>
      <c r="N138" s="26" t="n">
        <v>24</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DC_MOMENT_STRONG_THRESHOLD</t>
        </is>
      </c>
      <c r="B139" s="38" t="inlineStr">
        <is>
          <t>30</t>
        </is>
      </c>
      <c r="C139" s="38" t="n"/>
      <c r="D139" s="38" t="inlineStr">
        <is>
          <t>ENTRY, GLOBAL_CHECK, STOCKS_EXIT</t>
        </is>
      </c>
      <c r="E139" s="38" t="n"/>
      <c r="F139" s="26" t="n"/>
      <c r="G139" s="38">
        <f>IFERROR(VLOOKUP($A110&amp;"_"&amp;$B110,Results_Deltas!$A$2:$P$15000,5,FALSE),"")</f>
        <v/>
      </c>
      <c r="H139" s="38" t="inlineStr">
        <is>
          <t>Blanket (page end)</t>
        </is>
      </c>
      <c r="I139" s="26" t="n"/>
      <c r="J139" s="26" t="n"/>
      <c r="K139" s="26" t="n"/>
      <c r="L139" s="26" t="inlineStr">
        <is>
          <t>NO</t>
        </is>
      </c>
      <c r="M139" s="26" t="n">
        <v>3.724851523553797</v>
      </c>
      <c r="N139" s="26" t="n">
        <v>27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9" t="inlineStr">
        <is>
          <t>ADX_RANGING_THRESHOLD</t>
        </is>
      </c>
      <c r="B140" s="40" t="inlineStr">
        <is>
          <t>10</t>
        </is>
      </c>
      <c r="C140" s="38" t="n"/>
      <c r="D140" s="38" t="inlineStr">
        <is>
          <t>ENTRY, GLOBAL_CHECK, STOCKS_EXIT</t>
        </is>
      </c>
      <c r="E140" s="38" t="n"/>
      <c r="F140" s="26" t="n"/>
      <c r="G140" s="38">
        <f>IFERROR(VLOOKUP($A86&amp;"_"&amp;$B86,Results_Deltas!$A$2:$P$15000,5,FALSE),"")</f>
        <v/>
      </c>
      <c r="H140" s="38" t="inlineStr">
        <is>
          <t>Blanket (page end)</t>
        </is>
      </c>
      <c r="I140" s="26" t="n"/>
      <c r="J140" s="26" t="n"/>
      <c r="K140" s="26" t="n"/>
      <c r="L140" s="26" t="inlineStr">
        <is>
          <t>YES</t>
        </is>
      </c>
      <c r="M140" s="26" t="n">
        <v>3.728879653955929</v>
      </c>
      <c r="N140" s="26" t="n">
        <v>23</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OI_CONFIRM_MIN_CHANGE_PCT</t>
        </is>
      </c>
      <c r="B141" s="38" t="inlineStr">
        <is>
          <t>2.0</t>
        </is>
      </c>
      <c r="C141" s="38" t="n"/>
      <c r="D141" s="38" t="inlineStr">
        <is>
          <t>ENTRY, GLOBAL_CHECK, STOCKS_EXIT</t>
        </is>
      </c>
      <c r="E141" s="38" t="n"/>
      <c r="F141" s="26" t="n"/>
      <c r="G141" s="38">
        <f>IFERROR(VLOOKUP($A251&amp;"_"&amp;$B251,Results_Deltas!$A$2:$P$15000,5,FALSE),"")</f>
        <v/>
      </c>
      <c r="H141" s="38" t="inlineStr">
        <is>
          <t>Blanket (page end)</t>
        </is>
      </c>
      <c r="I141" s="26" t="n"/>
      <c r="J141" s="26" t="n"/>
      <c r="K141" s="26" t="n"/>
      <c r="L141" s="26" t="inlineStr">
        <is>
          <t>NO</t>
        </is>
      </c>
      <c r="M141" s="26" t="n">
        <v>3.737727251104249</v>
      </c>
      <c r="N141" s="26" t="n">
        <v>24</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COOLDOWN_LOCKS_FILTER_TF</t>
        </is>
      </c>
      <c r="B142" s="38" t="inlineStr">
        <is>
          <t>D</t>
        </is>
      </c>
      <c r="C142" s="38" t="n"/>
      <c r="D142" s="38" t="inlineStr">
        <is>
          <t>GLOBAL_CHECK</t>
        </is>
      </c>
      <c r="E142" s="38" t="n"/>
      <c r="F142" s="26" t="n"/>
      <c r="G142" s="38">
        <f>IFERROR(VLOOKUP($A100&amp;"_"&amp;$B100,Results_Deltas!$A$2:$P$15000,5,FALSE),"")</f>
        <v/>
      </c>
      <c r="H142" s="38" t="inlineStr">
        <is>
          <t>Blanket (page end)</t>
        </is>
      </c>
      <c r="I142" s="26" t="n"/>
      <c r="J142" s="26" t="n"/>
      <c r="K142" s="26" t="n"/>
      <c r="L142" s="26" t="inlineStr">
        <is>
          <t>NO</t>
        </is>
      </c>
      <c r="M142" s="26" t="n">
        <v>3.7765442326004</v>
      </c>
      <c r="N142" s="26" t="n">
        <v>24</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MANDATORY_REENTRY_WT_FILTER_VELOCITY_RATIO</t>
        </is>
      </c>
      <c r="B143" s="40" t="inlineStr">
        <is>
          <t>0.90</t>
        </is>
      </c>
      <c r="C143" s="38" t="n"/>
      <c r="D143" s="38" t="inlineStr">
        <is>
          <t>GLOBAL_CHECK, STOCKS_EXIT</t>
        </is>
      </c>
      <c r="E143" s="38" t="n"/>
      <c r="F143" s="26" t="n"/>
      <c r="G143" s="38">
        <f>IFERROR(VLOOKUP($A214&amp;"_"&amp;$B214,Results_Deltas!$A$2:$P$15000,5,FALSE),"")</f>
        <v/>
      </c>
      <c r="H143" s="38" t="inlineStr">
        <is>
          <t>Blanket (page end)</t>
        </is>
      </c>
      <c r="I143" s="26" t="n"/>
      <c r="J143" s="26" t="n"/>
      <c r="K143" s="26" t="n"/>
      <c r="L143" s="26" t="inlineStr">
        <is>
          <t>NO</t>
        </is>
      </c>
      <c r="M143" s="26" t="n">
        <v>3.790036239627907</v>
      </c>
      <c r="N143" s="26" t="n">
        <v>26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MANDATORY_REENTRY_WT_FILTER_VELOCITY_RATIO</t>
        </is>
      </c>
      <c r="B144" s="38" t="inlineStr">
        <is>
          <t>0.90_ALT</t>
        </is>
      </c>
      <c r="C144" s="38" t="n"/>
      <c r="D144" s="38" t="inlineStr">
        <is>
          <t>GLOBAL_CHECK, STOCKS_EXIT</t>
        </is>
      </c>
      <c r="E144" s="38" t="n"/>
      <c r="F144" s="26" t="n"/>
      <c r="G144" s="38">
        <f>IFERROR(VLOOKUP($A215&amp;"_"&amp;$B215,Results_Deltas!$A$2:$P$15000,5,FALSE),"")</f>
        <v/>
      </c>
      <c r="H144" s="38" t="inlineStr">
        <is>
          <t>Blanket (page end)</t>
        </is>
      </c>
      <c r="I144" s="26" t="n"/>
      <c r="J144" s="26" t="n"/>
      <c r="K144" s="26" t="n"/>
      <c r="L144" s="26" t="inlineStr">
        <is>
          <t>YES</t>
        </is>
      </c>
      <c r="M144" s="26" t="n">
        <v>3.790036239627907</v>
      </c>
      <c r="N144" s="26" t="n">
        <v>26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COOLDOWN_LOCKS_FILTER_TF</t>
        </is>
      </c>
      <c r="B145" s="38" t="inlineStr">
        <is>
          <t>OFF</t>
        </is>
      </c>
      <c r="C145" s="38" t="n"/>
      <c r="D145" s="38" t="inlineStr">
        <is>
          <t>GLOBAL_CHECK</t>
        </is>
      </c>
      <c r="E145" s="38" t="n"/>
      <c r="F145" s="26" t="n"/>
      <c r="G145" s="38">
        <f>IFERROR(VLOOKUP($A99&amp;"_"&amp;$B99,Results_Deltas!$A$2:$P$15000,5,FALSE),"")</f>
        <v/>
      </c>
      <c r="H145" s="38" t="inlineStr">
        <is>
          <t>Blanket (page end)</t>
        </is>
      </c>
      <c r="I145" s="26" t="n"/>
      <c r="J145" s="26" t="n"/>
      <c r="K145" s="26" t="n"/>
      <c r="L145" s="26" t="inlineStr">
        <is>
          <t>NO</t>
        </is>
      </c>
      <c r="M145" s="26" t="n">
        <v>3.819228149315714</v>
      </c>
      <c r="N145" s="26" t="n">
        <v>25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DC_MOMENT_STRONG_THRESHOLD</t>
        </is>
      </c>
      <c r="B146" s="38" t="inlineStr">
        <is>
          <t>50</t>
        </is>
      </c>
      <c r="C146" s="38" t="n"/>
      <c r="D146" s="38" t="inlineStr">
        <is>
          <t>ENTRY, GLOBAL_CHECK, STOCKS_EXIT</t>
        </is>
      </c>
      <c r="E146" s="38" t="n"/>
      <c r="F146" s="26" t="n"/>
      <c r="G146" s="38">
        <f>IFERROR(VLOOKUP($A109&amp;"_"&amp;$B109,Results_Deltas!$A$2:$P$15000,5,FALSE),"")</f>
        <v/>
      </c>
      <c r="H146" s="38" t="inlineStr">
        <is>
          <t>Blanket (page end)</t>
        </is>
      </c>
      <c r="I146" s="26" t="n"/>
      <c r="J146" s="26" t="n"/>
      <c r="K146" s="26" t="n"/>
      <c r="L146" s="26" t="inlineStr">
        <is>
          <t>NO</t>
        </is>
      </c>
      <c r="M146" s="26" t="n">
        <v>3.848960492328985</v>
      </c>
      <c r="N146" s="26" t="n">
        <v>29</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HLR_SMA_BAND_PCT</t>
        </is>
      </c>
      <c r="B147" s="38" t="inlineStr">
        <is>
          <t>0.5</t>
        </is>
      </c>
      <c r="C147" s="38" t="n"/>
      <c r="D147" s="38" t="inlineStr">
        <is>
          <t>ENTRY, GLOBAL_CHECK, STOCKS_EXIT</t>
        </is>
      </c>
      <c r="E147" s="38" t="n"/>
      <c r="F147" s="26" t="n"/>
      <c r="G147" s="38">
        <f>IFERROR(VLOOKUP($A173&amp;"_"&amp;$B173,Results_Deltas!$A$2:$P$15000,5,FALSE),"")</f>
        <v/>
      </c>
      <c r="H147" s="38" t="inlineStr">
        <is>
          <t>Blanket (page end)</t>
        </is>
      </c>
      <c r="I147" s="26" t="n"/>
      <c r="J147" s="26" t="n"/>
      <c r="K147" s="26" t="n"/>
      <c r="L147" s="26" t="inlineStr">
        <is>
          <t>NO</t>
        </is>
      </c>
      <c r="M147" s="26" t="n">
        <v>3.853292975767848</v>
      </c>
      <c r="N147" s="26" t="n">
        <v>25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FG_GREED_THRESHOLD</t>
        </is>
      </c>
      <c r="B148" s="40" t="inlineStr">
        <is>
          <t>75</t>
        </is>
      </c>
      <c r="C148" s="38" t="n"/>
      <c r="D148" s="38" t="inlineStr">
        <is>
          <t>GLOBAL_CHECK, STOCKS_EXIT</t>
        </is>
      </c>
      <c r="E148" s="38" t="n"/>
      <c r="F148" s="26" t="n"/>
      <c r="G148" s="38">
        <f>IFERROR(VLOOKUP($A137&amp;"_"&amp;$B137,Results_Deltas!$A$2:$P$15000,5,FALSE),"")</f>
        <v/>
      </c>
      <c r="H148" s="38" t="inlineStr">
        <is>
          <t>Blanket (page end)</t>
        </is>
      </c>
      <c r="I148" s="26" t="n"/>
      <c r="J148" s="26" t="n"/>
      <c r="K148" s="26" t="n"/>
      <c r="L148" s="26" t="inlineStr">
        <is>
          <t>YES</t>
        </is>
      </c>
      <c r="M148" s="26" t="n">
        <v>3.861630720183956</v>
      </c>
      <c r="N148" s="26" t="n">
        <v>23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FG_GREED_THRESHOLD</t>
        </is>
      </c>
      <c r="B149" s="38" t="inlineStr">
        <is>
          <t>93.75</t>
        </is>
      </c>
      <c r="C149" s="38" t="n"/>
      <c r="D149" s="38" t="inlineStr">
        <is>
          <t>GLOBAL_CHECK, STOCKS_EXIT</t>
        </is>
      </c>
      <c r="E149" s="38" t="n"/>
      <c r="F149" s="26" t="n"/>
      <c r="G149" s="38">
        <f>IFERROR(VLOOKUP($A138&amp;"_"&amp;$B138,Results_Deltas!$A$2:$P$15000,5,FALSE),"")</f>
        <v/>
      </c>
      <c r="H149" s="38" t="inlineStr">
        <is>
          <t>Blanket (page end)</t>
        </is>
      </c>
      <c r="I149" s="26" t="n"/>
      <c r="J149" s="26" t="n"/>
      <c r="K149" s="26" t="n"/>
      <c r="L149" s="26" t="inlineStr">
        <is>
          <t>NO</t>
        </is>
      </c>
      <c r="M149" s="26" t="n">
        <v>3.880696052330924</v>
      </c>
      <c r="N149" s="26" t="n">
        <v>25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BANDAID_OFF_LOSER_RECOVER_PCT</t>
        </is>
      </c>
      <c r="B150" s="38" t="inlineStr">
        <is>
          <t>2.0</t>
        </is>
      </c>
      <c r="C150" s="38" t="n"/>
      <c r="D150" s="38" t="inlineStr">
        <is>
          <t>AUGMENT, ENTRY, EXIT, GLOBAL_CHECK, REDUCE, STOCKS_EXIT</t>
        </is>
      </c>
      <c r="E150" s="38" t="n"/>
      <c r="F150" s="26" t="n"/>
      <c r="G150" s="38">
        <f>IFERROR(VLOOKUP($A88&amp;"_"&amp;$B88,Results_Deltas!$A$2:$P$15000,5,FALSE),"")</f>
        <v/>
      </c>
      <c r="H150" s="38" t="inlineStr">
        <is>
          <t>Blanket (page end)</t>
        </is>
      </c>
      <c r="I150" s="26" t="n"/>
      <c r="J150" s="26" t="n"/>
      <c r="K150" s="26" t="n"/>
      <c r="L150" s="26" t="inlineStr">
        <is>
          <t>NO</t>
        </is>
      </c>
      <c r="M150" s="26" t="n">
        <v>3.888255393806193</v>
      </c>
      <c r="N150" s="26" t="n">
        <v>24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GR_FILTER_VEC_ENABLED</t>
        </is>
      </c>
      <c r="B151" s="38" t="inlineStr">
        <is>
          <t>True</t>
        </is>
      </c>
      <c r="C151" s="38" t="n"/>
      <c r="D151" s="38" t="inlineStr">
        <is>
          <t>GLOBAL_CHECK</t>
        </is>
      </c>
      <c r="E151" s="38" t="n"/>
      <c r="F151" s="26" t="n"/>
      <c r="G151" s="38">
        <f>IFERROR(VLOOKUP($A157&amp;"_"&amp;$B157,Results_Deltas!$A$2:$P$15000,5,FALSE),"")</f>
        <v/>
      </c>
      <c r="H151" s="38" t="inlineStr">
        <is>
          <t>Blanket (page end)</t>
        </is>
      </c>
      <c r="I151" s="26" t="n"/>
      <c r="J151" s="26" t="n"/>
      <c r="K151" s="26" t="n"/>
      <c r="L151" s="26" t="inlineStr">
        <is>
          <t>NO</t>
        </is>
      </c>
      <c r="M151" s="26" t="n">
        <v>3.897719016140098</v>
      </c>
      <c r="N151" s="26" t="n">
        <v>30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LH_HL_FILTER_MODE</t>
        </is>
      </c>
      <c r="B152" s="38" t="inlineStr">
        <is>
          <t>STRICT_2BAR_ALT</t>
        </is>
      </c>
      <c r="C152" s="38" t="n"/>
      <c r="D152" s="38" t="inlineStr">
        <is>
          <t>ENTRY, GLOBAL_CHECK, STOCKS_EXIT</t>
        </is>
      </c>
      <c r="E152" s="38" t="n"/>
      <c r="F152" s="26" t="n"/>
      <c r="G152" s="38">
        <f>IFERROR(VLOOKUP($A196&amp;"_"&amp;$B196,Results_Deltas!$A$2:$P$15000,5,FALSE),"")</f>
        <v/>
      </c>
      <c r="H152" s="38" t="inlineStr">
        <is>
          <t>Blanket (page end)</t>
        </is>
      </c>
      <c r="I152" s="26" t="n"/>
      <c r="J152" s="26" t="n"/>
      <c r="K152" s="26" t="n"/>
      <c r="L152" s="26" t="inlineStr">
        <is>
          <t>YES</t>
        </is>
      </c>
      <c r="M152" s="26" t="n">
        <v>3.92206241787967</v>
      </c>
      <c r="N152" s="26" t="n">
        <v>28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9" t="inlineStr">
        <is>
          <t>FG_FEAR_THRESHOLD</t>
        </is>
      </c>
      <c r="B153" s="40" t="inlineStr">
        <is>
          <t>25</t>
        </is>
      </c>
      <c r="C153" s="38" t="n"/>
      <c r="D153" s="38" t="inlineStr">
        <is>
          <t>GLOBAL_CHECK, STOCKS_EXIT</t>
        </is>
      </c>
      <c r="E153" s="38" t="n"/>
      <c r="F153" s="26" t="n"/>
      <c r="G153" s="38">
        <f>IFERROR(VLOOKUP($A133&amp;"_"&amp;$B133,Results_Deltas!$A$2:$P$15000,5,FALSE),"")</f>
        <v/>
      </c>
      <c r="H153" s="38" t="inlineStr">
        <is>
          <t>Blanket (page end)</t>
        </is>
      </c>
      <c r="I153" s="26" t="n"/>
      <c r="J153" s="26" t="n"/>
      <c r="K153" s="26" t="n"/>
      <c r="L153" s="26" t="inlineStr">
        <is>
          <t>YES</t>
        </is>
      </c>
      <c r="M153" s="26" t="n">
        <v>3.923217921096089</v>
      </c>
      <c r="N153" s="26" t="n">
        <v>26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OI_CONFIRM_MIN_PRICE_PCT</t>
        </is>
      </c>
      <c r="B154" s="38" t="inlineStr">
        <is>
          <t>1.0</t>
        </is>
      </c>
      <c r="C154" s="38" t="n"/>
      <c r="D154" s="38" t="inlineStr">
        <is>
          <t>ENTRY, GLOBAL_CHECK, STOCKS_EXIT</t>
        </is>
      </c>
      <c r="E154" s="38" t="n"/>
      <c r="F154" s="26" t="n"/>
      <c r="G154" s="38">
        <f>IFERROR(VLOOKUP($A256&amp;"_"&amp;$B256,Results_Deltas!$A$2:$P$15000,5,FALSE),"")</f>
        <v/>
      </c>
      <c r="H154" s="38" t="inlineStr">
        <is>
          <t>Blanket (page end)</t>
        </is>
      </c>
      <c r="I154" s="26" t="n"/>
      <c r="J154" s="26" t="n"/>
      <c r="K154" s="26" t="n"/>
      <c r="L154" s="26" t="inlineStr">
        <is>
          <t>NO</t>
        </is>
      </c>
      <c r="M154" s="26" t="n">
        <v>3.950510450647482</v>
      </c>
      <c r="N154" s="26" t="n">
        <v>23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FG_FEAR_THRESHOLD</t>
        </is>
      </c>
      <c r="B155" s="38" t="inlineStr">
        <is>
          <t>18.75</t>
        </is>
      </c>
      <c r="C155" s="38" t="n"/>
      <c r="D155" s="38" t="inlineStr">
        <is>
          <t>GLOBAL_CHECK, STOCKS_EXIT</t>
        </is>
      </c>
      <c r="E155" s="38" t="n"/>
      <c r="F155" s="26" t="n"/>
      <c r="G155" s="38">
        <f>IFERROR(VLOOKUP($A135&amp;"_"&amp;$B135,Results_Deltas!$A$2:$P$15000,5,FALSE),"")</f>
        <v/>
      </c>
      <c r="H155" s="38" t="inlineStr">
        <is>
          <t>Blanket (page end)</t>
        </is>
      </c>
      <c r="I155" s="26" t="n"/>
      <c r="J155" s="26" t="n"/>
      <c r="K155" s="26" t="n"/>
      <c r="L155" s="26" t="inlineStr">
        <is>
          <t>NO</t>
        </is>
      </c>
      <c r="M155" s="26" t="n">
        <v>3.956199702918731</v>
      </c>
      <c r="N155" s="26" t="n">
        <v>27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OI_CONFIRM_MIN_CHANGE_PCT</t>
        </is>
      </c>
      <c r="B156" s="38" t="inlineStr">
        <is>
          <t>0</t>
        </is>
      </c>
      <c r="C156" s="38" t="n"/>
      <c r="D156" s="38" t="inlineStr">
        <is>
          <t>ENTRY, GLOBAL_CHECK, STOCKS_EXIT</t>
        </is>
      </c>
      <c r="E156" s="38" t="n"/>
      <c r="F156" s="26" t="n"/>
      <c r="G156" s="38">
        <f>IFERROR(VLOOKUP($A250&amp;"_"&amp;$B250,Results_Deltas!$A$2:$P$15000,5,FALSE),"")</f>
        <v/>
      </c>
      <c r="H156" s="38" t="inlineStr">
        <is>
          <t>Blanket (page end)</t>
        </is>
      </c>
      <c r="I156" s="26" t="n"/>
      <c r="J156" s="26" t="n"/>
      <c r="K156" s="26" t="n"/>
      <c r="L156" s="26" t="inlineStr">
        <is>
          <t>YES</t>
        </is>
      </c>
      <c r="M156" s="26" t="n">
        <v>3.973143159393664</v>
      </c>
      <c r="N156" s="26" t="n">
        <v>25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9" t="inlineStr">
        <is>
          <t>LR_BAND_LADDER_STOCH_EXTREME</t>
        </is>
      </c>
      <c r="B157" s="40" t="inlineStr">
        <is>
          <t>30.0</t>
        </is>
      </c>
      <c r="C157" s="38" t="n"/>
      <c r="D157" s="38" t="inlineStr">
        <is>
          <t>GLOBAL_CHECK, STOCKS_EXIT</t>
        </is>
      </c>
      <c r="E157" s="38" t="n"/>
      <c r="F157" s="26" t="n"/>
      <c r="G157" s="38">
        <f>IFERROR(VLOOKUP($A201&amp;"_"&amp;$B201,Results_Deltas!$A$2:$P$15000,5,FALSE),"")</f>
        <v/>
      </c>
      <c r="H157" s="38" t="inlineStr">
        <is>
          <t>Blanket (page end)</t>
        </is>
      </c>
      <c r="I157" s="26" t="n"/>
      <c r="J157" s="26" t="n"/>
      <c r="K157" s="26" t="n"/>
      <c r="L157" s="26" t="inlineStr">
        <is>
          <t>NO</t>
        </is>
      </c>
      <c r="M157" s="26" t="n">
        <v>4.05668535102418</v>
      </c>
      <c r="N157" s="26" t="n">
        <v>29</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LR_BAND_LADDER_STOCH_EXTREME</t>
        </is>
      </c>
      <c r="B158" s="38" t="inlineStr">
        <is>
          <t>30.0_ALT</t>
        </is>
      </c>
      <c r="C158" s="38" t="n"/>
      <c r="D158" s="38" t="inlineStr">
        <is>
          <t>GLOBAL_CHECK, STOCKS_EXIT</t>
        </is>
      </c>
      <c r="E158" s="38" t="n"/>
      <c r="F158" s="26" t="n"/>
      <c r="G158" s="38">
        <f>IFERROR(VLOOKUP($A202&amp;"_"&amp;$B202,Results_Deltas!$A$2:$P$15000,5,FALSE),"")</f>
        <v/>
      </c>
      <c r="H158" s="38" t="inlineStr">
        <is>
          <t>Blanket (page end)</t>
        </is>
      </c>
      <c r="I158" s="26" t="n"/>
      <c r="J158" s="26" t="n"/>
      <c r="K158" s="26" t="n"/>
      <c r="L158" s="26" t="inlineStr">
        <is>
          <t>YES</t>
        </is>
      </c>
      <c r="M158" s="26" t="n">
        <v>4.05668535102418</v>
      </c>
      <c r="N158" s="26" t="n">
        <v>29</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LH_HL_FILTER_ENABLED</t>
        </is>
      </c>
      <c r="B159" s="38" t="inlineStr">
        <is>
          <t>True</t>
        </is>
      </c>
      <c r="C159" s="38" t="n"/>
      <c r="D159" s="38" t="inlineStr">
        <is>
          <t>ENTRY, GLOBAL_CHECK, STOCKS_EXIT</t>
        </is>
      </c>
      <c r="E159" s="38" t="n"/>
      <c r="F159" s="26" t="n"/>
      <c r="G159" s="38">
        <f>IFERROR(VLOOKUP($A194&amp;"_"&amp;$B194,Results_Deltas!$A$2:$P$15000,5,FALSE),"")</f>
        <v/>
      </c>
      <c r="H159" s="38" t="inlineStr">
        <is>
          <t>Blanket (page end)</t>
        </is>
      </c>
      <c r="I159" s="26" t="n"/>
      <c r="J159" s="26" t="n"/>
      <c r="K159" s="26" t="n"/>
      <c r="L159" s="26" t="inlineStr">
        <is>
          <t>YES</t>
        </is>
      </c>
      <c r="M159" s="26" t="n">
        <v>4.085113346771482</v>
      </c>
      <c r="N159" s="26" t="n">
        <v>24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MANDATORY_REENTRY_WT_FILTER_MIN_TFS</t>
        </is>
      </c>
      <c r="B160" s="38" t="inlineStr">
        <is>
          <t>2</t>
        </is>
      </c>
      <c r="C160" s="38" t="n"/>
      <c r="D160" s="38" t="inlineStr">
        <is>
          <t>GLOBAL_CHECK, STOCKS_EXIT</t>
        </is>
      </c>
      <c r="E160" s="38" t="n"/>
      <c r="F160" s="26" t="n"/>
      <c r="G160" s="38">
        <f>IFERROR(VLOOKUP($A209&amp;"_"&amp;$B209,Results_Deltas!$A$2:$P$15000,5,FALSE),"")</f>
        <v/>
      </c>
      <c r="H160" s="38" t="inlineStr">
        <is>
          <t>Blanket (page end)</t>
        </is>
      </c>
      <c r="I160" s="26" t="n"/>
      <c r="J160" s="26" t="n"/>
      <c r="K160" s="26" t="n"/>
      <c r="L160" s="26" t="inlineStr">
        <is>
          <t>NO</t>
        </is>
      </c>
      <c r="M160" s="26" t="n">
        <v>4.097591574783359</v>
      </c>
      <c r="N160" s="26" t="n">
        <v>25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EMA_BLANKET_FILTER_ENABLED</t>
        </is>
      </c>
      <c r="B161" s="38" t="inlineStr">
        <is>
          <t>False</t>
        </is>
      </c>
      <c r="C161" s="38" t="n"/>
      <c r="D161" s="38" t="inlineStr">
        <is>
          <t>GLOBAL_CHECK</t>
        </is>
      </c>
      <c r="E161" s="38" t="n"/>
      <c r="F161" s="26" t="n"/>
      <c r="G161" s="38">
        <f>IFERROR(VLOOKUP($A124&amp;"_"&amp;$B124,Results_Deltas!$A$2:$P$15000,5,FALSE),"")</f>
        <v/>
      </c>
      <c r="H161" s="38" t="inlineStr">
        <is>
          <t>Blanket (page end)</t>
        </is>
      </c>
      <c r="I161" s="26" t="n"/>
      <c r="J161" s="26" t="n"/>
      <c r="K161" s="26" t="n"/>
      <c r="L161" s="26" t="inlineStr">
        <is>
          <t>NO</t>
        </is>
      </c>
      <c r="M161" s="26" t="n">
        <v>4.117172154811125</v>
      </c>
      <c r="N161" s="26" t="n">
        <v>33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BAND_ARROW_ENABLED</t>
        </is>
      </c>
      <c r="B162" s="38" t="inlineStr">
        <is>
          <t>True</t>
        </is>
      </c>
      <c r="C162" s="38" t="n"/>
      <c r="D162" s="38" t="inlineStr">
        <is>
          <t>GLOBAL_CHECK, STOCKS_EXIT</t>
        </is>
      </c>
      <c r="E162" s="38" t="n"/>
      <c r="F162" s="26" t="n"/>
      <c r="G162" s="38">
        <f>IFERROR(VLOOKUP($A92&amp;"_"&amp;$B92,Results_Deltas!$A$2:$P$15000,5,FALSE),"")</f>
        <v/>
      </c>
      <c r="H162" s="38" t="inlineStr">
        <is>
          <t>Blanket (page end)</t>
        </is>
      </c>
      <c r="I162" s="26" t="n"/>
      <c r="J162" s="26" t="n"/>
      <c r="K162" s="26" t="n"/>
      <c r="L162" s="26" t="inlineStr">
        <is>
          <t>NO</t>
        </is>
      </c>
      <c r="M162" s="26" t="n">
        <v>4.121926280635662</v>
      </c>
      <c r="N162" s="26" t="n">
        <v>27</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HTF_DIRECTION_GATE_ENABLED</t>
        </is>
      </c>
      <c r="B163" s="38" t="inlineStr">
        <is>
          <t>True</t>
        </is>
      </c>
      <c r="C163" s="38" t="n"/>
      <c r="D163" s="38" t="inlineStr">
        <is>
          <t>ENTRY, GLOBAL_CHECK, STOCKS_EXIT</t>
        </is>
      </c>
      <c r="E163" s="38" t="n"/>
      <c r="F163" s="26" t="n"/>
      <c r="G163" s="38">
        <f>IFERROR(VLOOKUP($A180&amp;"_"&amp;$B180,Results_Deltas!$A$2:$P$15000,5,FALSE),"")</f>
        <v/>
      </c>
      <c r="H163" s="38" t="inlineStr">
        <is>
          <t>Blanket (page end)</t>
        </is>
      </c>
      <c r="I163" s="26" t="n"/>
      <c r="J163" s="26" t="n"/>
      <c r="K163" s="26" t="n"/>
      <c r="L163" s="26" t="inlineStr">
        <is>
          <t>YES</t>
        </is>
      </c>
      <c r="M163" s="26" t="n">
        <v>4.126569581073328</v>
      </c>
      <c r="N163" s="26" t="n">
        <v>26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MOVER_THRESHOLD</t>
        </is>
      </c>
      <c r="B164" s="40" t="inlineStr">
        <is>
          <t>5</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M164" s="26" t="n">
        <v>4.156392506870691</v>
      </c>
      <c r="N164" s="26" t="n">
        <v>23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OI_CONFIRM_MIN_PRICE_PCT</t>
        </is>
      </c>
      <c r="B165" s="38" t="inlineStr">
        <is>
          <t>0.5</t>
        </is>
      </c>
      <c r="C165" s="38" t="n"/>
      <c r="D165" s="38" t="inlineStr">
        <is>
          <t>ENTRY, GLOBAL_CHECK, STOCKS_EXIT</t>
        </is>
      </c>
      <c r="E165" s="38" t="n"/>
      <c r="F165" s="26" t="n"/>
      <c r="G165" s="38">
        <f>IFERROR(VLOOKUP($A257&amp;"_"&amp;$B257,Results_Deltas!$A$2:$P$15000,5,FALSE),"")</f>
        <v/>
      </c>
      <c r="H165" s="38" t="inlineStr">
        <is>
          <t>Blanket (page end)</t>
        </is>
      </c>
      <c r="I165" s="26" t="n"/>
      <c r="J165" s="26" t="n"/>
      <c r="K165" s="26" t="n"/>
      <c r="L165" s="26" t="inlineStr">
        <is>
          <t>NO</t>
        </is>
      </c>
      <c r="M165" s="26" t="n">
        <v>4.15668187520235</v>
      </c>
      <c r="N165" s="26" t="n">
        <v>23</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MOVER_THRESHOLD</t>
        </is>
      </c>
      <c r="B166" s="38" t="inlineStr">
        <is>
          <t>2.5</t>
        </is>
      </c>
      <c r="C166" s="38" t="n"/>
      <c r="D166" s="38" t="inlineStr">
        <is>
          <t>ENTRY, GLOBAL_CHECK, STOCKS_EXIT</t>
        </is>
      </c>
      <c r="E166" s="38" t="n"/>
      <c r="F166" s="26" t="n"/>
      <c r="G166" s="38">
        <f>IFERROR(VLOOKUP($A223&amp;"_"&amp;$B223,Results_Deltas!$A$2:$P$15000,5,FALSE),"")</f>
        <v/>
      </c>
      <c r="H166" s="38" t="inlineStr">
        <is>
          <t>Blanket (page end)</t>
        </is>
      </c>
      <c r="I166" s="26" t="n"/>
      <c r="J166" s="26" t="n"/>
      <c r="K166" s="26" t="n"/>
      <c r="L166" s="26" t="inlineStr">
        <is>
          <t>NO</t>
        </is>
      </c>
      <c r="M166" s="26" t="n">
        <v>4.165367387393864</v>
      </c>
      <c r="N166" s="26" t="n">
        <v>24</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ADX_RANGING_THRESHOLD</t>
        </is>
      </c>
      <c r="B167" s="38" t="inlineStr">
        <is>
          <t>25</t>
        </is>
      </c>
      <c r="C167" s="38" t="n"/>
      <c r="D167" s="38" t="inlineStr">
        <is>
          <t>ENTRY, GLOBAL_CHECK, STOCKS_EXIT</t>
        </is>
      </c>
      <c r="E167" s="38" t="n"/>
      <c r="F167" s="26" t="n"/>
      <c r="G167" s="38">
        <f>IFERROR(VLOOKUP($A84&amp;"_"&amp;$B84,Results_Deltas!$A$2:$P$15000,5,FALSE),"")</f>
        <v/>
      </c>
      <c r="H167" s="38" t="inlineStr">
        <is>
          <t>Blanket (page end)</t>
        </is>
      </c>
      <c r="I167" s="26" t="n"/>
      <c r="J167" s="26" t="n"/>
      <c r="K167" s="26" t="n"/>
      <c r="L167" s="26" t="inlineStr">
        <is>
          <t>NO</t>
        </is>
      </c>
      <c r="M167" s="26" t="n">
        <v>4.234248277204852</v>
      </c>
      <c r="N167" s="26" t="n">
        <v>25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HA_WICK_QUALITY_TF</t>
        </is>
      </c>
      <c r="B168" s="38" t="inlineStr">
        <is>
          <t>OFF</t>
        </is>
      </c>
      <c r="C168" s="38" t="n"/>
      <c r="D168" s="38" t="inlineStr">
        <is>
          <t>ENTRY, GLOBAL_CHECK, STOCKS_EXIT</t>
        </is>
      </c>
      <c r="E168" s="38" t="n"/>
      <c r="F168" s="26" t="n"/>
      <c r="G168" s="38">
        <f>IFERROR(VLOOKUP($A165&amp;"_"&amp;$B165,Results_Deltas!$A$2:$P$15000,5,FALSE),"")</f>
        <v/>
      </c>
      <c r="H168" s="38" t="inlineStr">
        <is>
          <t>Blanket (page end)</t>
        </is>
      </c>
      <c r="I168" s="26" t="n"/>
      <c r="J168" s="26" t="n"/>
      <c r="K168" s="26" t="n"/>
      <c r="L168" s="26" t="inlineStr">
        <is>
          <t>NO</t>
        </is>
      </c>
      <c r="M168" s="26" t="n">
        <v>4.257200526703918</v>
      </c>
      <c r="N168" s="26" t="n">
        <v>26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GR_FILTER_VEC_MIN_TFS</t>
        </is>
      </c>
      <c r="B169" s="38" t="inlineStr">
        <is>
          <t>1</t>
        </is>
      </c>
      <c r="C169" s="38" t="n"/>
      <c r="D169" s="38" t="inlineStr">
        <is>
          <t>GLOBAL_CHECK</t>
        </is>
      </c>
      <c r="E169" s="38" t="n"/>
      <c r="F169" s="26" t="n"/>
      <c r="G169" s="38">
        <f>IFERROR(VLOOKUP($A160&amp;"_"&amp;$B160,Results_Deltas!$A$2:$P$15000,5,FALSE),"")</f>
        <v/>
      </c>
      <c r="H169" s="38" t="inlineStr">
        <is>
          <t>Blanket (page end)</t>
        </is>
      </c>
      <c r="I169" s="26" t="n"/>
      <c r="J169" s="26" t="n"/>
      <c r="K169" s="26" t="n"/>
      <c r="L169" s="26" t="inlineStr">
        <is>
          <t>NO</t>
        </is>
      </c>
      <c r="M169" s="26" t="n">
        <v>4.270840552575084</v>
      </c>
      <c r="N169" s="26" t="n">
        <v>31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9" t="inlineStr">
        <is>
          <t>MTS_GATE_ENABLED</t>
        </is>
      </c>
      <c r="B170" s="40" t="inlineStr">
        <is>
          <t>True</t>
        </is>
      </c>
      <c r="C170" s="38" t="n"/>
      <c r="D170" s="38" t="inlineStr">
        <is>
          <t>ENTRY, GLOBAL_CHECK, STOCKS_EXIT</t>
        </is>
      </c>
      <c r="E170" s="38" t="n"/>
      <c r="F170" s="26" t="n"/>
      <c r="G170" s="38">
        <f>IFERROR(VLOOKUP($A237&amp;"_"&amp;$B237,Results_Deltas!$A$2:$P$15000,5,FALSE),"")</f>
        <v/>
      </c>
      <c r="H170" s="38" t="inlineStr">
        <is>
          <t>Blanket (page end)</t>
        </is>
      </c>
      <c r="I170" s="26" t="n"/>
      <c r="J170" s="26" t="n"/>
      <c r="K170" s="26" t="n"/>
      <c r="L170" s="26" t="inlineStr">
        <is>
          <t>NO</t>
        </is>
      </c>
      <c r="M170" s="26" t="n">
        <v>4.271979356019903</v>
      </c>
      <c r="N170" s="26" t="n">
        <v>25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MTS_BOTTOM_STRONG_THRESHOLD</t>
        </is>
      </c>
      <c r="B171" s="40" t="inlineStr">
        <is>
          <t>40</t>
        </is>
      </c>
      <c r="C171" s="38" t="n"/>
      <c r="D171" s="38" t="inlineStr">
        <is>
          <t>ENTRY, GLOBAL_CHECK, STOCKS_EXIT</t>
        </is>
      </c>
      <c r="E171" s="38" t="n"/>
      <c r="F171" s="26" t="n"/>
      <c r="G171" s="38">
        <f>IFERROR(VLOOKUP($A232&amp;"_"&amp;$B232,Results_Deltas!$A$2:$P$15000,5,FALSE),"")</f>
        <v/>
      </c>
      <c r="H171" s="38" t="inlineStr">
        <is>
          <t>Blanket (page end)</t>
        </is>
      </c>
      <c r="I171" s="26" t="n"/>
      <c r="J171" s="26" t="n"/>
      <c r="K171" s="26" t="n"/>
      <c r="L171" s="26" t="inlineStr">
        <is>
          <t>NO</t>
        </is>
      </c>
      <c r="M171" s="26" t="n">
        <v>4.379556743522615</v>
      </c>
      <c r="N171" s="26" t="n">
        <v>26</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LIVE_VEC_EMERGENCY_BRAKE_ENABLED</t>
        </is>
      </c>
      <c r="B172" s="38" t="inlineStr">
        <is>
          <t>True</t>
        </is>
      </c>
      <c r="C172" s="38" t="n"/>
      <c r="D172" s="38" t="inlineStr">
        <is>
          <t>GLOBAL_CHECK, STOCKS_EXIT</t>
        </is>
      </c>
      <c r="E172" s="38" t="n"/>
      <c r="F172" s="26" t="n"/>
      <c r="G172" s="38">
        <f>IFERROR(VLOOKUP($A200&amp;"_"&amp;$B200,Results_Deltas!$A$2:$P$15000,5,FALSE),"")</f>
        <v/>
      </c>
      <c r="H172" s="38" t="inlineStr">
        <is>
          <t>Blanket (page end)</t>
        </is>
      </c>
      <c r="I172" s="26" t="n"/>
      <c r="J172" s="26" t="n"/>
      <c r="K172" s="26" t="n"/>
      <c r="L172" s="26" t="inlineStr">
        <is>
          <t>YES</t>
        </is>
      </c>
      <c r="M172" s="26" t="n">
        <v>4.380297731425995</v>
      </c>
      <c r="N172" s="26" t="n">
        <v>35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HA_WICK_QUALITY_ENABLED</t>
        </is>
      </c>
      <c r="B173" s="38" t="inlineStr">
        <is>
          <t>True</t>
        </is>
      </c>
      <c r="C173" s="38" t="n"/>
      <c r="D173" s="38" t="inlineStr">
        <is>
          <t>ENTRY, GLOBAL_CHECK, STOCKS_EXIT</t>
        </is>
      </c>
      <c r="E173" s="38" t="n"/>
      <c r="F173" s="26" t="n"/>
      <c r="G173" s="38">
        <f>IFERROR(VLOOKUP($A162&amp;"_"&amp;$B162,Results_Deltas!$A$2:$P$15000,5,FALSE),"")</f>
        <v/>
      </c>
      <c r="H173" s="38" t="inlineStr">
        <is>
          <t>Blanket (page end)</t>
        </is>
      </c>
      <c r="I173" s="26" t="n"/>
      <c r="J173" s="26" t="n"/>
      <c r="K173" s="26" t="n"/>
      <c r="L173" s="26" t="inlineStr">
        <is>
          <t>YES</t>
        </is>
      </c>
      <c r="M173" s="26" t="n">
        <v>4.382277690443252</v>
      </c>
      <c r="N173" s="26" t="n">
        <v>25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EMA_BLANKET_FILTER_MIN_TFS</t>
        </is>
      </c>
      <c r="B174" s="38" t="inlineStr">
        <is>
          <t>0</t>
        </is>
      </c>
      <c r="C174" s="38" t="n"/>
      <c r="D174" s="38" t="inlineStr">
        <is>
          <t>GLOBAL_CHECK</t>
        </is>
      </c>
      <c r="E174" s="38" t="n"/>
      <c r="F174" s="26" t="n"/>
      <c r="G174" s="38">
        <f>IFERROR(VLOOKUP($A126&amp;"_"&amp;$B126,Results_Deltas!$A$2:$P$15000,5,FALSE),"")</f>
        <v/>
      </c>
      <c r="H174" s="38" t="inlineStr">
        <is>
          <t>Blanket (page end)</t>
        </is>
      </c>
      <c r="I174" s="26" t="n"/>
      <c r="J174" s="26" t="n"/>
      <c r="K174" s="26" t="n"/>
      <c r="L174" s="26" t="inlineStr">
        <is>
          <t>NO</t>
        </is>
      </c>
      <c r="M174" s="26" t="n">
        <v>4.387863321431841</v>
      </c>
      <c r="N174" s="26" t="n">
        <v>30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MOVER_THRESHOLD</t>
        </is>
      </c>
      <c r="B175" s="38" t="inlineStr">
        <is>
          <t>3.75</t>
        </is>
      </c>
      <c r="C175" s="38" t="n"/>
      <c r="D175" s="38" t="inlineStr">
        <is>
          <t>ENTRY, GLOBAL_CHECK, STOCKS_EXIT</t>
        </is>
      </c>
      <c r="E175" s="38" t="n"/>
      <c r="F175" s="26" t="n"/>
      <c r="G175" s="38">
        <f>IFERROR(VLOOKUP($A222&amp;"_"&amp;$B222,Results_Deltas!$A$2:$P$15000,5,FALSE),"")</f>
        <v/>
      </c>
      <c r="H175" s="38" t="inlineStr">
        <is>
          <t>Blanket (page end)</t>
        </is>
      </c>
      <c r="I175" s="26" t="n"/>
      <c r="J175" s="26" t="n"/>
      <c r="K175" s="26" t="n"/>
      <c r="L175" s="26" t="inlineStr">
        <is>
          <t>NO</t>
        </is>
      </c>
      <c r="M175" s="26" t="n">
        <v>4.390057364776593</v>
      </c>
      <c r="N175" s="26" t="n">
        <v>25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9" t="inlineStr">
        <is>
          <t>HA_WICK_QUALITY_TF</t>
        </is>
      </c>
      <c r="B176" s="40" t="inlineStr">
        <is>
          <t>1h</t>
        </is>
      </c>
      <c r="C176" s="38" t="n"/>
      <c r="D176" s="38" t="inlineStr">
        <is>
          <t>ENTRY, GLOBAL_CHECK, STOCKS_EXIT</t>
        </is>
      </c>
      <c r="E176" s="38" t="n"/>
      <c r="F176" s="26" t="n"/>
      <c r="G176" s="38">
        <f>IFERROR(VLOOKUP($A168&amp;"_"&amp;$B168,Results_Deltas!$A$2:$P$15000,5,FALSE),"")</f>
        <v/>
      </c>
      <c r="H176" s="38" t="inlineStr">
        <is>
          <t>Blanket (page end)</t>
        </is>
      </c>
      <c r="I176" s="26" t="n"/>
      <c r="J176" s="26" t="n"/>
      <c r="K176" s="26" t="n"/>
      <c r="L176" s="26" t="inlineStr">
        <is>
          <t>NO</t>
        </is>
      </c>
      <c r="M176" s="26" t="n">
        <v>4.406846608161834</v>
      </c>
      <c r="N176" s="26" t="n">
        <v>26</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MTS_BOTTOM_BONUS_THRESHOLD</t>
        </is>
      </c>
      <c r="B177" s="38" t="inlineStr">
        <is>
          <t>12.5</t>
        </is>
      </c>
      <c r="C177" s="38" t="n"/>
      <c r="D177" s="38" t="inlineStr">
        <is>
          <t>ENTRY, GLOBAL_CHECK, STOCKS_EXIT</t>
        </is>
      </c>
      <c r="E177" s="38" t="n"/>
      <c r="F177" s="26" t="n"/>
      <c r="G177" s="38">
        <f>IFERROR(VLOOKUP($A231&amp;"_"&amp;$B231,Results_Deltas!$A$2:$P$15000,5,FALSE),"")</f>
        <v/>
      </c>
      <c r="H177" s="38" t="inlineStr">
        <is>
          <t>Blanket (page end)</t>
        </is>
      </c>
      <c r="I177" s="26" t="n"/>
      <c r="J177" s="26" t="n"/>
      <c r="K177" s="26" t="n"/>
      <c r="L177" s="26" t="inlineStr">
        <is>
          <t>NO</t>
        </is>
      </c>
      <c r="M177" s="26" t="n">
        <v>4.418101274170187</v>
      </c>
      <c r="N177" s="26" t="n">
        <v>24</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EMA_9_21_FILTER_MIN_TFS</t>
        </is>
      </c>
      <c r="B178" s="38" t="inlineStr">
        <is>
          <t>0</t>
        </is>
      </c>
      <c r="C178" s="38" t="n"/>
      <c r="D178" s="38" t="inlineStr">
        <is>
          <t>GLOBAL_CHECK</t>
        </is>
      </c>
      <c r="E178" s="38" t="n"/>
      <c r="F178" s="26" t="n"/>
      <c r="G178" s="38">
        <f>IFERROR(VLOOKUP($A121&amp;"_"&amp;$B121,Results_Deltas!$A$2:$P$15000,5,FALSE),"")</f>
        <v/>
      </c>
      <c r="H178" s="38" t="inlineStr">
        <is>
          <t>Blanket (page end)</t>
        </is>
      </c>
      <c r="I178" s="26" t="n"/>
      <c r="J178" s="26" t="n"/>
      <c r="K178" s="26" t="n"/>
      <c r="L178" s="26" t="inlineStr">
        <is>
          <t>NO</t>
        </is>
      </c>
      <c r="M178" s="26" t="n">
        <v>4.419158495544765</v>
      </c>
      <c r="N178" s="26" t="n">
        <v>31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EMA_9_21_FILTER_MIN_TFS</t>
        </is>
      </c>
      <c r="B179" s="38" t="inlineStr">
        <is>
          <t>2</t>
        </is>
      </c>
      <c r="C179" s="38" t="n"/>
      <c r="D179" s="38" t="inlineStr">
        <is>
          <t>GLOBAL_CHECK</t>
        </is>
      </c>
      <c r="E179" s="38" t="n"/>
      <c r="F179" s="26" t="n"/>
      <c r="G179" s="38">
        <f>IFERROR(VLOOKUP($A122&amp;"_"&amp;$B122,Results_Deltas!$A$2:$P$15000,5,FALSE),"")</f>
        <v/>
      </c>
      <c r="H179" s="38" t="inlineStr">
        <is>
          <t>Blanket (page end)</t>
        </is>
      </c>
      <c r="I179" s="26" t="n"/>
      <c r="J179" s="26" t="n"/>
      <c r="K179" s="26" t="n"/>
      <c r="L179" s="26" t="inlineStr">
        <is>
          <t>NO</t>
        </is>
      </c>
      <c r="M179" s="26" t="n">
        <v>4.468100496787075</v>
      </c>
      <c r="N179" s="26" t="n">
        <v>30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LR_BAND_LADDER_TF_TOP</t>
        </is>
      </c>
      <c r="B180" s="38" t="inlineStr">
        <is>
          <t>1</t>
        </is>
      </c>
      <c r="C180" s="38" t="n"/>
      <c r="D180" s="38" t="inlineStr">
        <is>
          <t>GLOBAL_CHECK, STOCKS_EXIT</t>
        </is>
      </c>
      <c r="E180" s="38" t="n"/>
      <c r="F180" s="26" t="n"/>
      <c r="G180" s="38">
        <f>IFERROR(VLOOKUP($A206&amp;"_"&amp;$B206,Results_Deltas!$A$2:$P$15000,5,FALSE),"")</f>
        <v/>
      </c>
      <c r="H180" s="38" t="inlineStr">
        <is>
          <t>Blanket (page end)</t>
        </is>
      </c>
      <c r="I180" s="26" t="n"/>
      <c r="J180" s="26" t="n"/>
      <c r="K180" s="26" t="n"/>
      <c r="L180" s="26" t="inlineStr">
        <is>
          <t>NO</t>
        </is>
      </c>
      <c r="M180" s="26" t="n">
        <v>4.471268407659494</v>
      </c>
      <c r="N180" s="26" t="n">
        <v>29</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CRYPTO_SPIKE_FADE_THRESHOLD_PCT</t>
        </is>
      </c>
      <c r="B181" s="38" t="inlineStr">
        <is>
          <t>12.5</t>
        </is>
      </c>
      <c r="C181" s="38" t="n"/>
      <c r="D181" s="38" t="inlineStr">
        <is>
          <t>GLOBAL_CHECK, STOCKS_EXIT</t>
        </is>
      </c>
      <c r="E181" s="38" t="n"/>
      <c r="F181" s="26" t="n"/>
      <c r="G181" s="38">
        <f>IFERROR(VLOOKUP($A105&amp;"_"&amp;$B105,Results_Deltas!$A$2:$P$15000,5,FALSE),"")</f>
        <v/>
      </c>
      <c r="H181" s="38" t="inlineStr">
        <is>
          <t>Blanket (page end)</t>
        </is>
      </c>
      <c r="I181" s="26" t="n"/>
      <c r="J181" s="26" t="n"/>
      <c r="K181" s="26" t="n"/>
      <c r="L181" s="26" t="inlineStr">
        <is>
          <t>NO</t>
        </is>
      </c>
      <c r="M181" s="26" t="n">
        <v>4.481710196370736</v>
      </c>
      <c r="N181" s="26" t="n">
        <v>29</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EMA_BLANKET_FILTER_MIN_TFS</t>
        </is>
      </c>
      <c r="B182" s="38" t="inlineStr">
        <is>
          <t>2</t>
        </is>
      </c>
      <c r="C182" s="38" t="n"/>
      <c r="D182" s="38" t="inlineStr">
        <is>
          <t>GLOBAL_CHECK</t>
        </is>
      </c>
      <c r="E182" s="38" t="n"/>
      <c r="F182" s="26" t="n"/>
      <c r="G182" s="38">
        <f>IFERROR(VLOOKUP($A127&amp;"_"&amp;$B127,Results_Deltas!$A$2:$P$15000,5,FALSE),"")</f>
        <v/>
      </c>
      <c r="H182" s="38" t="inlineStr">
        <is>
          <t>Blanket (page end)</t>
        </is>
      </c>
      <c r="I182" s="26" t="n"/>
      <c r="J182" s="26" t="n"/>
      <c r="K182" s="26" t="n"/>
      <c r="L182" s="26" t="inlineStr">
        <is>
          <t>NO</t>
        </is>
      </c>
      <c r="M182" s="26" t="n">
        <v>4.482222788639294</v>
      </c>
      <c r="N182" s="26" t="n">
        <v>32</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LR_BAND_LADDER_TF_BOTTOM</t>
        </is>
      </c>
      <c r="B183" s="38" t="inlineStr">
        <is>
          <t>1</t>
        </is>
      </c>
      <c r="C183" s="38" t="n"/>
      <c r="D183" s="38" t="inlineStr">
        <is>
          <t>GLOBAL_CHECK, STOCKS_EXIT</t>
        </is>
      </c>
      <c r="E183" s="38" t="n"/>
      <c r="F183" s="26" t="n"/>
      <c r="G183" s="38">
        <f>IFERROR(VLOOKUP($A204&amp;"_"&amp;$B204,Results_Deltas!$A$2:$P$15000,5,FALSE),"")</f>
        <v/>
      </c>
      <c r="H183" s="38" t="inlineStr">
        <is>
          <t>Blanket (page end)</t>
        </is>
      </c>
      <c r="I183" s="26" t="n"/>
      <c r="J183" s="26" t="n"/>
      <c r="K183" s="26" t="n"/>
      <c r="L183" s="26" t="inlineStr">
        <is>
          <t>NO</t>
        </is>
      </c>
      <c r="M183" s="26" t="n">
        <v>4.497906240468528</v>
      </c>
      <c r="N183" s="26" t="n">
        <v>30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MTS_BOTTOM_STRONG_THRESHOLD</t>
        </is>
      </c>
      <c r="B184" s="38" t="inlineStr">
        <is>
          <t>20</t>
        </is>
      </c>
      <c r="C184" s="38" t="n"/>
      <c r="D184" s="38" t="inlineStr">
        <is>
          <t>ENTRY, GLOBAL_CHECK, STOCKS_EXIT</t>
        </is>
      </c>
      <c r="E184" s="38" t="n"/>
      <c r="F184" s="26" t="n"/>
      <c r="G184" s="38">
        <f>IFERROR(VLOOKUP($A235&amp;"_"&amp;$B235,Results_Deltas!$A$2:$P$15000,5,FALSE),"")</f>
        <v/>
      </c>
      <c r="H184" s="38" t="inlineStr">
        <is>
          <t>Blanket (page end)</t>
        </is>
      </c>
      <c r="I184" s="26" t="n"/>
      <c r="J184" s="26" t="n"/>
      <c r="K184" s="26" t="n"/>
      <c r="L184" s="26" t="inlineStr">
        <is>
          <t>NO</t>
        </is>
      </c>
      <c r="M184" s="26" t="n">
        <v>4.533611186792367</v>
      </c>
      <c r="N184" s="26" t="n">
        <v>27</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MOVER_THRESHOLD</t>
        </is>
      </c>
      <c r="B185" s="38" t="inlineStr">
        <is>
          <t>6.25</t>
        </is>
      </c>
      <c r="C185" s="38" t="n"/>
      <c r="D185" s="38" t="inlineStr">
        <is>
          <t>ENTRY, GLOBAL_CHECK, STOCKS_EXIT</t>
        </is>
      </c>
      <c r="E185" s="38" t="n"/>
      <c r="F185" s="26" t="n"/>
      <c r="G185" s="38">
        <f>IFERROR(VLOOKUP($A221&amp;"_"&amp;$B221,Results_Deltas!$A$2:$P$15000,5,FALSE),"")</f>
        <v/>
      </c>
      <c r="H185" s="38" t="inlineStr">
        <is>
          <t>Blanket (page end)</t>
        </is>
      </c>
      <c r="I185" s="26" t="n"/>
      <c r="J185" s="26" t="n"/>
      <c r="K185" s="26" t="n"/>
      <c r="L185" s="26" t="inlineStr">
        <is>
          <t>YES</t>
        </is>
      </c>
      <c r="M185" s="26" t="n">
        <v>4.568502995419775</v>
      </c>
      <c r="N185" s="26" t="n">
        <v>25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CRYPTO_SPIKE_FADE_THRESHOLD_PCT</t>
        </is>
      </c>
      <c r="B186" s="38" t="inlineStr">
        <is>
          <t>7.5</t>
        </is>
      </c>
      <c r="C186" s="38" t="n"/>
      <c r="D186" s="38" t="inlineStr">
        <is>
          <t>GLOBAL_CHECK, STOCKS_EXIT</t>
        </is>
      </c>
      <c r="E186" s="38" t="n"/>
      <c r="F186" s="26" t="n"/>
      <c r="G186" s="38">
        <f>IFERROR(VLOOKUP($A106&amp;"_"&amp;$B106,Results_Deltas!$A$2:$P$15000,5,FALSE),"")</f>
        <v/>
      </c>
      <c r="H186" s="38" t="inlineStr">
        <is>
          <t>Blanket (page end)</t>
        </is>
      </c>
      <c r="I186" s="26" t="n"/>
      <c r="J186" s="26" t="n"/>
      <c r="K186" s="26" t="n"/>
      <c r="L186" s="26" t="inlineStr">
        <is>
          <t>NO</t>
        </is>
      </c>
      <c r="M186" s="26" t="n">
        <v>4.584317248230322</v>
      </c>
      <c r="N186" s="26" t="n">
        <v>32</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MANDATORY_REENTRY_WT_FILTER_MIN_TFS</t>
        </is>
      </c>
      <c r="B187" s="40" t="inlineStr">
        <is>
          <t>1</t>
        </is>
      </c>
      <c r="C187" s="38" t="n"/>
      <c r="D187" s="38" t="inlineStr">
        <is>
          <t>GLOBAL_CHECK, STOCKS_EXIT</t>
        </is>
      </c>
      <c r="E187" s="38" t="n"/>
      <c r="F187" s="26" t="n"/>
      <c r="G187" s="38">
        <f>IFERROR(VLOOKUP($A207&amp;"_"&amp;$B207,Results_Deltas!$A$2:$P$15000,5,FALSE),"")</f>
        <v/>
      </c>
      <c r="H187" s="38" t="inlineStr">
        <is>
          <t>Blanket (page end)</t>
        </is>
      </c>
      <c r="I187" s="26" t="n"/>
      <c r="J187" s="26" t="n"/>
      <c r="K187" s="26" t="n"/>
      <c r="L187" s="26" t="inlineStr">
        <is>
          <t>NO</t>
        </is>
      </c>
      <c r="M187" s="26" t="n">
        <v>4.594417631287279</v>
      </c>
      <c r="N187" s="26" t="n">
        <v>27</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MANDATORY_REENTRY_WT_FILTER_MIN_TFS</t>
        </is>
      </c>
      <c r="B188" s="38" t="inlineStr">
        <is>
          <t>3</t>
        </is>
      </c>
      <c r="C188" s="38" t="n"/>
      <c r="D188" s="38" t="inlineStr">
        <is>
          <t>GLOBAL_CHECK, STOCKS_EXIT</t>
        </is>
      </c>
      <c r="E188" s="38" t="n"/>
      <c r="F188" s="26" t="n"/>
      <c r="G188" s="38">
        <f>IFERROR(VLOOKUP($A208&amp;"_"&amp;$B208,Results_Deltas!$A$2:$P$15000,5,FALSE),"")</f>
        <v/>
      </c>
      <c r="H188" s="38" t="inlineStr">
        <is>
          <t>Blanket (page end)</t>
        </is>
      </c>
      <c r="I188" s="26" t="n"/>
      <c r="J188" s="26" t="n"/>
      <c r="K188" s="26" t="n"/>
      <c r="L188" s="26" t="inlineStr">
        <is>
          <t>YES</t>
        </is>
      </c>
      <c r="M188" s="26" t="n">
        <v>4.605876992864293</v>
      </c>
      <c r="N188" s="26" t="n">
        <v>28</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DELTA_HTF_GATE</t>
        </is>
      </c>
      <c r="B189" s="38" t="inlineStr">
        <is>
          <t>4h</t>
        </is>
      </c>
      <c r="C189" s="38" t="n"/>
      <c r="D189" s="38" t="inlineStr">
        <is>
          <t>ENTRY, GLOBAL_CHECK, STOCKS_EXIT</t>
        </is>
      </c>
      <c r="E189" s="38" t="n"/>
      <c r="F189" s="26" t="n"/>
      <c r="G189" s="38">
        <f>IFERROR(VLOOKUP($A112&amp;"_"&amp;$B112,Results_Deltas!$A$2:$P$15000,5,FALSE),"")</f>
        <v/>
      </c>
      <c r="H189" s="38" t="inlineStr">
        <is>
          <t>Blanket (page end)</t>
        </is>
      </c>
      <c r="I189" s="26" t="n"/>
      <c r="J189" s="26" t="n"/>
      <c r="K189" s="26" t="n"/>
      <c r="L189" s="26" t="inlineStr">
        <is>
          <t>NO</t>
        </is>
      </c>
      <c r="M189" s="26" t="n">
        <v>4.642285672701122</v>
      </c>
      <c r="N189" s="26" t="n">
        <v>31</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DELTA_HTF_GATE</t>
        </is>
      </c>
      <c r="B190" s="38" t="inlineStr">
        <is>
          <t>4h_ALT</t>
        </is>
      </c>
      <c r="C190" s="38" t="n"/>
      <c r="D190" s="38" t="inlineStr">
        <is>
          <t>ENTRY, GLOBAL_CHECK, STOCKS_EXIT</t>
        </is>
      </c>
      <c r="E190" s="38" t="n"/>
      <c r="F190" s="26" t="n"/>
      <c r="G190" s="38">
        <f>IFERROR(VLOOKUP($A113&amp;"_"&amp;$B113,Results_Deltas!$A$2:$P$15000,5,FALSE),"")</f>
        <v/>
      </c>
      <c r="H190" s="38" t="inlineStr">
        <is>
          <t>Blanket (page end)</t>
        </is>
      </c>
      <c r="I190" s="26" t="n"/>
      <c r="J190" s="26" t="n"/>
      <c r="K190" s="26" t="n"/>
      <c r="L190" s="26" t="inlineStr">
        <is>
          <t>NO</t>
        </is>
      </c>
      <c r="M190" s="26" t="n">
        <v>4.642285672701122</v>
      </c>
      <c r="N190" s="26" t="n">
        <v>31</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DELTA_REENTRY_FILTER_ENABLED</t>
        </is>
      </c>
      <c r="B191" s="38" t="inlineStr">
        <is>
          <t>True</t>
        </is>
      </c>
      <c r="C191" s="38" t="n"/>
      <c r="D191" s="38" t="inlineStr">
        <is>
          <t>ENTRY, GLOBAL_CHECK, STOCKS_EXIT</t>
        </is>
      </c>
      <c r="E191" s="38" t="n"/>
      <c r="F191" s="26" t="n"/>
      <c r="G191" s="38">
        <f>IFERROR(VLOOKUP($A115&amp;"_"&amp;$B115,Results_Deltas!$A$2:$P$15000,5,FALSE),"")</f>
        <v/>
      </c>
      <c r="H191" s="38" t="inlineStr">
        <is>
          <t>Blanket (page end)</t>
        </is>
      </c>
      <c r="I191" s="26" t="n"/>
      <c r="J191" s="26" t="n"/>
      <c r="K191" s="26" t="n"/>
      <c r="L191" s="26" t="inlineStr">
        <is>
          <t>NO</t>
        </is>
      </c>
      <c r="M191" s="26" t="n">
        <v>4.68536896569468</v>
      </c>
      <c r="N191" s="26" t="n">
        <v>31</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OI_CONFIRM_MIN_PRICE_PCT</t>
        </is>
      </c>
      <c r="B192" s="38" t="inlineStr">
        <is>
          <t>0</t>
        </is>
      </c>
      <c r="C192" s="38" t="n"/>
      <c r="D192" s="38" t="inlineStr">
        <is>
          <t>ENTRY, GLOBAL_CHECK, STOCKS_EXIT</t>
        </is>
      </c>
      <c r="E192" s="38" t="n"/>
      <c r="F192" s="26" t="n"/>
      <c r="G192" s="38">
        <f>IFERROR(VLOOKUP($A254&amp;"_"&amp;$B254,Results_Deltas!$A$2:$P$15000,5,FALSE),"")</f>
        <v/>
      </c>
      <c r="H192" s="38" t="inlineStr">
        <is>
          <t>Blanket (page end)</t>
        </is>
      </c>
      <c r="I192" s="26" t="n"/>
      <c r="J192" s="26" t="n"/>
      <c r="K192" s="26" t="n"/>
      <c r="L192" s="26" t="inlineStr">
        <is>
          <t>YES</t>
        </is>
      </c>
      <c r="M192" s="26" t="n">
        <v>4.771789246065059</v>
      </c>
      <c r="N192" s="26" t="n">
        <v>28</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GR_FILTER_VEC_MIN_TFS</t>
        </is>
      </c>
      <c r="B193" s="40" t="inlineStr">
        <is>
          <t>2</t>
        </is>
      </c>
      <c r="C193" s="38" t="n"/>
      <c r="D193" s="38" t="inlineStr">
        <is>
          <t>GLOBAL_CHECK</t>
        </is>
      </c>
      <c r="E193" s="38" t="n"/>
      <c r="F193" s="26" t="n"/>
      <c r="G193" s="38">
        <f>IFERROR(VLOOKUP($A159&amp;"_"&amp;$B159,Results_Deltas!$A$2:$P$15000,5,FALSE),"")</f>
        <v/>
      </c>
      <c r="H193" s="38" t="inlineStr">
        <is>
          <t>Blanket (page end)</t>
        </is>
      </c>
      <c r="I193" s="26" t="n"/>
      <c r="J193" s="26" t="n"/>
      <c r="K193" s="26" t="n"/>
      <c r="L193" s="26" t="inlineStr">
        <is>
          <t>YES</t>
        </is>
      </c>
      <c r="M193" s="26" t="n">
        <v>4.846823648769591</v>
      </c>
      <c r="N193" s="26" t="n">
        <v>33</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HLR_SMA_BAND_PCT</t>
        </is>
      </c>
      <c r="B194" s="38" t="inlineStr">
        <is>
          <t>2.0</t>
        </is>
      </c>
      <c r="C194" s="38" t="n"/>
      <c r="D194" s="38" t="inlineStr">
        <is>
          <t>ENTRY, GLOBAL_CHECK, STOCKS_EXIT</t>
        </is>
      </c>
      <c r="E194" s="38" t="n"/>
      <c r="F194" s="26" t="n"/>
      <c r="G194" s="38">
        <f>IFERROR(VLOOKUP($A171&amp;"_"&amp;$B171,Results_Deltas!$A$2:$P$15000,5,FALSE),"")</f>
        <v/>
      </c>
      <c r="H194" s="38" t="inlineStr">
        <is>
          <t>Blanket (page end)</t>
        </is>
      </c>
      <c r="I194" s="26" t="n"/>
      <c r="J194" s="26" t="n"/>
      <c r="K194" s="26" t="n"/>
      <c r="L194" s="26" t="inlineStr">
        <is>
          <t>NO</t>
        </is>
      </c>
      <c r="M194" s="26" t="n">
        <v>4.889091353663758</v>
      </c>
      <c r="N194" s="26" t="n">
        <v>25</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HTF_TREND_VETO_BYPASS_ENABLED</t>
        </is>
      </c>
      <c r="B195" s="40" t="inlineStr">
        <is>
          <t>True</t>
        </is>
      </c>
      <c r="C195" s="38" t="n"/>
      <c r="D195" s="38" t="inlineStr">
        <is>
          <t>GLOBAL_CHECK, STOCKS_EXIT</t>
        </is>
      </c>
      <c r="E195" s="38" t="n"/>
      <c r="F195" s="26" t="n"/>
      <c r="G195" s="38">
        <f>IFERROR(VLOOKUP($A188&amp;"_"&amp;$B188,Results_Deltas!$A$2:$P$15000,5,FALSE),"")</f>
        <v/>
      </c>
      <c r="H195" s="38" t="inlineStr">
        <is>
          <t>Blanket (page end)</t>
        </is>
      </c>
      <c r="I195" s="26" t="n"/>
      <c r="J195" s="26" t="n"/>
      <c r="K195" s="26" t="n"/>
      <c r="L195" s="26" t="inlineStr">
        <is>
          <t>NO</t>
        </is>
      </c>
      <c r="M195" s="26" t="n">
        <v>4.914705458724695</v>
      </c>
      <c r="N195" s="26" t="n">
        <v>33</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OI_CONFIRM_MIN_PRICE_PCT</t>
        </is>
      </c>
      <c r="B196" s="38" t="inlineStr">
        <is>
          <t>2.0</t>
        </is>
      </c>
      <c r="C196" s="38" t="n"/>
      <c r="D196" s="38" t="inlineStr">
        <is>
          <t>ENTRY, GLOBAL_CHECK, STOCKS_EXIT</t>
        </is>
      </c>
      <c r="E196" s="38" t="n"/>
      <c r="F196" s="26" t="n"/>
      <c r="G196" s="38">
        <f>IFERROR(VLOOKUP($A255&amp;"_"&amp;$B255,Results_Deltas!$A$2:$P$15000,5,FALSE),"")</f>
        <v/>
      </c>
      <c r="H196" s="38" t="inlineStr">
        <is>
          <t>Blanket (page end)</t>
        </is>
      </c>
      <c r="I196" s="26" t="n"/>
      <c r="J196" s="26" t="n"/>
      <c r="K196" s="26" t="n"/>
      <c r="L196" s="26" t="inlineStr">
        <is>
          <t>NO</t>
        </is>
      </c>
      <c r="M196" s="26" t="n">
        <v>4.959229199178799</v>
      </c>
      <c r="N196" s="26" t="n">
        <v>24</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HLR_TOP_MIN_TFS</t>
        </is>
      </c>
      <c r="B197" s="38" t="inlineStr">
        <is>
          <t>1</t>
        </is>
      </c>
      <c r="C197" s="38" t="n"/>
      <c r="D197" s="38" t="inlineStr">
        <is>
          <t>GLOBAL_CHECK, REENTRY, STOCKS_EXIT</t>
        </is>
      </c>
      <c r="E197" s="38" t="n"/>
      <c r="F197" s="26" t="n"/>
      <c r="G197" s="38">
        <f>IFERROR(VLOOKUP($A176&amp;"_"&amp;$B176,Results_Deltas!$A$2:$P$15000,5,FALSE),"")</f>
        <v/>
      </c>
      <c r="H197" s="38" t="inlineStr">
        <is>
          <t>Blanket (page end)</t>
        </is>
      </c>
      <c r="I197" s="26" t="n"/>
      <c r="J197" s="26" t="n"/>
      <c r="K197" s="26" t="n"/>
      <c r="L197" s="26" t="inlineStr">
        <is>
          <t>YES</t>
        </is>
      </c>
      <c r="M197" s="26" t="n">
        <v>4.960872217912503</v>
      </c>
      <c r="N197" s="26" t="n">
        <v>27</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ADX_RANGING_THRESHOLD</t>
        </is>
      </c>
      <c r="B198" s="38" t="inlineStr">
        <is>
          <t>15</t>
        </is>
      </c>
      <c r="C198" s="38" t="n"/>
      <c r="D198" s="38" t="inlineStr">
        <is>
          <t>ENTRY, GLOBAL_CHECK, STOCKS_EXIT</t>
        </is>
      </c>
      <c r="E198" s="38" t="n"/>
      <c r="F198" s="26" t="n"/>
      <c r="G198" s="38">
        <f>IFERROR(VLOOKUP($A85&amp;"_"&amp;$B85,Results_Deltas!$A$2:$P$15000,5,FALSE),"")</f>
        <v/>
      </c>
      <c r="H198" s="38" t="inlineStr">
        <is>
          <t>Blanket (page end)</t>
        </is>
      </c>
      <c r="I198" s="26" t="n"/>
      <c r="J198" s="26" t="n"/>
      <c r="K198" s="26" t="n"/>
      <c r="L198" s="26" t="inlineStr">
        <is>
          <t>NO</t>
        </is>
      </c>
      <c r="M198" s="26" t="n">
        <v>4.978982141493939</v>
      </c>
      <c r="N198" s="26" t="n">
        <v>23</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DC_MOMENT_STRONG_THRESHOLD</t>
        </is>
      </c>
      <c r="B199" s="40" t="inlineStr">
        <is>
          <t>40</t>
        </is>
      </c>
      <c r="C199" s="38" t="n"/>
      <c r="D199" s="38" t="inlineStr">
        <is>
          <t>ENTRY, GLOBAL_CHECK, STOCKS_EXIT</t>
        </is>
      </c>
      <c r="E199" s="38" t="n"/>
      <c r="F199" s="26" t="n"/>
      <c r="G199" s="38">
        <f>IFERROR(VLOOKUP($A108&amp;"_"&amp;$B108,Results_Deltas!$A$2:$P$15000,5,FALSE),"")</f>
        <v/>
      </c>
      <c r="H199" s="38" t="inlineStr">
        <is>
          <t>Blanket (page end)</t>
        </is>
      </c>
      <c r="I199" s="26" t="n"/>
      <c r="J199" s="26" t="n"/>
      <c r="K199" s="26" t="n"/>
      <c r="L199" s="26" t="inlineStr">
        <is>
          <t>YES</t>
        </is>
      </c>
      <c r="M199" s="26" t="n">
        <v>4.990176019927484</v>
      </c>
      <c r="N199" s="26" t="n">
        <v>27</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OI_CONFIRM_MIN_CHANGE_PCT</t>
        </is>
      </c>
      <c r="B200" s="38" t="inlineStr">
        <is>
          <t>1.0</t>
        </is>
      </c>
      <c r="C200" s="38" t="n"/>
      <c r="D200" s="38" t="inlineStr">
        <is>
          <t>ENTRY, GLOBAL_CHECK, STOCKS_EXIT</t>
        </is>
      </c>
      <c r="E200" s="38" t="n"/>
      <c r="F200" s="26" t="n"/>
      <c r="G200" s="38">
        <f>IFERROR(VLOOKUP($A252&amp;"_"&amp;$B252,Results_Deltas!$A$2:$P$15000,5,FALSE),"")</f>
        <v/>
      </c>
      <c r="H200" s="38" t="inlineStr">
        <is>
          <t>Blanket (page end)</t>
        </is>
      </c>
      <c r="I200" s="26" t="n"/>
      <c r="J200" s="26" t="n"/>
      <c r="K200" s="26" t="n"/>
      <c r="L200" s="26" t="inlineStr">
        <is>
          <t>NO</t>
        </is>
      </c>
      <c r="M200" s="26" t="n">
        <v>5.009438251694943</v>
      </c>
      <c r="N200" s="26" t="n">
        <v>25</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FG_GREED_THRESHOLD</t>
        </is>
      </c>
      <c r="B201" s="38" t="inlineStr">
        <is>
          <t>37.5</t>
        </is>
      </c>
      <c r="C201" s="38" t="n"/>
      <c r="D201" s="38" t="inlineStr">
        <is>
          <t>GLOBAL_CHECK, STOCKS_EXIT</t>
        </is>
      </c>
      <c r="E201" s="38" t="n"/>
      <c r="F201" s="26" t="n"/>
      <c r="G201" s="38">
        <f>IFERROR(VLOOKUP($A140&amp;"_"&amp;$B140,Results_Deltas!$A$2:$P$15000,5,FALSE),"")</f>
        <v/>
      </c>
      <c r="H201" s="38" t="inlineStr">
        <is>
          <t>Blanket (page end)</t>
        </is>
      </c>
      <c r="I201" s="26" t="n"/>
      <c r="J201" s="26" t="n"/>
      <c r="K201" s="26" t="n"/>
      <c r="L201" s="26" t="inlineStr">
        <is>
          <t>NO</t>
        </is>
      </c>
      <c r="M201" s="26" t="n">
        <v>5.012411392745387</v>
      </c>
      <c r="N201" s="26" t="n">
        <v>24</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NEW_POSITION_MAX_LOSS_THRESHOLD</t>
        </is>
      </c>
      <c r="B202" s="38" t="inlineStr">
        <is>
          <t>2.0</t>
        </is>
      </c>
      <c r="C202" s="38" t="n"/>
      <c r="D202" s="38" t="inlineStr">
        <is>
          <t>AUGMENT, EXIT, GLOBAL_CHECK, REDUCE, STOCKS_EXIT</t>
        </is>
      </c>
      <c r="E202" s="38" t="n"/>
      <c r="F202" s="26" t="n"/>
      <c r="G202" s="38">
        <f>IFERROR(VLOOKUP($A245&amp;"_"&amp;$B245,Results_Deltas!$A$2:$P$15000,5,FALSE),"")</f>
        <v/>
      </c>
      <c r="H202" s="38" t="inlineStr">
        <is>
          <t>Blanket (page end)</t>
        </is>
      </c>
      <c r="I202" s="26" t="n"/>
      <c r="J202" s="26" t="n"/>
      <c r="K202" s="26" t="n"/>
      <c r="L202" s="26" t="inlineStr">
        <is>
          <t>NO</t>
        </is>
      </c>
      <c r="M202" s="26" t="n">
        <v>5.019757925128477</v>
      </c>
      <c r="N202" s="26" t="n">
        <v>31</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NEWBORN_LOSS_KILL_GAIN_THRESHOLD_PCT</t>
        </is>
      </c>
      <c r="B203" s="38" t="inlineStr">
        <is>
          <t>1.0</t>
        </is>
      </c>
      <c r="C203" s="38" t="n"/>
      <c r="D203" s="38" t="inlineStr">
        <is>
          <t>AUGMENT, EXIT, GLOBAL_CHECK, REDUCE, STOCKS_EXIT</t>
        </is>
      </c>
      <c r="E203" s="38" t="n"/>
      <c r="F203" s="26" t="n"/>
      <c r="G203" s="38">
        <f>IFERROR(VLOOKUP($A240&amp;"_"&amp;$B240,Results_Deltas!$A$2:$P$15000,5,FALSE),"")</f>
        <v/>
      </c>
      <c r="H203" s="38" t="inlineStr">
        <is>
          <t>Blanket (page end)</t>
        </is>
      </c>
      <c r="I203" s="26" t="n"/>
      <c r="J203" s="26" t="n"/>
      <c r="K203" s="26" t="n"/>
      <c r="L203" s="26" t="inlineStr">
        <is>
          <t>NO</t>
        </is>
      </c>
      <c r="M203" s="26" t="n">
        <v>5.056259873821003</v>
      </c>
      <c r="N203" s="26" t="n">
        <v>33</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DC_MOMENT_STRONG_THRESHOLD</t>
        </is>
      </c>
      <c r="B204" s="38" t="inlineStr">
        <is>
          <t>20</t>
        </is>
      </c>
      <c r="C204" s="38" t="n"/>
      <c r="D204" s="38" t="inlineStr">
        <is>
          <t>ENTRY, GLOBAL_CHECK, STOCKS_EXIT</t>
        </is>
      </c>
      <c r="E204" s="38" t="n"/>
      <c r="F204" s="26" t="n"/>
      <c r="G204" s="38">
        <f>IFERROR(VLOOKUP($A111&amp;"_"&amp;$B111,Results_Deltas!$A$2:$P$15000,5,FALSE),"")</f>
        <v/>
      </c>
      <c r="H204" s="38" t="inlineStr">
        <is>
          <t>Blanket (page end)</t>
        </is>
      </c>
      <c r="I204" s="26" t="n"/>
      <c r="J204" s="26" t="n"/>
      <c r="K204" s="26" t="n"/>
      <c r="L204" s="26" t="inlineStr">
        <is>
          <t>NO</t>
        </is>
      </c>
      <c r="M204" s="26" t="n">
        <v>5.147610382400958</v>
      </c>
      <c r="N204" s="26" t="n">
        <v>28</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FG_FEAR_THRESHOLD</t>
        </is>
      </c>
      <c r="B205" s="38" t="inlineStr">
        <is>
          <t>12.5</t>
        </is>
      </c>
      <c r="C205" s="38" t="n"/>
      <c r="D205" s="38" t="inlineStr">
        <is>
          <t>GLOBAL_CHECK, STOCKS_EXIT</t>
        </is>
      </c>
      <c r="E205" s="38" t="n"/>
      <c r="F205" s="26" t="n"/>
      <c r="G205" s="38">
        <f>IFERROR(VLOOKUP($A136&amp;"_"&amp;$B136,Results_Deltas!$A$2:$P$15000,5,FALSE),"")</f>
        <v/>
      </c>
      <c r="H205" s="38" t="inlineStr">
        <is>
          <t>Blanket (page end)</t>
        </is>
      </c>
      <c r="I205" s="26" t="n"/>
      <c r="J205" s="26" t="n"/>
      <c r="K205" s="26" t="n"/>
      <c r="L205" s="26" t="inlineStr">
        <is>
          <t>NO</t>
        </is>
      </c>
      <c r="M205" s="26" t="n">
        <v>5.217714866864699</v>
      </c>
      <c r="N205" s="26" t="n">
        <v>28</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NEWBORN_LOSS_KILL_GAIN_THRESHOLD_PCT</t>
        </is>
      </c>
      <c r="B206" s="38" t="inlineStr">
        <is>
          <t>0.5</t>
        </is>
      </c>
      <c r="C206" s="38" t="n"/>
      <c r="D206" s="38" t="inlineStr">
        <is>
          <t>AUGMENT, EXIT, GLOBAL_CHECK, REDUCE, STOCKS_EXIT</t>
        </is>
      </c>
      <c r="E206" s="38" t="n"/>
      <c r="F206" s="26" t="n"/>
      <c r="G206" s="38">
        <f>IFERROR(VLOOKUP($A241&amp;"_"&amp;$B241,Results_Deltas!$A$2:$P$15000,5,FALSE),"")</f>
        <v/>
      </c>
      <c r="H206" s="38" t="inlineStr">
        <is>
          <t>Blanket (page end)</t>
        </is>
      </c>
      <c r="I206" s="26" t="n"/>
      <c r="J206" s="26" t="n"/>
      <c r="K206" s="26" t="n"/>
      <c r="L206" s="26" t="inlineStr">
        <is>
          <t>NO</t>
        </is>
      </c>
      <c r="M206" s="26" t="n">
        <v>5.270906686049144</v>
      </c>
      <c r="N206" s="26" t="n">
        <v>34</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NEW_POSITION_MAX_LOSS_THRESHOLD</t>
        </is>
      </c>
      <c r="B207" s="38" t="inlineStr">
        <is>
          <t>0.5</t>
        </is>
      </c>
      <c r="C207" s="38" t="n"/>
      <c r="D207" s="38" t="inlineStr">
        <is>
          <t>AUGMENT, EXIT, GLOBAL_CHECK, REDUCE, STOCKS_EXIT</t>
        </is>
      </c>
      <c r="E207" s="38" t="n"/>
      <c r="F207" s="26" t="n"/>
      <c r="G207" s="38">
        <f>IFERROR(VLOOKUP($A247&amp;"_"&amp;$B247,Results_Deltas!$A$2:$P$15000,5,FALSE),"")</f>
        <v/>
      </c>
      <c r="H207" s="38" t="inlineStr">
        <is>
          <t>Blanket (page end)</t>
        </is>
      </c>
      <c r="I207" s="26" t="n"/>
      <c r="J207" s="26" t="n"/>
      <c r="K207" s="26" t="n"/>
      <c r="L207" s="26" t="inlineStr">
        <is>
          <t>NO</t>
        </is>
      </c>
      <c r="M207" s="26" t="n">
        <v>5.284112522064541</v>
      </c>
      <c r="N207" s="26" t="n">
        <v>34</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NEW_POSITION_MAX_LOSS_THRESHOLD</t>
        </is>
      </c>
      <c r="B208" s="38" t="inlineStr">
        <is>
          <t>1.0</t>
        </is>
      </c>
      <c r="C208" s="38" t="n"/>
      <c r="D208" s="38" t="inlineStr">
        <is>
          <t>AUGMENT, EXIT, GLOBAL_CHECK, REDUCE, STOCKS_EXIT</t>
        </is>
      </c>
      <c r="E208" s="38" t="n"/>
      <c r="F208" s="26" t="n"/>
      <c r="G208" s="38">
        <f>IFERROR(VLOOKUP($A246&amp;"_"&amp;$B246,Results_Deltas!$A$2:$P$15000,5,FALSE),"")</f>
        <v/>
      </c>
      <c r="H208" s="38" t="inlineStr">
        <is>
          <t>Blanket (page end)</t>
        </is>
      </c>
      <c r="I208" s="26" t="n"/>
      <c r="J208" s="26" t="n"/>
      <c r="K208" s="26" t="n"/>
      <c r="L208" s="26" t="inlineStr">
        <is>
          <t>NO</t>
        </is>
      </c>
      <c r="M208" s="26" t="n">
        <v>5.323941284192605</v>
      </c>
      <c r="N208" s="26" t="n">
        <v>33</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EMA_9_21_FILTER_MIN_TFS</t>
        </is>
      </c>
      <c r="B209" s="38" t="inlineStr">
        <is>
          <t>1</t>
        </is>
      </c>
      <c r="C209" s="38" t="n"/>
      <c r="D209" s="38" t="inlineStr">
        <is>
          <t>GLOBAL_CHECK</t>
        </is>
      </c>
      <c r="E209" s="38" t="n"/>
      <c r="F209" s="26" t="n"/>
      <c r="G209" s="38">
        <f>IFERROR(VLOOKUP($A123&amp;"_"&amp;$B123,Results_Deltas!$A$2:$P$15000,5,FALSE),"")</f>
        <v/>
      </c>
      <c r="H209" s="38" t="inlineStr">
        <is>
          <t>Blanket (page end)</t>
        </is>
      </c>
      <c r="I209" s="26" t="n"/>
      <c r="J209" s="26" t="n"/>
      <c r="K209" s="26" t="n"/>
      <c r="L209" s="26" t="inlineStr">
        <is>
          <t>NO</t>
        </is>
      </c>
      <c r="M209" s="26" t="n">
        <v>5.396933142631323</v>
      </c>
      <c r="N209" s="26" t="n">
        <v>35</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NEWBORN_LOSS_KILL_GAIN_THRESHOLD_PCT</t>
        </is>
      </c>
      <c r="B210" s="38" t="inlineStr">
        <is>
          <t>2.0</t>
        </is>
      </c>
      <c r="C210" s="38" t="n"/>
      <c r="D210" s="38" t="inlineStr">
        <is>
          <t>AUGMENT, EXIT, GLOBAL_CHECK, REDUCE, STOCKS_EXIT</t>
        </is>
      </c>
      <c r="E210" s="38" t="n"/>
      <c r="F210" s="26" t="n"/>
      <c r="G210" s="38">
        <f>IFERROR(VLOOKUP($A239&amp;"_"&amp;$B239,Results_Deltas!$A$2:$P$15000,5,FALSE),"")</f>
        <v/>
      </c>
      <c r="H210" s="38" t="inlineStr">
        <is>
          <t>Blanket (page end)</t>
        </is>
      </c>
      <c r="I210" s="26" t="n"/>
      <c r="J210" s="26" t="n"/>
      <c r="K210" s="26" t="n"/>
      <c r="L210" s="26" t="inlineStr">
        <is>
          <t>YES</t>
        </is>
      </c>
      <c r="M210" s="26" t="n">
        <v>5.410343853174411</v>
      </c>
      <c r="N210" s="26" t="n">
        <v>34</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EMA_BLANKET_FILTER_MIN_TFS</t>
        </is>
      </c>
      <c r="B211" s="38" t="inlineStr">
        <is>
          <t>1</t>
        </is>
      </c>
      <c r="C211" s="38" t="n"/>
      <c r="D211" s="38" t="inlineStr">
        <is>
          <t>GLOBAL_CHECK</t>
        </is>
      </c>
      <c r="E211" s="38" t="n"/>
      <c r="F211" s="26" t="n"/>
      <c r="G211" s="38">
        <f>IFERROR(VLOOKUP($A128&amp;"_"&amp;$B128,Results_Deltas!$A$2:$P$15000,5,FALSE),"")</f>
        <v/>
      </c>
      <c r="H211" s="38" t="inlineStr">
        <is>
          <t>Blanket (page end)</t>
        </is>
      </c>
      <c r="I211" s="26" t="n"/>
      <c r="J211" s="26" t="n"/>
      <c r="K211" s="26" t="n"/>
      <c r="L211" s="26" t="inlineStr">
        <is>
          <t>NO</t>
        </is>
      </c>
      <c r="M211" s="26" t="n">
        <v>5.45948401509399</v>
      </c>
      <c r="N211" s="26" t="n">
        <v>32</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HTF4_CONF</t>
        </is>
      </c>
      <c r="B212" s="38" t="inlineStr">
        <is>
          <t>False_ALT</t>
        </is>
      </c>
      <c r="C212" s="38" t="n"/>
      <c r="D212" s="38" t="inlineStr">
        <is>
          <t>GLOBAL_CHECK, STOCKS_EXIT</t>
        </is>
      </c>
      <c r="E212" s="38" t="n"/>
      <c r="F212" s="26" t="n"/>
      <c r="G212" s="38">
        <f>IFERROR(VLOOKUP($A178&amp;"_"&amp;$B178,Results_Deltas!$A$2:$P$15000,5,FALSE),"")</f>
        <v/>
      </c>
      <c r="H212" s="38" t="inlineStr">
        <is>
          <t>Blanket (page end)</t>
        </is>
      </c>
      <c r="I212" s="26" t="n"/>
      <c r="J212" s="26" t="n"/>
      <c r="K212" s="26" t="n"/>
      <c r="L212" s="26" t="inlineStr">
        <is>
          <t>NO</t>
        </is>
      </c>
      <c r="M212" s="26" t="n">
        <v>5.522489106827052</v>
      </c>
      <c r="N212" s="26" t="n">
        <v>28</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LR_BAND_LADDER_TF_BOTTOM</t>
        </is>
      </c>
      <c r="B213" s="38" t="inlineStr">
        <is>
          <t>0</t>
        </is>
      </c>
      <c r="C213" s="38" t="n"/>
      <c r="D213" s="38" t="inlineStr">
        <is>
          <t>GLOBAL_CHECK, STOCKS_EXIT</t>
        </is>
      </c>
      <c r="E213" s="38" t="n"/>
      <c r="F213" s="26" t="n"/>
      <c r="G213" s="38">
        <f>IFERROR(VLOOKUP($A203&amp;"_"&amp;$B203,Results_Deltas!$A$2:$P$15000,5,FALSE),"")</f>
        <v/>
      </c>
      <c r="H213" s="38" t="inlineStr">
        <is>
          <t>Blanket (page end)</t>
        </is>
      </c>
      <c r="I213" s="26" t="n"/>
      <c r="J213" s="26" t="n"/>
      <c r="K213" s="26" t="n"/>
      <c r="L213" s="26" t="inlineStr">
        <is>
          <t>NO</t>
        </is>
      </c>
      <c r="M213" s="26" t="n">
        <v>5.523140261045361</v>
      </c>
      <c r="N213" s="26" t="n">
        <v>32</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LR_BAND_LADDER_TF_TOP</t>
        </is>
      </c>
      <c r="B214" s="38" t="inlineStr">
        <is>
          <t>0</t>
        </is>
      </c>
      <c r="C214" s="38" t="n"/>
      <c r="D214" s="38" t="inlineStr">
        <is>
          <t>GLOBAL_CHECK, STOCKS_EXIT</t>
        </is>
      </c>
      <c r="E214" s="38" t="n"/>
      <c r="F214" s="26" t="n"/>
      <c r="G214" s="38">
        <f>IFERROR(VLOOKUP($A205&amp;"_"&amp;$B205,Results_Deltas!$A$2:$P$15000,5,FALSE),"")</f>
        <v/>
      </c>
      <c r="H214" s="38" t="inlineStr">
        <is>
          <t>Blanket (page end)</t>
        </is>
      </c>
      <c r="I214" s="26" t="n"/>
      <c r="J214" s="26" t="n"/>
      <c r="K214" s="26" t="n"/>
      <c r="L214" s="26" t="inlineStr">
        <is>
          <t>NO</t>
        </is>
      </c>
      <c r="M214" s="26" t="n">
        <v>5.541586760011523</v>
      </c>
      <c r="N214" s="26" t="n">
        <v>30</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9" t="inlineStr">
        <is>
          <t>OI_CONFIRM_MIN_CHANGE_PCT</t>
        </is>
      </c>
      <c r="B215" s="40" t="inlineStr">
        <is>
          <t>0.5</t>
        </is>
      </c>
      <c r="C215" s="38" t="n"/>
      <c r="D215" s="38" t="inlineStr">
        <is>
          <t>ENTRY, GLOBAL_CHECK, STOCKS_EXIT</t>
        </is>
      </c>
      <c r="E215" s="38" t="n"/>
      <c r="F215" s="26" t="n"/>
      <c r="G215" s="38">
        <f>IFERROR(VLOOKUP($A253&amp;"_"&amp;$B253,Results_Deltas!$A$2:$P$15000,5,FALSE),"")</f>
        <v/>
      </c>
      <c r="H215" s="38" t="inlineStr">
        <is>
          <t>Blanket (page end)</t>
        </is>
      </c>
      <c r="I215" s="26" t="n"/>
      <c r="J215" s="26" t="n"/>
      <c r="K215" s="26" t="n"/>
      <c r="L215" s="26" t="inlineStr">
        <is>
          <t>NO</t>
        </is>
      </c>
      <c r="M215" s="26" t="n">
        <v>5.566712292403786</v>
      </c>
      <c r="N215" s="26" t="n">
        <v>28</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CRYPTO_SPIKE_FADE_THRESHOLD_PCT</t>
        </is>
      </c>
      <c r="B216" s="38" t="inlineStr">
        <is>
          <t>5</t>
        </is>
      </c>
      <c r="C216" s="38" t="n"/>
      <c r="D216" s="38" t="inlineStr">
        <is>
          <t>GLOBAL_CHECK, STOCKS_EXIT</t>
        </is>
      </c>
      <c r="E216" s="38" t="n"/>
      <c r="F216" s="26" t="n"/>
      <c r="G216" s="38">
        <f>IFERROR(VLOOKUP($A107&amp;"_"&amp;$B107,Results_Deltas!$A$2:$P$15000,5,FALSE),"")</f>
        <v/>
      </c>
      <c r="H216" s="38" t="inlineStr">
        <is>
          <t>Blanket (page end)</t>
        </is>
      </c>
      <c r="I216" s="26" t="n"/>
      <c r="J216" s="26" t="n"/>
      <c r="K216" s="26" t="n"/>
      <c r="L216" s="26" t="inlineStr">
        <is>
          <t>NO</t>
        </is>
      </c>
      <c r="M216" s="26" t="n">
        <v>5.574324418361662</v>
      </c>
      <c r="N216" s="26" t="n">
        <v>32</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BANDAID_OFF_LOSER_RECOVER_PCT</t>
        </is>
      </c>
      <c r="B217" s="38" t="inlineStr">
        <is>
          <t>0</t>
        </is>
      </c>
      <c r="C217" s="38" t="n"/>
      <c r="D217" s="38" t="inlineStr">
        <is>
          <t>AUGMENT, ENTRY, EXIT, GLOBAL_CHECK, REDUCE, STOCKS_EXIT</t>
        </is>
      </c>
      <c r="E217" s="38" t="n"/>
      <c r="F217" s="26" t="n"/>
      <c r="G217" s="38">
        <f>IFERROR(VLOOKUP($A87&amp;"_"&amp;$B87,Results_Deltas!$A$2:$P$15000,5,FALSE),"")</f>
        <v/>
      </c>
      <c r="H217" s="38" t="inlineStr">
        <is>
          <t>Blanket (page end)</t>
        </is>
      </c>
      <c r="I217" s="26" t="n"/>
      <c r="J217" s="26" t="n"/>
      <c r="K217" s="26" t="n"/>
      <c r="L217" s="26" t="inlineStr">
        <is>
          <t>NO</t>
        </is>
      </c>
      <c r="M217" s="26" t="n">
        <v>5.578732116542406</v>
      </c>
      <c r="N217" s="26" t="n">
        <v>30</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9" t="inlineStr">
        <is>
          <t>CRYPTO_SPIKE_FADE_THRESHOLD_PCT</t>
        </is>
      </c>
      <c r="B218" s="40" t="inlineStr">
        <is>
          <t>10</t>
        </is>
      </c>
      <c r="C218" s="38" t="n"/>
      <c r="D218" s="38" t="inlineStr">
        <is>
          <t>GLOBAL_CHECK, STOCKS_EXIT</t>
        </is>
      </c>
      <c r="E218" s="38" t="n"/>
      <c r="F218" s="26" t="n"/>
      <c r="G218" s="38">
        <f>IFERROR(VLOOKUP($A104&amp;"_"&amp;$B104,Results_Deltas!$A$2:$P$15000,5,FALSE),"")</f>
        <v/>
      </c>
      <c r="H218" s="38" t="inlineStr">
        <is>
          <t>Blanket (page end)</t>
        </is>
      </c>
      <c r="I218" s="26" t="n"/>
      <c r="J218" s="26" t="n"/>
      <c r="K218" s="26" t="n"/>
      <c r="L218" s="26" t="inlineStr">
        <is>
          <t>YES</t>
        </is>
      </c>
      <c r="M218" s="26" t="n">
        <v>5.611977677132479</v>
      </c>
      <c r="N218" s="26" t="n">
        <v>33</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ADX_RANGING_THRESHOLD</t>
        </is>
      </c>
      <c r="B219" s="38" t="inlineStr">
        <is>
          <t>20</t>
        </is>
      </c>
      <c r="C219" s="38" t="n"/>
      <c r="D219" s="38" t="inlineStr">
        <is>
          <t>ENTRY, GLOBAL_CHECK, STOCKS_EXIT</t>
        </is>
      </c>
      <c r="E219" s="38" t="n"/>
      <c r="F219" s="26" t="n"/>
      <c r="G219" s="38">
        <f>IFERROR(VLOOKUP($A83&amp;"_"&amp;$B83,Results_Deltas!$A$2:$P$15000,5,FALSE),"")</f>
        <v/>
      </c>
      <c r="H219" s="38" t="inlineStr">
        <is>
          <t>Blanket (page end)</t>
        </is>
      </c>
      <c r="I219" s="26" t="n"/>
      <c r="J219" s="26" t="n"/>
      <c r="K219" s="26" t="n"/>
      <c r="L219" s="26" t="inlineStr">
        <is>
          <t>NO</t>
        </is>
      </c>
      <c r="M219" s="26" t="n">
        <v>5.654640801189792</v>
      </c>
      <c r="N219" s="26" t="n">
        <v>30</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BTC_ACCEL_RAMP_REQUIRE_POSITIVE</t>
        </is>
      </c>
      <c r="B220" s="38" t="inlineStr">
        <is>
          <t>0.0</t>
        </is>
      </c>
      <c r="C220" s="38" t="n"/>
      <c r="D220" s="38" t="inlineStr">
        <is>
          <t>UNIVERSAL (ex-BTC) — ENTRY/EXIT/REENTRY</t>
        </is>
      </c>
      <c r="E220" s="38" t="n"/>
      <c r="F220" s="26" t="n"/>
      <c r="G220" s="38">
        <f>IFERROR(VLOOKUP($A93&amp;"_"&amp;$B93,Results_Deltas!$A$2:$P$15000,5,FALSE),"")</f>
        <v/>
      </c>
      <c r="H220" s="38" t="inlineStr">
        <is>
          <t>Blanket (page end)</t>
        </is>
      </c>
      <c r="I220" s="26" t="n"/>
      <c r="J220" s="26" t="n"/>
      <c r="K220" s="26" t="n"/>
      <c r="L220" s="26" t="inlineStr">
        <is>
          <t>NO</t>
        </is>
      </c>
      <c r="M220" s="26" t="n">
        <v>5.740577201792536</v>
      </c>
      <c r="N220" s="26" t="n">
        <v>30</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BTC_ACCEL_RAMP_REQUIRE_POSITIVE</t>
        </is>
      </c>
      <c r="B221" s="38" t="inlineStr">
        <is>
          <t>0.0_ALT</t>
        </is>
      </c>
      <c r="C221" s="38" t="n"/>
      <c r="D221" s="38" t="inlineStr">
        <is>
          <t>UNIVERSAL (ex-BTC) — ENTRY/EXIT/REENTRY</t>
        </is>
      </c>
      <c r="E221" s="38" t="n"/>
      <c r="F221" s="26" t="n"/>
      <c r="G221" s="38">
        <f>IFERROR(VLOOKUP($A94&amp;"_"&amp;$B94,Results_Deltas!$A$2:$P$15000,5,FALSE),"")</f>
        <v/>
      </c>
      <c r="H221" s="38" t="inlineStr">
        <is>
          <t>Blanket (page end)</t>
        </is>
      </c>
      <c r="I221" s="26" t="n"/>
      <c r="J221" s="26" t="n"/>
      <c r="K221" s="26" t="n"/>
      <c r="L221" s="26" t="inlineStr">
        <is>
          <t>NO</t>
        </is>
      </c>
      <c r="M221" s="26" t="n">
        <v>5.740577201792536</v>
      </c>
      <c r="N221" s="26" t="n">
        <v>30</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BTC_HARD_BLOCK_OTHER_ACCOUNTS</t>
        </is>
      </c>
      <c r="B222" s="38" t="inlineStr">
        <is>
          <t>0.0</t>
        </is>
      </c>
      <c r="C222" s="38" t="n"/>
      <c r="D222" s="38" t="inlineStr">
        <is>
          <t>UNIVERSAL (ex-BTC) — ENTRY/EXIT/REENTRY</t>
        </is>
      </c>
      <c r="E222" s="38" t="n"/>
      <c r="F222" s="26" t="n"/>
      <c r="G222" s="38">
        <f>IFERROR(VLOOKUP($A95&amp;"_"&amp;$B95,Results_Deltas!$A$2:$P$15000,5,FALSE),"")</f>
        <v/>
      </c>
      <c r="H222" s="38" t="inlineStr">
        <is>
          <t>Blanket (page end)</t>
        </is>
      </c>
      <c r="I222" s="26" t="n"/>
      <c r="J222" s="26" t="n"/>
      <c r="K222" s="26" t="n"/>
      <c r="L222" s="26" t="inlineStr">
        <is>
          <t>NO</t>
        </is>
      </c>
      <c r="M222" s="26" t="n">
        <v>5.740577201792536</v>
      </c>
      <c r="N222" s="26" t="n">
        <v>30</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BTC_HARD_BLOCK_OTHER_ACCOUNTS</t>
        </is>
      </c>
      <c r="B223" s="38" t="inlineStr">
        <is>
          <t>0.0_ALT</t>
        </is>
      </c>
      <c r="C223" s="38" t="n"/>
      <c r="D223" s="38" t="inlineStr">
        <is>
          <t>UNIVERSAL (ex-BTC) — ENTRY/EXIT/REENTRY</t>
        </is>
      </c>
      <c r="E223" s="38" t="n"/>
      <c r="F223" s="26" t="n"/>
      <c r="G223" s="38">
        <f>IFERROR(VLOOKUP($A96&amp;"_"&amp;$B96,Results_Deltas!$A$2:$P$15000,5,FALSE),"")</f>
        <v/>
      </c>
      <c r="H223" s="38" t="inlineStr">
        <is>
          <t>Blanket (page end)</t>
        </is>
      </c>
      <c r="I223" s="26" t="n"/>
      <c r="J223" s="26" t="n"/>
      <c r="K223" s="26" t="n"/>
      <c r="L223" s="26" t="inlineStr">
        <is>
          <t>NO</t>
        </is>
      </c>
      <c r="M223" s="26" t="n">
        <v>5.740577201792536</v>
      </c>
      <c r="N223" s="26" t="n">
        <v>30</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BTC_ROUND_BANDS_EACH_SIDE</t>
        </is>
      </c>
      <c r="B224" s="38" t="inlineStr">
        <is>
          <t>0.0</t>
        </is>
      </c>
      <c r="C224" s="38" t="n"/>
      <c r="D224" s="38" t="inlineStr">
        <is>
          <t>UNIVERSAL (ex-BTC) — ENTRY/EXIT/REENTRY</t>
        </is>
      </c>
      <c r="E224" s="38" t="n"/>
      <c r="F224" s="26" t="n"/>
      <c r="G224" s="38">
        <f>IFERROR(VLOOKUP($A97&amp;"_"&amp;$B97,Results_Deltas!$A$2:$P$15000,5,FALSE),"")</f>
        <v/>
      </c>
      <c r="H224" s="38" t="inlineStr">
        <is>
          <t>Blanket (page end)</t>
        </is>
      </c>
      <c r="I224" s="26" t="n"/>
      <c r="J224" s="26" t="n"/>
      <c r="K224" s="26" t="n"/>
      <c r="L224" s="26" t="inlineStr">
        <is>
          <t>NO</t>
        </is>
      </c>
      <c r="M224" s="26" t="n">
        <v>5.740577201792536</v>
      </c>
      <c r="N224" s="26" t="n">
        <v>30</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BTC_ROUND_BANDS_EACH_SIDE</t>
        </is>
      </c>
      <c r="B225" s="38" t="inlineStr">
        <is>
          <t>0.0_ALT</t>
        </is>
      </c>
      <c r="C225" s="38" t="n"/>
      <c r="D225" s="38" t="inlineStr">
        <is>
          <t>UNIVERSAL (ex-BTC) — ENTRY/EXIT/REENTRY</t>
        </is>
      </c>
      <c r="E225" s="38" t="n"/>
      <c r="F225" s="26" t="n"/>
      <c r="G225" s="38">
        <f>IFERROR(VLOOKUP($A98&amp;"_"&amp;$B98,Results_Deltas!$A$2:$P$15000,5,FALSE),"")</f>
        <v/>
      </c>
      <c r="H225" s="38" t="inlineStr">
        <is>
          <t>Blanket (page end)</t>
        </is>
      </c>
      <c r="I225" s="26" t="n"/>
      <c r="J225" s="26" t="n"/>
      <c r="K225" s="26" t="n"/>
      <c r="L225" s="26" t="inlineStr">
        <is>
          <t>NO</t>
        </is>
      </c>
      <c r="M225" s="26" t="n">
        <v>5.740577201792536</v>
      </c>
      <c r="N225" s="26" t="n">
        <v>30</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EZ_MANAGE_THROTTLER_RATE</t>
        </is>
      </c>
      <c r="B226" s="38" t="inlineStr">
        <is>
          <t>0.0</t>
        </is>
      </c>
      <c r="C226" s="38" t="n"/>
      <c r="D226" s="38" t="inlineStr">
        <is>
          <t>GLOBAL_CHECK, STOCKS_EXIT</t>
        </is>
      </c>
      <c r="E226" s="38" t="n"/>
      <c r="F226" s="26" t="n"/>
      <c r="G226" s="38">
        <f>IFERROR(VLOOKUP($A131&amp;"_"&amp;$B131,Results_Deltas!$A$2:$P$15000,5,FALSE),"")</f>
        <v/>
      </c>
      <c r="H226" s="38" t="inlineStr">
        <is>
          <t>Blanket (page end)</t>
        </is>
      </c>
      <c r="I226" s="26" t="n"/>
      <c r="J226" s="26" t="n"/>
      <c r="K226" s="26" t="n"/>
      <c r="L226" s="26" t="inlineStr">
        <is>
          <t>NO</t>
        </is>
      </c>
      <c r="M226" s="26" t="n">
        <v>5.740577201792536</v>
      </c>
      <c r="N226" s="26" t="n">
        <v>30</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EZ_MANAGE_THROTTLER_RATE</t>
        </is>
      </c>
      <c r="B227" s="38" t="inlineStr">
        <is>
          <t>0.0_ALT</t>
        </is>
      </c>
      <c r="C227" s="38" t="n"/>
      <c r="D227" s="38" t="inlineStr">
        <is>
          <t>GLOBAL_CHECK, STOCKS_EXIT</t>
        </is>
      </c>
      <c r="E227" s="38" t="n"/>
      <c r="F227" s="26" t="n"/>
      <c r="G227" s="38">
        <f>IFERROR(VLOOKUP($A132&amp;"_"&amp;$B132,Results_Deltas!$A$2:$P$15000,5,FALSE),"")</f>
        <v/>
      </c>
      <c r="H227" s="38" t="inlineStr">
        <is>
          <t>Blanket (page end)</t>
        </is>
      </c>
      <c r="I227" s="26" t="n"/>
      <c r="J227" s="26" t="n"/>
      <c r="K227" s="26" t="n"/>
      <c r="L227" s="26" t="inlineStr">
        <is>
          <t>NO</t>
        </is>
      </c>
      <c r="M227" s="26" t="n">
        <v>5.740577201792536</v>
      </c>
      <c r="N227" s="26" t="n">
        <v>30</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FUNDING_GATE_LONG_MAX</t>
        </is>
      </c>
      <c r="B228" s="38" t="inlineStr">
        <is>
          <t>0.0</t>
        </is>
      </c>
      <c r="C228" s="38" t="n"/>
      <c r="D228" s="38" t="inlineStr">
        <is>
          <t>ENTRY, GLOBAL_CHECK, STOCKS_EXIT</t>
        </is>
      </c>
      <c r="E228" s="38" t="n"/>
      <c r="F228" s="26" t="n"/>
      <c r="G228" s="38">
        <f>IFERROR(VLOOKUP($A146&amp;"_"&amp;$B146,Results_Deltas!$A$2:$P$15000,5,FALSE),"")</f>
        <v/>
      </c>
      <c r="H228" s="38" t="inlineStr">
        <is>
          <t>Blanket (page end)</t>
        </is>
      </c>
      <c r="I228" s="26" t="n"/>
      <c r="J228" s="26" t="n"/>
      <c r="K228" s="26" t="n"/>
      <c r="L228" s="26" t="inlineStr">
        <is>
          <t>NO</t>
        </is>
      </c>
      <c r="M228" s="26" t="n">
        <v>5.740577201792536</v>
      </c>
      <c r="N228" s="26" t="n">
        <v>30</v>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FUNDING_GATE_LONG_MAX</t>
        </is>
      </c>
      <c r="B229" s="38" t="inlineStr">
        <is>
          <t>0.0_ALT</t>
        </is>
      </c>
      <c r="C229" s="38" t="n"/>
      <c r="D229" s="38" t="inlineStr">
        <is>
          <t>ENTRY, GLOBAL_CHECK, STOCKS_EXIT</t>
        </is>
      </c>
      <c r="E229" s="38" t="n"/>
      <c r="F229" s="26" t="n"/>
      <c r="G229" s="38">
        <f>IFERROR(VLOOKUP($A147&amp;"_"&amp;$B147,Results_Deltas!$A$2:$P$15000,5,FALSE),"")</f>
        <v/>
      </c>
      <c r="H229" s="38" t="inlineStr">
        <is>
          <t>Blanket (page end)</t>
        </is>
      </c>
      <c r="I229" s="26" t="n"/>
      <c r="J229" s="26" t="n"/>
      <c r="K229" s="26" t="n"/>
      <c r="L229" s="26" t="inlineStr">
        <is>
          <t>NO</t>
        </is>
      </c>
      <c r="M229" s="26" t="n">
        <v>5.740577201792536</v>
      </c>
      <c r="N229" s="26" t="n">
        <v>30</v>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FUNDING_GATE_MTF_REQUIRED</t>
        </is>
      </c>
      <c r="B230" s="38" t="inlineStr">
        <is>
          <t>0.0</t>
        </is>
      </c>
      <c r="C230" s="38" t="n"/>
      <c r="D230" s="38" t="inlineStr">
        <is>
          <t>ENTRY, GLOBAL_CHECK, STOCKS_EXIT</t>
        </is>
      </c>
      <c r="E230" s="38" t="n"/>
      <c r="F230" s="26" t="n"/>
      <c r="G230" s="38">
        <f>IFERROR(VLOOKUP($A148&amp;"_"&amp;$B148,Results_Deltas!$A$2:$P$15000,5,FALSE),"")</f>
        <v/>
      </c>
      <c r="H230" s="38" t="inlineStr">
        <is>
          <t>Blanket (page end)</t>
        </is>
      </c>
      <c r="I230" s="26" t="n"/>
      <c r="J230" s="26" t="n"/>
      <c r="K230" s="26" t="n"/>
      <c r="L230" s="26" t="inlineStr">
        <is>
          <t>NO</t>
        </is>
      </c>
      <c r="M230" s="26" t="n">
        <v>5.740577201792536</v>
      </c>
      <c r="N230" s="26" t="n">
        <v>30</v>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FUNDING_GATE_MTF_REQUIRED</t>
        </is>
      </c>
      <c r="B231" s="38" t="inlineStr">
        <is>
          <t>0.0_ALT</t>
        </is>
      </c>
      <c r="C231" s="38" t="n"/>
      <c r="D231" s="38" t="inlineStr">
        <is>
          <t>ENTRY, GLOBAL_CHECK, STOCKS_EXIT</t>
        </is>
      </c>
      <c r="E231" s="38" t="n"/>
      <c r="F231" s="26" t="n"/>
      <c r="G231" s="38">
        <f>IFERROR(VLOOKUP($A149&amp;"_"&amp;$B149,Results_Deltas!$A$2:$P$15000,5,FALSE),"")</f>
        <v/>
      </c>
      <c r="H231" s="38" t="inlineStr">
        <is>
          <t>Blanket (page end)</t>
        </is>
      </c>
      <c r="I231" s="26" t="n"/>
      <c r="J231" s="26" t="n"/>
      <c r="K231" s="26" t="n"/>
      <c r="L231" s="26" t="inlineStr">
        <is>
          <t>NO</t>
        </is>
      </c>
      <c r="M231" s="26" t="n">
        <v>5.740577201792536</v>
      </c>
      <c r="N231" s="26" t="n">
        <v>30</v>
      </c>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7" t="inlineStr">
        <is>
          <t>FUNDING_GATE_SHORT_MIN</t>
        </is>
      </c>
      <c r="B232" s="38" t="inlineStr">
        <is>
          <t>0.0</t>
        </is>
      </c>
      <c r="C232" s="38" t="n"/>
      <c r="D232" s="38" t="inlineStr">
        <is>
          <t>ENTRY, GLOBAL_CHECK, STOCKS_EXIT</t>
        </is>
      </c>
      <c r="E232" s="38" t="n"/>
      <c r="F232" s="26" t="n"/>
      <c r="G232" s="38">
        <f>IFERROR(VLOOKUP($A150&amp;"_"&amp;$B150,Results_Deltas!$A$2:$P$15000,5,FALSE),"")</f>
        <v/>
      </c>
      <c r="H232" s="38" t="inlineStr">
        <is>
          <t>Blanket (page end)</t>
        </is>
      </c>
      <c r="I232" s="26" t="n"/>
      <c r="J232" s="26" t="n"/>
      <c r="K232" s="26" t="n"/>
      <c r="L232" s="26" t="inlineStr">
        <is>
          <t>NO</t>
        </is>
      </c>
      <c r="M232" s="26" t="n">
        <v>5.740577201792536</v>
      </c>
      <c r="N232" s="26" t="n">
        <v>30</v>
      </c>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FUNDING_GATE_SHORT_MIN</t>
        </is>
      </c>
      <c r="B233" s="38" t="inlineStr">
        <is>
          <t>0.0_ALT</t>
        </is>
      </c>
      <c r="C233" s="38" t="n"/>
      <c r="D233" s="38" t="inlineStr">
        <is>
          <t>ENTRY, GLOBAL_CHECK, STOCKS_EXIT</t>
        </is>
      </c>
      <c r="E233" s="38" t="n"/>
      <c r="F233" s="26" t="n"/>
      <c r="G233" s="38">
        <f>IFERROR(VLOOKUP($A151&amp;"_"&amp;$B151,Results_Deltas!$A$2:$P$15000,5,FALSE),"")</f>
        <v/>
      </c>
      <c r="H233" s="38" t="inlineStr">
        <is>
          <t>Blanket (page end)</t>
        </is>
      </c>
      <c r="I233" s="26" t="n"/>
      <c r="J233" s="26" t="n"/>
      <c r="K233" s="26" t="n"/>
      <c r="L233" s="26" t="inlineStr">
        <is>
          <t>NO</t>
        </is>
      </c>
      <c r="M233" s="26" t="n">
        <v>5.740577201792536</v>
      </c>
      <c r="N233" s="26" t="n">
        <v>30</v>
      </c>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HLR_SMA_BAND_PCT</t>
        </is>
      </c>
      <c r="B234" s="38" t="inlineStr">
        <is>
          <t>0</t>
        </is>
      </c>
      <c r="C234" s="38" t="n"/>
      <c r="D234" s="38" t="inlineStr">
        <is>
          <t>ENTRY, GLOBAL_CHECK, STOCKS_EXIT</t>
        </is>
      </c>
      <c r="E234" s="38" t="n"/>
      <c r="F234" s="26" t="n"/>
      <c r="G234" s="38">
        <f>IFERROR(VLOOKUP($A170&amp;"_"&amp;$B170,Results_Deltas!$A$2:$P$15000,5,FALSE),"")</f>
        <v/>
      </c>
      <c r="H234" s="38" t="inlineStr">
        <is>
          <t>Blanket (page end)</t>
        </is>
      </c>
      <c r="I234" s="26" t="n"/>
      <c r="J234" s="26" t="n"/>
      <c r="K234" s="26" t="n"/>
      <c r="L234" s="26" t="inlineStr">
        <is>
          <t>NO</t>
        </is>
      </c>
      <c r="M234" s="26" t="n">
        <v>5.740577201792536</v>
      </c>
      <c r="N234" s="26" t="n">
        <v>30</v>
      </c>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HLR_TOP_MIN_TFS</t>
        </is>
      </c>
      <c r="B235" s="38" t="inlineStr">
        <is>
          <t>0</t>
        </is>
      </c>
      <c r="C235" s="38" t="n"/>
      <c r="D235" s="38" t="inlineStr">
        <is>
          <t>GLOBAL_CHECK, REENTRY, STOCKS_EXIT</t>
        </is>
      </c>
      <c r="E235" s="38" t="n"/>
      <c r="F235" s="26" t="n"/>
      <c r="G235" s="38">
        <f>IFERROR(VLOOKUP($A174&amp;"_"&amp;$B174,Results_Deltas!$A$2:$P$15000,5,FALSE),"")</f>
        <v/>
      </c>
      <c r="H235" s="38" t="inlineStr">
        <is>
          <t>Blanket (page end)</t>
        </is>
      </c>
      <c r="I235" s="26" t="n"/>
      <c r="J235" s="26" t="n"/>
      <c r="K235" s="26" t="n"/>
      <c r="L235" s="26" t="inlineStr">
        <is>
          <t>NO</t>
        </is>
      </c>
      <c r="M235" s="26" t="n">
        <v>5.740577201792536</v>
      </c>
      <c r="N235" s="26" t="n">
        <v>30</v>
      </c>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HTF_GATE_MIN_CONFIRMATIONS</t>
        </is>
      </c>
      <c r="B236" s="38" t="inlineStr">
        <is>
          <t>0.0</t>
        </is>
      </c>
      <c r="C236" s="38" t="n"/>
      <c r="D236" s="38" t="inlineStr">
        <is>
          <t>ENTRY, GLOBAL_CHECK, STOCKS_EXIT</t>
        </is>
      </c>
      <c r="E236" s="38" t="n"/>
      <c r="F236" s="26" t="n"/>
      <c r="G236" s="38">
        <f>IFERROR(VLOOKUP($A185&amp;"_"&amp;$B185,Results_Deltas!$A$2:$P$15000,5,FALSE),"")</f>
        <v/>
      </c>
      <c r="H236" s="38" t="inlineStr">
        <is>
          <t>Blanket (page end)</t>
        </is>
      </c>
      <c r="I236" s="26" t="n"/>
      <c r="J236" s="26" t="n"/>
      <c r="K236" s="26" t="n"/>
      <c r="L236" s="26" t="inlineStr">
        <is>
          <t>NO</t>
        </is>
      </c>
      <c r="M236" s="26" t="n">
        <v>5.740577201792536</v>
      </c>
      <c r="N236" s="26" t="n">
        <v>30</v>
      </c>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HTF_GATE_MIN_CONFIRMATIONS</t>
        </is>
      </c>
      <c r="B237" s="38" t="inlineStr">
        <is>
          <t>0.0_ALT</t>
        </is>
      </c>
      <c r="C237" s="38" t="n"/>
      <c r="D237" s="38" t="inlineStr">
        <is>
          <t>ENTRY, GLOBAL_CHECK, STOCKS_EXIT</t>
        </is>
      </c>
      <c r="E237" s="38" t="n"/>
      <c r="F237" s="26" t="n"/>
      <c r="G237" s="38">
        <f>IFERROR(VLOOKUP($A186&amp;"_"&amp;$B186,Results_Deltas!$A$2:$P$15000,5,FALSE),"")</f>
        <v/>
      </c>
      <c r="H237" s="38" t="inlineStr">
        <is>
          <t>Blanket (page end)</t>
        </is>
      </c>
      <c r="I237" s="26" t="n"/>
      <c r="J237" s="26" t="n"/>
      <c r="K237" s="26" t="n"/>
      <c r="L237" s="26" t="inlineStr">
        <is>
          <t>NO</t>
        </is>
      </c>
      <c r="M237" s="26" t="n">
        <v>5.740577201792536</v>
      </c>
      <c r="N237" s="26" t="n">
        <v>30</v>
      </c>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7" t="inlineStr">
        <is>
          <t>LEADERBOARD_FILTER</t>
        </is>
      </c>
      <c r="B238" s="38" t="inlineStr">
        <is>
          <t>False_ALT</t>
        </is>
      </c>
      <c r="C238" s="38" t="n"/>
      <c r="D238" s="38" t="inlineStr">
        <is>
          <t>AUGMENT, ENTRY, EXIT, GLOBAL_CHECK, REDUCE, STOCKS_EXIT</t>
        </is>
      </c>
      <c r="E238" s="38" t="n"/>
      <c r="F238" s="26" t="n"/>
      <c r="G238" s="38">
        <f>IFERROR(VLOOKUP($A192&amp;"_"&amp;$B192,Results_Deltas!$A$2:$P$15000,5,FALSE),"")</f>
        <v/>
      </c>
      <c r="H238" s="38" t="inlineStr">
        <is>
          <t>Blanket (page end)</t>
        </is>
      </c>
      <c r="I238" s="26" t="n"/>
      <c r="J238" s="26" t="n"/>
      <c r="K238" s="26" t="n"/>
      <c r="L238" s="26" t="inlineStr">
        <is>
          <t>NO</t>
        </is>
      </c>
      <c r="M238" s="26" t="n">
        <v>5.740577201792536</v>
      </c>
      <c r="N238" s="26" t="n">
        <v>30</v>
      </c>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LH_HL_FILTER_REQUIRE_BOTH</t>
        </is>
      </c>
      <c r="B239" s="38" t="inlineStr">
        <is>
          <t>False_ALT</t>
        </is>
      </c>
      <c r="C239" s="38" t="n"/>
      <c r="D239" s="38" t="inlineStr">
        <is>
          <t>ENTRY, GLOBAL_CHECK, STOCKS_EXIT</t>
        </is>
      </c>
      <c r="E239" s="38" t="n"/>
      <c r="F239" s="26" t="n"/>
      <c r="G239" s="38">
        <f>IFERROR(VLOOKUP($A198&amp;"_"&amp;$B198,Results_Deltas!$A$2:$P$15000,5,FALSE),"")</f>
        <v/>
      </c>
      <c r="H239" s="38" t="inlineStr">
        <is>
          <t>Blanket (page end)</t>
        </is>
      </c>
      <c r="I239" s="26" t="n"/>
      <c r="J239" s="26" t="n"/>
      <c r="K239" s="26" t="n"/>
      <c r="L239" s="26" t="inlineStr">
        <is>
          <t>YES</t>
        </is>
      </c>
      <c r="M239" s="26" t="n">
        <v>5.740577201792536</v>
      </c>
      <c r="N239" s="26" t="n">
        <v>30</v>
      </c>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MI_TF_AGREE_MIN</t>
        </is>
      </c>
      <c r="B240" s="38" t="inlineStr">
        <is>
          <t>0.0</t>
        </is>
      </c>
      <c r="C240" s="38" t="n"/>
      <c r="D240" s="38" t="inlineStr">
        <is>
          <t>ENTRY, GLOBAL_CHECK, STOCKS_EXIT</t>
        </is>
      </c>
      <c r="E240" s="38" t="n"/>
      <c r="F240" s="26" t="n"/>
      <c r="G240" s="38">
        <f>IFERROR(VLOOKUP($A218&amp;"_"&amp;$B218,Results_Deltas!$A$2:$P$15000,5,FALSE),"")</f>
        <v/>
      </c>
      <c r="H240" s="38" t="inlineStr">
        <is>
          <t>Blanket (page end)</t>
        </is>
      </c>
      <c r="I240" s="26" t="n"/>
      <c r="J240" s="26" t="n"/>
      <c r="K240" s="26" t="n"/>
      <c r="L240" s="26" t="inlineStr">
        <is>
          <t>NO</t>
        </is>
      </c>
      <c r="M240" s="26" t="n">
        <v>5.740577201792536</v>
      </c>
      <c r="N240" s="26" t="n">
        <v>30</v>
      </c>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MI_TF_AGREE_MIN</t>
        </is>
      </c>
      <c r="B241" s="38" t="inlineStr">
        <is>
          <t>0.0_ALT</t>
        </is>
      </c>
      <c r="C241" s="38" t="n"/>
      <c r="D241" s="38" t="inlineStr">
        <is>
          <t>ENTRY, GLOBAL_CHECK, STOCKS_EXIT</t>
        </is>
      </c>
      <c r="E241" s="38" t="n"/>
      <c r="F241" s="26" t="n"/>
      <c r="G241" s="38">
        <f>IFERROR(VLOOKUP($A219&amp;"_"&amp;$B219,Results_Deltas!$A$2:$P$15000,5,FALSE),"")</f>
        <v/>
      </c>
      <c r="H241" s="38" t="inlineStr">
        <is>
          <t>Blanket (page end)</t>
        </is>
      </c>
      <c r="I241" s="26" t="n"/>
      <c r="J241" s="26" t="n"/>
      <c r="K241" s="26" t="n"/>
      <c r="L241" s="26" t="inlineStr">
        <is>
          <t>NO</t>
        </is>
      </c>
      <c r="M241" s="26" t="n">
        <v>5.740577201792536</v>
      </c>
      <c r="N241" s="26" t="n">
        <v>30</v>
      </c>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EXECUTE_NOW_SINGLE_GATE_ENFORCE</t>
        </is>
      </c>
      <c r="B242" s="38" t="inlineStr">
        <is>
          <t>0.0</t>
        </is>
      </c>
      <c r="C242" s="38" t="n"/>
      <c r="D242" s="38" t="inlineStr">
        <is>
          <t>ENTRY, GLOBAL_CHECK, STOCKS_EXIT</t>
        </is>
      </c>
      <c r="E242" s="38" t="n"/>
      <c r="F242" s="26" t="n"/>
      <c r="G242" s="38">
        <f>IFERROR(VLOOKUP($A129&amp;"_"&amp;$B129,Results_Deltas!$A$2:$P$15000,5,FALSE),"")</f>
        <v/>
      </c>
      <c r="H242" s="38" t="inlineStr">
        <is>
          <t>Blanket (page end)</t>
        </is>
      </c>
      <c r="I242" s="26" t="n"/>
      <c r="J242" s="26" t="n"/>
      <c r="K242" s="26" t="n"/>
      <c r="L242" s="26" t="inlineStr">
        <is>
          <t>NO</t>
        </is>
      </c>
      <c r="M242" s="26" t="n">
        <v>5.831874195561187</v>
      </c>
      <c r="N242" s="26" t="n">
        <v>33</v>
      </c>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EXECUTE_NOW_SINGLE_GATE_ENFORCE</t>
        </is>
      </c>
      <c r="B243" s="38" t="inlineStr">
        <is>
          <t>0.0_ALT</t>
        </is>
      </c>
      <c r="C243" s="38" t="n"/>
      <c r="D243" s="38" t="inlineStr">
        <is>
          <t>ENTRY, GLOBAL_CHECK, STOCKS_EXIT</t>
        </is>
      </c>
      <c r="E243" s="38" t="n"/>
      <c r="F243" s="26" t="n"/>
      <c r="G243" s="38">
        <f>IFERROR(VLOOKUP($A130&amp;"_"&amp;$B130,Results_Deltas!$A$2:$P$15000,5,FALSE),"")</f>
        <v/>
      </c>
      <c r="H243" s="38" t="inlineStr">
        <is>
          <t>Blanket (page end)</t>
        </is>
      </c>
      <c r="I243" s="26" t="n"/>
      <c r="J243" s="26" t="n"/>
      <c r="K243" s="26" t="n"/>
      <c r="L243" s="26" t="inlineStr">
        <is>
          <t>NO</t>
        </is>
      </c>
      <c r="M243" s="26" t="n">
        <v>5.831874195561187</v>
      </c>
      <c r="N243" s="26" t="n">
        <v>33</v>
      </c>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GR_FILTER_VEC_MIN_TFS</t>
        </is>
      </c>
      <c r="B244" s="38" t="inlineStr">
        <is>
          <t>0</t>
        </is>
      </c>
      <c r="C244" s="38" t="n"/>
      <c r="D244" s="38" t="inlineStr">
        <is>
          <t>GLOBAL_CHECK</t>
        </is>
      </c>
      <c r="E244" s="38" t="n"/>
      <c r="F244" s="26" t="n"/>
      <c r="G244" s="38">
        <f>IFERROR(VLOOKUP($A158&amp;"_"&amp;$B158,Results_Deltas!$A$2:$P$15000,5,FALSE),"")</f>
        <v/>
      </c>
      <c r="H244" s="38" t="inlineStr">
        <is>
          <t>Blanket (page end)</t>
        </is>
      </c>
      <c r="I244" s="26" t="n"/>
      <c r="J244" s="26" t="n"/>
      <c r="K244" s="26" t="n"/>
      <c r="L244" s="26" t="inlineStr">
        <is>
          <t>NO</t>
        </is>
      </c>
      <c r="M244" s="26" t="n">
        <v>5.842364285139913</v>
      </c>
      <c r="N244" s="26" t="n">
        <v>34</v>
      </c>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HTF_GATE_BYPASS_RZ</t>
        </is>
      </c>
      <c r="B245" s="38" t="inlineStr">
        <is>
          <t>0.0</t>
        </is>
      </c>
      <c r="C245" s="38" t="n"/>
      <c r="D245" s="38" t="inlineStr">
        <is>
          <t>ENTRY, GLOBAL_CHECK, STOCKS_EXIT</t>
        </is>
      </c>
      <c r="E245" s="38" t="n"/>
      <c r="F245" s="26" t="n"/>
      <c r="G245" s="38">
        <f>IFERROR(VLOOKUP($A181&amp;"_"&amp;$B181,Results_Deltas!$A$2:$P$15000,5,FALSE),"")</f>
        <v/>
      </c>
      <c r="H245" s="38" t="inlineStr">
        <is>
          <t>Blanket (page end)</t>
        </is>
      </c>
      <c r="I245" s="26" t="n"/>
      <c r="J245" s="26" t="n"/>
      <c r="K245" s="26" t="n"/>
      <c r="L245" s="26" t="inlineStr">
        <is>
          <t>NO</t>
        </is>
      </c>
      <c r="M245" s="26" t="n">
        <v>5.85559822329713</v>
      </c>
      <c r="N245" s="26" t="n">
        <v>31</v>
      </c>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HTF_GATE_BYPASS_RZ</t>
        </is>
      </c>
      <c r="B246" s="38" t="inlineStr">
        <is>
          <t>0.0_ALT</t>
        </is>
      </c>
      <c r="C246" s="38" t="n"/>
      <c r="D246" s="38" t="inlineStr">
        <is>
          <t>ENTRY, GLOBAL_CHECK, STOCKS_EXIT</t>
        </is>
      </c>
      <c r="E246" s="38" t="n"/>
      <c r="F246" s="26" t="n"/>
      <c r="G246" s="38">
        <f>IFERROR(VLOOKUP($A182&amp;"_"&amp;$B182,Results_Deltas!$A$2:$P$15000,5,FALSE),"")</f>
        <v/>
      </c>
      <c r="H246" s="38" t="inlineStr">
        <is>
          <t>Blanket (page end)</t>
        </is>
      </c>
      <c r="I246" s="26" t="n"/>
      <c r="J246" s="26" t="n"/>
      <c r="K246" s="26" t="n"/>
      <c r="L246" s="26" t="inlineStr">
        <is>
          <t>NO</t>
        </is>
      </c>
      <c r="M246" s="26" t="n">
        <v>5.85559822329713</v>
      </c>
      <c r="N246" s="26" t="n">
        <v>31</v>
      </c>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HTF_TREND_VETO_BYPASS_REASONS</t>
        </is>
      </c>
      <c r="B247" s="38" t="inlineStr">
        <is>
          <t>0.0</t>
        </is>
      </c>
      <c r="C247" s="38" t="n"/>
      <c r="D247" s="38" t="inlineStr">
        <is>
          <t>GLOBAL_CHECK, STOCKS_EXIT</t>
        </is>
      </c>
      <c r="E247" s="38" t="n"/>
      <c r="F247" s="26" t="n"/>
      <c r="G247" s="38">
        <f>IFERROR(VLOOKUP($A189&amp;"_"&amp;$B189,Results_Deltas!$A$2:$P$15000,5,FALSE),"")</f>
        <v/>
      </c>
      <c r="H247" s="38" t="inlineStr">
        <is>
          <t>Blanket (page end)</t>
        </is>
      </c>
      <c r="I247" s="26" t="n"/>
      <c r="J247" s="26" t="n"/>
      <c r="K247" s="26" t="n"/>
      <c r="L247" s="26" t="inlineStr">
        <is>
          <t>YES</t>
        </is>
      </c>
      <c r="M247" s="26" t="n">
        <v>5.85559822329713</v>
      </c>
      <c r="N247" s="26" t="n">
        <v>31</v>
      </c>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HTF_TREND_VETO_BYPASS_REASONS</t>
        </is>
      </c>
      <c r="B248" s="38" t="inlineStr">
        <is>
          <t>0.0_ALT</t>
        </is>
      </c>
      <c r="C248" s="38" t="n"/>
      <c r="D248" s="38" t="inlineStr">
        <is>
          <t>GLOBAL_CHECK, STOCKS_EXIT</t>
        </is>
      </c>
      <c r="E248" s="38" t="n"/>
      <c r="F248" s="26" t="n"/>
      <c r="G248" s="38">
        <f>IFERROR(VLOOKUP($A190&amp;"_"&amp;$B190,Results_Deltas!$A$2:$P$15000,5,FALSE),"")</f>
        <v/>
      </c>
      <c r="H248" s="38" t="inlineStr">
        <is>
          <t>Blanket (page end)</t>
        </is>
      </c>
      <c r="I248" s="26" t="n"/>
      <c r="J248" s="26" t="n"/>
      <c r="K248" s="26" t="n"/>
      <c r="L248" s="26" t="inlineStr">
        <is>
          <t>NO</t>
        </is>
      </c>
      <c r="M248" s="26" t="n">
        <v>5.85559822329713</v>
      </c>
      <c r="N248" s="26" t="n">
        <v>31</v>
      </c>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MTF_FILTER_STRONG_BUY_QUICK_BYPASS</t>
        </is>
      </c>
      <c r="B249" s="38" t="inlineStr">
        <is>
          <t>0.0</t>
        </is>
      </c>
      <c r="C249" s="38" t="n"/>
      <c r="D249" s="38" t="inlineStr">
        <is>
          <t>GLOBAL_CHECK, STOCKS_EXIT</t>
        </is>
      </c>
      <c r="E249" s="38" t="n"/>
      <c r="F249" s="26" t="n"/>
      <c r="G249" s="38">
        <f>IFERROR(VLOOKUP($A224&amp;"_"&amp;$B224,Results_Deltas!$A$2:$P$15000,5,FALSE),"")</f>
        <v/>
      </c>
      <c r="H249" s="38" t="inlineStr">
        <is>
          <t>Blanket (page end)</t>
        </is>
      </c>
      <c r="I249" s="26" t="n"/>
      <c r="J249" s="26" t="n"/>
      <c r="K249" s="26" t="n"/>
      <c r="L249" s="26" t="inlineStr">
        <is>
          <t>NO</t>
        </is>
      </c>
      <c r="M249" s="26" t="n">
        <v>5.85559822329713</v>
      </c>
      <c r="N249" s="26" t="n">
        <v>31</v>
      </c>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7" t="inlineStr">
        <is>
          <t>MTF_FILTER_STRONG_BUY_QUICK_BYPASS</t>
        </is>
      </c>
      <c r="B250" s="38" t="inlineStr">
        <is>
          <t>0.0_ALT</t>
        </is>
      </c>
      <c r="C250" s="38" t="n"/>
      <c r="D250" s="38" t="inlineStr">
        <is>
          <t>GLOBAL_CHECK, STOCKS_EXIT</t>
        </is>
      </c>
      <c r="E250" s="38" t="n"/>
      <c r="F250" s="26" t="n"/>
      <c r="G250" s="38">
        <f>IFERROR(VLOOKUP($A225&amp;"_"&amp;$B225,Results_Deltas!$A$2:$P$15000,5,FALSE),"")</f>
        <v/>
      </c>
      <c r="H250" s="38" t="inlineStr">
        <is>
          <t>Blanket (page end)</t>
        </is>
      </c>
      <c r="I250" s="26" t="n"/>
      <c r="J250" s="26" t="n"/>
      <c r="K250" s="26" t="n"/>
      <c r="L250" s="26" t="inlineStr">
        <is>
          <t>NO</t>
        </is>
      </c>
      <c r="M250" s="26" t="n">
        <v>5.85559822329713</v>
      </c>
      <c r="N250" s="26" t="n">
        <v>31</v>
      </c>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GOLDEN_RULE_BASE_USD</t>
        </is>
      </c>
      <c r="B251" s="38" t="inlineStr">
        <is>
          <t>0.0</t>
        </is>
      </c>
      <c r="C251" s="38" t="n"/>
      <c r="D251" s="38" t="inlineStr">
        <is>
          <t>GLOBAL_CHECK, STOCKS_EXIT</t>
        </is>
      </c>
      <c r="E251" s="38" t="n"/>
      <c r="F251" s="26" t="n"/>
      <c r="G251" s="38">
        <f>IFERROR(VLOOKUP($A152&amp;"_"&amp;$B152,Results_Deltas!$A$2:$P$15000,5,FALSE),"")</f>
        <v/>
      </c>
      <c r="H251" s="38" t="inlineStr">
        <is>
          <t>Blanket (page end)</t>
        </is>
      </c>
      <c r="I251" s="26" t="n"/>
      <c r="J251" s="26" t="n"/>
      <c r="K251" s="26" t="n"/>
      <c r="L251" s="26" t="inlineStr">
        <is>
          <t>NO</t>
        </is>
      </c>
      <c r="M251" s="26" t="n">
        <v>5.933270438841031</v>
      </c>
      <c r="N251" s="26" t="n">
        <v>35</v>
      </c>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GOLDEN_RULE_BASE_USD</t>
        </is>
      </c>
      <c r="B252" s="38" t="inlineStr">
        <is>
          <t>0.0_ALT</t>
        </is>
      </c>
      <c r="C252" s="38" t="n"/>
      <c r="D252" s="38" t="inlineStr">
        <is>
          <t>GLOBAL_CHECK, STOCKS_EXIT</t>
        </is>
      </c>
      <c r="E252" s="38" t="n"/>
      <c r="F252" s="26" t="n"/>
      <c r="G252" s="38">
        <f>IFERROR(VLOOKUP($A153&amp;"_"&amp;$B153,Results_Deltas!$A$2:$P$15000,5,FALSE),"")</f>
        <v/>
      </c>
      <c r="H252" s="38" t="inlineStr">
        <is>
          <t>Blanket (page end)</t>
        </is>
      </c>
      <c r="I252" s="26" t="n"/>
      <c r="J252" s="26" t="n"/>
      <c r="K252" s="26" t="n"/>
      <c r="L252" s="26" t="inlineStr">
        <is>
          <t>NO</t>
        </is>
      </c>
      <c r="M252" s="26" t="n">
        <v>5.933270438841031</v>
      </c>
      <c r="N252" s="26" t="n">
        <v>35</v>
      </c>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HTF_GATE_D_MANDATORY</t>
        </is>
      </c>
      <c r="B253" s="38" t="inlineStr">
        <is>
          <t>0.0</t>
        </is>
      </c>
      <c r="C253" s="38" t="n"/>
      <c r="D253" s="38" t="inlineStr">
        <is>
          <t>ENTRY, GLOBAL_CHECK, STOCKS_EXIT</t>
        </is>
      </c>
      <c r="E253" s="38" t="n"/>
      <c r="F253" s="26" t="n"/>
      <c r="G253" s="38">
        <f>IFERROR(VLOOKUP($A183&amp;"_"&amp;$B183,Results_Deltas!$A$2:$P$15000,5,FALSE),"")</f>
        <v/>
      </c>
      <c r="H253" s="38" t="inlineStr">
        <is>
          <t>Blanket (page end)</t>
        </is>
      </c>
      <c r="I253" s="26" t="n"/>
      <c r="J253" s="26" t="n"/>
      <c r="K253" s="26" t="n"/>
      <c r="L253" s="26" t="inlineStr">
        <is>
          <t>NO</t>
        </is>
      </c>
      <c r="M253" s="26" t="n">
        <v>6.015711018054871</v>
      </c>
      <c r="N253" s="26" t="n">
        <v>34</v>
      </c>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HTF_GATE_D_MANDATORY</t>
        </is>
      </c>
      <c r="B254" s="38" t="inlineStr">
        <is>
          <t>0.0_ALT</t>
        </is>
      </c>
      <c r="C254" s="38" t="n"/>
      <c r="D254" s="38" t="inlineStr">
        <is>
          <t>ENTRY, GLOBAL_CHECK, STOCKS_EXIT</t>
        </is>
      </c>
      <c r="E254" s="38" t="n"/>
      <c r="F254" s="26" t="n"/>
      <c r="G254" s="38">
        <f>IFERROR(VLOOKUP($A184&amp;"_"&amp;$B184,Results_Deltas!$A$2:$P$15000,5,FALSE),"")</f>
        <v/>
      </c>
      <c r="H254" s="38" t="inlineStr">
        <is>
          <t>Blanket (page end)</t>
        </is>
      </c>
      <c r="I254" s="26" t="n"/>
      <c r="J254" s="26" t="n"/>
      <c r="K254" s="26" t="n"/>
      <c r="L254" s="26" t="inlineStr">
        <is>
          <t>NO</t>
        </is>
      </c>
      <c r="M254" s="26" t="n">
        <v>6.015711018054871</v>
      </c>
      <c r="N254" s="26" t="n">
        <v>34</v>
      </c>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MANDATORY_REENTRY_WT_FILTER_MIN_VELOCITY</t>
        </is>
      </c>
      <c r="B255" s="40" t="inlineStr">
        <is>
          <t>0.0</t>
        </is>
      </c>
      <c r="C255" s="38" t="n"/>
      <c r="D255" s="38" t="inlineStr">
        <is>
          <t>GLOBAL_CHECK, STOCKS_EXIT</t>
        </is>
      </c>
      <c r="E255" s="38" t="n"/>
      <c r="F255" s="26" t="n"/>
      <c r="G255" s="38">
        <f>IFERROR(VLOOKUP($A210&amp;"_"&amp;$B210,Results_Deltas!$A$2:$P$15000,5,FALSE),"")</f>
        <v/>
      </c>
      <c r="H255" s="38" t="inlineStr">
        <is>
          <t>Blanket (page end)</t>
        </is>
      </c>
      <c r="I255" s="26" t="n"/>
      <c r="J255" s="26" t="n"/>
      <c r="K255" s="26" t="n"/>
      <c r="L255" s="26" t="inlineStr">
        <is>
          <t>NO</t>
        </is>
      </c>
      <c r="M255" s="26" t="n">
        <v>6.015711018054871</v>
      </c>
      <c r="N255" s="26" t="n">
        <v>34</v>
      </c>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MANDATORY_REENTRY_WT_FILTER_MIN_VELOCITY</t>
        </is>
      </c>
      <c r="B256" s="38" t="inlineStr">
        <is>
          <t>0.0_ALT</t>
        </is>
      </c>
      <c r="C256" s="38" t="n"/>
      <c r="D256" s="38" t="inlineStr">
        <is>
          <t>GLOBAL_CHECK, STOCKS_EXIT</t>
        </is>
      </c>
      <c r="E256" s="38" t="n"/>
      <c r="F256" s="26" t="n"/>
      <c r="G256" s="38">
        <f>IFERROR(VLOOKUP($A211&amp;"_"&amp;$B211,Results_Deltas!$A$2:$P$15000,5,FALSE),"")</f>
        <v/>
      </c>
      <c r="H256" s="38" t="inlineStr">
        <is>
          <t>Blanket (page end)</t>
        </is>
      </c>
      <c r="I256" s="26" t="n"/>
      <c r="J256" s="26" t="n"/>
      <c r="K256" s="26" t="n"/>
      <c r="L256" s="26" t="inlineStr">
        <is>
          <t>YES</t>
        </is>
      </c>
      <c r="M256" s="26" t="n">
        <v>6.015711018054871</v>
      </c>
      <c r="N256" s="26" t="n">
        <v>34</v>
      </c>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MANDATORY_REENTRY_WT_FILTER_REQUIRE_FLIP</t>
        </is>
      </c>
      <c r="B257" s="38" t="inlineStr">
        <is>
          <t>False_ALT</t>
        </is>
      </c>
      <c r="C257" s="38" t="n"/>
      <c r="D257" s="38" t="inlineStr">
        <is>
          <t>GLOBAL_CHECK, STOCKS_EXIT</t>
        </is>
      </c>
      <c r="E257" s="38" t="n"/>
      <c r="F257" s="26" t="n"/>
      <c r="G257" s="38">
        <f>IFERROR(VLOOKUP($A213&amp;"_"&amp;$B213,Results_Deltas!$A$2:$P$15000,5,FALSE),"")</f>
        <v/>
      </c>
      <c r="H257" s="38" t="inlineStr">
        <is>
          <t>Blanket (page end)</t>
        </is>
      </c>
      <c r="I257" s="26" t="n"/>
      <c r="J257" s="26" t="n"/>
      <c r="K257" s="26" t="n"/>
      <c r="L257" s="26" t="inlineStr">
        <is>
          <t>YES</t>
        </is>
      </c>
      <c r="M257" s="26" t="n">
        <v>6.015711018054871</v>
      </c>
      <c r="N257" s="26" t="n">
        <v>34</v>
      </c>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GR_FILTER_ALL_ENTRIES</t>
        </is>
      </c>
      <c r="B258" s="38" t="inlineStr">
        <is>
          <t>0.0</t>
        </is>
      </c>
      <c r="C258" s="38" t="n"/>
      <c r="D258" s="38" t="inlineStr">
        <is>
          <t>GLOBAL_CHECK, STOCKS_EXIT</t>
        </is>
      </c>
      <c r="E258" s="38" t="n"/>
      <c r="F258" s="26" t="n"/>
      <c r="G258" s="38">
        <f>IFERROR(VLOOKUP($A154&amp;"_"&amp;$B154,Results_Deltas!$A$2:$P$15000,5,FALSE),"")</f>
        <v/>
      </c>
      <c r="H258" s="38" t="inlineStr">
        <is>
          <t>Blanket (page end)</t>
        </is>
      </c>
      <c r="I258" s="26" t="n"/>
      <c r="J258" s="26" t="n"/>
      <c r="K258" s="26" t="n"/>
      <c r="L258" s="26" t="inlineStr">
        <is>
          <t>NO</t>
        </is>
      </c>
      <c r="M258" s="26" t="n">
        <v>6.080111106806498</v>
      </c>
      <c r="N258" s="26" t="n">
        <v>33</v>
      </c>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c r="A259" s="37" t="inlineStr">
        <is>
          <t>GR_FILTER_ALL_ENTRIES</t>
        </is>
      </c>
      <c r="B259" s="38" t="inlineStr">
        <is>
          <t>0.0_ALT</t>
        </is>
      </c>
      <c r="C259" s="38" t="n"/>
      <c r="D259" s="38" t="inlineStr">
        <is>
          <t>GLOBAL_CHECK, STOCKS_EXIT</t>
        </is>
      </c>
      <c r="E259" s="38" t="n"/>
      <c r="F259" s="26" t="n"/>
      <c r="G259" s="38">
        <f>IFERROR(VLOOKUP($A155&amp;"_"&amp;$B155,Results_Deltas!$A$2:$P$15000,5,FALSE),"")</f>
        <v/>
      </c>
      <c r="H259" s="38" t="inlineStr">
        <is>
          <t>Blanket (page end)</t>
        </is>
      </c>
      <c r="I259" s="26" t="n"/>
      <c r="J259" s="26" t="n"/>
      <c r="K259" s="26" t="n"/>
      <c r="L259" s="26" t="inlineStr">
        <is>
          <t>NO</t>
        </is>
      </c>
      <c r="M259" s="26" t="n">
        <v>6.080111106806498</v>
      </c>
      <c r="N259" s="26" t="n">
        <v>33</v>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c r="A260" s="37" t="inlineStr">
        <is>
          <t>NEW_POSITION_MAX_LOSS_THRESHOLD</t>
        </is>
      </c>
      <c r="B260" s="38" t="inlineStr">
        <is>
          <t>0</t>
        </is>
      </c>
      <c r="C260" s="38" t="n"/>
      <c r="D260" s="38" t="inlineStr">
        <is>
          <t>AUGMENT, EXIT, GLOBAL_CHECK, REDUCE, STOCKS_EXIT</t>
        </is>
      </c>
      <c r="E260" s="38" t="n"/>
      <c r="F260" s="26" t="n"/>
      <c r="G260" s="38">
        <f>IFERROR(VLOOKUP($A244&amp;"_"&amp;$B244,Results_Deltas!$A$2:$P$15000,5,FALSE),"")</f>
        <v/>
      </c>
      <c r="H260" s="38" t="inlineStr">
        <is>
          <t>Blanket (page end)</t>
        </is>
      </c>
      <c r="I260" s="26" t="n"/>
      <c r="J260" s="26" t="n"/>
      <c r="K260" s="26" t="n"/>
      <c r="L260" s="26" t="inlineStr">
        <is>
          <t>NO</t>
        </is>
      </c>
      <c r="M260" s="26" t="n">
        <v>6.44183040794604</v>
      </c>
      <c r="N260" s="26" t="n">
        <v>34</v>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c r="A261" s="37" t="inlineStr">
        <is>
          <t>NEWBORN_LOSS_KILL_REQUIRE_VEL_AGAINST</t>
        </is>
      </c>
      <c r="B261" s="38" t="inlineStr">
        <is>
          <t>0.0</t>
        </is>
      </c>
      <c r="C261" s="38" t="n"/>
      <c r="D261" s="38" t="inlineStr">
        <is>
          <t>AUGMENT, EXIT, GLOBAL_CHECK, REDUCE, STOCKS_EXIT</t>
        </is>
      </c>
      <c r="E261" s="38" t="n"/>
      <c r="F261" s="26" t="n"/>
      <c r="G261" s="38">
        <f>IFERROR(VLOOKUP($A242&amp;"_"&amp;$B242,Results_Deltas!$A$2:$P$15000,5,FALSE),"")</f>
        <v/>
      </c>
      <c r="H261" s="38" t="inlineStr">
        <is>
          <t>Blanket (page end)</t>
        </is>
      </c>
      <c r="I261" s="26" t="n"/>
      <c r="J261" s="26" t="n"/>
      <c r="K261" s="26" t="n"/>
      <c r="L261" s="26" t="inlineStr">
        <is>
          <t>NO</t>
        </is>
      </c>
      <c r="M261" s="26" t="n">
        <v>6.442810142387872</v>
      </c>
      <c r="N261" s="26" t="n">
        <v>35</v>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c r="A262" s="37" t="inlineStr">
        <is>
          <t>NEWBORN_LOSS_KILL_REQUIRE_VEL_AGAINST</t>
        </is>
      </c>
      <c r="B262" s="38" t="inlineStr">
        <is>
          <t>0.0_ALT</t>
        </is>
      </c>
      <c r="C262" s="38" t="n"/>
      <c r="D262" s="38" t="inlineStr">
        <is>
          <t>AUGMENT, EXIT, GLOBAL_CHECK, REDUCE, STOCKS_EXIT</t>
        </is>
      </c>
      <c r="E262" s="38" t="n"/>
      <c r="F262" s="26" t="n"/>
      <c r="G262" s="38">
        <f>IFERROR(VLOOKUP($A243&amp;"_"&amp;$B243,Results_Deltas!$A$2:$P$15000,5,FALSE),"")</f>
        <v/>
      </c>
      <c r="H262" s="38" t="inlineStr">
        <is>
          <t>Blanket (page end)</t>
        </is>
      </c>
      <c r="I262" s="26" t="n"/>
      <c r="J262" s="26" t="n"/>
      <c r="K262" s="26" t="n"/>
      <c r="L262" s="26" t="inlineStr">
        <is>
          <t>NO</t>
        </is>
      </c>
      <c r="M262" s="26" t="n">
        <v>6.442810142387872</v>
      </c>
      <c r="N262" s="26" t="n">
        <v>35</v>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c r="A263" s="39" t="inlineStr">
        <is>
          <t>NEWBORN_LOSS_KILL_GAIN_THRESHOLD_PCT</t>
        </is>
      </c>
      <c r="B263" s="40" t="inlineStr">
        <is>
          <t>0</t>
        </is>
      </c>
      <c r="C263" s="38" t="n"/>
      <c r="D263" s="38" t="inlineStr">
        <is>
          <t>AUGMENT, EXIT, GLOBAL_CHECK, REDUCE, STOCKS_EXIT</t>
        </is>
      </c>
      <c r="E263" s="38" t="n"/>
      <c r="F263" s="26" t="n"/>
      <c r="G263" s="38">
        <f>IFERROR(VLOOKUP($A238&amp;"_"&amp;$B238,Results_Deltas!$A$2:$P$15000,5,FALSE),"")</f>
        <v/>
      </c>
      <c r="H263" s="38" t="inlineStr">
        <is>
          <t>Blanket (page end)</t>
        </is>
      </c>
      <c r="I263" s="26" t="n"/>
      <c r="J263" s="26" t="n"/>
      <c r="K263" s="26" t="n"/>
      <c r="L263" s="26" t="inlineStr">
        <is>
          <t>YES</t>
        </is>
      </c>
      <c r="M263" s="26" t="n">
        <v>6.497035031009283</v>
      </c>
      <c r="N263" s="26" t="n">
        <v>35</v>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3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BOUNCE_REENTRY_ENABLED</t>
        </is>
      </c>
      <c r="B3" s="26" t="inlineStr">
        <is>
          <t>False</t>
        </is>
      </c>
      <c r="C3" s="26" t="n"/>
      <c r="D3" s="26" t="n"/>
      <c r="E3" s="26" t="n"/>
      <c r="F3" s="26" t="n"/>
      <c r="G3" s="26">
        <f>IFERROR(VLOOKUP($A13&amp;"_"&amp;$B13,Results_Deltas!$A$2:$P$15000,5,FALSE),"")</f>
        <v/>
      </c>
      <c r="H3" s="26">
        <f>IFERROR(VLOOKUP($A13,Results_30d_Deltas!$A$2:$H$5000,7,FALSE)-E12,"")</f>
        <v/>
      </c>
      <c r="I3" s="26">
        <f>IFERROR(VLOOKUP($A13,Results_30d_Deltas!$A$2:$H$5000,6,FALSE),"")</f>
        <v/>
      </c>
      <c r="J3" s="26" t="n"/>
      <c r="K3" s="26" t="n"/>
      <c r="L3" s="26" t="inlineStr">
        <is>
          <t>NO</t>
        </is>
      </c>
      <c r="M3" s="33" t="n">
        <v>2.201070138060362</v>
      </c>
      <c r="N3" s="33" t="n">
        <v>7</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ez_manage.py:2985 top()</t>
        </is>
      </c>
      <c r="IL3" s="26" t="inlineStr">
        <is>
          <t>v12_quick_engine.py:315 x14</t>
        </is>
      </c>
      <c r="IM3" s="26" t="n"/>
    </row>
    <row r="4" ht="10.5" customHeight="1" s="67">
      <c r="A4" s="27" t="inlineStr">
        <is>
          <t>BOUNCE_REENTRY_ENABLED</t>
        </is>
      </c>
      <c r="B4" s="69" t="b">
        <v>0</v>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YES</t>
        </is>
      </c>
      <c r="M4" s="33" t="n">
        <v>2.201070138060362</v>
      </c>
      <c r="N4" s="33" t="n">
        <v>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ez_manage.py:2985 top()</t>
        </is>
      </c>
      <c r="IL4" s="26" t="inlineStr">
        <is>
          <t>v12_quick_engine.py:315 x14</t>
        </is>
      </c>
      <c r="IM4" s="26" t="n"/>
    </row>
    <row r="5" ht="10.5" customHeight="1" s="67">
      <c r="A5" s="27" t="inlineStr">
        <is>
          <t>DIRECTION_FAVORABLE_REENTRY_ENABLED</t>
        </is>
      </c>
      <c r="B5" s="27" t="inlineStr">
        <is>
          <t>False</t>
        </is>
      </c>
      <c r="C5" s="26" t="n"/>
      <c r="D5" s="26" t="n"/>
      <c r="E5" s="26" t="n"/>
      <c r="F5" s="26" t="n"/>
      <c r="G5" s="26">
        <f>IFERROR(VLOOKUP($A41&amp;"_"&amp;$B41,Results_Deltas!$A$2:$P$15000,5,FALSE),"")</f>
        <v/>
      </c>
      <c r="H5" s="26">
        <f>IFERROR(VLOOKUP($A41,Results_30d_Deltas!$A$2:$H$5000,7,FALSE)-E40,"")</f>
        <v/>
      </c>
      <c r="I5" s="26">
        <f>IFERROR(VLOOKUP($A41,Results_30d_Deltas!$A$2:$H$5000,6,FALSE),"")</f>
        <v/>
      </c>
      <c r="J5" s="26" t="n"/>
      <c r="K5" s="26" t="n"/>
      <c r="L5" s="26" t="inlineStr">
        <is>
          <t>YES</t>
        </is>
      </c>
      <c r="M5" s="33" t="n">
        <v>2.201070138060362</v>
      </c>
      <c r="N5" s="33" t="n">
        <v>7</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ez_manage.py:5976 top()</t>
        </is>
      </c>
      <c r="IL5" s="26" t="inlineStr">
        <is>
          <t>v12_quick_engine.py:979 x6</t>
        </is>
      </c>
      <c r="IM5" s="26" t="n"/>
    </row>
    <row r="6" ht="10.5" customHeight="1" s="67">
      <c r="A6" s="27" t="inlineStr">
        <is>
          <t>FOLLOW_THROUGH_REENTRY_ENABLED</t>
        </is>
      </c>
      <c r="B6" s="27" t="inlineStr">
        <is>
          <t>False</t>
        </is>
      </c>
      <c r="C6" s="26" t="n"/>
      <c r="D6" s="26" t="n"/>
      <c r="E6" s="26" t="n"/>
      <c r="F6" s="26" t="n"/>
      <c r="G6" s="26">
        <f>IFERROR(VLOOKUP($A43&amp;"_"&amp;$B43,Results_Deltas!$A$2:$P$15000,5,FALSE),"")</f>
        <v/>
      </c>
      <c r="H6" s="26">
        <f>IFERROR(VLOOKUP($A43,Results_30d_Deltas!$A$2:$H$5000,7,FALSE)-E42,"")</f>
        <v/>
      </c>
      <c r="I6" s="26">
        <f>IFERROR(VLOOKUP($A43,Results_30d_Deltas!$A$2:$H$5000,6,FALSE),"")</f>
        <v/>
      </c>
      <c r="J6" s="26" t="n"/>
      <c r="K6" s="26" t="n"/>
      <c r="L6" s="26" t="inlineStr">
        <is>
          <t>YES</t>
        </is>
      </c>
      <c r="M6" s="33" t="n">
        <v>2.201070138060362</v>
      </c>
      <c r="N6" s="33" t="n">
        <v>7</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ez_manage.py:1189 top()</t>
        </is>
      </c>
      <c r="IL6" s="26" t="inlineStr">
        <is>
          <t>v12_quick_engine.py:1394 x5</t>
        </is>
      </c>
      <c r="IM6" s="26" t="n"/>
    </row>
    <row r="7" ht="10.5" customHeight="1" s="67">
      <c r="A7" s="27" t="inlineStr">
        <is>
          <t>GUARANTEED_REENTRY_STRICT_CONFIRMATION</t>
        </is>
      </c>
      <c r="B7" s="27" t="inlineStr">
        <is>
          <t>True</t>
        </is>
      </c>
      <c r="C7" s="26" t="n"/>
      <c r="D7" s="26" t="n"/>
      <c r="E7" s="26" t="n"/>
      <c r="F7" s="26" t="n"/>
      <c r="G7" s="26">
        <f>IFERROR(VLOOKUP($A58&amp;"_"&amp;$B58,Results_Deltas!$A$2:$P$15000,5,FALSE),"")</f>
        <v/>
      </c>
      <c r="H7" s="26">
        <f>IFERROR(VLOOKUP($A58,Results_30d_Deltas!$A$2:$H$5000,7,FALSE)-E57,"")</f>
        <v/>
      </c>
      <c r="I7" s="26">
        <f>IFERROR(VLOOKUP($A58,Results_30d_Deltas!$A$2:$H$5000,6,FALSE),"")</f>
        <v/>
      </c>
      <c r="J7" s="26" t="n"/>
      <c r="K7" s="26" t="n"/>
      <c r="L7" s="26" t="inlineStr">
        <is>
          <t>YES</t>
        </is>
      </c>
      <c r="M7" s="33" t="n">
        <v>2.201070138060362</v>
      </c>
      <c r="N7" s="33" t="n">
        <v>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ez_manage.py:4778 top()</t>
        </is>
      </c>
      <c r="IL7" s="26" t="inlineStr">
        <is>
          <t>v12_quick_engine.py:1946 x6</t>
        </is>
      </c>
      <c r="IM7" s="26" t="n"/>
    </row>
    <row r="8" ht="10.5" customHeight="1" s="67">
      <c r="A8" s="27" t="inlineStr">
        <is>
          <t>MU_CORRECTION_REENTRY_ENABLED</t>
        </is>
      </c>
      <c r="B8" s="27" t="inlineStr">
        <is>
          <t>False</t>
        </is>
      </c>
      <c r="C8" s="26" t="n"/>
      <c r="D8" s="26" t="n"/>
      <c r="E8" s="26" t="n"/>
      <c r="F8" s="26" t="n"/>
      <c r="G8" s="26">
        <f>IFERROR(VLOOKUP($A112&amp;"_"&amp;$B112,Results_Deltas!$A$2:$P$15000,5,FALSE),"")</f>
        <v/>
      </c>
      <c r="H8" s="26">
        <f>IFERROR(VLOOKUP($A112,Results_30d_Deltas!$A$2:$H$5000,7,FALSE)-E111,"")</f>
        <v/>
      </c>
      <c r="I8" s="26">
        <f>IFERROR(VLOOKUP($A112,Results_30d_Deltas!$A$2:$H$5000,6,FALSE),"")</f>
        <v/>
      </c>
      <c r="J8" s="26" t="n"/>
      <c r="K8" s="26" t="n"/>
      <c r="L8" s="26" t="inlineStr">
        <is>
          <t>NO</t>
        </is>
      </c>
      <c r="M8" s="33" t="n">
        <v>2.201070138060362</v>
      </c>
      <c r="N8" s="33" t="n">
        <v>7</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ez_manage.py:5077 top()</t>
        </is>
      </c>
      <c r="IL8" s="26" t="inlineStr">
        <is>
          <t>v12_quick_engine.py:2463 x3</t>
        </is>
      </c>
      <c r="IM8" s="26" t="n"/>
    </row>
    <row r="9" ht="10.5" customHeight="1" s="67">
      <c r="A9" s="26" t="inlineStr">
        <is>
          <t>OBLIGATORY_REENTRY_ENABLED</t>
        </is>
      </c>
      <c r="B9" s="26" t="inlineStr">
        <is>
          <t>False</t>
        </is>
      </c>
      <c r="C9" s="26" t="n"/>
      <c r="D9" s="26" t="n"/>
      <c r="E9" s="26" t="n"/>
      <c r="F9" s="26" t="n"/>
      <c r="G9" s="26">
        <f>IFERROR(VLOOKUP($A118&amp;"_"&amp;$B118,Results_Deltas!$A$2:$P$15000,5,FALSE),"")</f>
        <v/>
      </c>
      <c r="H9" s="26">
        <f>IFERROR(VLOOKUP($A118,Results_30d_Deltas!$A$2:$H$5000,7,FALSE)-E117,"")</f>
        <v/>
      </c>
      <c r="I9" s="26">
        <f>IFERROR(VLOOKUP($A118,Results_30d_Deltas!$A$2:$H$5000,6,FALSE),"")</f>
        <v/>
      </c>
      <c r="J9" s="26" t="n"/>
      <c r="K9" s="26" t="n"/>
      <c r="L9" s="26" t="inlineStr">
        <is>
          <t>NO</t>
        </is>
      </c>
      <c r="M9" s="33" t="n">
        <v>2.201070138060362</v>
      </c>
      <c r="N9" s="33" t="n">
        <v>7</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ez_manage.py:5109 top()</t>
        </is>
      </c>
      <c r="IL9" s="26" t="inlineStr">
        <is>
          <t>v12_quick_engine.py:2500 x2</t>
        </is>
      </c>
      <c r="IM9" s="26" t="n"/>
    </row>
    <row r="10" ht="10.5" customHeight="1" s="67">
      <c r="A10" s="27" t="inlineStr">
        <is>
          <t>OBLIGATORY_REENTRY_ENABLED</t>
        </is>
      </c>
      <c r="B10" s="69" t="b">
        <v>0</v>
      </c>
      <c r="C10" s="26" t="n"/>
      <c r="D10" s="26" t="n"/>
      <c r="E10" s="26" t="n"/>
      <c r="F10" s="26" t="n"/>
      <c r="G10" s="26">
        <f>IFERROR(VLOOKUP($A119&amp;"_"&amp;$B119,Results_Deltas!$A$2:$P$15000,5,FALSE),"")</f>
        <v/>
      </c>
      <c r="H10" s="26">
        <f>IFERROR(VLOOKUP($A119,Results_30d_Deltas!$A$2:$H$5000,7,FALSE)-E118,"")</f>
        <v/>
      </c>
      <c r="I10" s="26">
        <f>IFERROR(VLOOKUP($A119,Results_30d_Deltas!$A$2:$H$5000,6,FALSE),"")</f>
        <v/>
      </c>
      <c r="J10" s="26" t="n"/>
      <c r="K10" s="26" t="n"/>
      <c r="L10" s="26" t="inlineStr">
        <is>
          <t>NO</t>
        </is>
      </c>
      <c r="M10" s="33" t="n">
        <v>2.201070138060362</v>
      </c>
      <c r="N10" s="33" t="n">
        <v>7</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ez_manage.py:5109 top()</t>
        </is>
      </c>
      <c r="IL10" s="26" t="inlineStr">
        <is>
          <t>v12_quick_engine.py:2500 x2</t>
        </is>
      </c>
      <c r="IM10" s="26" t="n"/>
    </row>
    <row r="11" ht="10.5" customHeight="1" s="67">
      <c r="A11" s="27" t="inlineStr">
        <is>
          <t>OBLIGATORY_REENTRY_SMA_TF</t>
        </is>
      </c>
      <c r="B11" s="27" t="inlineStr">
        <is>
          <t>15m</t>
        </is>
      </c>
      <c r="C11" s="26" t="n"/>
      <c r="D11" s="26" t="n"/>
      <c r="E11" s="26" t="n"/>
      <c r="F11" s="26" t="n"/>
      <c r="G11" s="26">
        <f>IFERROR(VLOOKUP($A156&amp;"_"&amp;$B156,Results_Deltas!$A$2:$P$15000,5,FALSE),"")</f>
        <v/>
      </c>
      <c r="H11" s="26">
        <f>IFERROR(VLOOKUP($A156,Results_30d_Deltas!$A$2:$H$5000,7,FALSE)-E155,"")</f>
        <v/>
      </c>
      <c r="I11" s="26">
        <f>IFERROR(VLOOKUP($A156,Results_30d_Deltas!$A$2:$H$5000,6,FALSE),"")</f>
        <v/>
      </c>
      <c r="J11" s="26" t="n"/>
      <c r="K11" s="26" t="n"/>
      <c r="L11" s="26" t="inlineStr">
        <is>
          <t>NO</t>
        </is>
      </c>
      <c r="M11" s="33" t="n">
        <v>2.201070138060362</v>
      </c>
      <c r="N11" s="33" t="n">
        <v>7</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ez_manage.py:5122 top()</t>
        </is>
      </c>
      <c r="IL11" s="26" t="inlineStr">
        <is>
          <t>v12_quick_engine.py:2513 x2</t>
        </is>
      </c>
      <c r="IM11" s="26" t="n"/>
    </row>
    <row r="12" ht="10.5" customHeight="1" s="67">
      <c r="A12" s="26" t="inlineStr">
        <is>
          <t>REENTRY2_DC_BREAK_FILTER_TF</t>
        </is>
      </c>
      <c r="B12" s="26" t="inlineStr">
        <is>
          <t>15m</t>
        </is>
      </c>
      <c r="C12" s="26" t="n"/>
      <c r="D12" s="26" t="n"/>
      <c r="E12" s="26" t="n"/>
      <c r="F12" s="26" t="n"/>
      <c r="G12" s="26">
        <f>IFERROR(VLOOKUP($A173&amp;"_"&amp;$B173,Results_Deltas!$A$2:$P$15000,5,FALSE),"")</f>
        <v/>
      </c>
      <c r="H12" s="26">
        <f>IFERROR(VLOOKUP($A173,Results_30d_Deltas!$A$2:$H$5000,7,FALSE)-E172,"")</f>
        <v/>
      </c>
      <c r="I12" s="26">
        <f>IFERROR(VLOOKUP($A173,Results_30d_Deltas!$A$2:$H$5000,6,FALSE),"")</f>
        <v/>
      </c>
      <c r="J12" s="26" t="n"/>
      <c r="K12" s="26" t="n"/>
      <c r="L12" s="26" t="inlineStr">
        <is>
          <t>NO</t>
        </is>
      </c>
      <c r="M12" s="33" t="n">
        <v>2.201070138060362</v>
      </c>
      <c r="N12" s="33" t="n">
        <v>7</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ez_manage.py:5280 top()</t>
        </is>
      </c>
      <c r="IL12" s="26" t="inlineStr">
        <is>
          <t>v12_quick_engine.py:2837 x5</t>
        </is>
      </c>
      <c r="IM12" s="26" t="n"/>
    </row>
    <row r="13" ht="10.5" customHeight="1" s="67">
      <c r="A13" s="26" t="inlineStr">
        <is>
          <t>REENTRY2_DIR_FAV_ENABLED</t>
        </is>
      </c>
      <c r="B13" s="26" t="inlineStr">
        <is>
          <t>False</t>
        </is>
      </c>
      <c r="C13" s="26" t="n"/>
      <c r="D13" s="26" t="n"/>
      <c r="E13" s="26" t="n"/>
      <c r="F13" s="26" t="n"/>
      <c r="G13" s="26">
        <f>IFERROR(VLOOKUP($A182&amp;"_"&amp;$B182,Results_Deltas!$A$2:$P$15000,5,FALSE),"")</f>
        <v/>
      </c>
      <c r="H13" s="26">
        <f>IFERROR(VLOOKUP($A182,Results_30d_Deltas!$A$2:$H$5000,7,FALSE)-E181,"")</f>
        <v/>
      </c>
      <c r="I13" s="26">
        <f>IFERROR(VLOOKUP($A182,Results_30d_Deltas!$A$2:$H$5000,6,FALSE),"")</f>
        <v/>
      </c>
      <c r="J13" s="26" t="n"/>
      <c r="K13" s="26" t="n"/>
      <c r="L13" s="26" t="inlineStr">
        <is>
          <t>NO</t>
        </is>
      </c>
      <c r="M13" s="33" t="n">
        <v>2.201070138060362</v>
      </c>
      <c r="N13" s="33" t="n">
        <v>7</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ez_manage.py:5283 top()</t>
        </is>
      </c>
      <c r="IL13" s="26" t="inlineStr">
        <is>
          <t>v12_quick_engine.py:2840 x5</t>
        </is>
      </c>
      <c r="IM13" s="26" t="n"/>
    </row>
    <row r="14" ht="10.5" customHeight="1" s="67">
      <c r="A14" s="27" t="inlineStr">
        <is>
          <t>REENTRY2_DIR_FAV_ENABLED</t>
        </is>
      </c>
      <c r="B14" s="69" t="b">
        <v>0</v>
      </c>
      <c r="C14" s="26" t="n"/>
      <c r="D14" s="26" t="n"/>
      <c r="E14" s="26" t="n"/>
      <c r="F14" s="26" t="n"/>
      <c r="G14" s="26">
        <f>IFERROR(VLOOKUP($A183&amp;"_"&amp;$B183,Results_Deltas!$A$2:$P$15000,5,FALSE),"")</f>
        <v/>
      </c>
      <c r="H14" s="26">
        <f>IFERROR(VLOOKUP($A183,Results_30d_Deltas!$A$2:$H$5000,7,FALSE)-E182,"")</f>
        <v/>
      </c>
      <c r="I14" s="26">
        <f>IFERROR(VLOOKUP($A183,Results_30d_Deltas!$A$2:$H$5000,6,FALSE),"")</f>
        <v/>
      </c>
      <c r="J14" s="26" t="n"/>
      <c r="K14" s="26" t="n"/>
      <c r="L14" s="26" t="inlineStr">
        <is>
          <t>NO</t>
        </is>
      </c>
      <c r="M14" s="33" t="n">
        <v>2.201070138060362</v>
      </c>
      <c r="N14" s="33" t="n">
        <v>7</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ez_manage.py:5283 top()</t>
        </is>
      </c>
      <c r="IL14" s="26" t="inlineStr">
        <is>
          <t>v12_quick_engine.py:2840 x5</t>
        </is>
      </c>
      <c r="IM14" s="26" t="n"/>
    </row>
    <row r="15" ht="10.5" customHeight="1" s="67">
      <c r="A15" s="27" t="inlineStr">
        <is>
          <t>REENTRY_CROSS_FRESHNESS_ENABLED</t>
        </is>
      </c>
      <c r="B15" s="27" t="inlineStr">
        <is>
          <t>False</t>
        </is>
      </c>
      <c r="C15" s="26" t="n"/>
      <c r="D15" s="26" t="n"/>
      <c r="E15" s="26" t="n"/>
      <c r="F15" s="26" t="n"/>
      <c r="G15" s="26">
        <f>IFERROR(VLOOKUP($A198&amp;"_"&amp;$B198,Results_Deltas!$A$2:$P$15000,5,FALSE),"")</f>
        <v/>
      </c>
      <c r="H15" s="26">
        <f>IFERROR(VLOOKUP($A198,Results_30d_Deltas!$A$2:$H$5000,7,FALSE)-E197,"")</f>
        <v/>
      </c>
      <c r="I15" s="26">
        <f>IFERROR(VLOOKUP($A198,Results_30d_Deltas!$A$2:$H$5000,6,FALSE),"")</f>
        <v/>
      </c>
      <c r="J15" s="26" t="n"/>
      <c r="K15" s="26" t="n"/>
      <c r="L15" s="26" t="inlineStr">
        <is>
          <t>NO</t>
        </is>
      </c>
      <c r="M15" s="33" t="n">
        <v>2.201070138060362</v>
      </c>
      <c r="N15" s="33" t="n">
        <v>7</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4" t="n"/>
      <c r="AW15" s="34" t="n"/>
      <c r="AX15" s="34" t="n"/>
      <c r="AY15" s="34" t="n"/>
      <c r="AZ15" s="34"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ez_manage.py:5306 top()</t>
        </is>
      </c>
      <c r="IL15" s="26" t="inlineStr">
        <is>
          <t>v12_quick_engine.py:2869 x2</t>
        </is>
      </c>
      <c r="IM15" s="26" t="n"/>
    </row>
    <row r="16" ht="10.5" customHeight="1" s="67">
      <c r="A16" s="26" t="inlineStr">
        <is>
          <t>REENTRY_POST_CONSOL_ENABLED</t>
        </is>
      </c>
      <c r="B16" s="26" t="inlineStr">
        <is>
          <t>False</t>
        </is>
      </c>
      <c r="C16" s="26" t="n"/>
      <c r="D16" s="26" t="n"/>
      <c r="E16" s="26" t="n"/>
      <c r="F16" s="26" t="n"/>
      <c r="G16" s="26">
        <f>IFERROR(VLOOKUP($A212&amp;"_"&amp;$B212,Results_Deltas!$A$2:$P$15000,5,FALSE),"")</f>
        <v/>
      </c>
      <c r="H16" s="26">
        <f>IFERROR(VLOOKUP($A212,Results_30d_Deltas!$A$2:$H$5000,7,FALSE)-E211,"")</f>
        <v/>
      </c>
      <c r="I16" s="26">
        <f>IFERROR(VLOOKUP($A212,Results_30d_Deltas!$A$2:$H$5000,6,FALSE),"")</f>
        <v/>
      </c>
      <c r="J16" s="26" t="n"/>
      <c r="K16" s="26" t="n"/>
      <c r="L16" s="26" t="inlineStr">
        <is>
          <t>NO</t>
        </is>
      </c>
      <c r="M16" s="33" t="n">
        <v>2.201070138060362</v>
      </c>
      <c r="N16" s="33" t="n">
        <v>7</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ez_manage.py:3867 top()</t>
        </is>
      </c>
      <c r="IL16" s="26" t="inlineStr">
        <is>
          <t>v12_quick_engine.py:2897 x3</t>
        </is>
      </c>
      <c r="IM16" s="26" t="n"/>
    </row>
    <row r="17" ht="10.5" customHeight="1" s="67">
      <c r="A17" s="27" t="inlineStr">
        <is>
          <t>REENTRY_POST_CONSOL_ENABLED</t>
        </is>
      </c>
      <c r="B17" s="69" t="b">
        <v>0</v>
      </c>
      <c r="C17" s="26" t="n"/>
      <c r="D17" s="26" t="n"/>
      <c r="E17" s="26" t="n"/>
      <c r="F17" s="26" t="n"/>
      <c r="G17" s="26">
        <f>IFERROR(VLOOKUP($A213&amp;"_"&amp;$B213,Results_Deltas!$A$2:$P$15000,5,FALSE),"")</f>
        <v/>
      </c>
      <c r="H17" s="26">
        <f>IFERROR(VLOOKUP($A213,Results_30d_Deltas!$A$2:$H$5000,7,FALSE)-E212,"")</f>
        <v/>
      </c>
      <c r="I17" s="26">
        <f>IFERROR(VLOOKUP($A213,Results_30d_Deltas!$A$2:$H$5000,6,FALSE),"")</f>
        <v/>
      </c>
      <c r="J17" s="26" t="n"/>
      <c r="K17" s="26" t="n"/>
      <c r="L17" s="26" t="inlineStr">
        <is>
          <t>NO</t>
        </is>
      </c>
      <c r="M17" s="33" t="n">
        <v>2.201070138060362</v>
      </c>
      <c r="N17" s="33" t="n">
        <v>7</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ez_manage.py:3867 top()</t>
        </is>
      </c>
      <c r="IL17" s="26" t="inlineStr">
        <is>
          <t>v12_quick_engine.py:2897 x3</t>
        </is>
      </c>
      <c r="IM17" s="26" t="n"/>
    </row>
    <row r="18" ht="10.5" customHeight="1" s="67">
      <c r="A18" s="26" t="inlineStr">
        <is>
          <t>VEC_REENTRY_DC4_EXITPRICE_ENABLED</t>
        </is>
      </c>
      <c r="B18" s="26" t="inlineStr">
        <is>
          <t>False</t>
        </is>
      </c>
      <c r="C18" s="26" t="n"/>
      <c r="D18" s="26" t="n"/>
      <c r="E18" s="26" t="n"/>
      <c r="F18" s="26" t="n"/>
      <c r="G18" s="26">
        <f>IFERROR(VLOOKUP($A250&amp;"_"&amp;$B250,Results_Deltas!$A$2:$P$15000,5,FALSE),"")</f>
        <v/>
      </c>
      <c r="H18" s="26">
        <f>IFERROR(VLOOKUP($A250,Results_30d_Deltas!$A$2:$H$5000,7,FALSE)-E249,"")</f>
        <v/>
      </c>
      <c r="I18" s="26">
        <f>IFERROR(VLOOKUP($A250,Results_30d_Deltas!$A$2:$H$5000,6,FALSE),"")</f>
        <v/>
      </c>
      <c r="J18" s="26" t="n"/>
      <c r="K18" s="26" t="n"/>
      <c r="L18" s="26" t="inlineStr">
        <is>
          <t>NO</t>
        </is>
      </c>
      <c r="M18" s="33" t="n">
        <v>2.201070138060362</v>
      </c>
      <c r="N18" s="33" t="n">
        <v>7</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4" t="n"/>
      <c r="ES18" s="34" t="n"/>
      <c r="ET18" s="34" t="n"/>
      <c r="EU18" s="34" t="n"/>
      <c r="EV18" s="34"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ez_manage.py:6075 top()</t>
        </is>
      </c>
      <c r="IL18" s="26" t="inlineStr">
        <is>
          <t>v12_quick_engine.py:4287 x4</t>
        </is>
      </c>
      <c r="IM18" s="26" t="n"/>
    </row>
    <row r="19" ht="10.5" customHeight="1" s="67">
      <c r="A19" s="27" t="inlineStr">
        <is>
          <t>VEC_REENTRY_DC4_EXITPRICE_ENABLED</t>
        </is>
      </c>
      <c r="B19" s="69" t="b">
        <v>0</v>
      </c>
      <c r="C19" s="26" t="n"/>
      <c r="D19" s="26" t="n"/>
      <c r="E19" s="26" t="n"/>
      <c r="F19" s="26" t="n"/>
      <c r="G19" s="26">
        <f>IFERROR(VLOOKUP($A251&amp;"_"&amp;$B251,Results_Deltas!$A$2:$P$15000,5,FALSE),"")</f>
        <v/>
      </c>
      <c r="H19" s="26">
        <f>IFERROR(VLOOKUP($A251,Results_30d_Deltas!$A$2:$H$5000,7,FALSE)-E250,"")</f>
        <v/>
      </c>
      <c r="I19" s="26">
        <f>IFERROR(VLOOKUP($A251,Results_30d_Deltas!$A$2:$H$5000,6,FALSE),"")</f>
        <v/>
      </c>
      <c r="J19" s="26" t="n"/>
      <c r="K19" s="26" t="n"/>
      <c r="L19" s="26" t="inlineStr">
        <is>
          <t>NO</t>
        </is>
      </c>
      <c r="M19" s="33" t="n">
        <v>2.201070138060362</v>
      </c>
      <c r="N19" s="33" t="n">
        <v>7</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4" t="n"/>
      <c r="ES19" s="34" t="n"/>
      <c r="ET19" s="34" t="n"/>
      <c r="EU19" s="34" t="n"/>
      <c r="EV19" s="34"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ez_manage.py:6075 top()</t>
        </is>
      </c>
      <c r="IL19" s="26" t="inlineStr">
        <is>
          <t>v12_quick_engine.py:4287 x4</t>
        </is>
      </c>
      <c r="IM19" s="26" t="n"/>
    </row>
    <row r="20" ht="10.5" customHeight="1" s="67">
      <c r="A20" s="26" t="inlineStr">
        <is>
          <t>REENTRY_EXHAUSTED_PARTIAL_ENABLED</t>
        </is>
      </c>
      <c r="B20" s="26" t="inlineStr">
        <is>
          <t>False</t>
        </is>
      </c>
      <c r="C20" s="26" t="n"/>
      <c r="D20" s="26" t="n"/>
      <c r="E20" s="26" t="n"/>
      <c r="F20" s="26" t="n"/>
      <c r="G20" s="26">
        <f>IFERROR(VLOOKUP($A200&amp;"_"&amp;$B200,Results_Deltas!$A$2:$P$15000,5,FALSE),"")</f>
        <v/>
      </c>
      <c r="H20" s="26">
        <f>IFERROR(VLOOKUP($A200,Results_30d_Deltas!$A$2:$H$5000,7,FALSE)-E199,"")</f>
        <v/>
      </c>
      <c r="I20" s="26">
        <f>IFERROR(VLOOKUP($A200,Results_30d_Deltas!$A$2:$H$5000,6,FALSE),"")</f>
        <v/>
      </c>
      <c r="J20" s="26" t="n"/>
      <c r="K20" s="26" t="n"/>
      <c r="L20" s="26" t="inlineStr">
        <is>
          <t>YES</t>
        </is>
      </c>
      <c r="M20" s="33" t="n">
        <v>2.209925262066543</v>
      </c>
      <c r="N20" s="33" t="n">
        <v>7</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4" t="n"/>
      <c r="HO20" s="34" t="n"/>
      <c r="HP20" s="34" t="n"/>
      <c r="HQ20" s="34" t="n"/>
      <c r="HR20" s="34"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ez_manage.py:5308 top()</t>
        </is>
      </c>
      <c r="IL20" s="26" t="inlineStr">
        <is>
          <t>v12_quick_engine.py:2875 x2</t>
        </is>
      </c>
      <c r="IM20" s="26" t="n"/>
    </row>
    <row r="21" ht="10.5" customHeight="1" s="67">
      <c r="A21" s="27" t="inlineStr">
        <is>
          <t>REENTRY_EXHAUSTED_PARTIAL_ENABLED</t>
        </is>
      </c>
      <c r="B21" s="69" t="b">
        <v>0</v>
      </c>
      <c r="C21" s="26" t="n"/>
      <c r="D21" s="26" t="n"/>
      <c r="E21" s="26" t="n"/>
      <c r="F21" s="26" t="n"/>
      <c r="G21" s="26">
        <f>IFERROR(VLOOKUP($A201&amp;"_"&amp;$B201,Results_Deltas!$A$2:$P$15000,5,FALSE),"")</f>
        <v/>
      </c>
      <c r="H21" s="26">
        <f>IFERROR(VLOOKUP($A201,Results_30d_Deltas!$A$2:$H$5000,7,FALSE)-E200,"")</f>
        <v/>
      </c>
      <c r="I21" s="26">
        <f>IFERROR(VLOOKUP($A201,Results_30d_Deltas!$A$2:$H$5000,6,FALSE),"")</f>
        <v/>
      </c>
      <c r="J21" s="26" t="n"/>
      <c r="K21" s="26" t="n"/>
      <c r="L21" s="26" t="inlineStr">
        <is>
          <t>NO</t>
        </is>
      </c>
      <c r="M21" s="33" t="n">
        <v>2.209925262066543</v>
      </c>
      <c r="N21" s="33" t="n">
        <v>7</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ez_manage.py:5308 top()</t>
        </is>
      </c>
      <c r="IL21" s="26" t="inlineStr">
        <is>
          <t>v12_quick_engine.py:2875 x2</t>
        </is>
      </c>
      <c r="IM21" s="26" t="n"/>
    </row>
    <row r="22" ht="10.5" customHeight="1" s="67">
      <c r="A22" s="27" t="inlineStr">
        <is>
          <t>GUARANTEED_REENTRY_DELTA_GATE_ENABLED</t>
        </is>
      </c>
      <c r="B22" s="27" t="inlineStr">
        <is>
          <t>False</t>
        </is>
      </c>
      <c r="C22" s="26" t="n"/>
      <c r="D22" s="26" t="n"/>
      <c r="E22" s="26" t="n"/>
      <c r="F22" s="26" t="n"/>
      <c r="G22" s="26">
        <f>IFERROR(VLOOKUP($A45&amp;"_"&amp;$B45,Results_Deltas!$A$2:$P$15000,5,FALSE),"")</f>
        <v/>
      </c>
      <c r="H22" s="26">
        <f>IFERROR(VLOOKUP($A45,Results_30d_Deltas!$A$2:$H$5000,7,FALSE)-E44,"")</f>
        <v/>
      </c>
      <c r="I22" s="26">
        <f>IFERROR(VLOOKUP($A45,Results_30d_Deltas!$A$2:$H$5000,6,FALSE),"")</f>
        <v/>
      </c>
      <c r="J22" s="26" t="n"/>
      <c r="K22" s="26" t="n"/>
      <c r="L22" s="26" t="inlineStr">
        <is>
          <t>YES</t>
        </is>
      </c>
      <c r="M22" s="33" t="n">
        <v>2.21193014128874</v>
      </c>
      <c r="N22" s="33" t="n">
        <v>7</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4" t="n"/>
      <c r="CA22" s="34" t="n"/>
      <c r="CB22" s="34" t="n"/>
      <c r="CC22" s="34" t="n"/>
      <c r="CD22" s="34"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ez_manage.py:4773 top()</t>
        </is>
      </c>
      <c r="IL22" s="26" t="inlineStr">
        <is>
          <t>v12_quick_engine.py:1939 x4</t>
        </is>
      </c>
      <c r="IM22" s="26" t="n"/>
    </row>
    <row r="23" ht="10.5" customHeight="1" s="67">
      <c r="A23" s="27" t="inlineStr">
        <is>
          <t>DELTA_EXIT_MANDATORY_REENTRY_ENABLED</t>
        </is>
      </c>
      <c r="B23" s="27" t="inlineStr">
        <is>
          <t>False</t>
        </is>
      </c>
      <c r="C23" s="26" t="n"/>
      <c r="D23" s="26" t="n"/>
      <c r="E23" s="26" t="n"/>
      <c r="F23" s="26" t="n"/>
      <c r="G23" s="26">
        <f>IFERROR(VLOOKUP($A15&amp;"_"&amp;$B15,Results_Deltas!$A$2:$P$15000,5,FALSE),"")</f>
        <v/>
      </c>
      <c r="H23" s="26">
        <f>IFERROR(VLOOKUP($A15,Results_30d_Deltas!$A$2:$H$5000,7,FALSE)-E14,"")</f>
        <v/>
      </c>
      <c r="I23" s="26">
        <f>IFERROR(VLOOKUP($A15,Results_30d_Deltas!$A$2:$H$5000,6,FALSE),"")</f>
        <v/>
      </c>
      <c r="J23" s="26" t="n"/>
      <c r="K23" s="26" t="n"/>
      <c r="L23" s="26" t="inlineStr">
        <is>
          <t>YES</t>
        </is>
      </c>
      <c r="M23" s="33" t="n">
        <v>2.223991917842623</v>
      </c>
      <c r="N23" s="33" t="n">
        <v>7</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4" t="n"/>
      <c r="CA23" s="34" t="n"/>
      <c r="CB23" s="34" t="n"/>
      <c r="CC23" s="34" t="n"/>
      <c r="CD23" s="34" t="n"/>
      <c r="CE23" s="33" t="n"/>
      <c r="CF23" s="33" t="n"/>
      <c r="CG23" s="33" t="n"/>
      <c r="CH23" s="33" t="n"/>
      <c r="CI23" s="33" t="n"/>
      <c r="CJ23" s="33" t="n"/>
      <c r="CK23" s="33" t="n"/>
      <c r="CL23" s="33" t="n"/>
      <c r="CM23" s="33" t="n"/>
      <c r="CN23" s="33" t="n"/>
      <c r="CO23" s="33" t="n"/>
      <c r="CP23" s="33" t="n"/>
      <c r="CQ23" s="33" t="n"/>
      <c r="CR23" s="33" t="n"/>
      <c r="CS23" s="33"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ez_manage.py:5975 top()</t>
        </is>
      </c>
      <c r="IL23" s="26" t="inlineStr">
        <is>
          <t>v12_quick_engine.py:4235 x4</t>
        </is>
      </c>
      <c r="IM23" s="26" t="n"/>
    </row>
    <row r="24" ht="10.5" customHeight="1" s="67">
      <c r="A24" s="27" t="inlineStr">
        <is>
          <t>GUARANTEED_REENTRY_TIGHT_STOP_ENABLED</t>
        </is>
      </c>
      <c r="B24" s="27" t="inlineStr">
        <is>
          <t>True</t>
        </is>
      </c>
      <c r="C24" s="26" t="n"/>
      <c r="D24" s="26" t="n"/>
      <c r="E24" s="26" t="n"/>
      <c r="F24" s="26" t="n"/>
      <c r="G24" s="26">
        <f>IFERROR(VLOOKUP($A60&amp;"_"&amp;$B60,Results_Deltas!$A$2:$P$15000,5,FALSE),"")</f>
        <v/>
      </c>
      <c r="H24" s="26">
        <f>IFERROR(VLOOKUP($A60,Results_30d_Deltas!$A$2:$H$5000,7,FALSE)-E59,"")</f>
        <v/>
      </c>
      <c r="I24" s="26">
        <f>IFERROR(VLOOKUP($A60,Results_30d_Deltas!$A$2:$H$5000,6,FALSE),"")</f>
        <v/>
      </c>
      <c r="J24" s="26" t="n"/>
      <c r="K24" s="26" t="n"/>
      <c r="L24" s="26" t="inlineStr">
        <is>
          <t>YES</t>
        </is>
      </c>
      <c r="M24" s="33" t="n">
        <v>2.223991917842623</v>
      </c>
      <c r="N24" s="33" t="n">
        <v>7</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4" t="n"/>
      <c r="CZ24" s="34" t="n"/>
      <c r="DA24" s="34" t="n"/>
      <c r="DB24" s="34" t="n"/>
      <c r="DC24" s="34"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4" t="n"/>
      <c r="ED24" s="34" t="n"/>
      <c r="EE24" s="34" t="n"/>
      <c r="EF24" s="34" t="n"/>
      <c r="EG24" s="34"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ez_manage.py:4779 top()</t>
        </is>
      </c>
      <c r="IL24" s="26" t="inlineStr">
        <is>
          <t>v12_quick_engine.py:1947 x3</t>
        </is>
      </c>
      <c r="IM24" s="26" t="n"/>
    </row>
    <row r="25" ht="10.5" customHeight="1" s="67">
      <c r="A25" s="26" t="inlineStr">
        <is>
          <t>REENTRY_B16_SMA200_PULLBACK_ENABLED</t>
        </is>
      </c>
      <c r="B25" s="26" t="inlineStr">
        <is>
          <t>False</t>
        </is>
      </c>
      <c r="C25" s="26" t="n"/>
      <c r="D25" s="26" t="n"/>
      <c r="E25" s="26" t="n"/>
      <c r="F25" s="26" t="n"/>
      <c r="G25" s="26">
        <f>IFERROR(VLOOKUP($A196&amp;"_"&amp;$B196,Results_Deltas!$A$2:$P$15000,5,FALSE),"")</f>
        <v/>
      </c>
      <c r="H25" s="26">
        <f>IFERROR(VLOOKUP($A196,Results_30d_Deltas!$A$2:$H$5000,7,FALSE)-E195,"")</f>
        <v/>
      </c>
      <c r="I25" s="26">
        <f>IFERROR(VLOOKUP($A196,Results_30d_Deltas!$A$2:$H$5000,6,FALSE),"")</f>
        <v/>
      </c>
      <c r="J25" s="26" t="n"/>
      <c r="K25" s="26" t="n"/>
      <c r="L25" s="26" t="inlineStr">
        <is>
          <t>NO</t>
        </is>
      </c>
      <c r="M25" s="33" t="n">
        <v>2.223991917842623</v>
      </c>
      <c r="N25" s="33" t="n">
        <v>7</v>
      </c>
      <c r="O25" s="33" t="n"/>
      <c r="P25" s="33" t="n"/>
      <c r="Q25" s="33" t="n"/>
      <c r="R25" s="33" t="n"/>
      <c r="S25" s="33" t="n"/>
      <c r="T25" s="33" t="n"/>
      <c r="U25" s="33" t="n"/>
      <c r="V25" s="33" t="n"/>
      <c r="W25" s="34" t="n"/>
      <c r="X25" s="34" t="n"/>
      <c r="Y25" s="34" t="n"/>
      <c r="Z25" s="34" t="n"/>
      <c r="AA25" s="34"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ez_manage.py:5300 top()</t>
        </is>
      </c>
      <c r="IL25" s="26" t="inlineStr">
        <is>
          <t>v12_quick_engine.py:2861 x4</t>
        </is>
      </c>
      <c r="IM25" s="26" t="n"/>
    </row>
    <row r="26" ht="10.5" customHeight="1" s="67">
      <c r="A26" s="27" t="inlineStr">
        <is>
          <t>REENTRY_B16_SMA200_PULLBACK_ENABLED</t>
        </is>
      </c>
      <c r="B26" s="69" t="b">
        <v>0</v>
      </c>
      <c r="C26" s="26" t="n"/>
      <c r="D26" s="26" t="n"/>
      <c r="E26" s="26" t="n"/>
      <c r="F26" s="26" t="n"/>
      <c r="G26" s="26">
        <f>IFERROR(VLOOKUP($A197&amp;"_"&amp;$B197,Results_Deltas!$A$2:$P$15000,5,FALSE),"")</f>
        <v/>
      </c>
      <c r="H26" s="26">
        <f>IFERROR(VLOOKUP($A197,Results_30d_Deltas!$A$2:$H$5000,7,FALSE)-E196,"")</f>
        <v/>
      </c>
      <c r="I26" s="26">
        <f>IFERROR(VLOOKUP($A197,Results_30d_Deltas!$A$2:$H$5000,6,FALSE),"")</f>
        <v/>
      </c>
      <c r="J26" s="26" t="n"/>
      <c r="K26" s="26" t="n"/>
      <c r="L26" s="26" t="inlineStr">
        <is>
          <t>NO</t>
        </is>
      </c>
      <c r="M26" s="33" t="n">
        <v>2.223991917842623</v>
      </c>
      <c r="N26" s="33" t="n">
        <v>7</v>
      </c>
      <c r="O26" s="33" t="n"/>
      <c r="P26" s="33" t="n"/>
      <c r="Q26" s="33" t="n"/>
      <c r="R26" s="33" t="n"/>
      <c r="S26" s="33" t="n"/>
      <c r="T26" s="33" t="n"/>
      <c r="U26" s="33" t="n"/>
      <c r="V26" s="33" t="n"/>
      <c r="W26" s="34" t="n"/>
      <c r="X26" s="34" t="n"/>
      <c r="Y26" s="34" t="n"/>
      <c r="Z26" s="34" t="n"/>
      <c r="AA26" s="34"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ez_manage.py:5300 top()</t>
        </is>
      </c>
      <c r="IL26" s="26" t="inlineStr">
        <is>
          <t>v12_quick_engine.py:2861 x4</t>
        </is>
      </c>
      <c r="IM26" s="26" t="n"/>
    </row>
    <row r="27" ht="10.5" customHeight="1" s="67">
      <c r="A27" s="26" t="inlineStr">
        <is>
          <t>REENTRY_EXIT_RECLAIM_ENABLED</t>
        </is>
      </c>
      <c r="B27" s="26" t="inlineStr">
        <is>
          <t>False</t>
        </is>
      </c>
      <c r="C27" s="26" t="n"/>
      <c r="D27" s="26" t="n"/>
      <c r="E27" s="26" t="n"/>
      <c r="F27" s="26" t="n"/>
      <c r="G27" s="26">
        <f>IFERROR(VLOOKUP($A206&amp;"_"&amp;$B206,Results_Deltas!$A$2:$P$15000,5,FALSE),"")</f>
        <v/>
      </c>
      <c r="H27" s="26">
        <f>IFERROR(VLOOKUP($A206,Results_30d_Deltas!$A$2:$H$5000,7,FALSE)-E205,"")</f>
        <v/>
      </c>
      <c r="I27" s="26">
        <f>IFERROR(VLOOKUP($A206,Results_30d_Deltas!$A$2:$H$5000,6,FALSE),"")</f>
        <v/>
      </c>
      <c r="J27" s="26" t="n"/>
      <c r="K27" s="26" t="n"/>
      <c r="L27" s="26" t="inlineStr">
        <is>
          <t>NO</t>
        </is>
      </c>
      <c r="M27" s="33" t="n">
        <v>2.223991917842623</v>
      </c>
      <c r="N27" s="33" t="n">
        <v>7</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ez_manage.py:5310 top()</t>
        </is>
      </c>
      <c r="IL27" s="26" t="inlineStr">
        <is>
          <t>v12_quick_engine.py:2877 x3</t>
        </is>
      </c>
      <c r="IM27" s="26" t="n"/>
    </row>
    <row r="28" ht="10.5" customHeight="1" s="67">
      <c r="A28" s="27" t="inlineStr">
        <is>
          <t>REENTRY_EXIT_RECLAIM_ENABLED</t>
        </is>
      </c>
      <c r="B28" s="69" t="b">
        <v>0</v>
      </c>
      <c r="C28" s="26" t="n"/>
      <c r="D28" s="26" t="n"/>
      <c r="E28" s="26" t="n"/>
      <c r="F28" s="26" t="n"/>
      <c r="G28" s="26">
        <f>IFERROR(VLOOKUP($A207&amp;"_"&amp;$B207,Results_Deltas!$A$2:$P$15000,5,FALSE),"")</f>
        <v/>
      </c>
      <c r="H28" s="26">
        <f>IFERROR(VLOOKUP($A207,Results_30d_Deltas!$A$2:$H$5000,7,FALSE)-E206,"")</f>
        <v/>
      </c>
      <c r="I28" s="26">
        <f>IFERROR(VLOOKUP($A207,Results_30d_Deltas!$A$2:$H$5000,6,FALSE),"")</f>
        <v/>
      </c>
      <c r="J28" s="26" t="n"/>
      <c r="K28" s="26" t="n"/>
      <c r="L28" s="26" t="inlineStr">
        <is>
          <t>NO</t>
        </is>
      </c>
      <c r="M28" s="33" t="n">
        <v>2.223991917842623</v>
      </c>
      <c r="N28" s="33" t="n">
        <v>7</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ez_manage.py:5310 top()</t>
        </is>
      </c>
      <c r="IL28" s="26" t="inlineStr">
        <is>
          <t>v12_quick_engine.py:2877 x3</t>
        </is>
      </c>
      <c r="IM28" s="26" t="n"/>
    </row>
    <row r="29" ht="10.5" customHeight="1" s="67">
      <c r="A29" s="26" t="inlineStr">
        <is>
          <t>BTC_GUARANTEED_REENTRY_ENABLED</t>
        </is>
      </c>
      <c r="B29" s="26" t="inlineStr">
        <is>
          <t>False</t>
        </is>
      </c>
      <c r="C29" s="26" t="n"/>
      <c r="D29" s="26" t="n"/>
      <c r="E29" s="26" t="n"/>
      <c r="F29" s="26" t="n"/>
      <c r="G29" s="26">
        <f>IFERROR(VLOOKUP($A25&amp;"_"&amp;$B25,Results_Deltas!$A$2:$P$15000,5,FALSE),"")</f>
        <v/>
      </c>
      <c r="H29" s="26">
        <f>IFERROR(VLOOKUP($A25,Results_30d_Deltas!$A$2:$H$5000,7,FALSE)-E24,"")</f>
        <v/>
      </c>
      <c r="I29" s="26">
        <f>IFERROR(VLOOKUP($A25,Results_30d_Deltas!$A$2:$H$5000,6,FALSE),"")</f>
        <v/>
      </c>
      <c r="J29" s="26" t="n"/>
      <c r="K29" s="26" t="n"/>
      <c r="L29" s="26" t="inlineStr">
        <is>
          <t>NO</t>
        </is>
      </c>
      <c r="M29" s="33" t="n">
        <v>2.322258393267828</v>
      </c>
      <c r="N29" s="33" t="n">
        <v>3</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ez_manage.py:4470 top()</t>
        </is>
      </c>
      <c r="IL29" s="26" t="inlineStr">
        <is>
          <t>v12_quick_engine.py:415 x8</t>
        </is>
      </c>
      <c r="IM29" s="26" t="n"/>
    </row>
    <row r="30" ht="10.5" customHeight="1" s="67">
      <c r="A30" s="27" t="inlineStr">
        <is>
          <t>BTC_GUARANTEED_REENTRY_ENABLED</t>
        </is>
      </c>
      <c r="B30" s="69" t="b">
        <v>0</v>
      </c>
      <c r="C30" s="26" t="n"/>
      <c r="D30" s="26" t="n"/>
      <c r="E30" s="26" t="n"/>
      <c r="F30" s="26" t="n"/>
      <c r="G30" s="26">
        <f>IFERROR(VLOOKUP($A26&amp;"_"&amp;$B26,Results_Deltas!$A$2:$P$15000,5,FALSE),"")</f>
        <v/>
      </c>
      <c r="H30" s="26">
        <f>IFERROR(VLOOKUP($A26,Results_30d_Deltas!$A$2:$H$5000,7,FALSE)-E25,"")</f>
        <v/>
      </c>
      <c r="I30" s="26">
        <f>IFERROR(VLOOKUP($A26,Results_30d_Deltas!$A$2:$H$5000,6,FALSE),"")</f>
        <v/>
      </c>
      <c r="J30" s="26" t="n"/>
      <c r="K30" s="26" t="n"/>
      <c r="L30" s="26" t="inlineStr">
        <is>
          <t>YES</t>
        </is>
      </c>
      <c r="M30" s="33" t="n">
        <v>2.322258393267828</v>
      </c>
      <c r="N30" s="33" t="n">
        <v>3</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ez_manage.py:4470 top()</t>
        </is>
      </c>
      <c r="IL30" s="26" t="inlineStr">
        <is>
          <t>v12_quick_engine.py:415 x8</t>
        </is>
      </c>
      <c r="IM30" s="26" t="n"/>
    </row>
    <row r="31" ht="10.5" customHeight="1" s="67">
      <c r="A31" s="26" t="inlineStr">
        <is>
          <t>GUARANTEED_REENTRY_TIGHT_STOP_ENABLED</t>
        </is>
      </c>
      <c r="B31" s="26" t="inlineStr">
        <is>
          <t>False</t>
        </is>
      </c>
      <c r="C31" s="26" t="n"/>
      <c r="D31" s="26" t="n"/>
      <c r="E31" s="26" t="n"/>
      <c r="F31" s="26" t="n"/>
      <c r="G31" s="26">
        <f>IFERROR(VLOOKUP($A59&amp;"_"&amp;$B59,Results_Deltas!$A$2:$P$15000,5,FALSE),"")</f>
        <v/>
      </c>
      <c r="H31" s="26">
        <f>IFERROR(VLOOKUP($A59,Results_30d_Deltas!$A$2:$H$5000,7,FALSE)-E58,"")</f>
        <v/>
      </c>
      <c r="I31" s="26">
        <f>IFERROR(VLOOKUP($A59,Results_30d_Deltas!$A$2:$H$5000,6,FALSE),"")</f>
        <v/>
      </c>
      <c r="J31" s="26" t="n"/>
      <c r="K31" s="26" t="n"/>
      <c r="L31" s="26" t="inlineStr">
        <is>
          <t>NO</t>
        </is>
      </c>
      <c r="M31" s="33" t="n">
        <v>3.300151878277351</v>
      </c>
      <c r="N31" s="33" t="n">
        <v>10</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4" t="n"/>
      <c r="CZ31" s="34" t="n"/>
      <c r="DA31" s="34" t="n"/>
      <c r="DB31" s="34" t="n"/>
      <c r="DC31" s="34"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ez_manage.py:4779 top()</t>
        </is>
      </c>
      <c r="IL31" s="26" t="inlineStr">
        <is>
          <t>v12_quick_engine.py:1947 x3</t>
        </is>
      </c>
      <c r="IM31" s="26" t="n"/>
    </row>
    <row r="32" ht="10.5" customHeight="1" s="67">
      <c r="A32" s="0" t="inlineStr">
        <is>
          <t>REENTRY_BOUNCE_BAR_GR_ENABLED</t>
        </is>
      </c>
      <c r="B32" s="0" t="inlineStr">
        <is>
          <t>False</t>
        </is>
      </c>
      <c r="D32" s="0" t="inlineStr">
        <is>
          <t>BOUNCE_REENTRY</t>
        </is>
      </c>
      <c r="F32" s="0">
        <f>IFERROR(VLOOKUP($A427&amp;"_"&amp;$B427,Results_Deltas!$A:$J,5,FALSE),0)</f>
        <v/>
      </c>
      <c r="G32" s="0">
        <f>IFERROR(VLOOKUP($A427&amp;"_"&amp;$B427,Results_Deltas!$A$2:$P$15000,5,FALSE),"")</f>
        <v/>
      </c>
      <c r="H32" s="0">
        <f>IFERROR(VLOOKUP($A427,Results_30d_Deltas!$A:$F,5,FALSE),0)</f>
        <v/>
      </c>
      <c r="I32" s="0">
        <f>IFERROR(VLOOKUP($A427,Results_30d_Deltas!$A:$F,6,FALSE),0)</f>
        <v/>
      </c>
      <c r="L32" s="0" t="inlineStr">
        <is>
          <t>NO</t>
        </is>
      </c>
      <c r="M32" t="n">
        <v>4.200289844795168</v>
      </c>
      <c r="N32" t="n">
        <v>24</v>
      </c>
    </row>
    <row r="33" ht="10.5" customHeight="1" s="67">
      <c r="A33" s="0" t="inlineStr">
        <is>
          <t>REENTRY_K_RESET_GR_ENABLED</t>
        </is>
      </c>
      <c r="B33" s="0" t="inlineStr">
        <is>
          <t>False</t>
        </is>
      </c>
      <c r="D33" s="0" t="inlineStr">
        <is>
          <t>BOUNCE_REENTRY</t>
        </is>
      </c>
      <c r="F33" s="0">
        <f>IFERROR(VLOOKUP($A430&amp;"_"&amp;$B430,Results_Deltas!$A:$J,5,FALSE),0)</f>
        <v/>
      </c>
      <c r="G33" s="0">
        <f>IFERROR(VLOOKUP($A430&amp;"_"&amp;$B430,Results_Deltas!$A$2:$P$15000,5,FALSE),"")</f>
        <v/>
      </c>
      <c r="H33" s="0">
        <f>IFERROR(VLOOKUP($A430,Results_30d_Deltas!$A:$F,5,FALSE),0)</f>
        <v/>
      </c>
      <c r="I33" s="0">
        <f>IFERROR(VLOOKUP($A430,Results_30d_Deltas!$A:$F,6,FALSE),0)</f>
        <v/>
      </c>
      <c r="L33" s="0" t="inlineStr">
        <is>
          <t>NO</t>
        </is>
      </c>
      <c r="M33" t="n">
        <v>4.200289844795168</v>
      </c>
      <c r="N33" t="n">
        <v>24</v>
      </c>
    </row>
    <row r="34" ht="10.5" customHeight="1" s="67">
      <c r="A34" s="0" t="inlineStr">
        <is>
          <t>REENTRY_15M_BB1H_LOW_BOUNCE_HTF_ENABLED</t>
        </is>
      </c>
      <c r="B34" s="0" t="inlineStr">
        <is>
          <t>False</t>
        </is>
      </c>
      <c r="D34" s="0" t="inlineStr">
        <is>
          <t>BOUNCE_15M_TESTABLE</t>
        </is>
      </c>
      <c r="F34" s="0">
        <f>IFERROR(VLOOKUP($A433&amp;"_"&amp;$B433,Results_Deltas!$A:$J,5,FALSE),0)</f>
        <v/>
      </c>
      <c r="G34" s="0">
        <f>IFERROR(VLOOKUP($A433&amp;"_"&amp;$B433,Results_Deltas!$A$2:$P$15000,5,FALSE),"")</f>
        <v/>
      </c>
      <c r="H34" s="0">
        <f>IFERROR(VLOOKUP($A433,Results_30d_Deltas!$A:$F,5,FALSE),0)</f>
        <v/>
      </c>
      <c r="I34" s="0">
        <f>IFERROR(VLOOKUP($A433,Results_30d_Deltas!$A:$F,6,FALSE),0)</f>
        <v/>
      </c>
      <c r="L34" s="0" t="inlineStr">
        <is>
          <t>NO</t>
        </is>
      </c>
      <c r="M34" t="n">
        <v>4.200289844795168</v>
      </c>
      <c r="N34" t="n">
        <v>24</v>
      </c>
    </row>
    <row r="35" ht="10.5" customHeight="1" s="67">
      <c r="A35" s="0" t="inlineStr">
        <is>
          <t>REENTRY_15M_DC_BASIS_CROSS_HTF_ENABLED</t>
        </is>
      </c>
      <c r="B35" s="0" t="inlineStr">
        <is>
          <t>False</t>
        </is>
      </c>
      <c r="D35" s="0" t="inlineStr">
        <is>
          <t>BOUNCE_15M_TESTABLE</t>
        </is>
      </c>
      <c r="F35" s="0">
        <f>IFERROR(VLOOKUP($A431&amp;"_"&amp;$B431,Results_Deltas!$A:$J,5,FALSE),0)</f>
        <v/>
      </c>
      <c r="G35" s="0">
        <f>IFERROR(VLOOKUP($A431&amp;"_"&amp;$B431,Results_Deltas!$A$2:$P$15000,5,FALSE),"")</f>
        <v/>
      </c>
      <c r="H35" s="0">
        <f>IFERROR(VLOOKUP($A431,Results_30d_Deltas!$A:$F,5,FALSE),0)</f>
        <v/>
      </c>
      <c r="I35" s="0">
        <f>IFERROR(VLOOKUP($A431,Results_30d_Deltas!$A:$F,6,FALSE),0)</f>
        <v/>
      </c>
      <c r="L35" s="0" t="inlineStr">
        <is>
          <t>NO</t>
        </is>
      </c>
      <c r="M35" t="n">
        <v>4.256877261229508</v>
      </c>
      <c r="N35" t="n">
        <v>24</v>
      </c>
    </row>
    <row r="36" ht="10.5" customHeight="1" s="67">
      <c r="A36" s="0" t="inlineStr">
        <is>
          <t>REENTRY_PULLBACK_GR_SCORE_ENABLED</t>
        </is>
      </c>
      <c r="B36" s="0" t="inlineStr">
        <is>
          <t>False</t>
        </is>
      </c>
      <c r="D36" s="0" t="inlineStr">
        <is>
          <t>BOUNCE_REENTRY</t>
        </is>
      </c>
      <c r="F36" s="0">
        <f>IFERROR(VLOOKUP($A428&amp;"_"&amp;$B428,Results_Deltas!$A:$J,5,FALSE),0)</f>
        <v/>
      </c>
      <c r="G36" s="0">
        <f>IFERROR(VLOOKUP($A428&amp;"_"&amp;$B428,Results_Deltas!$A$2:$P$15000,5,FALSE),"")</f>
        <v/>
      </c>
      <c r="H36" s="0">
        <f>IFERROR(VLOOKUP($A428,Results_30d_Deltas!$A:$F,5,FALSE),0)</f>
        <v/>
      </c>
      <c r="I36" s="0">
        <f>IFERROR(VLOOKUP($A428,Results_30d_Deltas!$A:$F,6,FALSE),0)</f>
        <v/>
      </c>
      <c r="L36" s="0" t="inlineStr">
        <is>
          <t>NO</t>
        </is>
      </c>
      <c r="M36" t="n">
        <v>4.301472128185525</v>
      </c>
      <c r="N36" t="n">
        <v>24</v>
      </c>
    </row>
    <row r="37" ht="10.5" customHeight="1" s="67">
      <c r="A37" s="0" t="inlineStr">
        <is>
          <t>REENTRY_DC_MID_PULLBACK_ENABLED</t>
        </is>
      </c>
      <c r="B37" s="0" t="inlineStr">
        <is>
          <t>False</t>
        </is>
      </c>
      <c r="D37" s="0" t="inlineStr">
        <is>
          <t>BOUNCE_REENTRY</t>
        </is>
      </c>
      <c r="F37" s="0">
        <f>IFERROR(VLOOKUP($A429&amp;"_"&amp;$B429,Results_Deltas!$A:$J,5,FALSE),0)</f>
        <v/>
      </c>
      <c r="G37" s="0">
        <f>IFERROR(VLOOKUP($A429&amp;"_"&amp;$B429,Results_Deltas!$A$2:$P$15000,5,FALSE),"")</f>
        <v/>
      </c>
      <c r="H37" s="0">
        <f>IFERROR(VLOOKUP($A429,Results_30d_Deltas!$A:$F,5,FALSE),0)</f>
        <v/>
      </c>
      <c r="I37" s="0">
        <f>IFERROR(VLOOKUP($A429,Results_30d_Deltas!$A:$F,6,FALSE),0)</f>
        <v/>
      </c>
      <c r="L37" s="0" t="inlineStr">
        <is>
          <t>NO</t>
        </is>
      </c>
      <c r="M37" t="n">
        <v>4.301472128185525</v>
      </c>
      <c r="N37" t="n">
        <v>24</v>
      </c>
    </row>
    <row r="38" ht="10.5" customHeight="1" s="67">
      <c r="A38" s="0" t="inlineStr">
        <is>
          <t>REENTRY_15M_LRL_PULLBACK_HTF_ENABLED</t>
        </is>
      </c>
      <c r="B38" s="0" t="inlineStr">
        <is>
          <t>False</t>
        </is>
      </c>
      <c r="D38" s="0" t="inlineStr">
        <is>
          <t>BOUNCE_15M_TESTABLE</t>
        </is>
      </c>
      <c r="F38" s="0">
        <f>IFERROR(VLOOKUP($A432&amp;"_"&amp;$B432,Results_Deltas!$A:$J,5,FALSE),0)</f>
        <v/>
      </c>
      <c r="G38" s="0">
        <f>IFERROR(VLOOKUP($A432&amp;"_"&amp;$B432,Results_Deltas!$A$2:$P$15000,5,FALSE),"")</f>
        <v/>
      </c>
      <c r="H38" s="0">
        <f>IFERROR(VLOOKUP($A432,Results_30d_Deltas!$A:$F,5,FALSE),0)</f>
        <v/>
      </c>
      <c r="I38" s="0">
        <f>IFERROR(VLOOKUP($A432,Results_30d_Deltas!$A:$F,6,FALSE),0)</f>
        <v/>
      </c>
      <c r="L38" s="0" t="inlineStr">
        <is>
          <t>NO</t>
        </is>
      </c>
      <c r="M38" t="n">
        <v>4.301472128185525</v>
      </c>
      <c r="N38" t="n">
        <v>24</v>
      </c>
    </row>
    <row r="39" ht="10.5" customHeight="1" s="67">
      <c r="A39" s="26" t="inlineStr">
        <is>
          <t>OBLIGATORY_REENTRY_TIER2_HTF_REQUIRED</t>
        </is>
      </c>
      <c r="B39" s="26" t="inlineStr">
        <is>
          <t>0.5</t>
        </is>
      </c>
      <c r="C39" s="26" t="n"/>
      <c r="D39" s="26" t="n"/>
      <c r="E39" s="26" t="n"/>
      <c r="F39" s="26" t="n"/>
      <c r="G39" s="26">
        <f>IFERROR(VLOOKUP($A162&amp;"_"&amp;$B162,Results_Deltas!$A$2:$P$15000,5,FALSE),"")</f>
        <v/>
      </c>
      <c r="H39" s="26">
        <f>IFERROR(VLOOKUP($A162,Results_30d_Deltas!$A$2:$H$5000,7,FALSE)-E161,"")</f>
        <v/>
      </c>
      <c r="I39" s="26">
        <f>IFERROR(VLOOKUP($A162,Results_30d_Deltas!$A$2:$H$5000,6,FALSE),"")</f>
        <v/>
      </c>
      <c r="J39" s="26" t="n"/>
      <c r="K39" s="26" t="n"/>
      <c r="L39" s="26" t="inlineStr">
        <is>
          <t>NO</t>
        </is>
      </c>
      <c r="M39" s="33" t="n">
        <v>6.717980065141397</v>
      </c>
      <c r="N39" s="33" t="n">
        <v>8</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ez_manage.py:5124 top()</t>
        </is>
      </c>
      <c r="IL39" s="26" t="inlineStr">
        <is>
          <t>v12_quick_engine.py:2515 x4</t>
        </is>
      </c>
      <c r="IM39" s="26" t="n"/>
    </row>
    <row r="40" ht="10.5" customHeight="1" s="67">
      <c r="A40" s="26" t="inlineStr">
        <is>
          <t>REENTRY2_DC_BREAK_REQUIRE_K_FILTER</t>
        </is>
      </c>
      <c r="B40" s="26" t="inlineStr">
        <is>
          <t>1.0</t>
        </is>
      </c>
      <c r="C40" s="26" t="n"/>
      <c r="D40" s="26" t="n"/>
      <c r="E40" s="26" t="n"/>
      <c r="F40" s="26" t="n"/>
      <c r="G40" s="26">
        <f>IFERROR(VLOOKUP($A176&amp;"_"&amp;$B176,Results_Deltas!$A$2:$P$15000,5,FALSE),"")</f>
        <v/>
      </c>
      <c r="H40" s="26">
        <f>IFERROR(VLOOKUP($A176,Results_30d_Deltas!$A$2:$H$5000,7,FALSE)-E175,"")</f>
        <v/>
      </c>
      <c r="I40" s="26">
        <f>IFERROR(VLOOKUP($A176,Results_30d_Deltas!$A$2:$H$5000,6,FALSE),"")</f>
        <v/>
      </c>
      <c r="J40" s="26" t="n"/>
      <c r="K40" s="26" t="n"/>
      <c r="L40" s="26" t="inlineStr">
        <is>
          <t>NO</t>
        </is>
      </c>
      <c r="M40" s="33" t="n">
        <v>6.744769113910846</v>
      </c>
      <c r="N40" s="33" t="n">
        <v>7</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4" t="n"/>
      <c r="CF40" s="34" t="n"/>
      <c r="CG40" s="34" t="n"/>
      <c r="CH40" s="34" t="n"/>
      <c r="CI40" s="34" t="n"/>
      <c r="CJ40" s="34" t="n"/>
      <c r="CK40" s="34" t="n"/>
      <c r="CL40" s="34" t="n"/>
      <c r="CM40" s="34" t="n"/>
      <c r="CN40" s="34"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4" t="n"/>
      <c r="ES40" s="34" t="n"/>
      <c r="ET40" s="34" t="n"/>
      <c r="EU40" s="34" t="n"/>
      <c r="EV40" s="34" t="n"/>
      <c r="EW40" s="33" t="n"/>
      <c r="EX40" s="33" t="n"/>
      <c r="EY40" s="33" t="n"/>
      <c r="EZ40" s="33" t="n"/>
      <c r="FA40" s="33" t="n"/>
      <c r="FB40" s="33" t="n"/>
      <c r="FC40" s="33" t="n"/>
      <c r="FD40" s="33" t="n"/>
      <c r="FE40" s="33" t="n"/>
      <c r="FF40" s="33" t="n"/>
      <c r="FG40" s="34" t="n"/>
      <c r="FH40" s="34"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ez_manage.py:5281 top()</t>
        </is>
      </c>
      <c r="IL40" s="26" t="inlineStr">
        <is>
          <t>v12_quick_engine.py:2838 x5</t>
        </is>
      </c>
      <c r="IM40" s="26" t="n"/>
    </row>
    <row r="41" ht="10.5" customHeight="1" s="67">
      <c r="A41" s="26" t="inlineStr">
        <is>
          <t>MU_CORRECTION_REENTRY_ENABLED</t>
        </is>
      </c>
      <c r="B41" s="26" t="inlineStr">
        <is>
          <t>True</t>
        </is>
      </c>
      <c r="C41" s="26" t="n"/>
      <c r="D41" s="26" t="n"/>
      <c r="E41" s="26" t="n"/>
      <c r="F41" s="26" t="n"/>
      <c r="G41" s="26">
        <f>IFERROR(VLOOKUP($A113&amp;"_"&amp;$B113,Results_Deltas!$A$2:$P$15000,5,FALSE),"")</f>
        <v/>
      </c>
      <c r="H41" s="26">
        <f>IFERROR(VLOOKUP($A113,Results_30d_Deltas!$A$2:$H$5000,7,FALSE)-E112,"")</f>
        <v/>
      </c>
      <c r="I41" s="26">
        <f>IFERROR(VLOOKUP($A113,Results_30d_Deltas!$A$2:$H$5000,6,FALSE),"")</f>
        <v/>
      </c>
      <c r="J41" s="26" t="n"/>
      <c r="K41" s="26" t="n"/>
      <c r="L41" s="26" t="inlineStr">
        <is>
          <t>YES</t>
        </is>
      </c>
      <c r="M41" s="33" t="n">
        <v>6.797143031067227</v>
      </c>
      <c r="N41" s="33" t="n">
        <v>7</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ez_manage.py:5077 top()</t>
        </is>
      </c>
      <c r="IL41" s="26" t="inlineStr">
        <is>
          <t>v12_quick_engine.py:2463 x3</t>
        </is>
      </c>
      <c r="IM41" s="26" t="n"/>
    </row>
    <row r="42" ht="10.5" customHeight="1" s="67">
      <c r="A42" s="26" t="inlineStr">
        <is>
          <t>MANDATORY_REENTRY_K_LOW_BLOCK</t>
        </is>
      </c>
      <c r="B42" s="26" t="inlineStr">
        <is>
          <t>1.0</t>
        </is>
      </c>
      <c r="C42" s="26" t="n"/>
      <c r="D42" s="26" t="n"/>
      <c r="E42" s="26" t="n"/>
      <c r="F42" s="26" t="n"/>
      <c r="G42" s="26">
        <f>IFERROR(VLOOKUP($A106&amp;"_"&amp;$B106,Results_Deltas!$A$2:$P$15000,5,FALSE),"")</f>
        <v/>
      </c>
      <c r="H42" s="26">
        <f>IFERROR(VLOOKUP($A106,Results_30d_Deltas!$A$2:$H$5000,7,FALSE)-E105,"")</f>
        <v/>
      </c>
      <c r="I42" s="26">
        <f>IFERROR(VLOOKUP($A106,Results_30d_Deltas!$A$2:$H$5000,6,FALSE),"")</f>
        <v/>
      </c>
      <c r="J42" s="26" t="n"/>
      <c r="K42" s="26" t="n"/>
      <c r="L42" s="26" t="inlineStr">
        <is>
          <t>NO</t>
        </is>
      </c>
      <c r="M42" s="33" t="n">
        <v>6.816668107477975</v>
      </c>
      <c r="N42" s="33" t="n">
        <v>7</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ez_manage.py:4962 top()</t>
        </is>
      </c>
      <c r="IL42" s="26" t="inlineStr">
        <is>
          <t>v12_quick_engine.py:2248 x2</t>
        </is>
      </c>
      <c r="IM42" s="26" t="n"/>
    </row>
    <row r="43" ht="10.5" customHeight="1" s="67">
      <c r="A43" s="26" t="inlineStr">
        <is>
          <t>REENTRY_PRICE_IMPROVE_PCT</t>
        </is>
      </c>
      <c r="B43" s="26" t="inlineStr">
        <is>
          <t>0.5</t>
        </is>
      </c>
      <c r="C43" s="26" t="n"/>
      <c r="D43" s="26" t="n"/>
      <c r="E43" s="26" t="n"/>
      <c r="F43" s="26" t="n"/>
      <c r="G43" s="26">
        <f>IFERROR(VLOOKUP($A223&amp;"_"&amp;$B223,Results_Deltas!$A$2:$P$15000,5,FALSE),"")</f>
        <v/>
      </c>
      <c r="H43" s="26">
        <f>IFERROR(VLOOKUP($A223,Results_30d_Deltas!$A$2:$H$5000,7,FALSE)-E222,"")</f>
        <v/>
      </c>
      <c r="I43" s="26">
        <f>IFERROR(VLOOKUP($A223,Results_30d_Deltas!$A$2:$H$5000,6,FALSE),"")</f>
        <v/>
      </c>
      <c r="J43" s="26" t="n"/>
      <c r="K43" s="26" t="n"/>
      <c r="L43" s="26" t="inlineStr">
        <is>
          <t>NO</t>
        </is>
      </c>
      <c r="M43" s="33" t="n">
        <v>6.822443586833567</v>
      </c>
      <c r="N43" s="33" t="n">
        <v>8</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ez_manage.py:5321 top()</t>
        </is>
      </c>
      <c r="IL43" s="26" t="inlineStr">
        <is>
          <t>v12_quick_engine.py:2900 x3</t>
        </is>
      </c>
      <c r="IM43" s="26" t="n"/>
    </row>
    <row r="44" ht="10.5" customHeight="1" s="67">
      <c r="A44" s="26" t="inlineStr">
        <is>
          <t>REENTRY2_DC_BREAK_FILTER_TF</t>
        </is>
      </c>
      <c r="B44" s="26" t="inlineStr">
        <is>
          <t>OFF</t>
        </is>
      </c>
      <c r="C44" s="26" t="n"/>
      <c r="D44" s="26" t="n"/>
      <c r="E44" s="26" t="n"/>
      <c r="F44" s="26" t="n"/>
      <c r="G44" s="26">
        <f>IFERROR(VLOOKUP($A169&amp;"_"&amp;$B169,Results_Deltas!$A$2:$P$15000,5,FALSE),"")</f>
        <v/>
      </c>
      <c r="H44" s="26">
        <f>IFERROR(VLOOKUP($A169,Results_30d_Deltas!$A$2:$H$5000,7,FALSE)-E168,"")</f>
        <v/>
      </c>
      <c r="I44" s="26">
        <f>IFERROR(VLOOKUP($A169,Results_30d_Deltas!$A$2:$H$5000,6,FALSE),"")</f>
        <v/>
      </c>
      <c r="J44" s="26" t="n"/>
      <c r="K44" s="26" t="n"/>
      <c r="L44" s="26" t="inlineStr">
        <is>
          <t>NO</t>
        </is>
      </c>
      <c r="M44" s="33" t="n">
        <v>6.837418872108051</v>
      </c>
      <c r="N44" s="33" t="n">
        <v>9</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4" t="n"/>
      <c r="CF44" s="34" t="n"/>
      <c r="CG44" s="34" t="n"/>
      <c r="CH44" s="34" t="n"/>
      <c r="CI44" s="34" t="n"/>
      <c r="CJ44" s="34" t="n"/>
      <c r="CK44" s="34" t="n"/>
      <c r="CL44" s="34" t="n"/>
      <c r="CM44" s="34" t="n"/>
      <c r="CN44" s="34"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4" t="n"/>
      <c r="ES44" s="34" t="n"/>
      <c r="ET44" s="34" t="n"/>
      <c r="EU44" s="34" t="n"/>
      <c r="EV44" s="34" t="n"/>
      <c r="EW44" s="33" t="n"/>
      <c r="EX44" s="33" t="n"/>
      <c r="EY44" s="33" t="n"/>
      <c r="EZ44" s="33" t="n"/>
      <c r="FA44" s="33" t="n"/>
      <c r="FB44" s="33" t="n"/>
      <c r="FC44" s="33" t="n"/>
      <c r="FD44" s="33" t="n"/>
      <c r="FE44" s="33" t="n"/>
      <c r="FF44" s="33" t="n"/>
      <c r="FG44" s="34" t="n"/>
      <c r="FH44" s="34"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ez_manage.py:5280 top()</t>
        </is>
      </c>
      <c r="IL44" s="26" t="inlineStr">
        <is>
          <t>v12_quick_engine.py:2837 x5</t>
        </is>
      </c>
      <c r="IM44" s="26" t="n"/>
    </row>
    <row r="45" ht="10.5" customHeight="1" s="67">
      <c r="A45" s="26" t="inlineStr">
        <is>
          <t>OBLIGATORY_REENTRY_SCORE_TIER2</t>
        </is>
      </c>
      <c r="B45" s="26" t="inlineStr">
        <is>
          <t>0.5</t>
        </is>
      </c>
      <c r="C45" s="26" t="n"/>
      <c r="D45" s="26" t="n"/>
      <c r="E45" s="26" t="n"/>
      <c r="F45" s="26" t="n"/>
      <c r="G45" s="26">
        <f>IFERROR(VLOOKUP($A133&amp;"_"&amp;$B133,Results_Deltas!$A$2:$P$15000,5,FALSE),"")</f>
        <v/>
      </c>
      <c r="H45" s="26">
        <f>IFERROR(VLOOKUP($A133,Results_30d_Deltas!$A$2:$H$5000,7,FALSE)-E132,"")</f>
        <v/>
      </c>
      <c r="I45" s="26">
        <f>IFERROR(VLOOKUP($A133,Results_30d_Deltas!$A$2:$H$5000,6,FALSE),"")</f>
        <v/>
      </c>
      <c r="J45" s="26" t="n"/>
      <c r="K45" s="26" t="n"/>
      <c r="L45" s="26" t="inlineStr">
        <is>
          <t>NO</t>
        </is>
      </c>
      <c r="M45" s="33" t="n">
        <v>6.869448248247197</v>
      </c>
      <c r="N45" s="33" t="n">
        <v>9</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ez_manage.py:5114 top()</t>
        </is>
      </c>
      <c r="IL45" s="26" t="inlineStr">
        <is>
          <t>v12_quick_engine.py:2505 x4</t>
        </is>
      </c>
      <c r="IM45" s="26" t="n"/>
    </row>
    <row r="46" ht="10.5" customHeight="1" s="67">
      <c r="A46" s="26" t="inlineStr">
        <is>
          <t>REENTRY2_DC_BREAK_REQUIRE_WT_FILTER</t>
        </is>
      </c>
      <c r="B46" s="26" t="inlineStr">
        <is>
          <t>1.0</t>
        </is>
      </c>
      <c r="C46" s="26" t="n"/>
      <c r="D46" s="26" t="n"/>
      <c r="E46" s="26" t="n"/>
      <c r="F46" s="26" t="n"/>
      <c r="G46" s="26">
        <f>IFERROR(VLOOKUP($A180&amp;"_"&amp;$B180,Results_Deltas!$A$2:$P$15000,5,FALSE),"")</f>
        <v/>
      </c>
      <c r="H46" s="26">
        <f>IFERROR(VLOOKUP($A180,Results_30d_Deltas!$A$2:$H$5000,7,FALSE)-E179,"")</f>
        <v/>
      </c>
      <c r="I46" s="26">
        <f>IFERROR(VLOOKUP($A180,Results_30d_Deltas!$A$2:$H$5000,6,FALSE),"")</f>
        <v/>
      </c>
      <c r="J46" s="26" t="n"/>
      <c r="K46" s="26" t="n"/>
      <c r="L46" s="26" t="inlineStr">
        <is>
          <t>NO</t>
        </is>
      </c>
      <c r="M46" s="33" t="n">
        <v>6.878491097328744</v>
      </c>
      <c r="N46" s="33" t="n">
        <v>8</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4" t="n"/>
      <c r="CF46" s="34" t="n"/>
      <c r="CG46" s="34" t="n"/>
      <c r="CH46" s="34" t="n"/>
      <c r="CI46" s="34" t="n"/>
      <c r="CJ46" s="34" t="n"/>
      <c r="CK46" s="34" t="n"/>
      <c r="CL46" s="34" t="n"/>
      <c r="CM46" s="34" t="n"/>
      <c r="CN46" s="34"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4" t="n"/>
      <c r="ES46" s="34" t="n"/>
      <c r="ET46" s="34" t="n"/>
      <c r="EU46" s="34" t="n"/>
      <c r="EV46" s="34" t="n"/>
      <c r="EW46" s="33" t="n"/>
      <c r="EX46" s="33" t="n"/>
      <c r="EY46" s="33" t="n"/>
      <c r="EZ46" s="33" t="n"/>
      <c r="FA46" s="33" t="n"/>
      <c r="FB46" s="33" t="n"/>
      <c r="FC46" s="33" t="n"/>
      <c r="FD46" s="33" t="n"/>
      <c r="FE46" s="33" t="n"/>
      <c r="FF46" s="33" t="n"/>
      <c r="FG46" s="34" t="n"/>
      <c r="FH46" s="34"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ez_manage.py:5282 top()</t>
        </is>
      </c>
      <c r="IL46" s="26" t="inlineStr">
        <is>
          <t>v12_quick_engine.py:2839 x5</t>
        </is>
      </c>
      <c r="IM46" s="26" t="n"/>
    </row>
    <row r="47" ht="10.5" customHeight="1" s="67">
      <c r="A47" s="26" t="inlineStr">
        <is>
          <t>MANDATORY_REENTRY_K_HIGH_BLOCK</t>
        </is>
      </c>
      <c r="B47" s="26" t="inlineStr">
        <is>
          <t>0.5</t>
        </is>
      </c>
      <c r="C47" s="26" t="n"/>
      <c r="D47" s="26" t="n"/>
      <c r="E47" s="26" t="n"/>
      <c r="F47" s="26" t="n"/>
      <c r="G47" s="26">
        <f>IFERROR(VLOOKUP($A101&amp;"_"&amp;$B101,Results_Deltas!$A$2:$P$15000,5,FALSE),"")</f>
        <v/>
      </c>
      <c r="H47" s="26">
        <f>IFERROR(VLOOKUP($A101,Results_30d_Deltas!$A$2:$H$5000,7,FALSE)-E100,"")</f>
        <v/>
      </c>
      <c r="I47" s="26">
        <f>IFERROR(VLOOKUP($A101,Results_30d_Deltas!$A$2:$H$5000,6,FALSE),"")</f>
        <v/>
      </c>
      <c r="J47" s="26" t="n"/>
      <c r="K47" s="26" t="n"/>
      <c r="L47" s="26" t="inlineStr">
        <is>
          <t>NO</t>
        </is>
      </c>
      <c r="M47" s="33" t="n">
        <v>6.903088471321759</v>
      </c>
      <c r="N47" s="33" t="n">
        <v>9</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ez_manage.py:4961 top()</t>
        </is>
      </c>
      <c r="IL47" s="26" t="inlineStr">
        <is>
          <t>v12_quick_engine.py:2247 x2</t>
        </is>
      </c>
      <c r="IM47" s="26" t="n"/>
    </row>
    <row r="48" ht="10.5" customHeight="1" s="67">
      <c r="A48" s="26" t="inlineStr">
        <is>
          <t>FOLLOW_THROUGH_REENTRY_ENABLED</t>
        </is>
      </c>
      <c r="B48" s="26" t="inlineStr">
        <is>
          <t>True</t>
        </is>
      </c>
      <c r="C48" s="26" t="n"/>
      <c r="D48" s="26" t="n"/>
      <c r="E48" s="26" t="n"/>
      <c r="F48" s="26" t="n"/>
      <c r="G48" s="26">
        <f>IFERROR(VLOOKUP($A44&amp;"_"&amp;$B44,Results_Deltas!$A$2:$P$15000,5,FALSE),"")</f>
        <v/>
      </c>
      <c r="H48" s="26">
        <f>IFERROR(VLOOKUP($A44,Results_30d_Deltas!$A$2:$H$5000,7,FALSE)-E43,"")</f>
        <v/>
      </c>
      <c r="I48" s="26">
        <f>IFERROR(VLOOKUP($A44,Results_30d_Deltas!$A$2:$H$5000,6,FALSE),"")</f>
        <v/>
      </c>
      <c r="J48" s="26" t="n"/>
      <c r="K48" s="26" t="n"/>
      <c r="L48" s="26" t="inlineStr">
        <is>
          <t>NO</t>
        </is>
      </c>
      <c r="M48" s="33" t="n">
        <v>6.928302567910381</v>
      </c>
      <c r="N48" s="33" t="n">
        <v>7</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ez_manage.py:1189 top()</t>
        </is>
      </c>
      <c r="IL48" s="26" t="inlineStr">
        <is>
          <t>v12_quick_engine.py:1394 x5</t>
        </is>
      </c>
      <c r="IM48" s="26" t="n"/>
    </row>
    <row r="49" ht="10.5" customHeight="1" s="67">
      <c r="A49" s="26" t="inlineStr">
        <is>
          <t>MANDATORY_REENTRY_REQUIRE_K_NOT_EXTREME</t>
        </is>
      </c>
      <c r="B49" s="26" t="inlineStr">
        <is>
          <t>1.0</t>
        </is>
      </c>
      <c r="C49" s="26" t="n"/>
      <c r="D49" s="26" t="n"/>
      <c r="E49" s="26" t="n"/>
      <c r="F49" s="26" t="n"/>
      <c r="G49" s="26">
        <f>IFERROR(VLOOKUP($A110&amp;"_"&amp;$B110,Results_Deltas!$A$2:$P$15000,5,FALSE),"")</f>
        <v/>
      </c>
      <c r="H49" s="26">
        <f>IFERROR(VLOOKUP($A110,Results_30d_Deltas!$A$2:$H$5000,7,FALSE)-E109,"")</f>
        <v/>
      </c>
      <c r="I49" s="26">
        <f>IFERROR(VLOOKUP($A110,Results_30d_Deltas!$A$2:$H$5000,6,FALSE),"")</f>
        <v/>
      </c>
      <c r="J49" s="26" t="n"/>
      <c r="K49" s="26" t="n"/>
      <c r="L49" s="26" t="inlineStr">
        <is>
          <t>NO</t>
        </is>
      </c>
      <c r="M49" s="33" t="n">
        <v>6.933470925195063</v>
      </c>
      <c r="N49" s="33" t="n">
        <v>9</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ez_manage.py:4964 top()</t>
        </is>
      </c>
      <c r="IL49" s="26" t="inlineStr">
        <is>
          <t>v12_quick_engine.py:2250 x2</t>
        </is>
      </c>
      <c r="IM49" s="26" t="n"/>
    </row>
    <row r="50" ht="10.5" customHeight="1" s="67">
      <c r="A50" s="26" t="inlineStr">
        <is>
          <t>REENTRY2_DC_BREAK_REQUIRE_K_FILTER</t>
        </is>
      </c>
      <c r="B50" s="26" t="inlineStr">
        <is>
          <t>0.5</t>
        </is>
      </c>
      <c r="C50" s="26" t="n"/>
      <c r="D50" s="26" t="n"/>
      <c r="E50" s="26" t="n"/>
      <c r="F50" s="26" t="n"/>
      <c r="G50" s="26">
        <f>IFERROR(VLOOKUP($A175&amp;"_"&amp;$B175,Results_Deltas!$A$2:$P$15000,5,FALSE),"")</f>
        <v/>
      </c>
      <c r="H50" s="26">
        <f>IFERROR(VLOOKUP($A175,Results_30d_Deltas!$A$2:$H$5000,7,FALSE)-E174,"")</f>
        <v/>
      </c>
      <c r="I50" s="26">
        <f>IFERROR(VLOOKUP($A175,Results_30d_Deltas!$A$2:$H$5000,6,FALSE),"")</f>
        <v/>
      </c>
      <c r="J50" s="26" t="n"/>
      <c r="K50" s="26" t="n"/>
      <c r="L50" s="26" t="inlineStr">
        <is>
          <t>NO</t>
        </is>
      </c>
      <c r="M50" s="33" t="n">
        <v>6.936875150294028</v>
      </c>
      <c r="N50" s="33" t="n">
        <v>8</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4" t="n"/>
      <c r="CF50" s="34" t="n"/>
      <c r="CG50" s="34" t="n"/>
      <c r="CH50" s="34" t="n"/>
      <c r="CI50" s="34" t="n"/>
      <c r="CJ50" s="34" t="n"/>
      <c r="CK50" s="34" t="n"/>
      <c r="CL50" s="34" t="n"/>
      <c r="CM50" s="34" t="n"/>
      <c r="CN50" s="34"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4" t="n"/>
      <c r="ES50" s="34" t="n"/>
      <c r="ET50" s="34" t="n"/>
      <c r="EU50" s="34" t="n"/>
      <c r="EV50" s="34" t="n"/>
      <c r="EW50" s="33" t="n"/>
      <c r="EX50" s="33" t="n"/>
      <c r="EY50" s="33" t="n"/>
      <c r="EZ50" s="33" t="n"/>
      <c r="FA50" s="33" t="n"/>
      <c r="FB50" s="33" t="n"/>
      <c r="FC50" s="33" t="n"/>
      <c r="FD50" s="33" t="n"/>
      <c r="FE50" s="33" t="n"/>
      <c r="FF50" s="33" t="n"/>
      <c r="FG50" s="34" t="n"/>
      <c r="FH50" s="34"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ez_manage.py:5281 top()</t>
        </is>
      </c>
      <c r="IL50" s="26" t="inlineStr">
        <is>
          <t>v12_quick_engine.py:2838 x5</t>
        </is>
      </c>
      <c r="IM50" s="26" t="n"/>
    </row>
    <row r="51" ht="10.5" customHeight="1" s="67">
      <c r="A51" s="26" t="inlineStr">
        <is>
          <t>OBLIGATORY_REENTRY_SCORE_TIER2</t>
        </is>
      </c>
      <c r="B51" s="26" t="inlineStr">
        <is>
          <t>1.0</t>
        </is>
      </c>
      <c r="C51" s="26" t="n"/>
      <c r="D51" s="26" t="n"/>
      <c r="E51" s="26" t="n"/>
      <c r="F51" s="26" t="n"/>
      <c r="G51" s="26">
        <f>IFERROR(VLOOKUP($A134&amp;"_"&amp;$B134,Results_Deltas!$A$2:$P$15000,5,FALSE),"")</f>
        <v/>
      </c>
      <c r="H51" s="26">
        <f>IFERROR(VLOOKUP($A134,Results_30d_Deltas!$A$2:$H$5000,7,FALSE)-E133,"")</f>
        <v/>
      </c>
      <c r="I51" s="26">
        <f>IFERROR(VLOOKUP($A134,Results_30d_Deltas!$A$2:$H$5000,6,FALSE),"")</f>
        <v/>
      </c>
      <c r="J51" s="26" t="n"/>
      <c r="K51" s="26" t="n"/>
      <c r="L51" s="26" t="inlineStr">
        <is>
          <t>NO</t>
        </is>
      </c>
      <c r="M51" s="33" t="n">
        <v>6.938131824401066</v>
      </c>
      <c r="N51" s="33" t="n">
        <v>7</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ez_manage.py:5114 top()</t>
        </is>
      </c>
      <c r="IL51" s="26" t="inlineStr">
        <is>
          <t>v12_quick_engine.py:2505 x4</t>
        </is>
      </c>
      <c r="IM51" s="26" t="n"/>
    </row>
    <row r="52" ht="10.5" customHeight="1" s="67">
      <c r="A52" s="26" t="inlineStr">
        <is>
          <t>GUARANTEED_REENTRY_K_LOW_BLOCK</t>
        </is>
      </c>
      <c r="B52" s="26" t="inlineStr">
        <is>
          <t>15.0</t>
        </is>
      </c>
      <c r="C52" s="26" t="n"/>
      <c r="D52" s="26" t="n"/>
      <c r="E52" s="26" t="n"/>
      <c r="F52" s="26" t="n"/>
      <c r="G52" s="26">
        <f>IFERROR(VLOOKUP($A53&amp;"_"&amp;$B53,Results_Deltas!$A$2:$P$15000,5,FALSE),"")</f>
        <v/>
      </c>
      <c r="H52" s="26">
        <f>IFERROR(VLOOKUP($A53,Results_30d_Deltas!$A$2:$H$5000,7,FALSE)-E52,"")</f>
        <v/>
      </c>
      <c r="I52" s="26">
        <f>IFERROR(VLOOKUP($A53,Results_30d_Deltas!$A$2:$H$5000,6,FALSE),"")</f>
        <v/>
      </c>
      <c r="J52" s="26" t="n"/>
      <c r="K52" s="26" t="n"/>
      <c r="L52" s="26" t="inlineStr">
        <is>
          <t>NO</t>
        </is>
      </c>
      <c r="M52" s="33" t="n">
        <v>6.953669453747282</v>
      </c>
      <c r="N52" s="33" t="n">
        <v>7</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ez_manage.py:4777 top()</t>
        </is>
      </c>
      <c r="IL52" s="26" t="inlineStr">
        <is>
          <t>v12_quick_engine.py:1944 x4</t>
        </is>
      </c>
      <c r="IM52" s="26" t="n"/>
    </row>
    <row r="53" ht="10.5" customHeight="1" s="67">
      <c r="A53" s="26" t="inlineStr">
        <is>
          <t>GUARANTEED_REENTRY_K_FAVORABLE_LOW</t>
        </is>
      </c>
      <c r="B53" s="26" t="inlineStr">
        <is>
          <t>22.5</t>
        </is>
      </c>
      <c r="C53" s="26" t="n"/>
      <c r="D53" s="26" t="n"/>
      <c r="E53" s="26" t="n"/>
      <c r="F53" s="26" t="n"/>
      <c r="G53" s="26">
        <f>IFERROR(VLOOKUP($A9&amp;"_"&amp;$B9,Results_Deltas!$A$2:$P$15000,5,FALSE),"")</f>
        <v/>
      </c>
      <c r="H53" s="26">
        <f>IFERROR(VLOOKUP($A9,Results_30d_Deltas!$A$2:$H$5000,7,FALSE)-E8,"")</f>
        <v/>
      </c>
      <c r="I53" s="26">
        <f>IFERROR(VLOOKUP($A9,Results_30d_Deltas!$A$2:$H$5000,6,FALSE),"")</f>
        <v/>
      </c>
      <c r="J53" s="26" t="n"/>
      <c r="K53" s="26" t="n"/>
      <c r="L53" s="26" t="inlineStr">
        <is>
          <t>NO</t>
        </is>
      </c>
      <c r="M53" s="33" t="n">
        <v>6.97637753689099</v>
      </c>
      <c r="N53" s="33" t="n">
        <v>8</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ez_manage.py:4775 top()</t>
        </is>
      </c>
      <c r="IL53" s="26" t="inlineStr">
        <is>
          <t>v12_quick_engine.py:1942 x4</t>
        </is>
      </c>
      <c r="IM53" s="26" t="n"/>
    </row>
    <row r="54" ht="10.5" customHeight="1" s="67">
      <c r="A54" s="26" t="inlineStr">
        <is>
          <t>LEGACY_REENTRY_PSR_K_DC_CROSSOVER</t>
        </is>
      </c>
      <c r="B54" s="26" t="inlineStr">
        <is>
          <t>0.5</t>
        </is>
      </c>
      <c r="C54" s="26" t="n"/>
      <c r="D54" s="26" t="n"/>
      <c r="E54" s="26" t="n"/>
      <c r="F54" s="26" t="n"/>
      <c r="G54" s="26">
        <f>IFERROR(VLOOKUP($A89&amp;"_"&amp;$B89,Results_Deltas!$A$2:$P$15000,5,FALSE),"")</f>
        <v/>
      </c>
      <c r="H54" s="26">
        <f>IFERROR(VLOOKUP($A89,Results_30d_Deltas!$A$2:$H$5000,7,FALSE)-E88,"")</f>
        <v/>
      </c>
      <c r="I54" s="26">
        <f>IFERROR(VLOOKUP($A89,Results_30d_Deltas!$A$2:$H$5000,6,FALSE),"")</f>
        <v/>
      </c>
      <c r="J54" s="26" t="n"/>
      <c r="K54" s="26" t="n"/>
      <c r="L54" s="26" t="inlineStr">
        <is>
          <t>NO</t>
        </is>
      </c>
      <c r="M54" s="33" t="n">
        <v>6.985947277964358</v>
      </c>
      <c r="N54" s="33" t="n">
        <v>9</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ez_manage.py:3424 top()</t>
        </is>
      </c>
      <c r="IL54" s="26" t="inlineStr">
        <is>
          <t>v12_quick_engine.py:2125 x5</t>
        </is>
      </c>
      <c r="IM54" s="26" t="n"/>
    </row>
    <row r="55" ht="10.5" customHeight="1" s="67">
      <c r="A55" s="26" t="inlineStr">
        <is>
          <t>REENTRY2_DC_BREAK_FILTER_TF</t>
        </is>
      </c>
      <c r="B55" s="26" t="inlineStr">
        <is>
          <t>D</t>
        </is>
      </c>
      <c r="C55" s="26" t="n"/>
      <c r="D55" s="26" t="n"/>
      <c r="E55" s="26" t="n"/>
      <c r="F55" s="26" t="n"/>
      <c r="G55" s="26">
        <f>IFERROR(VLOOKUP($A170&amp;"_"&amp;$B170,Results_Deltas!$A$2:$P$15000,5,FALSE),"")</f>
        <v/>
      </c>
      <c r="H55" s="26">
        <f>IFERROR(VLOOKUP($A170,Results_30d_Deltas!$A$2:$H$5000,7,FALSE)-E169,"")</f>
        <v/>
      </c>
      <c r="I55" s="26">
        <f>IFERROR(VLOOKUP($A170,Results_30d_Deltas!$A$2:$H$5000,6,FALSE),"")</f>
        <v/>
      </c>
      <c r="J55" s="26" t="n"/>
      <c r="K55" s="26" t="n"/>
      <c r="L55" s="26" t="inlineStr">
        <is>
          <t>NO</t>
        </is>
      </c>
      <c r="M55" s="33" t="n">
        <v>6.999363209479319</v>
      </c>
      <c r="N55" s="33" t="n">
        <v>9</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4" t="n"/>
      <c r="CF55" s="34" t="n"/>
      <c r="CG55" s="34" t="n"/>
      <c r="CH55" s="34" t="n"/>
      <c r="CI55" s="34" t="n"/>
      <c r="CJ55" s="34" t="n"/>
      <c r="CK55" s="34" t="n"/>
      <c r="CL55" s="34" t="n"/>
      <c r="CM55" s="34" t="n"/>
      <c r="CN55" s="34"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4" t="n"/>
      <c r="ES55" s="34" t="n"/>
      <c r="ET55" s="34" t="n"/>
      <c r="EU55" s="34" t="n"/>
      <c r="EV55" s="34" t="n"/>
      <c r="EW55" s="33" t="n"/>
      <c r="EX55" s="33" t="n"/>
      <c r="EY55" s="33" t="n"/>
      <c r="EZ55" s="33" t="n"/>
      <c r="FA55" s="33" t="n"/>
      <c r="FB55" s="33" t="n"/>
      <c r="FC55" s="33" t="n"/>
      <c r="FD55" s="33" t="n"/>
      <c r="FE55" s="33" t="n"/>
      <c r="FF55" s="33" t="n"/>
      <c r="FG55" s="34" t="n"/>
      <c r="FH55" s="34"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ez_manage.py:5280 top()</t>
        </is>
      </c>
      <c r="IL55" s="26" t="inlineStr">
        <is>
          <t>v12_quick_engine.py:2837 x5</t>
        </is>
      </c>
      <c r="IM55" s="26" t="n"/>
    </row>
    <row r="56" ht="10.5" customHeight="1" s="67">
      <c r="A56" s="26" t="inlineStr">
        <is>
          <t>REENTRY2_DC_BREAK_FILTER_TF</t>
        </is>
      </c>
      <c r="B56" s="26" t="inlineStr">
        <is>
          <t>1h</t>
        </is>
      </c>
      <c r="C56" s="26" t="n"/>
      <c r="D56" s="26" t="n"/>
      <c r="E56" s="26" t="n"/>
      <c r="F56" s="26" t="n"/>
      <c r="G56" s="26">
        <f>IFERROR(VLOOKUP($A172&amp;"_"&amp;$B172,Results_Deltas!$A$2:$P$15000,5,FALSE),"")</f>
        <v/>
      </c>
      <c r="H56" s="26">
        <f>IFERROR(VLOOKUP($A172,Results_30d_Deltas!$A$2:$H$5000,7,FALSE)-E171,"")</f>
        <v/>
      </c>
      <c r="I56" s="26">
        <f>IFERROR(VLOOKUP($A172,Results_30d_Deltas!$A$2:$H$5000,6,FALSE),"")</f>
        <v/>
      </c>
      <c r="J56" s="26" t="n"/>
      <c r="K56" s="26" t="n"/>
      <c r="L56" s="26" t="inlineStr">
        <is>
          <t>NO</t>
        </is>
      </c>
      <c r="M56" s="33" t="n">
        <v>7.016590294807163</v>
      </c>
      <c r="N56" s="33" t="n">
        <v>10</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4" t="n"/>
      <c r="CF56" s="34" t="n"/>
      <c r="CG56" s="34" t="n"/>
      <c r="CH56" s="34" t="n"/>
      <c r="CI56" s="34" t="n"/>
      <c r="CJ56" s="34" t="n"/>
      <c r="CK56" s="34" t="n"/>
      <c r="CL56" s="34" t="n"/>
      <c r="CM56" s="34" t="n"/>
      <c r="CN56" s="34"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4" t="n"/>
      <c r="ES56" s="34" t="n"/>
      <c r="ET56" s="34" t="n"/>
      <c r="EU56" s="34" t="n"/>
      <c r="EV56" s="34" t="n"/>
      <c r="EW56" s="33" t="n"/>
      <c r="EX56" s="33" t="n"/>
      <c r="EY56" s="33" t="n"/>
      <c r="EZ56" s="33" t="n"/>
      <c r="FA56" s="33" t="n"/>
      <c r="FB56" s="33" t="n"/>
      <c r="FC56" s="33" t="n"/>
      <c r="FD56" s="33" t="n"/>
      <c r="FE56" s="33" t="n"/>
      <c r="FF56" s="33" t="n"/>
      <c r="FG56" s="34" t="n"/>
      <c r="FH56" s="34"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ez_manage.py:5280 top()</t>
        </is>
      </c>
      <c r="IL56" s="26" t="inlineStr">
        <is>
          <t>v12_quick_engine.py:2837 x5</t>
        </is>
      </c>
      <c r="IM56" s="26" t="n"/>
    </row>
    <row r="57" ht="10.5" customHeight="1" s="67">
      <c r="A57" s="26" t="inlineStr">
        <is>
          <t>OBLIGATORY_REENTRY_K15_HIGH_BLOCK</t>
        </is>
      </c>
      <c r="B57" s="26" t="inlineStr">
        <is>
          <t>2.0</t>
        </is>
      </c>
      <c r="C57" s="26" t="n"/>
      <c r="D57" s="26" t="n"/>
      <c r="E57" s="26" t="n"/>
      <c r="F57" s="26" t="n"/>
      <c r="G57" s="26">
        <f>IFERROR(VLOOKUP($A123&amp;"_"&amp;$B123,Results_Deltas!$A$2:$P$15000,5,FALSE),"")</f>
        <v/>
      </c>
      <c r="H57" s="26">
        <f>IFERROR(VLOOKUP($A123,Results_30d_Deltas!$A$2:$H$5000,7,FALSE)-E122,"")</f>
        <v/>
      </c>
      <c r="I57" s="26">
        <f>IFERROR(VLOOKUP($A123,Results_30d_Deltas!$A$2:$H$5000,6,FALSE),"")</f>
        <v/>
      </c>
      <c r="J57" s="26" t="n"/>
      <c r="K57" s="26" t="n"/>
      <c r="L57" s="26" t="inlineStr">
        <is>
          <t>NO</t>
        </is>
      </c>
      <c r="M57" s="33" t="n">
        <v>7.02171882258376</v>
      </c>
      <c r="N57" s="33" t="n">
        <v>8</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ez_manage.py:5110 top()</t>
        </is>
      </c>
      <c r="IL57" s="26" t="inlineStr">
        <is>
          <t>v12_quick_engine.py:2501 x4</t>
        </is>
      </c>
      <c r="IM57" s="26" t="n"/>
    </row>
    <row r="58" ht="10.5" customHeight="1" s="67">
      <c r="A58" s="26" t="inlineStr">
        <is>
          <t>REENTRY_POST_CONSOL_MULT</t>
        </is>
      </c>
      <c r="B58" s="26" t="inlineStr">
        <is>
          <t>1.0</t>
        </is>
      </c>
      <c r="C58" s="26" t="n"/>
      <c r="D58" s="26" t="n"/>
      <c r="E58" s="26" t="n"/>
      <c r="F58" s="26" t="n"/>
      <c r="G58" s="26">
        <f>IFERROR(VLOOKUP($A216&amp;"_"&amp;$B216,Results_Deltas!$A$2:$P$15000,5,FALSE),"")</f>
        <v/>
      </c>
      <c r="H58" s="26">
        <f>IFERROR(VLOOKUP($A216,Results_30d_Deltas!$A$2:$H$5000,7,FALSE)-E215,"")</f>
        <v/>
      </c>
      <c r="I58" s="26">
        <f>IFERROR(VLOOKUP($A216,Results_30d_Deltas!$A$2:$H$5000,6,FALSE),"")</f>
        <v/>
      </c>
      <c r="J58" s="26" t="n"/>
      <c r="K58" s="26" t="n"/>
      <c r="L58" s="26" t="inlineStr">
        <is>
          <t>NO</t>
        </is>
      </c>
      <c r="M58" s="33" t="n">
        <v>7.030808166255476</v>
      </c>
      <c r="N58" s="33" t="n">
        <v>8</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ez_manage.py:5319 top()</t>
        </is>
      </c>
      <c r="IL58" s="26" t="inlineStr">
        <is>
          <t>v12_quick_engine.py:2898 x3</t>
        </is>
      </c>
      <c r="IM58" s="26" t="n"/>
    </row>
    <row r="59" ht="10.5" customHeight="1" s="67">
      <c r="A59" s="26" t="inlineStr">
        <is>
          <t>MANDATORY_REENTRY_K_LOW_BLOCK</t>
        </is>
      </c>
      <c r="B59" s="26" t="inlineStr">
        <is>
          <t>0.5</t>
        </is>
      </c>
      <c r="C59" s="26" t="n"/>
      <c r="D59" s="26" t="n"/>
      <c r="E59" s="26" t="n"/>
      <c r="F59" s="26" t="n"/>
      <c r="G59" s="26">
        <f>IFERROR(VLOOKUP($A105&amp;"_"&amp;$B105,Results_Deltas!$A$2:$P$15000,5,FALSE),"")</f>
        <v/>
      </c>
      <c r="H59" s="26">
        <f>IFERROR(VLOOKUP($A105,Results_30d_Deltas!$A$2:$H$5000,7,FALSE)-E104,"")</f>
        <v/>
      </c>
      <c r="I59" s="26">
        <f>IFERROR(VLOOKUP($A105,Results_30d_Deltas!$A$2:$H$5000,6,FALSE),"")</f>
        <v/>
      </c>
      <c r="J59" s="26" t="n"/>
      <c r="K59" s="26" t="n"/>
      <c r="L59" s="26" t="inlineStr">
        <is>
          <t>NO</t>
        </is>
      </c>
      <c r="M59" s="33" t="n">
        <v>7.035897013914928</v>
      </c>
      <c r="N59" s="33" t="n">
        <v>9</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ez_manage.py:4962 top()</t>
        </is>
      </c>
      <c r="IL59" s="26" t="inlineStr">
        <is>
          <t>v12_quick_engine.py:2248 x2</t>
        </is>
      </c>
      <c r="IM59" s="26" t="n"/>
    </row>
    <row r="60" ht="10.5" customHeight="1" s="67">
      <c r="A60" s="26" t="inlineStr">
        <is>
          <t>OBLIGATORY_REENTRY_SHORT_K15_LOW_BLOCK</t>
        </is>
      </c>
      <c r="B60" s="26" t="inlineStr">
        <is>
          <t>0.5</t>
        </is>
      </c>
      <c r="C60" s="26" t="n"/>
      <c r="D60" s="26" t="n"/>
      <c r="E60" s="26" t="n"/>
      <c r="F60" s="26" t="n"/>
      <c r="G60" s="26">
        <f>IFERROR(VLOOKUP($A141&amp;"_"&amp;$B141,Results_Deltas!$A$2:$P$15000,5,FALSE),"")</f>
        <v/>
      </c>
      <c r="H60" s="26">
        <f>IFERROR(VLOOKUP($A141,Results_30d_Deltas!$A$2:$H$5000,7,FALSE)-E140,"")</f>
        <v/>
      </c>
      <c r="I60" s="26">
        <f>IFERROR(VLOOKUP($A141,Results_30d_Deltas!$A$2:$H$5000,6,FALSE),"")</f>
        <v/>
      </c>
      <c r="J60" s="26" t="n"/>
      <c r="K60" s="26" t="n"/>
      <c r="L60" s="26" t="inlineStr">
        <is>
          <t>NO</t>
        </is>
      </c>
      <c r="M60" s="33" t="n">
        <v>7.046598410980098</v>
      </c>
      <c r="N60" s="33" t="n">
        <v>9</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ez_manage.py:5117 top()</t>
        </is>
      </c>
      <c r="IL60" s="26" t="inlineStr">
        <is>
          <t>v12_quick_engine.py:2508 x4</t>
        </is>
      </c>
      <c r="IM60" s="26" t="n"/>
    </row>
    <row r="61" ht="10.5" customHeight="1" s="67">
      <c r="A61" s="26" t="inlineStr">
        <is>
          <t>OBLIGATORY_REENTRY_TIER1_HTF_REQUIRED</t>
        </is>
      </c>
      <c r="B61" s="26" t="inlineStr">
        <is>
          <t>2.0</t>
        </is>
      </c>
      <c r="C61" s="26" t="n"/>
      <c r="D61" s="26" t="n"/>
      <c r="E61" s="26" t="n"/>
      <c r="F61" s="26" t="n"/>
      <c r="G61" s="26">
        <f>IFERROR(VLOOKUP($A160&amp;"_"&amp;$B160,Results_Deltas!$A$2:$P$15000,5,FALSE),"")</f>
        <v/>
      </c>
      <c r="H61" s="26">
        <f>IFERROR(VLOOKUP($A160,Results_30d_Deltas!$A$2:$H$5000,7,FALSE)-E159,"")</f>
        <v/>
      </c>
      <c r="I61" s="26">
        <f>IFERROR(VLOOKUP($A160,Results_30d_Deltas!$A$2:$H$5000,6,FALSE),"")</f>
        <v/>
      </c>
      <c r="J61" s="26" t="n"/>
      <c r="K61" s="26" t="n"/>
      <c r="L61" s="26" t="inlineStr">
        <is>
          <t>NO</t>
        </is>
      </c>
      <c r="M61" s="33" t="n">
        <v>7.051230386388038</v>
      </c>
      <c r="N61" s="33" t="n">
        <v>7</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4" t="n"/>
      <c r="EN61" s="34" t="n"/>
      <c r="EO61" s="34" t="n"/>
      <c r="EP61" s="34" t="n"/>
      <c r="EQ61" s="34"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ez_manage.py:5123 top()</t>
        </is>
      </c>
      <c r="IL61" s="26" t="inlineStr">
        <is>
          <t>v12_quick_engine.py:2514 x4</t>
        </is>
      </c>
      <c r="IM61" s="26" t="n"/>
    </row>
    <row r="62" ht="10.5" customHeight="1" s="67">
      <c r="A62" s="26" t="inlineStr">
        <is>
          <t>REENTRY2_DC_BREAK_FILTER_TF</t>
        </is>
      </c>
      <c r="B62" s="26" t="inlineStr">
        <is>
          <t>4h</t>
        </is>
      </c>
      <c r="C62" s="26" t="n"/>
      <c r="D62" s="26" t="n"/>
      <c r="E62" s="26" t="n"/>
      <c r="F62" s="26" t="n"/>
      <c r="G62" s="26">
        <f>IFERROR(VLOOKUP($A171&amp;"_"&amp;$B171,Results_Deltas!$A$2:$P$15000,5,FALSE),"")</f>
        <v/>
      </c>
      <c r="H62" s="26">
        <f>IFERROR(VLOOKUP($A171,Results_30d_Deltas!$A$2:$H$5000,7,FALSE)-E170,"")</f>
        <v/>
      </c>
      <c r="I62" s="26">
        <f>IFERROR(VLOOKUP($A171,Results_30d_Deltas!$A$2:$H$5000,6,FALSE),"")</f>
        <v/>
      </c>
      <c r="J62" s="26" t="n"/>
      <c r="K62" s="26" t="n"/>
      <c r="L62" s="26" t="inlineStr">
        <is>
          <t>NO</t>
        </is>
      </c>
      <c r="M62" s="33" t="n">
        <v>7.057171423177494</v>
      </c>
      <c r="N62" s="33" t="n">
        <v>8</v>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4" t="n"/>
      <c r="CF62" s="34" t="n"/>
      <c r="CG62" s="34" t="n"/>
      <c r="CH62" s="34" t="n"/>
      <c r="CI62" s="34" t="n"/>
      <c r="CJ62" s="34" t="n"/>
      <c r="CK62" s="34" t="n"/>
      <c r="CL62" s="34" t="n"/>
      <c r="CM62" s="34" t="n"/>
      <c r="CN62" s="34"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4" t="n"/>
      <c r="ES62" s="34" t="n"/>
      <c r="ET62" s="34" t="n"/>
      <c r="EU62" s="34" t="n"/>
      <c r="EV62" s="34" t="n"/>
      <c r="EW62" s="33" t="n"/>
      <c r="EX62" s="33" t="n"/>
      <c r="EY62" s="33" t="n"/>
      <c r="EZ62" s="33" t="n"/>
      <c r="FA62" s="33" t="n"/>
      <c r="FB62" s="33" t="n"/>
      <c r="FC62" s="33" t="n"/>
      <c r="FD62" s="33" t="n"/>
      <c r="FE62" s="33" t="n"/>
      <c r="FF62" s="33" t="n"/>
      <c r="FG62" s="34" t="n"/>
      <c r="FH62" s="34"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ez_manage.py:5280 top()</t>
        </is>
      </c>
      <c r="IL62" s="26" t="inlineStr">
        <is>
          <t>v12_quick_engine.py:2837 x5</t>
        </is>
      </c>
      <c r="IM62" s="26" t="n"/>
    </row>
    <row r="63" ht="10.5" customHeight="1" s="67">
      <c r="A63" s="26" t="inlineStr">
        <is>
          <t>OBLIGATORY_REENTRY_SMA_FIELD</t>
        </is>
      </c>
      <c r="B63" s="26" t="inlineStr">
        <is>
          <t>2.0</t>
        </is>
      </c>
      <c r="C63" s="26" t="n"/>
      <c r="D63" s="26" t="n"/>
      <c r="E63" s="26" t="n"/>
      <c r="F63" s="26" t="n"/>
      <c r="G63" s="26">
        <f>IFERROR(VLOOKUP($A151&amp;"_"&amp;$B151,Results_Deltas!$A$2:$P$15000,5,FALSE),"")</f>
        <v/>
      </c>
      <c r="H63" s="26">
        <f>IFERROR(VLOOKUP($A151,Results_30d_Deltas!$A$2:$H$5000,7,FALSE)-E150,"")</f>
        <v/>
      </c>
      <c r="I63" s="26">
        <f>IFERROR(VLOOKUP($A151,Results_30d_Deltas!$A$2:$H$5000,6,FALSE),"")</f>
        <v/>
      </c>
      <c r="J63" s="26" t="n"/>
      <c r="K63" s="26" t="n"/>
      <c r="L63" s="26" t="inlineStr">
        <is>
          <t>NO</t>
        </is>
      </c>
      <c r="M63" s="33" t="n">
        <v>7.058065509054484</v>
      </c>
      <c r="N63" s="33" t="n">
        <v>8</v>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ez_manage.py:5121 top()</t>
        </is>
      </c>
      <c r="IL63" s="26" t="inlineStr">
        <is>
          <t>v12_quick_engine.py:2512 x2</t>
        </is>
      </c>
      <c r="IM63" s="26" t="n"/>
    </row>
    <row r="64" ht="10.5" customHeight="1" s="67">
      <c r="A64" s="26" t="inlineStr">
        <is>
          <t>MANDATORY_REENTRY_K_HIGH_BLOCK</t>
        </is>
      </c>
      <c r="B64" s="26" t="inlineStr">
        <is>
          <t>1.0</t>
        </is>
      </c>
      <c r="C64" s="26" t="n"/>
      <c r="D64" s="26" t="n"/>
      <c r="E64" s="26" t="n"/>
      <c r="F64" s="26" t="n"/>
      <c r="G64" s="26">
        <f>IFERROR(VLOOKUP($A102&amp;"_"&amp;$B102,Results_Deltas!$A$2:$P$15000,5,FALSE),"")</f>
        <v/>
      </c>
      <c r="H64" s="26">
        <f>IFERROR(VLOOKUP($A102,Results_30d_Deltas!$A$2:$H$5000,7,FALSE)-E101,"")</f>
        <v/>
      </c>
      <c r="I64" s="26">
        <f>IFERROR(VLOOKUP($A102,Results_30d_Deltas!$A$2:$H$5000,6,FALSE),"")</f>
        <v/>
      </c>
      <c r="J64" s="26" t="n"/>
      <c r="K64" s="26" t="n"/>
      <c r="L64" s="26" t="inlineStr">
        <is>
          <t>NO</t>
        </is>
      </c>
      <c r="M64" s="33" t="n">
        <v>7.069880123729281</v>
      </c>
      <c r="N64" s="33" t="n">
        <v>9</v>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ez_manage.py:4961 top()</t>
        </is>
      </c>
      <c r="IL64" s="26" t="inlineStr">
        <is>
          <t>v12_quick_engine.py:2247 x2</t>
        </is>
      </c>
      <c r="IM64" s="26" t="n"/>
    </row>
    <row r="65" ht="10.5" customHeight="1" s="67">
      <c r="A65" s="26" t="inlineStr">
        <is>
          <t>GUARANTEED_REENTRY_K_HIGH_BLOCK</t>
        </is>
      </c>
      <c r="B65" s="26" t="inlineStr">
        <is>
          <t>40.0</t>
        </is>
      </c>
      <c r="C65" s="26" t="n"/>
      <c r="D65" s="26" t="n"/>
      <c r="E65" s="26" t="n"/>
      <c r="F65" s="26" t="n"/>
      <c r="G65" s="26">
        <f>IFERROR(VLOOKUP($A47&amp;"_"&amp;$B47,Results_Deltas!$A$2:$P$15000,5,FALSE),"")</f>
        <v/>
      </c>
      <c r="H65" s="26">
        <f>IFERROR(VLOOKUP($A47,Results_30d_Deltas!$A$2:$H$5000,7,FALSE)-E46,"")</f>
        <v/>
      </c>
      <c r="I65" s="26">
        <f>IFERROR(VLOOKUP($A47,Results_30d_Deltas!$A$2:$H$5000,6,FALSE),"")</f>
        <v/>
      </c>
      <c r="J65" s="26" t="n"/>
      <c r="K65" s="26" t="n"/>
      <c r="L65" s="26" t="inlineStr">
        <is>
          <t>NO</t>
        </is>
      </c>
      <c r="M65" s="33" t="n">
        <v>7.074501389536873</v>
      </c>
      <c r="N65" s="33" t="n">
        <v>7</v>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ez_manage.py:4776 top()</t>
        </is>
      </c>
      <c r="IL65" s="26" t="inlineStr">
        <is>
          <t>v12_quick_engine.py:1943 x4</t>
        </is>
      </c>
      <c r="IM65" s="26" t="n"/>
    </row>
    <row r="66" ht="10.5" customHeight="1" s="67">
      <c r="A66" s="26" t="inlineStr">
        <is>
          <t>LEGACY_REENTRY_PSR_FULL_DC</t>
        </is>
      </c>
      <c r="B66" s="26" t="inlineStr">
        <is>
          <t>2.0</t>
        </is>
      </c>
      <c r="C66" s="26" t="n"/>
      <c r="D66" s="26" t="n"/>
      <c r="E66" s="26" t="n"/>
      <c r="F66" s="26" t="n"/>
      <c r="G66" s="26">
        <f>IFERROR(VLOOKUP($A87&amp;"_"&amp;$B87,Results_Deltas!$A$2:$P$15000,5,FALSE),"")</f>
        <v/>
      </c>
      <c r="H66" s="26">
        <f>IFERROR(VLOOKUP($A87,Results_30d_Deltas!$A$2:$H$5000,7,FALSE)-E86,"")</f>
        <v/>
      </c>
      <c r="I66" s="26">
        <f>IFERROR(VLOOKUP($A87,Results_30d_Deltas!$A$2:$H$5000,6,FALSE),"")</f>
        <v/>
      </c>
      <c r="J66" s="26" t="n"/>
      <c r="K66" s="26" t="n"/>
      <c r="L66" s="26" t="inlineStr">
        <is>
          <t>NO</t>
        </is>
      </c>
      <c r="M66" s="33" t="n">
        <v>7.086348989992543</v>
      </c>
      <c r="N66" s="33" t="n">
        <v>8</v>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ez_manage.py:3423 top()</t>
        </is>
      </c>
      <c r="IL66" s="26" t="inlineStr">
        <is>
          <t>v12_quick_engine.py:2124 x5</t>
        </is>
      </c>
      <c r="IM66" s="26" t="n"/>
    </row>
    <row r="67" ht="10.5" customHeight="1" s="67">
      <c r="A67" s="26" t="inlineStr">
        <is>
          <t>BOUNCE_REENTRY_K_RESET_LONG</t>
        </is>
      </c>
      <c r="B67" s="26" t="inlineStr">
        <is>
          <t>2.0</t>
        </is>
      </c>
      <c r="C67" s="26" t="n"/>
      <c r="D67" s="26" t="n"/>
      <c r="E67" s="26" t="n"/>
      <c r="F67" s="26" t="n"/>
      <c r="G67" s="26">
        <f>IFERROR(VLOOKUP($A20&amp;"_"&amp;$B20,Results_Deltas!$A$2:$P$15000,5,FALSE),"")</f>
        <v/>
      </c>
      <c r="H67" s="26">
        <f>IFERROR(VLOOKUP($A20,Results_30d_Deltas!$A$2:$H$5000,7,FALSE)-E19,"")</f>
        <v/>
      </c>
      <c r="I67" s="26">
        <f>IFERROR(VLOOKUP($A20,Results_30d_Deltas!$A$2:$H$5000,6,FALSE),"")</f>
        <v/>
      </c>
      <c r="J67" s="26" t="n"/>
      <c r="K67" s="26" t="n"/>
      <c r="L67" s="26" t="inlineStr">
        <is>
          <t>NO</t>
        </is>
      </c>
      <c r="M67" s="33" t="n">
        <v>7.091296941394094</v>
      </c>
      <c r="N67" s="33" t="n">
        <v>9</v>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ez_manage.py:2986 top()</t>
        </is>
      </c>
      <c r="IL67" s="26" t="inlineStr">
        <is>
          <t>v12_quick_engine.py:321 x13</t>
        </is>
      </c>
      <c r="IM67" s="26" t="n"/>
    </row>
    <row r="68" ht="10.5" customHeight="1" s="67">
      <c r="A68" s="26" t="inlineStr">
        <is>
          <t>LEGACY_REENTRY_PSR_K_DC_CROSSOVER</t>
        </is>
      </c>
      <c r="B68" s="26" t="inlineStr">
        <is>
          <t>1.0</t>
        </is>
      </c>
      <c r="C68" s="26" t="n"/>
      <c r="D68" s="26" t="n"/>
      <c r="E68" s="26" t="n"/>
      <c r="F68" s="26" t="n"/>
      <c r="G68" s="26">
        <f>IFERROR(VLOOKUP($A90&amp;"_"&amp;$B90,Results_Deltas!$A$2:$P$15000,5,FALSE),"")</f>
        <v/>
      </c>
      <c r="H68" s="26">
        <f>IFERROR(VLOOKUP($A90,Results_30d_Deltas!$A$2:$H$5000,7,FALSE)-E89,"")</f>
        <v/>
      </c>
      <c r="I68" s="26">
        <f>IFERROR(VLOOKUP($A90,Results_30d_Deltas!$A$2:$H$5000,6,FALSE),"")</f>
        <v/>
      </c>
      <c r="J68" s="26" t="n"/>
      <c r="K68" s="26" t="n"/>
      <c r="L68" s="26" t="inlineStr">
        <is>
          <t>NO</t>
        </is>
      </c>
      <c r="M68" s="33" t="n">
        <v>7.094028502162445</v>
      </c>
      <c r="N68" s="33" t="n">
        <v>9</v>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ez_manage.py:3424 top()</t>
        </is>
      </c>
      <c r="IL68" s="26" t="inlineStr">
        <is>
          <t>v12_quick_engine.py:2125 x5</t>
        </is>
      </c>
      <c r="IM68" s="26" t="n"/>
    </row>
    <row r="69" ht="10.5" customHeight="1" s="67">
      <c r="A69" s="26" t="inlineStr">
        <is>
          <t>REENTRY_B16_SMA200_PROX_PCT</t>
        </is>
      </c>
      <c r="B69" s="26" t="inlineStr">
        <is>
          <t>2.0</t>
        </is>
      </c>
      <c r="C69" s="26" t="n"/>
      <c r="D69" s="26" t="n"/>
      <c r="E69" s="26" t="n"/>
      <c r="F69" s="26" t="n"/>
      <c r="G69" s="26">
        <f>IFERROR(VLOOKUP($A195&amp;"_"&amp;$B195,Results_Deltas!$A$2:$P$15000,5,FALSE),"")</f>
        <v/>
      </c>
      <c r="H69" s="26">
        <f>IFERROR(VLOOKUP($A195,Results_30d_Deltas!$A$2:$H$5000,7,FALSE)-E194,"")</f>
        <v/>
      </c>
      <c r="I69" s="26">
        <f>IFERROR(VLOOKUP($A195,Results_30d_Deltas!$A$2:$H$5000,6,FALSE),"")</f>
        <v/>
      </c>
      <c r="J69" s="26" t="n"/>
      <c r="K69" s="26" t="n"/>
      <c r="L69" s="26" t="inlineStr">
        <is>
          <t>YES</t>
        </is>
      </c>
      <c r="M69" s="33" t="n">
        <v>7.094815487725548</v>
      </c>
      <c r="N69" s="33" t="n">
        <v>8</v>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ez_manage.py:5299 top()</t>
        </is>
      </c>
      <c r="IL69" s="26" t="inlineStr">
        <is>
          <t>v12_quick_engine.py:2860 x4</t>
        </is>
      </c>
      <c r="IM69" s="26" t="n"/>
    </row>
    <row r="70" ht="10.5" customHeight="1" s="67">
      <c r="A70" s="26" t="inlineStr">
        <is>
          <t>REENTRY_TIER2_MAX_MINUTES</t>
        </is>
      </c>
      <c r="B70" s="26" t="inlineStr">
        <is>
          <t>2.0</t>
        </is>
      </c>
      <c r="C70" s="26" t="n"/>
      <c r="D70" s="26" t="n"/>
      <c r="E70" s="26" t="n"/>
      <c r="F70" s="26" t="n"/>
      <c r="G70" s="26">
        <f>IFERROR(VLOOKUP($A245&amp;"_"&amp;$B245,Results_Deltas!$A$2:$P$15000,5,FALSE),"")</f>
        <v/>
      </c>
      <c r="H70" s="26">
        <f>IFERROR(VLOOKUP($A245,Results_30d_Deltas!$A$2:$H$5000,7,FALSE)-E244,"")</f>
        <v/>
      </c>
      <c r="I70" s="26">
        <f>IFERROR(VLOOKUP($A245,Results_30d_Deltas!$A$2:$H$5000,6,FALSE),"")</f>
        <v/>
      </c>
      <c r="J70" s="26" t="n"/>
      <c r="K70" s="26" t="n"/>
      <c r="L70" s="26" t="inlineStr">
        <is>
          <t>NO</t>
        </is>
      </c>
      <c r="M70" s="33" t="n">
        <v>7.099309096783223</v>
      </c>
      <c r="N70" s="33" t="n">
        <v>10</v>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ez_manage.py:3879 top()</t>
        </is>
      </c>
      <c r="IL70" s="26" t="inlineStr">
        <is>
          <t>v12_quick_engine.py:2914 x10</t>
        </is>
      </c>
      <c r="IM70" s="26" t="n"/>
    </row>
    <row r="71" ht="10.5" customHeight="1" s="67">
      <c r="A71" s="26" t="inlineStr">
        <is>
          <t>LEGACY_REENTRY_PSR_DC_BOUNCE</t>
        </is>
      </c>
      <c r="B71" s="26" t="inlineStr">
        <is>
          <t>0.5</t>
        </is>
      </c>
      <c r="C71" s="26" t="n"/>
      <c r="D71" s="26" t="n"/>
      <c r="E71" s="26" t="n"/>
      <c r="F71" s="26" t="n"/>
      <c r="G71" s="26">
        <f>IFERROR(VLOOKUP($A81&amp;"_"&amp;$B81,Results_Deltas!$A$2:$P$15000,5,FALSE),"")</f>
        <v/>
      </c>
      <c r="H71" s="26">
        <f>IFERROR(VLOOKUP($A81,Results_30d_Deltas!$A$2:$H$5000,7,FALSE)-E80,"")</f>
        <v/>
      </c>
      <c r="I71" s="26">
        <f>IFERROR(VLOOKUP($A81,Results_30d_Deltas!$A$2:$H$5000,6,FALSE),"")</f>
        <v/>
      </c>
      <c r="J71" s="26" t="n"/>
      <c r="K71" s="26" t="n"/>
      <c r="L71" s="26" t="inlineStr">
        <is>
          <t>NO</t>
        </is>
      </c>
      <c r="M71" s="33" t="n">
        <v>7.1090374279474</v>
      </c>
      <c r="N71" s="33" t="n">
        <v>8</v>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ez_manage.py:3422 top()</t>
        </is>
      </c>
      <c r="IL71" s="26" t="inlineStr">
        <is>
          <t>v12_quick_engine.py:2123 x5</t>
        </is>
      </c>
      <c r="IM71" s="26" t="n"/>
    </row>
    <row r="72" ht="10.5" customHeight="1" s="67">
      <c r="A72" s="26" t="inlineStr">
        <is>
          <t>LEGACY_PROC_SINGLE_REENTRY</t>
        </is>
      </c>
      <c r="B72" s="26" t="inlineStr">
        <is>
          <t>2.0</t>
        </is>
      </c>
      <c r="C72" s="26" t="n"/>
      <c r="D72" s="26" t="n"/>
      <c r="E72" s="26" t="n"/>
      <c r="F72" s="26" t="n"/>
      <c r="G72" s="26">
        <f>IFERROR(VLOOKUP($A79&amp;"_"&amp;$B79,Results_Deltas!$A$2:$P$15000,5,FALSE),"")</f>
        <v/>
      </c>
      <c r="H72" s="26">
        <f>IFERROR(VLOOKUP($A79,Results_30d_Deltas!$A$2:$H$5000,7,FALSE)-E78,"")</f>
        <v/>
      </c>
      <c r="I72" s="26">
        <f>IFERROR(VLOOKUP($A79,Results_30d_Deltas!$A$2:$H$5000,6,FALSE),"")</f>
        <v/>
      </c>
      <c r="J72" s="26" t="n"/>
      <c r="K72" s="26" t="n"/>
      <c r="L72" s="26" t="inlineStr">
        <is>
          <t>NO</t>
        </is>
      </c>
      <c r="M72" s="33" t="n">
        <v>7.113738635645948</v>
      </c>
      <c r="N72" s="33" t="n">
        <v>8</v>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ez_manage.py:3418 top()</t>
        </is>
      </c>
      <c r="IL72" s="26" t="inlineStr">
        <is>
          <t>v12_quick_engine.py:2119 x5</t>
        </is>
      </c>
      <c r="IM72" s="26" t="n"/>
    </row>
    <row r="73" ht="10.5" customHeight="1" s="67">
      <c r="A73" s="26" t="inlineStr">
        <is>
          <t>GUARANTEED_REENTRY_STRICT_CONFIRMATION</t>
        </is>
      </c>
      <c r="B73" s="26" t="inlineStr">
        <is>
          <t>False</t>
        </is>
      </c>
      <c r="C73" s="26" t="n"/>
      <c r="D73" s="26" t="n"/>
      <c r="E73" s="26" t="n"/>
      <c r="F73" s="26" t="n"/>
      <c r="G73" s="26">
        <f>IFERROR(VLOOKUP($A57&amp;"_"&amp;$B57,Results_Deltas!$A$2:$P$15000,5,FALSE),"")</f>
        <v/>
      </c>
      <c r="H73" s="26">
        <f>IFERROR(VLOOKUP($A57,Results_30d_Deltas!$A$2:$H$5000,7,FALSE)-E56,"")</f>
        <v/>
      </c>
      <c r="I73" s="26">
        <f>IFERROR(VLOOKUP($A57,Results_30d_Deltas!$A$2:$H$5000,6,FALSE),"")</f>
        <v/>
      </c>
      <c r="J73" s="26" t="n"/>
      <c r="K73" s="26" t="n"/>
      <c r="L73" s="26" t="inlineStr">
        <is>
          <t>NO</t>
        </is>
      </c>
      <c r="M73" s="33" t="n">
        <v>7.118653692476487</v>
      </c>
      <c r="N73" s="33" t="n">
        <v>8</v>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ez_manage.py:4778 top()</t>
        </is>
      </c>
      <c r="IL73" s="26" t="inlineStr">
        <is>
          <t>v12_quick_engine.py:1946 x6</t>
        </is>
      </c>
      <c r="IM73" s="26" t="n"/>
    </row>
    <row r="74" ht="10.5" customHeight="1" s="67">
      <c r="A74" s="26" t="inlineStr">
        <is>
          <t>OBLIGATORY_REENTRY_SCORE_TIER1</t>
        </is>
      </c>
      <c r="B74" s="26" t="inlineStr">
        <is>
          <t>2.0</t>
        </is>
      </c>
      <c r="C74" s="26" t="n"/>
      <c r="D74" s="26" t="n"/>
      <c r="E74" s="26" t="n"/>
      <c r="F74" s="26" t="n"/>
      <c r="G74" s="26">
        <f>IFERROR(VLOOKUP($A131&amp;"_"&amp;$B131,Results_Deltas!$A$2:$P$15000,5,FALSE),"")</f>
        <v/>
      </c>
      <c r="H74" s="26">
        <f>IFERROR(VLOOKUP($A131,Results_30d_Deltas!$A$2:$H$5000,7,FALSE)-E130,"")</f>
        <v/>
      </c>
      <c r="I74" s="26">
        <f>IFERROR(VLOOKUP($A131,Results_30d_Deltas!$A$2:$H$5000,6,FALSE),"")</f>
        <v/>
      </c>
      <c r="J74" s="26" t="n"/>
      <c r="K74" s="26" t="n"/>
      <c r="L74" s="26" t="inlineStr">
        <is>
          <t>NO</t>
        </is>
      </c>
      <c r="M74" s="33" t="n">
        <v>7.128936988766569</v>
      </c>
      <c r="N74" s="33" t="n">
        <v>9</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ez_manage.py:5113 top()</t>
        </is>
      </c>
      <c r="IL74" s="26" t="inlineStr">
        <is>
          <t>v12_quick_engine.py:2504 x4</t>
        </is>
      </c>
      <c r="IM74" s="26" t="n"/>
    </row>
    <row r="75" ht="10.5" customHeight="1" s="67">
      <c r="A75" s="26" t="inlineStr">
        <is>
          <t>OBLIGATORY_REENTRY_SHORT_K15_LOW_BLOCK</t>
        </is>
      </c>
      <c r="B75" s="26" t="inlineStr">
        <is>
          <t>1.0</t>
        </is>
      </c>
      <c r="C75" s="26" t="n"/>
      <c r="D75" s="26" t="n"/>
      <c r="E75" s="26" t="n"/>
      <c r="F75" s="26" t="n"/>
      <c r="G75" s="26">
        <f>IFERROR(VLOOKUP($A142&amp;"_"&amp;$B142,Results_Deltas!$A$2:$P$15000,5,FALSE),"")</f>
        <v/>
      </c>
      <c r="H75" s="26">
        <f>IFERROR(VLOOKUP($A142,Results_30d_Deltas!$A$2:$H$5000,7,FALSE)-E141,"")</f>
        <v/>
      </c>
      <c r="I75" s="26">
        <f>IFERROR(VLOOKUP($A142,Results_30d_Deltas!$A$2:$H$5000,6,FALSE),"")</f>
        <v/>
      </c>
      <c r="J75" s="26" t="n"/>
      <c r="K75" s="26" t="n"/>
      <c r="L75" s="26" t="inlineStr">
        <is>
          <t>NO</t>
        </is>
      </c>
      <c r="M75" s="33" t="n">
        <v>7.136139728513047</v>
      </c>
      <c r="N75" s="33" t="n">
        <v>10</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ez_manage.py:5117 top()</t>
        </is>
      </c>
      <c r="IL75" s="26" t="inlineStr">
        <is>
          <t>v12_quick_engine.py:2508 x4</t>
        </is>
      </c>
      <c r="IM75" s="26" t="n"/>
    </row>
    <row r="76" ht="10.5" customHeight="1" s="67">
      <c r="A76" s="26" t="inlineStr">
        <is>
          <t>REENTRY2_DC_BREAK_REQUIRE_WT_FILTER</t>
        </is>
      </c>
      <c r="B76" s="26" t="inlineStr">
        <is>
          <t>0.5</t>
        </is>
      </c>
      <c r="C76" s="26" t="n"/>
      <c r="D76" s="26" t="n"/>
      <c r="E76" s="26" t="n"/>
      <c r="F76" s="26" t="n"/>
      <c r="G76" s="26">
        <f>IFERROR(VLOOKUP($A179&amp;"_"&amp;$B179,Results_Deltas!$A$2:$P$15000,5,FALSE),"")</f>
        <v/>
      </c>
      <c r="H76" s="26">
        <f>IFERROR(VLOOKUP($A179,Results_30d_Deltas!$A$2:$H$5000,7,FALSE)-E178,"")</f>
        <v/>
      </c>
      <c r="I76" s="26">
        <f>IFERROR(VLOOKUP($A179,Results_30d_Deltas!$A$2:$H$5000,6,FALSE),"")</f>
        <v/>
      </c>
      <c r="J76" s="26" t="n"/>
      <c r="K76" s="26" t="n"/>
      <c r="L76" s="26" t="inlineStr">
        <is>
          <t>NO</t>
        </is>
      </c>
      <c r="M76" s="33" t="n">
        <v>7.14423119775863</v>
      </c>
      <c r="N76" s="33" t="n">
        <v>8</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4" t="n"/>
      <c r="CF76" s="34" t="n"/>
      <c r="CG76" s="34" t="n"/>
      <c r="CH76" s="34" t="n"/>
      <c r="CI76" s="34" t="n"/>
      <c r="CJ76" s="34" t="n"/>
      <c r="CK76" s="34" t="n"/>
      <c r="CL76" s="34" t="n"/>
      <c r="CM76" s="34" t="n"/>
      <c r="CN76" s="34"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4" t="n"/>
      <c r="ES76" s="34" t="n"/>
      <c r="ET76" s="34" t="n"/>
      <c r="EU76" s="34" t="n"/>
      <c r="EV76" s="34" t="n"/>
      <c r="EW76" s="33" t="n"/>
      <c r="EX76" s="33" t="n"/>
      <c r="EY76" s="33" t="n"/>
      <c r="EZ76" s="33" t="n"/>
      <c r="FA76" s="33" t="n"/>
      <c r="FB76" s="33" t="n"/>
      <c r="FC76" s="33" t="n"/>
      <c r="FD76" s="33" t="n"/>
      <c r="FE76" s="33" t="n"/>
      <c r="FF76" s="33" t="n"/>
      <c r="FG76" s="34" t="n"/>
      <c r="FH76" s="34"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ez_manage.py:5282 top()</t>
        </is>
      </c>
      <c r="IL76" s="26" t="inlineStr">
        <is>
          <t>v12_quick_engine.py:2839 x5</t>
        </is>
      </c>
      <c r="IM76" s="26" t="n"/>
    </row>
    <row r="77" ht="10.5" customHeight="1" s="67">
      <c r="A77" s="26" t="inlineStr">
        <is>
          <t>REENTRY2_DC_BREAK_ALLOW_15M</t>
        </is>
      </c>
      <c r="B77" s="26" t="inlineStr">
        <is>
          <t>2.0</t>
        </is>
      </c>
      <c r="C77" s="26" t="n"/>
      <c r="D77" s="26" t="n"/>
      <c r="E77" s="26" t="n"/>
      <c r="F77" s="26" t="n"/>
      <c r="G77" s="26">
        <f>IFERROR(VLOOKUP($A168&amp;"_"&amp;$B168,Results_Deltas!$A$2:$P$15000,5,FALSE),"")</f>
        <v/>
      </c>
      <c r="H77" s="26">
        <f>IFERROR(VLOOKUP($A168,Results_30d_Deltas!$A$2:$H$5000,7,FALSE)-E167,"")</f>
        <v/>
      </c>
      <c r="I77" s="26">
        <f>IFERROR(VLOOKUP($A168,Results_30d_Deltas!$A$2:$H$5000,6,FALSE),"")</f>
        <v/>
      </c>
      <c r="J77" s="26" t="n"/>
      <c r="K77" s="26" t="n"/>
      <c r="L77" s="26" t="inlineStr">
        <is>
          <t>NO</t>
        </is>
      </c>
      <c r="M77" s="33" t="n">
        <v>7.167650290890187</v>
      </c>
      <c r="N77" s="33" t="n">
        <v>9</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ez_manage.py:5278 top()</t>
        </is>
      </c>
      <c r="IL77" s="26" t="inlineStr">
        <is>
          <t>v12_quick_engine.py:2835 x5</t>
        </is>
      </c>
      <c r="IM77" s="26" t="n"/>
    </row>
    <row r="78" ht="10.5" customHeight="1" s="67">
      <c r="A78" s="26" t="inlineStr">
        <is>
          <t>OBLIGATORY_REENTRY_SMA_TF</t>
        </is>
      </c>
      <c r="B78" s="26" t="inlineStr">
        <is>
          <t>D</t>
        </is>
      </c>
      <c r="C78" s="26" t="n"/>
      <c r="D78" s="26" t="n"/>
      <c r="E78" s="26" t="n"/>
      <c r="F78" s="26" t="n"/>
      <c r="G78" s="26">
        <f>IFERROR(VLOOKUP($A153&amp;"_"&amp;$B153,Results_Deltas!$A$2:$P$15000,5,FALSE),"")</f>
        <v/>
      </c>
      <c r="H78" s="26">
        <f>IFERROR(VLOOKUP($A153,Results_30d_Deltas!$A$2:$H$5000,7,FALSE)-E152,"")</f>
        <v/>
      </c>
      <c r="I78" s="26">
        <f>IFERROR(VLOOKUP($A153,Results_30d_Deltas!$A$2:$H$5000,6,FALSE),"")</f>
        <v/>
      </c>
      <c r="J78" s="26" t="n"/>
      <c r="K78" s="26" t="n"/>
      <c r="L78" s="26" t="inlineStr">
        <is>
          <t>NO</t>
        </is>
      </c>
      <c r="M78" s="33" t="n">
        <v>7.180338401700095</v>
      </c>
      <c r="N78" s="33" t="n">
        <v>7</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ez_manage.py:5122 top()</t>
        </is>
      </c>
      <c r="IL78" s="26" t="inlineStr">
        <is>
          <t>v12_quick_engine.py:2513 x2</t>
        </is>
      </c>
      <c r="IM78" s="26" t="n"/>
    </row>
    <row r="79" ht="10.5" customHeight="1" s="67">
      <c r="A79" s="26" t="inlineStr">
        <is>
          <t>REENTRY2_DC_BREAK_REQUIRE_WT_FILTER</t>
        </is>
      </c>
      <c r="B79" s="26" t="inlineStr">
        <is>
          <t>2.0</t>
        </is>
      </c>
      <c r="C79" s="26" t="n"/>
      <c r="D79" s="26" t="n"/>
      <c r="E79" s="26" t="n"/>
      <c r="F79" s="26" t="n"/>
      <c r="G79" s="26">
        <f>IFERROR(VLOOKUP($A181&amp;"_"&amp;$B181,Results_Deltas!$A$2:$P$15000,5,FALSE),"")</f>
        <v/>
      </c>
      <c r="H79" s="26">
        <f>IFERROR(VLOOKUP($A181,Results_30d_Deltas!$A$2:$H$5000,7,FALSE)-E180,"")</f>
        <v/>
      </c>
      <c r="I79" s="26">
        <f>IFERROR(VLOOKUP($A181,Results_30d_Deltas!$A$2:$H$5000,6,FALSE),"")</f>
        <v/>
      </c>
      <c r="J79" s="26" t="n"/>
      <c r="K79" s="26" t="n"/>
      <c r="L79" s="26" t="inlineStr">
        <is>
          <t>NO</t>
        </is>
      </c>
      <c r="M79" s="33" t="n">
        <v>7.183022923955787</v>
      </c>
      <c r="N79" s="33" t="n">
        <v>8</v>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4" t="n"/>
      <c r="CF79" s="34" t="n"/>
      <c r="CG79" s="34" t="n"/>
      <c r="CH79" s="34" t="n"/>
      <c r="CI79" s="34" t="n"/>
      <c r="CJ79" s="34" t="n"/>
      <c r="CK79" s="34" t="n"/>
      <c r="CL79" s="34" t="n"/>
      <c r="CM79" s="34" t="n"/>
      <c r="CN79" s="34"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4" t="n"/>
      <c r="ES79" s="34" t="n"/>
      <c r="ET79" s="34" t="n"/>
      <c r="EU79" s="34" t="n"/>
      <c r="EV79" s="34" t="n"/>
      <c r="EW79" s="33" t="n"/>
      <c r="EX79" s="33" t="n"/>
      <c r="EY79" s="33" t="n"/>
      <c r="EZ79" s="33" t="n"/>
      <c r="FA79" s="33" t="n"/>
      <c r="FB79" s="33" t="n"/>
      <c r="FC79" s="33" t="n"/>
      <c r="FD79" s="33" t="n"/>
      <c r="FE79" s="33" t="n"/>
      <c r="FF79" s="33" t="n"/>
      <c r="FG79" s="34" t="n"/>
      <c r="FH79" s="34"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ez_manage.py:5282 top()</t>
        </is>
      </c>
      <c r="IL79" s="26" t="inlineStr">
        <is>
          <t>v12_quick_engine.py:2839 x5</t>
        </is>
      </c>
      <c r="IM79" s="26" t="n"/>
    </row>
    <row r="80" ht="10.5" customHeight="1" s="67">
      <c r="A80" s="26" t="inlineStr">
        <is>
          <t>BOUNCE_REENTRY_K_RESET_SHORT</t>
        </is>
      </c>
      <c r="B80" s="26" t="inlineStr">
        <is>
          <t>2.0</t>
        </is>
      </c>
      <c r="C80" s="26" t="n"/>
      <c r="D80" s="26" t="n"/>
      <c r="E80" s="26" t="n"/>
      <c r="F80" s="26" t="n"/>
      <c r="G80" s="26">
        <f>IFERROR(VLOOKUP($A24&amp;"_"&amp;$B24,Results_Deltas!$A$2:$P$15000,5,FALSE),"")</f>
        <v/>
      </c>
      <c r="H80" s="26">
        <f>IFERROR(VLOOKUP($A24,Results_30d_Deltas!$A$2:$H$5000,7,FALSE)-E23,"")</f>
        <v/>
      </c>
      <c r="I80" s="26">
        <f>IFERROR(VLOOKUP($A24,Results_30d_Deltas!$A$2:$H$5000,6,FALSE),"")</f>
        <v/>
      </c>
      <c r="J80" s="26" t="n"/>
      <c r="K80" s="26" t="n"/>
      <c r="L80" s="26" t="inlineStr">
        <is>
          <t>NO</t>
        </is>
      </c>
      <c r="M80" s="33" t="n">
        <v>7.195125649218428</v>
      </c>
      <c r="N80" s="33" t="n">
        <v>9</v>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ez_manage.py:2987 top()</t>
        </is>
      </c>
      <c r="IL80" s="26" t="inlineStr">
        <is>
          <t>v12_quick_engine.py:327 x13</t>
        </is>
      </c>
      <c r="IM80" s="26" t="n"/>
    </row>
    <row r="81" ht="10.5" customHeight="1" s="67">
      <c r="A81" s="26" t="inlineStr">
        <is>
          <t>REENTRY_POST_CONSOL_MULT</t>
        </is>
      </c>
      <c r="B81" s="26" t="inlineStr">
        <is>
          <t>0.5</t>
        </is>
      </c>
      <c r="C81" s="26" t="n"/>
      <c r="D81" s="26" t="n"/>
      <c r="E81" s="26" t="n"/>
      <c r="F81" s="26" t="n"/>
      <c r="G81" s="26">
        <f>IFERROR(VLOOKUP($A215&amp;"_"&amp;$B215,Results_Deltas!$A$2:$P$15000,5,FALSE),"")</f>
        <v/>
      </c>
      <c r="H81" s="26">
        <f>IFERROR(VLOOKUP($A215,Results_30d_Deltas!$A$2:$H$5000,7,FALSE)-E214,"")</f>
        <v/>
      </c>
      <c r="I81" s="26">
        <f>IFERROR(VLOOKUP($A215,Results_30d_Deltas!$A$2:$H$5000,6,FALSE),"")</f>
        <v/>
      </c>
      <c r="J81" s="26" t="n"/>
      <c r="K81" s="26" t="n"/>
      <c r="L81" s="26" t="inlineStr">
        <is>
          <t>NO</t>
        </is>
      </c>
      <c r="M81" s="33" t="n">
        <v>7.202220991081872</v>
      </c>
      <c r="N81" s="33" t="n">
        <v>8</v>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ez_manage.py:5319 top()</t>
        </is>
      </c>
      <c r="IL81" s="26" t="inlineStr">
        <is>
          <t>v12_quick_engine.py:2898 x3</t>
        </is>
      </c>
      <c r="IM81" s="26" t="n"/>
    </row>
    <row r="82" ht="10.5" customHeight="1" s="67">
      <c r="A82" s="26" t="inlineStr">
        <is>
          <t>GUARANTEED_REENTRY_K_FAVORABLE_LOW</t>
        </is>
      </c>
      <c r="B82" s="26" t="inlineStr">
        <is>
          <t>37.5</t>
        </is>
      </c>
      <c r="C82" s="26" t="n"/>
      <c r="D82" s="26" t="n"/>
      <c r="E82" s="26" t="n"/>
      <c r="F82" s="26" t="n"/>
      <c r="G82" s="26">
        <f>IFERROR(VLOOKUP($A11&amp;"_"&amp;$B11,Results_Deltas!$A$2:$P$15000,5,FALSE),"")</f>
        <v/>
      </c>
      <c r="H82" s="26">
        <f>IFERROR(VLOOKUP($A11,Results_30d_Deltas!$A$2:$H$5000,7,FALSE)-E10,"")</f>
        <v/>
      </c>
      <c r="I82" s="26">
        <f>IFERROR(VLOOKUP($A11,Results_30d_Deltas!$A$2:$H$5000,6,FALSE),"")</f>
        <v/>
      </c>
      <c r="J82" s="26" t="n"/>
      <c r="K82" s="26" t="n"/>
      <c r="L82" s="26" t="inlineStr">
        <is>
          <t>NO</t>
        </is>
      </c>
      <c r="M82" s="33" t="n">
        <v>7.241137241948302</v>
      </c>
      <c r="N82" s="33" t="n">
        <v>9</v>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ez_manage.py:4775 top()</t>
        </is>
      </c>
      <c r="IL82" s="26" t="inlineStr">
        <is>
          <t>v12_quick_engine.py:1942 x4</t>
        </is>
      </c>
      <c r="IM82" s="26" t="n"/>
    </row>
    <row r="83" ht="10.5" customHeight="1" s="67">
      <c r="A83" s="26" t="inlineStr">
        <is>
          <t>LEGACY_REENTRY_PSR_DC_BOUNCE</t>
        </is>
      </c>
      <c r="B83" s="26" t="inlineStr">
        <is>
          <t>1.0</t>
        </is>
      </c>
      <c r="C83" s="26" t="n"/>
      <c r="D83" s="26" t="n"/>
      <c r="E83" s="26" t="n"/>
      <c r="F83" s="26" t="n"/>
      <c r="G83" s="26">
        <f>IFERROR(VLOOKUP($A82&amp;"_"&amp;$B82,Results_Deltas!$A$2:$P$15000,5,FALSE),"")</f>
        <v/>
      </c>
      <c r="H83" s="26">
        <f>IFERROR(VLOOKUP($A82,Results_30d_Deltas!$A$2:$H$5000,7,FALSE)-E81,"")</f>
        <v/>
      </c>
      <c r="I83" s="26">
        <f>IFERROR(VLOOKUP($A82,Results_30d_Deltas!$A$2:$H$5000,6,FALSE),"")</f>
        <v/>
      </c>
      <c r="J83" s="26" t="n"/>
      <c r="K83" s="26" t="n"/>
      <c r="L83" s="26" t="inlineStr">
        <is>
          <t>NO</t>
        </is>
      </c>
      <c r="M83" s="33" t="n">
        <v>7.252057290023606</v>
      </c>
      <c r="N83" s="33" t="n">
        <v>8</v>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ez_manage.py:3422 top()</t>
        </is>
      </c>
      <c r="IL83" s="26" t="inlineStr">
        <is>
          <t>v12_quick_engine.py:2123 x5</t>
        </is>
      </c>
      <c r="IM83" s="26" t="n"/>
    </row>
    <row r="84" ht="10.5" customHeight="1" s="67">
      <c r="A84" s="26" t="inlineStr">
        <is>
          <t>REENTRY_POST_CONSOL_ATR_THRESHOLD</t>
        </is>
      </c>
      <c r="B84" s="26" t="inlineStr">
        <is>
          <t>2.0</t>
        </is>
      </c>
      <c r="C84" s="26" t="n"/>
      <c r="D84" s="26" t="n"/>
      <c r="E84" s="26" t="n"/>
      <c r="F84" s="26" t="n"/>
      <c r="G84" s="26">
        <f>IFERROR(VLOOKUP($A211&amp;"_"&amp;$B211,Results_Deltas!$A$2:$P$15000,5,FALSE),"")</f>
        <v/>
      </c>
      <c r="H84" s="26">
        <f>IFERROR(VLOOKUP($A211,Results_30d_Deltas!$A$2:$H$5000,7,FALSE)-E210,"")</f>
        <v/>
      </c>
      <c r="I84" s="26">
        <f>IFERROR(VLOOKUP($A211,Results_30d_Deltas!$A$2:$H$5000,6,FALSE),"")</f>
        <v/>
      </c>
      <c r="J84" s="26" t="n"/>
      <c r="K84" s="26" t="n"/>
      <c r="L84" s="26" t="inlineStr">
        <is>
          <t>NO</t>
        </is>
      </c>
      <c r="M84" s="33" t="n">
        <v>7.254227193236994</v>
      </c>
      <c r="N84" s="33" t="n">
        <v>9</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ez_manage.py:5318 top()</t>
        </is>
      </c>
      <c r="IL84" s="26" t="inlineStr">
        <is>
          <t>v12_quick_engine.py:2896 x3</t>
        </is>
      </c>
      <c r="IM84" s="26" t="n"/>
    </row>
    <row r="85" ht="10.5" customHeight="1" s="67">
      <c r="A85" s="26" t="inlineStr">
        <is>
          <t>REENTRY_PRICE_IMPROVE_PCT</t>
        </is>
      </c>
      <c r="B85" s="26" t="inlineStr">
        <is>
          <t>1.0</t>
        </is>
      </c>
      <c r="C85" s="26" t="n"/>
      <c r="D85" s="26" t="n"/>
      <c r="E85" s="26" t="n"/>
      <c r="F85" s="26" t="n"/>
      <c r="G85" s="26">
        <f>IFERROR(VLOOKUP($A224&amp;"_"&amp;$B224,Results_Deltas!$A$2:$P$15000,5,FALSE),"")</f>
        <v/>
      </c>
      <c r="H85" s="26">
        <f>IFERROR(VLOOKUP($A224,Results_30d_Deltas!$A$2:$H$5000,7,FALSE)-E223,"")</f>
        <v/>
      </c>
      <c r="I85" s="26">
        <f>IFERROR(VLOOKUP($A224,Results_30d_Deltas!$A$2:$H$5000,6,FALSE),"")</f>
        <v/>
      </c>
      <c r="J85" s="26" t="n"/>
      <c r="K85" s="26" t="n"/>
      <c r="L85" s="26" t="inlineStr">
        <is>
          <t>NO</t>
        </is>
      </c>
      <c r="M85" s="33" t="n">
        <v>7.274702231247059</v>
      </c>
      <c r="N85" s="33" t="n">
        <v>9</v>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ez_manage.py:5321 top()</t>
        </is>
      </c>
      <c r="IL85" s="26" t="inlineStr">
        <is>
          <t>v12_quick_engine.py:2900 x3</t>
        </is>
      </c>
      <c r="IM85" s="26" t="n"/>
    </row>
    <row r="86" ht="10.5" customHeight="1" s="67">
      <c r="A86" s="26" t="inlineStr">
        <is>
          <t>GUARANTEED_REENTRY_K_HIGH_BLOCK</t>
        </is>
      </c>
      <c r="B86" s="26" t="inlineStr">
        <is>
          <t>60.0</t>
        </is>
      </c>
      <c r="C86" s="26" t="n"/>
      <c r="D86" s="26" t="n"/>
      <c r="E86" s="26" t="n"/>
      <c r="F86" s="26" t="n"/>
      <c r="G86" s="26">
        <f>IFERROR(VLOOKUP($A48&amp;"_"&amp;$B48,Results_Deltas!$A$2:$P$15000,5,FALSE),"")</f>
        <v/>
      </c>
      <c r="H86" s="26">
        <f>IFERROR(VLOOKUP($A48,Results_30d_Deltas!$A$2:$H$5000,7,FALSE)-E47,"")</f>
        <v/>
      </c>
      <c r="I86" s="26">
        <f>IFERROR(VLOOKUP($A48,Results_30d_Deltas!$A$2:$H$5000,6,FALSE),"")</f>
        <v/>
      </c>
      <c r="J86" s="26" t="n"/>
      <c r="K86" s="26" t="n"/>
      <c r="L86" s="26" t="inlineStr">
        <is>
          <t>NO</t>
        </is>
      </c>
      <c r="M86" s="33" t="n">
        <v>7.310660123104165</v>
      </c>
      <c r="N86" s="33" t="n">
        <v>8</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ez_manage.py:4776 top()</t>
        </is>
      </c>
      <c r="IL86" s="26" t="inlineStr">
        <is>
          <t>v12_quick_engine.py:1943 x4</t>
        </is>
      </c>
      <c r="IM86" s="26" t="n"/>
    </row>
    <row r="87" ht="10.5" customHeight="1" s="67">
      <c r="A87" s="26" t="inlineStr">
        <is>
          <t>REENTRY_POST_CONSOL_TFS_REQUIRED</t>
        </is>
      </c>
      <c r="B87" s="26" t="inlineStr">
        <is>
          <t>1.0</t>
        </is>
      </c>
      <c r="C87" s="26" t="n"/>
      <c r="D87" s="26" t="n"/>
      <c r="E87" s="26" t="n"/>
      <c r="F87" s="26" t="n"/>
      <c r="G87" s="26">
        <f>IFERROR(VLOOKUP($A220&amp;"_"&amp;$B220,Results_Deltas!$A$2:$P$15000,5,FALSE),"")</f>
        <v/>
      </c>
      <c r="H87" s="26">
        <f>IFERROR(VLOOKUP($A220,Results_30d_Deltas!$A$2:$H$5000,7,FALSE)-E219,"")</f>
        <v/>
      </c>
      <c r="I87" s="26">
        <f>IFERROR(VLOOKUP($A220,Results_30d_Deltas!$A$2:$H$5000,6,FALSE),"")</f>
        <v/>
      </c>
      <c r="J87" s="26" t="n"/>
      <c r="K87" s="26" t="n"/>
      <c r="L87" s="26" t="inlineStr">
        <is>
          <t>YES</t>
        </is>
      </c>
      <c r="M87" s="33" t="n">
        <v>7.321847196367997</v>
      </c>
      <c r="N87" s="33" t="n">
        <v>9</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ez_manage.py:5320 top()</t>
        </is>
      </c>
      <c r="IL87" s="26" t="inlineStr">
        <is>
          <t>v12_quick_engine.py:2899 x3</t>
        </is>
      </c>
      <c r="IM87" s="26" t="n"/>
    </row>
    <row r="88" ht="10.5" customHeight="1" s="67">
      <c r="A88" s="26" t="inlineStr">
        <is>
          <t>GUARANTEED_REENTRY_K_FAVORABLE_LOW</t>
        </is>
      </c>
      <c r="B88" s="26" t="inlineStr">
        <is>
          <t>45.0</t>
        </is>
      </c>
      <c r="C88" s="26" t="n"/>
      <c r="D88" s="26" t="n"/>
      <c r="E88" s="26" t="n"/>
      <c r="F88" s="26" t="n"/>
      <c r="G88" s="26">
        <f>IFERROR(VLOOKUP($A12&amp;"_"&amp;$B12,Results_Deltas!$A$2:$P$15000,5,FALSE),"")</f>
        <v/>
      </c>
      <c r="H88" s="26">
        <f>IFERROR(VLOOKUP($A12,Results_30d_Deltas!$A$2:$H$5000,7,FALSE)-E11,"")</f>
        <v/>
      </c>
      <c r="I88" s="26">
        <f>IFERROR(VLOOKUP($A12,Results_30d_Deltas!$A$2:$H$5000,6,FALSE),"")</f>
        <v/>
      </c>
      <c r="J88" s="26" t="n"/>
      <c r="K88" s="26" t="n"/>
      <c r="L88" s="26" t="inlineStr">
        <is>
          <t>NO</t>
        </is>
      </c>
      <c r="M88" s="33" t="n">
        <v>7.327038676864626</v>
      </c>
      <c r="N88" s="33" t="n">
        <v>8</v>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ez_manage.py:4775 top()</t>
        </is>
      </c>
      <c r="IL88" s="26" t="inlineStr">
        <is>
          <t>v12_quick_engine.py:1942 x4</t>
        </is>
      </c>
      <c r="IM88" s="26" t="n"/>
    </row>
    <row r="89" ht="10.5" customHeight="1" s="67">
      <c r="A89" s="26" t="inlineStr">
        <is>
          <t>REENTRY_B16_SIZE_MULT_STRONG</t>
        </is>
      </c>
      <c r="B89" s="26" t="inlineStr">
        <is>
          <t>1.0</t>
        </is>
      </c>
      <c r="C89" s="26" t="n"/>
      <c r="D89" s="26" t="n"/>
      <c r="E89" s="26" t="n"/>
      <c r="F89" s="26" t="n"/>
      <c r="G89" s="26">
        <f>IFERROR(VLOOKUP($A186&amp;"_"&amp;$B186,Results_Deltas!$A$2:$P$15000,5,FALSE),"")</f>
        <v/>
      </c>
      <c r="H89" s="26">
        <f>IFERROR(VLOOKUP($A186,Results_30d_Deltas!$A$2:$H$5000,7,FALSE)-E185,"")</f>
        <v/>
      </c>
      <c r="I89" s="26">
        <f>IFERROR(VLOOKUP($A186,Results_30d_Deltas!$A$2:$H$5000,6,FALSE),"")</f>
        <v/>
      </c>
      <c r="J89" s="26" t="n"/>
      <c r="K89" s="26" t="n"/>
      <c r="L89" s="26" t="inlineStr">
        <is>
          <t>NO</t>
        </is>
      </c>
      <c r="M89" s="33" t="n">
        <v>7.370482336766142</v>
      </c>
      <c r="N89" s="33" t="n">
        <v>10</v>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4" t="n"/>
      <c r="HJ89" s="34" t="n"/>
      <c r="HK89" s="34" t="n"/>
      <c r="HL89" s="34" t="n"/>
      <c r="HM89" s="34"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ez_manage.py:5297 top()</t>
        </is>
      </c>
      <c r="IL89" s="26" t="inlineStr">
        <is>
          <t>v12_quick_engine.py:2858 x4</t>
        </is>
      </c>
      <c r="IM89" s="26" t="n"/>
    </row>
    <row r="90" ht="10.5" customHeight="1" s="67">
      <c r="A90" s="26" t="inlineStr">
        <is>
          <t>REENTRY_B16_SIZE_MULT_STRONG</t>
        </is>
      </c>
      <c r="B90" s="26" t="inlineStr">
        <is>
          <t>0.5</t>
        </is>
      </c>
      <c r="C90" s="26" t="n"/>
      <c r="D90" s="26" t="n"/>
      <c r="E90" s="26" t="n"/>
      <c r="F90" s="26" t="n"/>
      <c r="G90" s="26">
        <f>IFERROR(VLOOKUP($A185&amp;"_"&amp;$B185,Results_Deltas!$A$2:$P$15000,5,FALSE),"")</f>
        <v/>
      </c>
      <c r="H90" s="26">
        <f>IFERROR(VLOOKUP($A185,Results_30d_Deltas!$A$2:$H$5000,7,FALSE)-E184,"")</f>
        <v/>
      </c>
      <c r="I90" s="26">
        <f>IFERROR(VLOOKUP($A185,Results_30d_Deltas!$A$2:$H$5000,6,FALSE),"")</f>
        <v/>
      </c>
      <c r="J90" s="26" t="n"/>
      <c r="K90" s="26" t="n"/>
      <c r="L90" s="26" t="inlineStr">
        <is>
          <t>NO</t>
        </is>
      </c>
      <c r="M90" s="33" t="n">
        <v>7.373197915367918</v>
      </c>
      <c r="N90" s="33" t="n">
        <v>10</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4" t="n"/>
      <c r="HJ90" s="34" t="n"/>
      <c r="HK90" s="34" t="n"/>
      <c r="HL90" s="34" t="n"/>
      <c r="HM90" s="34"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ez_manage.py:5297 top()</t>
        </is>
      </c>
      <c r="IL90" s="26" t="inlineStr">
        <is>
          <t>v12_quick_engine.py:2858 x4</t>
        </is>
      </c>
      <c r="IM90" s="26" t="n"/>
    </row>
    <row r="91" ht="10.5" customHeight="1" s="67">
      <c r="A91" s="26" t="inlineStr">
        <is>
          <t>OBLIGATORY_REENTRY_SCORE_TIER3</t>
        </is>
      </c>
      <c r="B91" s="26" t="inlineStr">
        <is>
          <t>2.0</t>
        </is>
      </c>
      <c r="C91" s="26" t="n"/>
      <c r="D91" s="26" t="n"/>
      <c r="E91" s="26" t="n"/>
      <c r="F91" s="26" t="n"/>
      <c r="G91" s="26">
        <f>IFERROR(VLOOKUP($A139&amp;"_"&amp;$B139,Results_Deltas!$A$2:$P$15000,5,FALSE),"")</f>
        <v/>
      </c>
      <c r="H91" s="26">
        <f>IFERROR(VLOOKUP($A139,Results_30d_Deltas!$A$2:$H$5000,7,FALSE)-E138,"")</f>
        <v/>
      </c>
      <c r="I91" s="26">
        <f>IFERROR(VLOOKUP($A139,Results_30d_Deltas!$A$2:$H$5000,6,FALSE),"")</f>
        <v/>
      </c>
      <c r="J91" s="26" t="n"/>
      <c r="K91" s="26" t="n"/>
      <c r="L91" s="26" t="inlineStr">
        <is>
          <t>NO</t>
        </is>
      </c>
      <c r="M91" s="33" t="n">
        <v>7.384555178745116</v>
      </c>
      <c r="N91" s="33" t="n">
        <v>10</v>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ez_manage.py:5115 top()</t>
        </is>
      </c>
      <c r="IL91" s="26" t="inlineStr">
        <is>
          <t>v12_quick_engine.py:2506 x4</t>
        </is>
      </c>
      <c r="IM91" s="26" t="n"/>
    </row>
    <row r="92" ht="10.5" customHeight="1" s="67">
      <c r="A92" s="26" t="inlineStr">
        <is>
          <t>MANDATORY_REENTRY_ALLOW_WT0_STRONG_CROSS</t>
        </is>
      </c>
      <c r="B92" s="26" t="inlineStr">
        <is>
          <t>0.5</t>
        </is>
      </c>
      <c r="C92" s="26" t="n"/>
      <c r="D92" s="26" t="n"/>
      <c r="E92" s="26" t="n"/>
      <c r="F92" s="26" t="n"/>
      <c r="G92" s="26">
        <f>IFERROR(VLOOKUP($A97&amp;"_"&amp;$B97,Results_Deltas!$A$2:$P$15000,5,FALSE),"")</f>
        <v/>
      </c>
      <c r="H92" s="26">
        <f>IFERROR(VLOOKUP($A97,Results_30d_Deltas!$A$2:$H$5000,7,FALSE)-E96,"")</f>
        <v/>
      </c>
      <c r="I92" s="26">
        <f>IFERROR(VLOOKUP($A97,Results_30d_Deltas!$A$2:$H$5000,6,FALSE),"")</f>
        <v/>
      </c>
      <c r="J92" s="26" t="n"/>
      <c r="K92" s="26" t="n"/>
      <c r="L92" s="26" t="inlineStr">
        <is>
          <t>NO</t>
        </is>
      </c>
      <c r="M92" s="33" t="n">
        <v>7.385042035974617</v>
      </c>
      <c r="N92" s="33" t="n">
        <v>10</v>
      </c>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4" t="n"/>
      <c r="AW92" s="34" t="n"/>
      <c r="AX92" s="34" t="n"/>
      <c r="AY92" s="34" t="n"/>
      <c r="AZ92" s="34"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ez_manage.py:4960 top()</t>
        </is>
      </c>
      <c r="IL92" s="26" t="inlineStr">
        <is>
          <t>v12_quick_engine.py:2245 x4</t>
        </is>
      </c>
      <c r="IM92" s="26" t="n"/>
    </row>
    <row r="93" ht="10.5" customHeight="1" s="67">
      <c r="A93" s="26" t="inlineStr">
        <is>
          <t>REENTRY_WT15M_SIZE_MULT</t>
        </is>
      </c>
      <c r="B93" s="26" t="inlineStr">
        <is>
          <t>2.0</t>
        </is>
      </c>
      <c r="C93" s="26" t="n"/>
      <c r="D93" s="26" t="n"/>
      <c r="E93" s="26" t="n"/>
      <c r="F93" s="26" t="n"/>
      <c r="G93" s="26">
        <f>IFERROR(VLOOKUP($A249&amp;"_"&amp;$B249,Results_Deltas!$A$2:$P$15000,5,FALSE),"")</f>
        <v/>
      </c>
      <c r="H93" s="26">
        <f>IFERROR(VLOOKUP($A249,Results_30d_Deltas!$A$2:$H$5000,7,FALSE)-E248,"")</f>
        <v/>
      </c>
      <c r="I93" s="26">
        <f>IFERROR(VLOOKUP($A249,Results_30d_Deltas!$A$2:$H$5000,6,FALSE),"")</f>
        <v/>
      </c>
      <c r="J93" s="26" t="n"/>
      <c r="K93" s="26" t="n"/>
      <c r="L93" s="26" t="inlineStr">
        <is>
          <t>NO</t>
        </is>
      </c>
      <c r="M93" s="33" t="n">
        <v>7.405625315613871</v>
      </c>
      <c r="N93" s="33" t="n">
        <v>10</v>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4" t="n"/>
      <c r="HJ93" s="34" t="n"/>
      <c r="HK93" s="34" t="n"/>
      <c r="HL93" s="34" t="n"/>
      <c r="HM93" s="34"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ez_manage.py:3884 top()</t>
        </is>
      </c>
      <c r="IL93" s="26" t="inlineStr">
        <is>
          <t>v12_quick_engine.py:2926 x5</t>
        </is>
      </c>
      <c r="IM93" s="26" t="n"/>
    </row>
    <row r="94" ht="10.5" customHeight="1" s="67">
      <c r="A94" s="26" t="inlineStr">
        <is>
          <t>MANDATORY_REENTRY_REQUIRE_K_NOT_EXTREME</t>
        </is>
      </c>
      <c r="B94" s="26" t="inlineStr">
        <is>
          <t>0.5</t>
        </is>
      </c>
      <c r="C94" s="26" t="n"/>
      <c r="D94" s="26" t="n"/>
      <c r="E94" s="26" t="n"/>
      <c r="F94" s="26" t="n"/>
      <c r="G94" s="26">
        <f>IFERROR(VLOOKUP($A109&amp;"_"&amp;$B109,Results_Deltas!$A$2:$P$15000,5,FALSE),"")</f>
        <v/>
      </c>
      <c r="H94" s="26">
        <f>IFERROR(VLOOKUP($A109,Results_30d_Deltas!$A$2:$H$5000,7,FALSE)-E108,"")</f>
        <v/>
      </c>
      <c r="I94" s="26">
        <f>IFERROR(VLOOKUP($A109,Results_30d_Deltas!$A$2:$H$5000,6,FALSE),"")</f>
        <v/>
      </c>
      <c r="J94" s="26" t="n"/>
      <c r="K94" s="26" t="n"/>
      <c r="L94" s="26" t="inlineStr">
        <is>
          <t>NO</t>
        </is>
      </c>
      <c r="M94" s="33" t="n">
        <v>7.441861114206835</v>
      </c>
      <c r="N94" s="33" t="n">
        <v>8</v>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ez_manage.py:4964 top()</t>
        </is>
      </c>
      <c r="IL94" s="26" t="inlineStr">
        <is>
          <t>v12_quick_engine.py:2250 x2</t>
        </is>
      </c>
      <c r="IM94" s="26" t="n"/>
    </row>
    <row r="95" ht="10.5" customHeight="1" s="67">
      <c r="A95" s="26" t="inlineStr">
        <is>
          <t>OBLIGATORY_REENTRY_SHORT_K15_LOW_SIZE_FRAC</t>
        </is>
      </c>
      <c r="B95" s="26" t="inlineStr">
        <is>
          <t>2.0</t>
        </is>
      </c>
      <c r="C95" s="26" t="n"/>
      <c r="D95" s="26" t="n"/>
      <c r="E95" s="26" t="n"/>
      <c r="F95" s="26" t="n"/>
      <c r="G95" s="26">
        <f>IFERROR(VLOOKUP($A147&amp;"_"&amp;$B147,Results_Deltas!$A$2:$P$15000,5,FALSE),"")</f>
        <v/>
      </c>
      <c r="H95" s="26">
        <f>IFERROR(VLOOKUP($A147,Results_30d_Deltas!$A$2:$H$5000,7,FALSE)-E146,"")</f>
        <v/>
      </c>
      <c r="I95" s="26">
        <f>IFERROR(VLOOKUP($A147,Results_30d_Deltas!$A$2:$H$5000,6,FALSE),"")</f>
        <v/>
      </c>
      <c r="J95" s="26" t="n"/>
      <c r="K95" s="26" t="n"/>
      <c r="L95" s="26" t="inlineStr">
        <is>
          <t>NO</t>
        </is>
      </c>
      <c r="M95" s="33" t="n">
        <v>7.444220485167146</v>
      </c>
      <c r="N95" s="33" t="n">
        <v>9</v>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4" t="n"/>
      <c r="HJ95" s="34" t="n"/>
      <c r="HK95" s="34" t="n"/>
      <c r="HL95" s="34" t="n"/>
      <c r="HM95" s="34"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ez_manage.py:5118 top()</t>
        </is>
      </c>
      <c r="IL95" s="26" t="inlineStr">
        <is>
          <t>v12_quick_engine.py:2509 x4</t>
        </is>
      </c>
      <c r="IM95" s="26" t="n"/>
    </row>
    <row r="96" ht="10.5" customHeight="1" s="67">
      <c r="A96" s="26" t="inlineStr">
        <is>
          <t>GUARANTEED_REENTRY_TIGHT_STOP_MIN_AGE_S</t>
        </is>
      </c>
      <c r="B96" s="26" t="inlineStr">
        <is>
          <t>75.0</t>
        </is>
      </c>
      <c r="C96" s="26" t="n"/>
      <c r="D96" s="26" t="n"/>
      <c r="E96" s="26" t="n"/>
      <c r="F96" s="26" t="n"/>
      <c r="G96" s="26">
        <f>IFERROR(VLOOKUP($A69&amp;"_"&amp;$B69,Results_Deltas!$A$2:$P$15000,5,FALSE),"")</f>
        <v/>
      </c>
      <c r="H96" s="26">
        <f>IFERROR(VLOOKUP($A69,Results_30d_Deltas!$A$2:$H$5000,7,FALSE)-E68,"")</f>
        <v/>
      </c>
      <c r="I96" s="26">
        <f>IFERROR(VLOOKUP($A69,Results_30d_Deltas!$A$2:$H$5000,6,FALSE),"")</f>
        <v/>
      </c>
      <c r="J96" s="26" t="n"/>
      <c r="K96" s="26" t="n"/>
      <c r="L96" s="26" t="inlineStr">
        <is>
          <t>NO</t>
        </is>
      </c>
      <c r="M96" s="33" t="n">
        <v>7.444875956272519</v>
      </c>
      <c r="N96" s="33" t="n">
        <v>10</v>
      </c>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4" t="n"/>
      <c r="CZ96" s="34" t="n"/>
      <c r="DA96" s="34" t="n"/>
      <c r="DB96" s="34" t="n"/>
      <c r="DC96" s="34"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4" t="n"/>
      <c r="ED96" s="34" t="n"/>
      <c r="EE96" s="34" t="n"/>
      <c r="EF96" s="34" t="n"/>
      <c r="EG96" s="34"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ez_manage.py:4781 top()</t>
        </is>
      </c>
      <c r="IL96" s="26" t="inlineStr">
        <is>
          <t>v12_quick_engine.py:1949 x4</t>
        </is>
      </c>
      <c r="IM96" s="26" t="n"/>
    </row>
    <row r="97" ht="10.5" customHeight="1" s="67">
      <c r="A97" s="26" t="inlineStr">
        <is>
          <t>REENTRY_SIZE_EXTENDED_MULT</t>
        </is>
      </c>
      <c r="B97" s="26" t="inlineStr">
        <is>
          <t>0.5</t>
        </is>
      </c>
      <c r="C97" s="26" t="n"/>
      <c r="D97" s="26" t="n"/>
      <c r="E97" s="26" t="n"/>
      <c r="F97" s="26" t="n"/>
      <c r="G97" s="26">
        <f>IFERROR(VLOOKUP($A235&amp;"_"&amp;$B235,Results_Deltas!$A$2:$P$15000,5,FALSE),"")</f>
        <v/>
      </c>
      <c r="H97" s="26">
        <f>IFERROR(VLOOKUP($A235,Results_30d_Deltas!$A$2:$H$5000,7,FALSE)-E234,"")</f>
        <v/>
      </c>
      <c r="I97" s="26">
        <f>IFERROR(VLOOKUP($A235,Results_30d_Deltas!$A$2:$H$5000,6,FALSE),"")</f>
        <v/>
      </c>
      <c r="J97" s="26" t="n"/>
      <c r="K97" s="26" t="n"/>
      <c r="L97" s="26" t="inlineStr">
        <is>
          <t>NO</t>
        </is>
      </c>
      <c r="M97" s="33" t="n">
        <v>7.459003896968445</v>
      </c>
      <c r="N97" s="33" t="n">
        <v>9</v>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4" t="n"/>
      <c r="HJ97" s="34" t="n"/>
      <c r="HK97" s="34" t="n"/>
      <c r="HL97" s="34" t="n"/>
      <c r="HM97" s="34"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ez_manage.py:3873 top()</t>
        </is>
      </c>
      <c r="IL97" s="26" t="inlineStr">
        <is>
          <t>v12_quick_engine.py:2906 x3</t>
        </is>
      </c>
      <c r="IM97" s="26" t="n"/>
    </row>
    <row r="98" ht="10.5" customHeight="1" s="67">
      <c r="A98" s="26" t="inlineStr">
        <is>
          <t>OBLIGATORY_REENTRY_SMA_TF</t>
        </is>
      </c>
      <c r="B98" s="26" t="inlineStr">
        <is>
          <t>4h</t>
        </is>
      </c>
      <c r="C98" s="26" t="n"/>
      <c r="D98" s="26" t="n"/>
      <c r="E98" s="26" t="n"/>
      <c r="F98" s="26" t="n"/>
      <c r="G98" s="26">
        <f>IFERROR(VLOOKUP($A154&amp;"_"&amp;$B154,Results_Deltas!$A$2:$P$15000,5,FALSE),"")</f>
        <v/>
      </c>
      <c r="H98" s="26">
        <f>IFERROR(VLOOKUP($A154,Results_30d_Deltas!$A$2:$H$5000,7,FALSE)-E153,"")</f>
        <v/>
      </c>
      <c r="I98" s="26">
        <f>IFERROR(VLOOKUP($A154,Results_30d_Deltas!$A$2:$H$5000,6,FALSE),"")</f>
        <v/>
      </c>
      <c r="J98" s="26" t="n"/>
      <c r="K98" s="26" t="n"/>
      <c r="L98" s="26" t="inlineStr">
        <is>
          <t>NO</t>
        </is>
      </c>
      <c r="M98" s="33" t="n">
        <v>7.459334945895359</v>
      </c>
      <c r="N98" s="33" t="n">
        <v>10</v>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ez_manage.py:5122 top()</t>
        </is>
      </c>
      <c r="IL98" s="26" t="inlineStr">
        <is>
          <t>v12_quick_engine.py:2513 x2</t>
        </is>
      </c>
      <c r="IM98" s="26" t="n"/>
    </row>
    <row r="99" ht="10.5" customHeight="1" s="67">
      <c r="A99" s="26" t="inlineStr">
        <is>
          <t>OBLIGATORY_REENTRY_SMA_TF</t>
        </is>
      </c>
      <c r="B99" s="26" t="inlineStr">
        <is>
          <t>1h</t>
        </is>
      </c>
      <c r="C99" s="26" t="n"/>
      <c r="D99" s="26" t="n"/>
      <c r="E99" s="26" t="n"/>
      <c r="F99" s="26" t="n"/>
      <c r="G99" s="26">
        <f>IFERROR(VLOOKUP($A155&amp;"_"&amp;$B155,Results_Deltas!$A$2:$P$15000,5,FALSE),"")</f>
        <v/>
      </c>
      <c r="H99" s="26">
        <f>IFERROR(VLOOKUP($A155,Results_30d_Deltas!$A$2:$H$5000,7,FALSE)-E154,"")</f>
        <v/>
      </c>
      <c r="I99" s="26">
        <f>IFERROR(VLOOKUP($A155,Results_30d_Deltas!$A$2:$H$5000,6,FALSE),"")</f>
        <v/>
      </c>
      <c r="J99" s="26" t="n"/>
      <c r="K99" s="26" t="n"/>
      <c r="L99" s="26" t="inlineStr">
        <is>
          <t>YES</t>
        </is>
      </c>
      <c r="M99" s="33" t="n">
        <v>7.464446903860545</v>
      </c>
      <c r="N99" s="33" t="n">
        <v>8</v>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ez_manage.py:5122 top()</t>
        </is>
      </c>
      <c r="IL99" s="26" t="inlineStr">
        <is>
          <t>v12_quick_engine.py:2513 x2</t>
        </is>
      </c>
      <c r="IM99" s="26" t="n"/>
    </row>
    <row r="100" ht="10.5" customHeight="1" s="67">
      <c r="A100" s="26" t="inlineStr">
        <is>
          <t>LEGACY_REENTRY_PSR_QUICK_RECOVERY</t>
        </is>
      </c>
      <c r="B100" s="26" t="inlineStr">
        <is>
          <t>2.0</t>
        </is>
      </c>
      <c r="C100" s="26" t="n"/>
      <c r="D100" s="26" t="n"/>
      <c r="E100" s="26" t="n"/>
      <c r="F100" s="26" t="n"/>
      <c r="G100" s="26">
        <f>IFERROR(VLOOKUP($A95&amp;"_"&amp;$B95,Results_Deltas!$A$2:$P$15000,5,FALSE),"")</f>
        <v/>
      </c>
      <c r="H100" s="26">
        <f>IFERROR(VLOOKUP($A95,Results_30d_Deltas!$A$2:$H$5000,7,FALSE)-E94,"")</f>
        <v/>
      </c>
      <c r="I100" s="26">
        <f>IFERROR(VLOOKUP($A95,Results_30d_Deltas!$A$2:$H$5000,6,FALSE),"")</f>
        <v/>
      </c>
      <c r="J100" s="26" t="n"/>
      <c r="K100" s="26" t="n"/>
      <c r="L100" s="26" t="inlineStr">
        <is>
          <t>NO</t>
        </is>
      </c>
      <c r="M100" s="33" t="n">
        <v>7.480609069167513</v>
      </c>
      <c r="N100" s="33" t="n">
        <v>11</v>
      </c>
      <c r="O100" s="33" t="n"/>
      <c r="P100" s="33" t="n"/>
      <c r="Q100" s="33" t="n"/>
      <c r="R100" s="33" t="n"/>
      <c r="S100" s="33" t="n"/>
      <c r="T100" s="33" t="n"/>
      <c r="U100" s="33" t="n"/>
      <c r="V100" s="33" t="n"/>
      <c r="W100" s="33" t="n"/>
      <c r="X100" s="33" t="n"/>
      <c r="Y100" s="33" t="n"/>
      <c r="Z100" s="33" t="n"/>
      <c r="AA100" s="33" t="n"/>
      <c r="AB100" s="34" t="n"/>
      <c r="AC100" s="34" t="n"/>
      <c r="AD100" s="34" t="n"/>
      <c r="AE100" s="34" t="n"/>
      <c r="AF100" s="34" t="n"/>
      <c r="AG100" s="34" t="n"/>
      <c r="AH100" s="34" t="n"/>
      <c r="AI100" s="34" t="n"/>
      <c r="AJ100" s="34" t="n"/>
      <c r="AK100" s="34"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ez_manage.py:3425 top()</t>
        </is>
      </c>
      <c r="IL100" s="26" t="inlineStr">
        <is>
          <t>v12_quick_engine.py:2126 x4</t>
        </is>
      </c>
      <c r="IM100" s="26" t="n"/>
    </row>
    <row r="101" ht="10.5" customHeight="1" s="67">
      <c r="A101" s="26" t="inlineStr">
        <is>
          <t>REENTRY_POST_CONSOL_ATR_THRESHOLD</t>
        </is>
      </c>
      <c r="B101" s="26" t="inlineStr">
        <is>
          <t>0.5</t>
        </is>
      </c>
      <c r="C101" s="26" t="n"/>
      <c r="D101" s="26" t="n"/>
      <c r="E101" s="26" t="n"/>
      <c r="F101" s="26" t="n"/>
      <c r="G101" s="26">
        <f>IFERROR(VLOOKUP($A209&amp;"_"&amp;$B209,Results_Deltas!$A$2:$P$15000,5,FALSE),"")</f>
        <v/>
      </c>
      <c r="H101" s="26">
        <f>IFERROR(VLOOKUP($A209,Results_30d_Deltas!$A$2:$H$5000,7,FALSE)-E208,"")</f>
        <v/>
      </c>
      <c r="I101" s="26">
        <f>IFERROR(VLOOKUP($A209,Results_30d_Deltas!$A$2:$H$5000,6,FALSE),"")</f>
        <v/>
      </c>
      <c r="J101" s="26" t="n"/>
      <c r="K101" s="26" t="n"/>
      <c r="L101" s="26" t="inlineStr">
        <is>
          <t>NO</t>
        </is>
      </c>
      <c r="M101" s="33" t="n">
        <v>7.485836044031153</v>
      </c>
      <c r="N101" s="33" t="n">
        <v>11</v>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ez_manage.py:5318 top()</t>
        </is>
      </c>
      <c r="IL101" s="26" t="inlineStr">
        <is>
          <t>v12_quick_engine.py:2896 x3</t>
        </is>
      </c>
      <c r="IM101" s="26" t="n"/>
    </row>
    <row r="102" ht="10.5" customHeight="1" s="67">
      <c r="A102" s="26" t="inlineStr">
        <is>
          <t>GUARANTEED_REENTRY_TIGHT_STOP_PCT</t>
        </is>
      </c>
      <c r="B102" s="26" t="inlineStr">
        <is>
          <t>0.625</t>
        </is>
      </c>
      <c r="C102" s="26" t="n"/>
      <c r="D102" s="26" t="n"/>
      <c r="E102" s="26" t="n"/>
      <c r="F102" s="26" t="n"/>
      <c r="G102" s="26">
        <f>IFERROR(VLOOKUP($A74&amp;"_"&amp;$B74,Results_Deltas!$A$2:$P$15000,5,FALSE),"")</f>
        <v/>
      </c>
      <c r="H102" s="26">
        <f>IFERROR(VLOOKUP($A74,Results_30d_Deltas!$A$2:$H$5000,7,FALSE)-E73,"")</f>
        <v/>
      </c>
      <c r="I102" s="26">
        <f>IFERROR(VLOOKUP($A74,Results_30d_Deltas!$A$2:$H$5000,6,FALSE),"")</f>
        <v/>
      </c>
      <c r="J102" s="26" t="n"/>
      <c r="K102" s="26" t="n"/>
      <c r="L102" s="26" t="inlineStr">
        <is>
          <t>NO</t>
        </is>
      </c>
      <c r="M102" s="33" t="n">
        <v>7.523785025130126</v>
      </c>
      <c r="N102" s="33" t="n">
        <v>10</v>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4" t="n"/>
      <c r="CZ102" s="34" t="n"/>
      <c r="DA102" s="34" t="n"/>
      <c r="DB102" s="34" t="n"/>
      <c r="DC102" s="34"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4" t="n"/>
      <c r="ED102" s="34" t="n"/>
      <c r="EE102" s="34" t="n"/>
      <c r="EF102" s="34" t="n"/>
      <c r="EG102" s="34"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ez_manage.py:4782 top()</t>
        </is>
      </c>
      <c r="IL102" s="26" t="inlineStr">
        <is>
          <t>v12_quick_engine.py:1950 x7</t>
        </is>
      </c>
      <c r="IM102" s="26" t="n"/>
    </row>
    <row r="103" ht="10.5" customHeight="1" s="67">
      <c r="A103" s="26" t="inlineStr">
        <is>
          <t>GUARANTEED_REENTRY_TIGHT_STOP_PCT</t>
        </is>
      </c>
      <c r="B103" s="26" t="inlineStr">
        <is>
          <t>0.25</t>
        </is>
      </c>
      <c r="C103" s="26" t="n"/>
      <c r="D103" s="26" t="n"/>
      <c r="E103" s="26" t="n"/>
      <c r="F103" s="26" t="n"/>
      <c r="G103" s="26">
        <f>IFERROR(VLOOKUP($A71&amp;"_"&amp;$B71,Results_Deltas!$A$2:$P$15000,5,FALSE),"")</f>
        <v/>
      </c>
      <c r="H103" s="26">
        <f>IFERROR(VLOOKUP($A71,Results_30d_Deltas!$A$2:$H$5000,7,FALSE)-E70,"")</f>
        <v/>
      </c>
      <c r="I103" s="26">
        <f>IFERROR(VLOOKUP($A71,Results_30d_Deltas!$A$2:$H$5000,6,FALSE),"")</f>
        <v/>
      </c>
      <c r="J103" s="26" t="n"/>
      <c r="K103" s="26" t="n"/>
      <c r="L103" s="26" t="inlineStr">
        <is>
          <t>NO</t>
        </is>
      </c>
      <c r="M103" s="33" t="n">
        <v>7.528864858231416</v>
      </c>
      <c r="N103" s="33" t="n">
        <v>11</v>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4" t="n"/>
      <c r="CZ103" s="34" t="n"/>
      <c r="DA103" s="34" t="n"/>
      <c r="DB103" s="34" t="n"/>
      <c r="DC103" s="34"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4" t="n"/>
      <c r="ED103" s="34" t="n"/>
      <c r="EE103" s="34" t="n"/>
      <c r="EF103" s="34" t="n"/>
      <c r="EG103" s="34"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ez_manage.py:4782 top()</t>
        </is>
      </c>
      <c r="IL103" s="26" t="inlineStr">
        <is>
          <t>v12_quick_engine.py:1950 x7</t>
        </is>
      </c>
      <c r="IM103" s="26" t="n"/>
    </row>
    <row r="104" ht="10.5" customHeight="1" s="67">
      <c r="A104" s="27" t="inlineStr">
        <is>
          <t>REENTRY_SIZE_EXTENDED_MULT</t>
        </is>
      </c>
      <c r="B104" s="27" t="inlineStr">
        <is>
          <t>1.0</t>
        </is>
      </c>
      <c r="C104" s="26" t="n"/>
      <c r="D104" s="26" t="n"/>
      <c r="E104" s="26" t="n"/>
      <c r="F104" s="26" t="n"/>
      <c r="G104" s="26">
        <f>IFERROR(VLOOKUP($A236&amp;"_"&amp;$B236,Results_Deltas!$A$2:$P$15000,5,FALSE),"")</f>
        <v/>
      </c>
      <c r="H104" s="26">
        <f>IFERROR(VLOOKUP($A236,Results_30d_Deltas!$A$2:$H$5000,7,FALSE)-E235,"")</f>
        <v/>
      </c>
      <c r="I104" s="26">
        <f>IFERROR(VLOOKUP($A236,Results_30d_Deltas!$A$2:$H$5000,6,FALSE),"")</f>
        <v/>
      </c>
      <c r="J104" s="26" t="n"/>
      <c r="K104" s="26" t="n"/>
      <c r="L104" s="26" t="inlineStr">
        <is>
          <t>NO</t>
        </is>
      </c>
      <c r="M104" s="33" t="n">
        <v>7.547143774736529</v>
      </c>
      <c r="N104" s="33" t="n">
        <v>11</v>
      </c>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4" t="n"/>
      <c r="HJ104" s="34" t="n"/>
      <c r="HK104" s="34" t="n"/>
      <c r="HL104" s="34" t="n"/>
      <c r="HM104" s="34"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ez_manage.py:3873 top()</t>
        </is>
      </c>
      <c r="IL104" s="26" t="inlineStr">
        <is>
          <t>v12_quick_engine.py:2906 x3</t>
        </is>
      </c>
      <c r="IM104" s="26" t="n"/>
    </row>
    <row r="105" ht="10.5" customHeight="1" s="67">
      <c r="A105" s="26" t="inlineStr">
        <is>
          <t>OBLIGATORY_REENTRY_SCORE_TIER3</t>
        </is>
      </c>
      <c r="B105" s="26" t="inlineStr">
        <is>
          <t>0.5</t>
        </is>
      </c>
      <c r="C105" s="26" t="n"/>
      <c r="D105" s="26" t="n"/>
      <c r="E105" s="26" t="n"/>
      <c r="F105" s="26" t="n"/>
      <c r="G105" s="26">
        <f>IFERROR(VLOOKUP($A137&amp;"_"&amp;$B137,Results_Deltas!$A$2:$P$15000,5,FALSE),"")</f>
        <v/>
      </c>
      <c r="H105" s="26">
        <f>IFERROR(VLOOKUP($A137,Results_30d_Deltas!$A$2:$H$5000,7,FALSE)-E136,"")</f>
        <v/>
      </c>
      <c r="I105" s="26">
        <f>IFERROR(VLOOKUP($A137,Results_30d_Deltas!$A$2:$H$5000,6,FALSE),"")</f>
        <v/>
      </c>
      <c r="J105" s="26" t="n"/>
      <c r="K105" s="26" t="n"/>
      <c r="L105" s="26" t="inlineStr">
        <is>
          <t>NO</t>
        </is>
      </c>
      <c r="M105" s="33" t="n">
        <v>7.550397953442774</v>
      </c>
      <c r="N105" s="33" t="n">
        <v>10</v>
      </c>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ez_manage.py:5115 top()</t>
        </is>
      </c>
      <c r="IL105" s="26" t="inlineStr">
        <is>
          <t>v12_quick_engine.py:2506 x4</t>
        </is>
      </c>
      <c r="IM105" s="26" t="n"/>
    </row>
    <row r="106" ht="10.5" customHeight="1" s="67">
      <c r="A106" s="26" t="inlineStr">
        <is>
          <t>REENTRY_SIZE_EXTENDED_K1H</t>
        </is>
      </c>
      <c r="B106" s="26" t="inlineStr">
        <is>
          <t>1.0</t>
        </is>
      </c>
      <c r="C106" s="26" t="n"/>
      <c r="D106" s="26" t="n"/>
      <c r="E106" s="26" t="n"/>
      <c r="F106" s="26" t="n"/>
      <c r="G106" s="26">
        <f>IFERROR(VLOOKUP($A232&amp;"_"&amp;$B232,Results_Deltas!$A$2:$P$15000,5,FALSE),"")</f>
        <v/>
      </c>
      <c r="H106" s="26">
        <f>IFERROR(VLOOKUP($A232,Results_30d_Deltas!$A$2:$H$5000,7,FALSE)-E231,"")</f>
        <v/>
      </c>
      <c r="I106" s="26">
        <f>IFERROR(VLOOKUP($A232,Results_30d_Deltas!$A$2:$H$5000,6,FALSE),"")</f>
        <v/>
      </c>
      <c r="J106" s="26" t="n"/>
      <c r="K106" s="26" t="n"/>
      <c r="L106" s="26" t="inlineStr">
        <is>
          <t>YES</t>
        </is>
      </c>
      <c r="M106" s="33" t="n">
        <v>7.562431688725337</v>
      </c>
      <c r="N106" s="33" t="n">
        <v>11</v>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4" t="n"/>
      <c r="HJ106" s="34" t="n"/>
      <c r="HK106" s="34" t="n"/>
      <c r="HL106" s="34" t="n"/>
      <c r="HM106" s="34"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ez_manage.py:3872 top()</t>
        </is>
      </c>
      <c r="IL106" s="26" t="inlineStr">
        <is>
          <t>v12_quick_engine.py:2905 x5</t>
        </is>
      </c>
      <c r="IM106" s="26" t="n"/>
    </row>
    <row r="107" ht="10.5" customHeight="1" s="67">
      <c r="A107" s="26" t="inlineStr">
        <is>
          <t>MANDATORY_REENTRY_K_HIGH_BLOCK</t>
        </is>
      </c>
      <c r="B107" s="26" t="inlineStr">
        <is>
          <t>2.0</t>
        </is>
      </c>
      <c r="C107" s="26" t="n"/>
      <c r="D107" s="26" t="n"/>
      <c r="E107" s="26" t="n"/>
      <c r="F107" s="26" t="n"/>
      <c r="G107" s="26">
        <f>IFERROR(VLOOKUP($A103&amp;"_"&amp;$B103,Results_Deltas!$A$2:$P$15000,5,FALSE),"")</f>
        <v/>
      </c>
      <c r="H107" s="26">
        <f>IFERROR(VLOOKUP($A103,Results_30d_Deltas!$A$2:$H$5000,7,FALSE)-E102,"")</f>
        <v/>
      </c>
      <c r="I107" s="26">
        <f>IFERROR(VLOOKUP($A103,Results_30d_Deltas!$A$2:$H$5000,6,FALSE),"")</f>
        <v/>
      </c>
      <c r="J107" s="26" t="n"/>
      <c r="K107" s="26" t="n"/>
      <c r="L107" s="26" t="inlineStr">
        <is>
          <t>NO</t>
        </is>
      </c>
      <c r="M107" s="33" t="n">
        <v>7.566933788035086</v>
      </c>
      <c r="N107" s="33" t="n">
        <v>9</v>
      </c>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ez_manage.py:4961 top()</t>
        </is>
      </c>
      <c r="IL107" s="26" t="inlineStr">
        <is>
          <t>v12_quick_engine.py:2247 x2</t>
        </is>
      </c>
      <c r="IM107" s="26" t="n"/>
    </row>
    <row r="108" ht="10.5" customHeight="1" s="67">
      <c r="A108" s="26" t="inlineStr">
        <is>
          <t>REENTRY_TIER1_SIZE_MULT</t>
        </is>
      </c>
      <c r="B108" s="26" t="inlineStr">
        <is>
          <t>0.5</t>
        </is>
      </c>
      <c r="C108" s="26" t="n"/>
      <c r="D108" s="26" t="n"/>
      <c r="E108" s="26" t="n"/>
      <c r="F108" s="26" t="n"/>
      <c r="G108" s="26">
        <f>IFERROR(VLOOKUP($A239&amp;"_"&amp;$B239,Results_Deltas!$A$2:$P$15000,5,FALSE),"")</f>
        <v/>
      </c>
      <c r="H108" s="26">
        <f>IFERROR(VLOOKUP($A239,Results_30d_Deltas!$A$2:$H$5000,7,FALSE)-E238,"")</f>
        <v/>
      </c>
      <c r="I108" s="26">
        <f>IFERROR(VLOOKUP($A239,Results_30d_Deltas!$A$2:$H$5000,6,FALSE),"")</f>
        <v/>
      </c>
      <c r="J108" s="26" t="n"/>
      <c r="K108" s="26" t="n"/>
      <c r="L108" s="26" t="inlineStr">
        <is>
          <t>NO</t>
        </is>
      </c>
      <c r="M108" s="33" t="n">
        <v>7.567818342328703</v>
      </c>
      <c r="N108" s="33" t="n">
        <v>10</v>
      </c>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4" t="n"/>
      <c r="HJ108" s="34" t="n"/>
      <c r="HK108" s="34" t="n"/>
      <c r="HL108" s="34" t="n"/>
      <c r="HM108" s="34"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ez_manage.py:3878 top()</t>
        </is>
      </c>
      <c r="IL108" s="26" t="inlineStr">
        <is>
          <t>v12_quick_engine.py:2912 x11</t>
        </is>
      </c>
      <c r="IM108" s="26" t="n"/>
    </row>
    <row r="109" ht="10.5" customHeight="1" s="67">
      <c r="A109" s="26" t="inlineStr">
        <is>
          <t>REENTRY_POST_CONSOL_MULT</t>
        </is>
      </c>
      <c r="B109" s="26" t="inlineStr">
        <is>
          <t>2.0</t>
        </is>
      </c>
      <c r="C109" s="26" t="n"/>
      <c r="D109" s="26" t="n"/>
      <c r="E109" s="26" t="n"/>
      <c r="F109" s="26" t="n"/>
      <c r="G109" s="26">
        <f>IFERROR(VLOOKUP($A217&amp;"_"&amp;$B217,Results_Deltas!$A$2:$P$15000,5,FALSE),"")</f>
        <v/>
      </c>
      <c r="H109" s="26">
        <f>IFERROR(VLOOKUP($A217,Results_30d_Deltas!$A$2:$H$5000,7,FALSE)-E216,"")</f>
        <v/>
      </c>
      <c r="I109" s="26">
        <f>IFERROR(VLOOKUP($A217,Results_30d_Deltas!$A$2:$H$5000,6,FALSE),"")</f>
        <v/>
      </c>
      <c r="J109" s="26" t="n"/>
      <c r="K109" s="26" t="n"/>
      <c r="L109" s="26" t="inlineStr">
        <is>
          <t>NO</t>
        </is>
      </c>
      <c r="M109" s="33" t="n">
        <v>7.573251440847874</v>
      </c>
      <c r="N109" s="33" t="n">
        <v>9</v>
      </c>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ez_manage.py:5319 top()</t>
        </is>
      </c>
      <c r="IL109" s="26" t="inlineStr">
        <is>
          <t>v12_quick_engine.py:2898 x3</t>
        </is>
      </c>
      <c r="IM109" s="26" t="n"/>
    </row>
    <row r="110" ht="10.5" customHeight="1" s="67">
      <c r="A110" s="26" t="inlineStr">
        <is>
          <t>OBLIGATORY_REENTRY_TIER2_HTF_REQUIRED</t>
        </is>
      </c>
      <c r="B110" s="26" t="inlineStr">
        <is>
          <t>2.0</t>
        </is>
      </c>
      <c r="C110" s="26" t="n"/>
      <c r="D110" s="26" t="n"/>
      <c r="E110" s="26" t="n"/>
      <c r="F110" s="26" t="n"/>
      <c r="G110" s="26">
        <f>IFERROR(VLOOKUP($A164&amp;"_"&amp;$B164,Results_Deltas!$A$2:$P$15000,5,FALSE),"")</f>
        <v/>
      </c>
      <c r="H110" s="26">
        <f>IFERROR(VLOOKUP($A164,Results_30d_Deltas!$A$2:$H$5000,7,FALSE)-E163,"")</f>
        <v/>
      </c>
      <c r="I110" s="26">
        <f>IFERROR(VLOOKUP($A164,Results_30d_Deltas!$A$2:$H$5000,6,FALSE),"")</f>
        <v/>
      </c>
      <c r="J110" s="26" t="n"/>
      <c r="K110" s="26" t="n"/>
      <c r="L110" s="26" t="inlineStr">
        <is>
          <t>NO</t>
        </is>
      </c>
      <c r="M110" s="33" t="n">
        <v>7.576712938406003</v>
      </c>
      <c r="N110" s="33" t="n">
        <v>8</v>
      </c>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4" t="n"/>
      <c r="EN110" s="34" t="n"/>
      <c r="EO110" s="34" t="n"/>
      <c r="EP110" s="34" t="n"/>
      <c r="EQ110" s="34"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ez_manage.py:5124 top()</t>
        </is>
      </c>
      <c r="IL110" s="26" t="inlineStr">
        <is>
          <t>v12_quick_engine.py:2515 x4</t>
        </is>
      </c>
      <c r="IM110" s="26" t="n"/>
    </row>
    <row r="111" ht="10.5" customHeight="1" s="67">
      <c r="A111" s="26" t="inlineStr">
        <is>
          <t>OBLIGATORY_REENTRY_SMA_TF</t>
        </is>
      </c>
      <c r="B111" s="26" t="inlineStr">
        <is>
          <t>OFF</t>
        </is>
      </c>
      <c r="C111" s="26" t="n"/>
      <c r="D111" s="26" t="n"/>
      <c r="E111" s="26" t="n"/>
      <c r="F111" s="26" t="n"/>
      <c r="G111" s="26">
        <f>IFERROR(VLOOKUP($A152&amp;"_"&amp;$B152,Results_Deltas!$A$2:$P$15000,5,FALSE),"")</f>
        <v/>
      </c>
      <c r="H111" s="26">
        <f>IFERROR(VLOOKUP($A152,Results_30d_Deltas!$A$2:$H$5000,7,FALSE)-E151,"")</f>
        <v/>
      </c>
      <c r="I111" s="26">
        <f>IFERROR(VLOOKUP($A152,Results_30d_Deltas!$A$2:$H$5000,6,FALSE),"")</f>
        <v/>
      </c>
      <c r="J111" s="26" t="n"/>
      <c r="K111" s="26" t="n"/>
      <c r="L111" s="26" t="inlineStr">
        <is>
          <t>NO</t>
        </is>
      </c>
      <c r="M111" s="33" t="n">
        <v>7.577193800630248</v>
      </c>
      <c r="N111" s="33" t="n">
        <v>9</v>
      </c>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ez_manage.py:5122 top()</t>
        </is>
      </c>
      <c r="IL111" s="26" t="inlineStr">
        <is>
          <t>v12_quick_engine.py:2513 x2</t>
        </is>
      </c>
      <c r="IM111" s="26" t="n"/>
    </row>
    <row r="112" ht="10.5" customHeight="1" s="67">
      <c r="A112" s="26" t="inlineStr">
        <is>
          <t>REENTRY_SIZE_EXTENDED_K1H</t>
        </is>
      </c>
      <c r="B112" s="26" t="inlineStr">
        <is>
          <t>0.5</t>
        </is>
      </c>
      <c r="C112" s="26" t="n"/>
      <c r="D112" s="26" t="n"/>
      <c r="E112" s="26" t="n"/>
      <c r="F112" s="26" t="n"/>
      <c r="G112" s="26">
        <f>IFERROR(VLOOKUP($A231&amp;"_"&amp;$B231,Results_Deltas!$A$2:$P$15000,5,FALSE),"")</f>
        <v/>
      </c>
      <c r="H112" s="26">
        <f>IFERROR(VLOOKUP($A231,Results_30d_Deltas!$A$2:$H$5000,7,FALSE)-E230,"")</f>
        <v/>
      </c>
      <c r="I112" s="26">
        <f>IFERROR(VLOOKUP($A231,Results_30d_Deltas!$A$2:$H$5000,6,FALSE),"")</f>
        <v/>
      </c>
      <c r="J112" s="26" t="n"/>
      <c r="K112" s="26" t="n"/>
      <c r="L112" s="26" t="inlineStr">
        <is>
          <t>NO</t>
        </is>
      </c>
      <c r="M112" s="33" t="n">
        <v>7.586700523286043</v>
      </c>
      <c r="N112" s="33" t="n">
        <v>11</v>
      </c>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4" t="n"/>
      <c r="HJ112" s="34" t="n"/>
      <c r="HK112" s="34" t="n"/>
      <c r="HL112" s="34" t="n"/>
      <c r="HM112" s="34"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ez_manage.py:3872 top()</t>
        </is>
      </c>
      <c r="IL112" s="26" t="inlineStr">
        <is>
          <t>v12_quick_engine.py:2905 x5</t>
        </is>
      </c>
      <c r="IM112" s="26" t="n"/>
    </row>
    <row r="113" ht="10.5" customHeight="1" s="67">
      <c r="A113" s="26" t="inlineStr">
        <is>
          <t>MANDATORY_REENTRY_ALLOW_WT0_STRONG_CROSS</t>
        </is>
      </c>
      <c r="B113" s="26" t="inlineStr">
        <is>
          <t>1.0</t>
        </is>
      </c>
      <c r="C113" s="26" t="n"/>
      <c r="D113" s="26" t="n"/>
      <c r="E113" s="26" t="n"/>
      <c r="F113" s="26" t="n"/>
      <c r="G113" s="26">
        <f>IFERROR(VLOOKUP($A98&amp;"_"&amp;$B98,Results_Deltas!$A$2:$P$15000,5,FALSE),"")</f>
        <v/>
      </c>
      <c r="H113" s="26">
        <f>IFERROR(VLOOKUP($A98,Results_30d_Deltas!$A$2:$H$5000,7,FALSE)-E97,"")</f>
        <v/>
      </c>
      <c r="I113" s="26">
        <f>IFERROR(VLOOKUP($A98,Results_30d_Deltas!$A$2:$H$5000,6,FALSE),"")</f>
        <v/>
      </c>
      <c r="J113" s="26" t="n"/>
      <c r="K113" s="26" t="n"/>
      <c r="L113" s="26" t="inlineStr">
        <is>
          <t>NO</t>
        </is>
      </c>
      <c r="M113" s="33" t="n">
        <v>7.588477922751402</v>
      </c>
      <c r="N113" s="33" t="n">
        <v>11</v>
      </c>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4" t="n"/>
      <c r="AW113" s="34" t="n"/>
      <c r="AX113" s="34" t="n"/>
      <c r="AY113" s="34" t="n"/>
      <c r="AZ113" s="34"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ez_manage.py:4960 top()</t>
        </is>
      </c>
      <c r="IL113" s="26" t="inlineStr">
        <is>
          <t>v12_quick_engine.py:2245 x4</t>
        </is>
      </c>
      <c r="IM113" s="26" t="n"/>
    </row>
    <row r="114" ht="10.5" customHeight="1" s="67">
      <c r="A114" s="26" t="inlineStr">
        <is>
          <t>REENTRY_SIZE_DIP_MULT</t>
        </is>
      </c>
      <c r="B114" s="26" t="inlineStr">
        <is>
          <t>1.0</t>
        </is>
      </c>
      <c r="C114" s="26" t="n"/>
      <c r="D114" s="26" t="n"/>
      <c r="E114" s="26" t="n"/>
      <c r="F114" s="26" t="n"/>
      <c r="G114" s="26">
        <f>IFERROR(VLOOKUP($A228&amp;"_"&amp;$B228,Results_Deltas!$A$2:$P$15000,5,FALSE),"")</f>
        <v/>
      </c>
      <c r="H114" s="26">
        <f>IFERROR(VLOOKUP($A228,Results_30d_Deltas!$A$2:$H$5000,7,FALSE)-E227,"")</f>
        <v/>
      </c>
      <c r="I114" s="26">
        <f>IFERROR(VLOOKUP($A228,Results_30d_Deltas!$A$2:$H$5000,6,FALSE),"")</f>
        <v/>
      </c>
      <c r="J114" s="26" t="n"/>
      <c r="K114" s="26" t="n"/>
      <c r="L114" s="26" t="inlineStr">
        <is>
          <t>NO</t>
        </is>
      </c>
      <c r="M114" s="33" t="n">
        <v>7.589905030344195</v>
      </c>
      <c r="N114" s="33" t="n">
        <v>10</v>
      </c>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ez_manage.py:3871 top()</t>
        </is>
      </c>
      <c r="IL114" s="26" t="inlineStr">
        <is>
          <t>v12_quick_engine.py:2904 x3</t>
        </is>
      </c>
      <c r="IM114" s="26" t="n"/>
    </row>
    <row r="115" ht="10.5" customHeight="1" s="67">
      <c r="A115" s="26" t="inlineStr">
        <is>
          <t>OBLIGATORY_REENTRY_K15_HIGH_BLOCK</t>
        </is>
      </c>
      <c r="B115" s="26" t="inlineStr">
        <is>
          <t>1.0</t>
        </is>
      </c>
      <c r="C115" s="26" t="n"/>
      <c r="D115" s="26" t="n"/>
      <c r="E115" s="26" t="n"/>
      <c r="F115" s="26" t="n"/>
      <c r="G115" s="26">
        <f>IFERROR(VLOOKUP($A122&amp;"_"&amp;$B122,Results_Deltas!$A$2:$P$15000,5,FALSE),"")</f>
        <v/>
      </c>
      <c r="H115" s="26">
        <f>IFERROR(VLOOKUP($A122,Results_30d_Deltas!$A$2:$H$5000,7,FALSE)-E121,"")</f>
        <v/>
      </c>
      <c r="I115" s="26">
        <f>IFERROR(VLOOKUP($A122,Results_30d_Deltas!$A$2:$H$5000,6,FALSE),"")</f>
        <v/>
      </c>
      <c r="J115" s="26" t="n"/>
      <c r="K115" s="26" t="n"/>
      <c r="L115" s="26" t="inlineStr">
        <is>
          <t>NO</t>
        </is>
      </c>
      <c r="M115" s="33" t="n">
        <v>7.590617520634403</v>
      </c>
      <c r="N115" s="33" t="n">
        <v>9</v>
      </c>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ez_manage.py:5110 top()</t>
        </is>
      </c>
      <c r="IL115" s="26" t="inlineStr">
        <is>
          <t>v12_quick_engine.py:2501 x4</t>
        </is>
      </c>
      <c r="IM115" s="26" t="n"/>
    </row>
    <row r="116" ht="10.5" customHeight="1" s="67">
      <c r="A116" s="26" t="inlineStr">
        <is>
          <t>REENTRY2_DC_BREAK_ALLOW_15M</t>
        </is>
      </c>
      <c r="B116" s="26" t="inlineStr">
        <is>
          <t>0.5</t>
        </is>
      </c>
      <c r="C116" s="26" t="n"/>
      <c r="D116" s="26" t="n"/>
      <c r="E116" s="26" t="n"/>
      <c r="F116" s="26" t="n"/>
      <c r="G116" s="26">
        <f>IFERROR(VLOOKUP($A166&amp;"_"&amp;$B166,Results_Deltas!$A$2:$P$15000,5,FALSE),"")</f>
        <v/>
      </c>
      <c r="H116" s="26">
        <f>IFERROR(VLOOKUP($A166,Results_30d_Deltas!$A$2:$H$5000,7,FALSE)-E165,"")</f>
        <v/>
      </c>
      <c r="I116" s="26">
        <f>IFERROR(VLOOKUP($A166,Results_30d_Deltas!$A$2:$H$5000,6,FALSE),"")</f>
        <v/>
      </c>
      <c r="J116" s="26" t="n"/>
      <c r="K116" s="26" t="n"/>
      <c r="L116" s="26" t="inlineStr">
        <is>
          <t>YES</t>
        </is>
      </c>
      <c r="M116" s="33" t="n">
        <v>7.607926029775895</v>
      </c>
      <c r="N116" s="33" t="n">
        <v>10</v>
      </c>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ez_manage.py:5278 top()</t>
        </is>
      </c>
      <c r="IL116" s="26" t="inlineStr">
        <is>
          <t>v12_quick_engine.py:2835 x5</t>
        </is>
      </c>
      <c r="IM116" s="26" t="n"/>
    </row>
    <row r="117" ht="10.5" customHeight="1" s="67">
      <c r="A117" s="26" t="inlineStr">
        <is>
          <t>OBLIGATORY_REENTRY_SMA_FIELD</t>
        </is>
      </c>
      <c r="B117" s="26" t="inlineStr">
        <is>
          <t>1.0</t>
        </is>
      </c>
      <c r="C117" s="26" t="n"/>
      <c r="D117" s="26" t="n"/>
      <c r="E117" s="26" t="n"/>
      <c r="F117" s="26" t="n"/>
      <c r="G117" s="26">
        <f>IFERROR(VLOOKUP($A150&amp;"_"&amp;$B150,Results_Deltas!$A$2:$P$15000,5,FALSE),"")</f>
        <v/>
      </c>
      <c r="H117" s="26">
        <f>IFERROR(VLOOKUP($A150,Results_30d_Deltas!$A$2:$H$5000,7,FALSE)-E149,"")</f>
        <v/>
      </c>
      <c r="I117" s="26">
        <f>IFERROR(VLOOKUP($A150,Results_30d_Deltas!$A$2:$H$5000,6,FALSE),"")</f>
        <v/>
      </c>
      <c r="J117" s="26" t="n"/>
      <c r="K117" s="26" t="n"/>
      <c r="L117" s="26" t="inlineStr">
        <is>
          <t>NO</t>
        </is>
      </c>
      <c r="M117" s="33" t="n">
        <v>7.617529127969869</v>
      </c>
      <c r="N117" s="33" t="n">
        <v>10</v>
      </c>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ez_manage.py:5121 top()</t>
        </is>
      </c>
      <c r="IL117" s="26" t="inlineStr">
        <is>
          <t>v12_quick_engine.py:2512 x2</t>
        </is>
      </c>
      <c r="IM117" s="26" t="n"/>
    </row>
    <row r="118" ht="10.5" customHeight="1" s="67">
      <c r="A118" s="26" t="inlineStr">
        <is>
          <t>REENTRY_TIER1_SIZE_MULT</t>
        </is>
      </c>
      <c r="B118" s="26" t="inlineStr">
        <is>
          <t>1.0</t>
        </is>
      </c>
      <c r="C118" s="26" t="n"/>
      <c r="D118" s="26" t="n"/>
      <c r="E118" s="26" t="n"/>
      <c r="F118" s="26" t="n"/>
      <c r="G118" s="26">
        <f>IFERROR(VLOOKUP($A240&amp;"_"&amp;$B240,Results_Deltas!$A$2:$P$15000,5,FALSE),"")</f>
        <v/>
      </c>
      <c r="H118" s="26">
        <f>IFERROR(VLOOKUP($A240,Results_30d_Deltas!$A$2:$H$5000,7,FALSE)-E239,"")</f>
        <v/>
      </c>
      <c r="I118" s="26">
        <f>IFERROR(VLOOKUP($A240,Results_30d_Deltas!$A$2:$H$5000,6,FALSE),"")</f>
        <v/>
      </c>
      <c r="J118" s="26" t="n"/>
      <c r="K118" s="26" t="n"/>
      <c r="L118" s="26" t="inlineStr">
        <is>
          <t>NO</t>
        </is>
      </c>
      <c r="M118" s="33" t="n">
        <v>7.619187551912235</v>
      </c>
      <c r="N118" s="33" t="n">
        <v>11</v>
      </c>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4" t="n"/>
      <c r="HJ118" s="34" t="n"/>
      <c r="HK118" s="34" t="n"/>
      <c r="HL118" s="34" t="n"/>
      <c r="HM118" s="34"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ez_manage.py:3878 top()</t>
        </is>
      </c>
      <c r="IL118" s="26" t="inlineStr">
        <is>
          <t>v12_quick_engine.py:2912 x11</t>
        </is>
      </c>
      <c r="IM118" s="26" t="n"/>
    </row>
    <row r="119" ht="10.5" customHeight="1" s="67">
      <c r="A119" s="26" t="inlineStr">
        <is>
          <t>DELTA_REENTRY_Z_THRESHOLD</t>
        </is>
      </c>
      <c r="B119" s="26" t="inlineStr">
        <is>
          <t>1.25</t>
        </is>
      </c>
      <c r="C119" s="26" t="n"/>
      <c r="D119" s="26" t="n"/>
      <c r="E119" s="26" t="n"/>
      <c r="F119" s="26" t="n"/>
      <c r="G119" s="26">
        <f>IFERROR(VLOOKUP($A39&amp;"_"&amp;$B39,Results_Deltas!$A$2:$P$15000,5,FALSE),"")</f>
        <v/>
      </c>
      <c r="H119" s="26">
        <f>IFERROR(VLOOKUP($A39,Results_30d_Deltas!$A$2:$H$5000,7,FALSE)-E38,"")</f>
        <v/>
      </c>
      <c r="I119" s="26">
        <f>IFERROR(VLOOKUP($A39,Results_30d_Deltas!$A$2:$H$5000,6,FALSE),"")</f>
        <v/>
      </c>
      <c r="J119" s="26" t="n"/>
      <c r="K119" s="26" t="n"/>
      <c r="L119" s="26" t="inlineStr">
        <is>
          <t>NO</t>
        </is>
      </c>
      <c r="M119" s="33" t="n">
        <v>7.61996376000898</v>
      </c>
      <c r="N119" s="33" t="n">
        <v>10</v>
      </c>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4" t="n"/>
      <c r="CA119" s="34" t="n"/>
      <c r="CB119" s="34" t="n"/>
      <c r="CC119" s="34" t="n"/>
      <c r="CD119" s="34"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ez_manage.py:196 check_reentry_delta_tolerant()</t>
        </is>
      </c>
      <c r="IL119" s="26" t="inlineStr">
        <is>
          <t>v12_quick_engine.py:1647 x7</t>
        </is>
      </c>
      <c r="IM119" s="26" t="n"/>
    </row>
    <row r="120" ht="10.5" customHeight="1" s="67">
      <c r="A120" s="26" t="inlineStr">
        <is>
          <t>GUARANTEED_REENTRY_TIGHT_STOP_PCT</t>
        </is>
      </c>
      <c r="B120" s="26" t="inlineStr">
        <is>
          <t>0.375</t>
        </is>
      </c>
      <c r="C120" s="26" t="n"/>
      <c r="D120" s="26" t="n"/>
      <c r="E120" s="26" t="n"/>
      <c r="F120" s="26" t="n"/>
      <c r="G120" s="26">
        <f>IFERROR(VLOOKUP($A72&amp;"_"&amp;$B72,Results_Deltas!$A$2:$P$15000,5,FALSE),"")</f>
        <v/>
      </c>
      <c r="H120" s="26">
        <f>IFERROR(VLOOKUP($A72,Results_30d_Deltas!$A$2:$H$5000,7,FALSE)-E71,"")</f>
        <v/>
      </c>
      <c r="I120" s="26">
        <f>IFERROR(VLOOKUP($A72,Results_30d_Deltas!$A$2:$H$5000,6,FALSE),"")</f>
        <v/>
      </c>
      <c r="J120" s="26" t="n"/>
      <c r="K120" s="26" t="n"/>
      <c r="L120" s="26" t="inlineStr">
        <is>
          <t>NO</t>
        </is>
      </c>
      <c r="M120" s="33" t="n">
        <v>7.630424272340512</v>
      </c>
      <c r="N120" s="33" t="n">
        <v>11</v>
      </c>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4" t="n"/>
      <c r="CZ120" s="34" t="n"/>
      <c r="DA120" s="34" t="n"/>
      <c r="DB120" s="34" t="n"/>
      <c r="DC120" s="34"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4" t="n"/>
      <c r="ED120" s="34" t="n"/>
      <c r="EE120" s="34" t="n"/>
      <c r="EF120" s="34" t="n"/>
      <c r="EG120" s="34"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ez_manage.py:4782 top()</t>
        </is>
      </c>
      <c r="IL120" s="26" t="inlineStr">
        <is>
          <t>v12_quick_engine.py:1950 x7</t>
        </is>
      </c>
      <c r="IM120" s="26" t="n"/>
    </row>
    <row r="121" ht="10.5" customHeight="1" s="67">
      <c r="A121" s="26" t="inlineStr">
        <is>
          <t>OBLIGATORY_REENTRY_SCORE_TIER1</t>
        </is>
      </c>
      <c r="B121" s="26" t="inlineStr">
        <is>
          <t>1.0</t>
        </is>
      </c>
      <c r="C121" s="26" t="n"/>
      <c r="D121" s="26" t="n"/>
      <c r="E121" s="26" t="n"/>
      <c r="F121" s="26" t="n"/>
      <c r="G121" s="26">
        <f>IFERROR(VLOOKUP($A130&amp;"_"&amp;$B130,Results_Deltas!$A$2:$P$15000,5,FALSE),"")</f>
        <v/>
      </c>
      <c r="H121" s="26">
        <f>IFERROR(VLOOKUP($A130,Results_30d_Deltas!$A$2:$H$5000,7,FALSE)-E129,"")</f>
        <v/>
      </c>
      <c r="I121" s="26">
        <f>IFERROR(VLOOKUP($A130,Results_30d_Deltas!$A$2:$H$5000,6,FALSE),"")</f>
        <v/>
      </c>
      <c r="J121" s="26" t="n"/>
      <c r="K121" s="26" t="n"/>
      <c r="L121" s="26" t="inlineStr">
        <is>
          <t>NO</t>
        </is>
      </c>
      <c r="M121" s="33" t="n">
        <v>7.632742685592876</v>
      </c>
      <c r="N121" s="33" t="n">
        <v>8</v>
      </c>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ez_manage.py:5113 top()</t>
        </is>
      </c>
      <c r="IL121" s="26" t="inlineStr">
        <is>
          <t>v12_quick_engine.py:2504 x4</t>
        </is>
      </c>
      <c r="IM121" s="26" t="n"/>
    </row>
    <row r="122" ht="10.5" customHeight="1" s="67">
      <c r="A122" s="26" t="inlineStr">
        <is>
          <t>DELTA_REENTRY_Z_THRESHOLD</t>
        </is>
      </c>
      <c r="B122" s="26" t="inlineStr">
        <is>
          <t>1.5</t>
        </is>
      </c>
      <c r="C122" s="26" t="n"/>
      <c r="D122" s="26" t="n"/>
      <c r="E122" s="26" t="n"/>
      <c r="F122" s="26" t="n"/>
      <c r="G122" s="26">
        <f>IFERROR(VLOOKUP($A40&amp;"_"&amp;$B40,Results_Deltas!$A$2:$P$15000,5,FALSE),"")</f>
        <v/>
      </c>
      <c r="H122" s="26">
        <f>IFERROR(VLOOKUP($A40,Results_30d_Deltas!$A$2:$H$5000,7,FALSE)-E39,"")</f>
        <v/>
      </c>
      <c r="I122" s="26">
        <f>IFERROR(VLOOKUP($A40,Results_30d_Deltas!$A$2:$H$5000,6,FALSE),"")</f>
        <v/>
      </c>
      <c r="J122" s="26" t="n"/>
      <c r="K122" s="26" t="n"/>
      <c r="L122" s="26" t="inlineStr">
        <is>
          <t>NO</t>
        </is>
      </c>
      <c r="M122" s="33" t="n">
        <v>7.634825947481009</v>
      </c>
      <c r="N122" s="33" t="n">
        <v>10</v>
      </c>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4" t="n"/>
      <c r="CA122" s="34" t="n"/>
      <c r="CB122" s="34" t="n"/>
      <c r="CC122" s="34" t="n"/>
      <c r="CD122" s="34"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ez_manage.py:196 check_reentry_delta_tolerant()</t>
        </is>
      </c>
      <c r="IL122" s="26" t="inlineStr">
        <is>
          <t>v12_quick_engine.py:1647 x7</t>
        </is>
      </c>
      <c r="IM122" s="26" t="n"/>
    </row>
    <row r="123" ht="10.5" customHeight="1" s="67">
      <c r="A123" s="26" t="inlineStr">
        <is>
          <t>GUARANTEED_REENTRY_DELTA_GATE_ENABLED</t>
        </is>
      </c>
      <c r="B123" s="26" t="inlineStr">
        <is>
          <t>True</t>
        </is>
      </c>
      <c r="C123" s="26" t="n"/>
      <c r="D123" s="26" t="n"/>
      <c r="E123" s="26" t="n"/>
      <c r="F123" s="26" t="n"/>
      <c r="G123" s="26">
        <f>IFERROR(VLOOKUP($A46&amp;"_"&amp;$B46,Results_Deltas!$A$2:$P$15000,5,FALSE),"")</f>
        <v/>
      </c>
      <c r="H123" s="26">
        <f>IFERROR(VLOOKUP($A46,Results_30d_Deltas!$A$2:$H$5000,7,FALSE)-E45,"")</f>
        <v/>
      </c>
      <c r="I123" s="26">
        <f>IFERROR(VLOOKUP($A46,Results_30d_Deltas!$A$2:$H$5000,6,FALSE),"")</f>
        <v/>
      </c>
      <c r="J123" s="26" t="n"/>
      <c r="K123" s="26" t="n"/>
      <c r="L123" s="26" t="inlineStr">
        <is>
          <t>NO</t>
        </is>
      </c>
      <c r="M123" s="33" t="n">
        <v>7.642940689025161</v>
      </c>
      <c r="N123" s="33" t="n">
        <v>10</v>
      </c>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4" t="n"/>
      <c r="CA123" s="34" t="n"/>
      <c r="CB123" s="34" t="n"/>
      <c r="CC123" s="34" t="n"/>
      <c r="CD123" s="34"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ez_manage.py:4773 top()</t>
        </is>
      </c>
      <c r="IL123" s="26" t="inlineStr">
        <is>
          <t>v12_quick_engine.py:1939 x4</t>
        </is>
      </c>
      <c r="IM123" s="26" t="n"/>
    </row>
    <row r="124" ht="10.5" customHeight="1" s="67">
      <c r="A124" s="26" t="inlineStr">
        <is>
          <t>REENTRY_SIZE_DIP_MULT</t>
        </is>
      </c>
      <c r="B124" s="26" t="inlineStr">
        <is>
          <t>0.5</t>
        </is>
      </c>
      <c r="C124" s="26" t="n"/>
      <c r="D124" s="26" t="n"/>
      <c r="E124" s="26" t="n"/>
      <c r="F124" s="26" t="n"/>
      <c r="G124" s="26">
        <f>IFERROR(VLOOKUP($A227&amp;"_"&amp;$B227,Results_Deltas!$A$2:$P$15000,5,FALSE),"")</f>
        <v/>
      </c>
      <c r="H124" s="26">
        <f>IFERROR(VLOOKUP($A227,Results_30d_Deltas!$A$2:$H$5000,7,FALSE)-E226,"")</f>
        <v/>
      </c>
      <c r="I124" s="26">
        <f>IFERROR(VLOOKUP($A227,Results_30d_Deltas!$A$2:$H$5000,6,FALSE),"")</f>
        <v/>
      </c>
      <c r="J124" s="26" t="n"/>
      <c r="K124" s="26" t="n"/>
      <c r="L124" s="26" t="inlineStr">
        <is>
          <t>YES</t>
        </is>
      </c>
      <c r="M124" s="33" t="n">
        <v>7.64442014588303</v>
      </c>
      <c r="N124" s="33" t="n">
        <v>10</v>
      </c>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ez_manage.py:3871 top()</t>
        </is>
      </c>
      <c r="IL124" s="26" t="inlineStr">
        <is>
          <t>v12_quick_engine.py:2904 x3</t>
        </is>
      </c>
      <c r="IM124" s="26" t="n"/>
    </row>
    <row r="125" ht="10.5" customHeight="1" s="67">
      <c r="A125" s="26" t="inlineStr">
        <is>
          <t>DELTA_REENTRY_Z_THRESHOLD</t>
        </is>
      </c>
      <c r="B125" s="26" t="inlineStr">
        <is>
          <t>0.75</t>
        </is>
      </c>
      <c r="C125" s="26" t="n"/>
      <c r="D125" s="26" t="n"/>
      <c r="E125" s="26" t="n"/>
      <c r="F125" s="26" t="n"/>
      <c r="G125" s="26">
        <f>IFERROR(VLOOKUP($A37&amp;"_"&amp;$B37,Results_Deltas!$A$2:$P$15000,5,FALSE),"")</f>
        <v/>
      </c>
      <c r="H125" s="26">
        <f>IFERROR(VLOOKUP($A37,Results_30d_Deltas!$A$2:$H$5000,7,FALSE)-E36,"")</f>
        <v/>
      </c>
      <c r="I125" s="26">
        <f>IFERROR(VLOOKUP($A37,Results_30d_Deltas!$A$2:$H$5000,6,FALSE),"")</f>
        <v/>
      </c>
      <c r="J125" s="26" t="n"/>
      <c r="K125" s="26" t="n"/>
      <c r="L125" s="26" t="inlineStr">
        <is>
          <t>NO</t>
        </is>
      </c>
      <c r="M125" s="33" t="n">
        <v>7.648528391966487</v>
      </c>
      <c r="N125" s="33" t="n">
        <v>10</v>
      </c>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4" t="n"/>
      <c r="CA125" s="34" t="n"/>
      <c r="CB125" s="34" t="n"/>
      <c r="CC125" s="34" t="n"/>
      <c r="CD125" s="34"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ez_manage.py:196 check_reentry_delta_tolerant()</t>
        </is>
      </c>
      <c r="IL125" s="26" t="inlineStr">
        <is>
          <t>v12_quick_engine.py:1647 x7</t>
        </is>
      </c>
      <c r="IM125" s="26" t="n"/>
    </row>
    <row r="126" ht="10.5" customHeight="1" s="67">
      <c r="A126" s="26" t="inlineStr">
        <is>
          <t>REENTRY_B16_SIZE_MULT_WEAK</t>
        </is>
      </c>
      <c r="B126" s="26" t="inlineStr">
        <is>
          <t>2.0</t>
        </is>
      </c>
      <c r="C126" s="26" t="n"/>
      <c r="D126" s="26" t="n"/>
      <c r="E126" s="26" t="n"/>
      <c r="F126" s="26" t="n"/>
      <c r="G126" s="26">
        <f>IFERROR(VLOOKUP($A191&amp;"_"&amp;$B191,Results_Deltas!$A$2:$P$15000,5,FALSE),"")</f>
        <v/>
      </c>
      <c r="H126" s="26">
        <f>IFERROR(VLOOKUP($A191,Results_30d_Deltas!$A$2:$H$5000,7,FALSE)-E190,"")</f>
        <v/>
      </c>
      <c r="I126" s="26">
        <f>IFERROR(VLOOKUP($A191,Results_30d_Deltas!$A$2:$H$5000,6,FALSE),"")</f>
        <v/>
      </c>
      <c r="J126" s="26" t="n"/>
      <c r="K126" s="26" t="n"/>
      <c r="L126" s="26" t="inlineStr">
        <is>
          <t>YES</t>
        </is>
      </c>
      <c r="M126" s="33" t="n">
        <v>7.653266682145889</v>
      </c>
      <c r="N126" s="33" t="n">
        <v>9</v>
      </c>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ez_manage.py:5298 top()</t>
        </is>
      </c>
      <c r="IL126" s="26" t="inlineStr">
        <is>
          <t>v12_quick_engine.py:2859 x4</t>
        </is>
      </c>
      <c r="IM126" s="26" t="n"/>
    </row>
    <row r="127" ht="10.5" customHeight="1" s="67">
      <c r="A127" s="26" t="inlineStr">
        <is>
          <t>REENTRY2_DC_BREAK_ALLOW_15M</t>
        </is>
      </c>
      <c r="B127" s="26" t="inlineStr">
        <is>
          <t>1.0</t>
        </is>
      </c>
      <c r="C127" s="26" t="n"/>
      <c r="D127" s="26" t="n"/>
      <c r="E127" s="26" t="n"/>
      <c r="F127" s="26" t="n"/>
      <c r="G127" s="26">
        <f>IFERROR(VLOOKUP($A167&amp;"_"&amp;$B167,Results_Deltas!$A$2:$P$15000,5,FALSE),"")</f>
        <v/>
      </c>
      <c r="H127" s="26">
        <f>IFERROR(VLOOKUP($A167,Results_30d_Deltas!$A$2:$H$5000,7,FALSE)-E166,"")</f>
        <v/>
      </c>
      <c r="I127" s="26">
        <f>IFERROR(VLOOKUP($A167,Results_30d_Deltas!$A$2:$H$5000,6,FALSE),"")</f>
        <v/>
      </c>
      <c r="J127" s="26" t="n"/>
      <c r="K127" s="26" t="n"/>
      <c r="L127" s="26" t="inlineStr">
        <is>
          <t>NO</t>
        </is>
      </c>
      <c r="M127" s="33" t="n">
        <v>7.66627651061108</v>
      </c>
      <c r="N127" s="33" t="n">
        <v>9</v>
      </c>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ez_manage.py:5278 top()</t>
        </is>
      </c>
      <c r="IL127" s="26" t="inlineStr">
        <is>
          <t>v12_quick_engine.py:2835 x5</t>
        </is>
      </c>
      <c r="IM127" s="26" t="n"/>
    </row>
    <row r="128" ht="10.5" customHeight="1" s="67">
      <c r="A128" s="26" t="inlineStr">
        <is>
          <t>OBLIGATORY_REENTRY_DEFAULT_SIZE_MULT</t>
        </is>
      </c>
      <c r="B128" s="26" t="inlineStr">
        <is>
          <t>2.0</t>
        </is>
      </c>
      <c r="C128" s="26" t="n"/>
      <c r="D128" s="26" t="n"/>
      <c r="E128" s="26" t="n"/>
      <c r="F128" s="26" t="n"/>
      <c r="G128" s="26">
        <f>IFERROR(VLOOKUP($A117&amp;"_"&amp;$B117,Results_Deltas!$A$2:$P$15000,5,FALSE),"")</f>
        <v/>
      </c>
      <c r="H128" s="26">
        <f>IFERROR(VLOOKUP($A117,Results_30d_Deltas!$A$2:$H$5000,7,FALSE)-E116,"")</f>
        <v/>
      </c>
      <c r="I128" s="26">
        <f>IFERROR(VLOOKUP($A117,Results_30d_Deltas!$A$2:$H$5000,6,FALSE),"")</f>
        <v/>
      </c>
      <c r="J128" s="26" t="n"/>
      <c r="K128" s="26" t="n"/>
      <c r="L128" s="26" t="inlineStr">
        <is>
          <t>YES</t>
        </is>
      </c>
      <c r="M128" s="33" t="n">
        <v>7.679726296935762</v>
      </c>
      <c r="N128" s="33" t="n">
        <v>11</v>
      </c>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4" t="n"/>
      <c r="HJ128" s="34" t="n"/>
      <c r="HK128" s="34" t="n"/>
      <c r="HL128" s="34" t="n"/>
      <c r="HM128" s="34"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ez_manage.py:5108 top()</t>
        </is>
      </c>
      <c r="IL128" s="26" t="inlineStr">
        <is>
          <t>v12_quick_engine.py:2499 x2</t>
        </is>
      </c>
      <c r="IM128" s="26" t="n"/>
    </row>
    <row r="129" ht="10.5" customHeight="1" s="67">
      <c r="A129" s="26" t="inlineStr">
        <is>
          <t>REENTRY_POST_CONSOL_ATR_THRESHOLD</t>
        </is>
      </c>
      <c r="B129" s="26" t="inlineStr">
        <is>
          <t>1.0</t>
        </is>
      </c>
      <c r="C129" s="26" t="n"/>
      <c r="D129" s="26" t="n"/>
      <c r="E129" s="26" t="n"/>
      <c r="F129" s="26" t="n"/>
      <c r="G129" s="26">
        <f>IFERROR(VLOOKUP($A210&amp;"_"&amp;$B210,Results_Deltas!$A$2:$P$15000,5,FALSE),"")</f>
        <v/>
      </c>
      <c r="H129" s="26">
        <f>IFERROR(VLOOKUP($A210,Results_30d_Deltas!$A$2:$H$5000,7,FALSE)-E209,"")</f>
        <v/>
      </c>
      <c r="I129" s="26">
        <f>IFERROR(VLOOKUP($A210,Results_30d_Deltas!$A$2:$H$5000,6,FALSE),"")</f>
        <v/>
      </c>
      <c r="J129" s="26" t="n"/>
      <c r="K129" s="26" t="n"/>
      <c r="L129" s="26" t="inlineStr">
        <is>
          <t>NO</t>
        </is>
      </c>
      <c r="M129" s="33" t="n">
        <v>7.679883558506774</v>
      </c>
      <c r="N129" s="33" t="n">
        <v>9</v>
      </c>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ez_manage.py:5318 top()</t>
        </is>
      </c>
      <c r="IL129" s="26" t="inlineStr">
        <is>
          <t>v12_quick_engine.py:2896 x3</t>
        </is>
      </c>
      <c r="IM129" s="26" t="n"/>
    </row>
    <row r="130" ht="10.5" customHeight="1" s="67">
      <c r="A130" s="26" t="inlineStr">
        <is>
          <t>OBLIGATORY_REENTRY_TIER1_HTF_REQUIRED</t>
        </is>
      </c>
      <c r="B130" s="26" t="inlineStr">
        <is>
          <t>1.0</t>
        </is>
      </c>
      <c r="C130" s="26" t="n"/>
      <c r="D130" s="26" t="n"/>
      <c r="E130" s="26" t="n"/>
      <c r="F130" s="26" t="n"/>
      <c r="G130" s="26">
        <f>IFERROR(VLOOKUP($A159&amp;"_"&amp;$B159,Results_Deltas!$A$2:$P$15000,5,FALSE),"")</f>
        <v/>
      </c>
      <c r="H130" s="26">
        <f>IFERROR(VLOOKUP($A159,Results_30d_Deltas!$A$2:$H$5000,7,FALSE)-E158,"")</f>
        <v/>
      </c>
      <c r="I130" s="26">
        <f>IFERROR(VLOOKUP($A159,Results_30d_Deltas!$A$2:$H$5000,6,FALSE),"")</f>
        <v/>
      </c>
      <c r="J130" s="26" t="n"/>
      <c r="K130" s="26" t="n"/>
      <c r="L130" s="26" t="inlineStr">
        <is>
          <t>NO</t>
        </is>
      </c>
      <c r="M130" s="33" t="n">
        <v>7.681106172593728</v>
      </c>
      <c r="N130" s="33" t="n">
        <v>10</v>
      </c>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4" t="n"/>
      <c r="EN130" s="34" t="n"/>
      <c r="EO130" s="34" t="n"/>
      <c r="EP130" s="34" t="n"/>
      <c r="EQ130" s="34"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ez_manage.py:5123 top()</t>
        </is>
      </c>
      <c r="IL130" s="26" t="inlineStr">
        <is>
          <t>v12_quick_engine.py:2514 x4</t>
        </is>
      </c>
      <c r="IM130" s="26" t="n"/>
    </row>
    <row r="131" ht="10.5" customHeight="1" s="67">
      <c r="A131" s="26" t="inlineStr">
        <is>
          <t>LEGACY_PROC_SINGLE_REENTRY</t>
        </is>
      </c>
      <c r="B131" s="26" t="inlineStr">
        <is>
          <t>1.0</t>
        </is>
      </c>
      <c r="C131" s="26" t="n"/>
      <c r="D131" s="26" t="n"/>
      <c r="E131" s="26" t="n"/>
      <c r="F131" s="26" t="n"/>
      <c r="G131" s="26">
        <f>IFERROR(VLOOKUP($A78&amp;"_"&amp;$B78,Results_Deltas!$A$2:$P$15000,5,FALSE),"")</f>
        <v/>
      </c>
      <c r="H131" s="26">
        <f>IFERROR(VLOOKUP($A78,Results_30d_Deltas!$A$2:$H$5000,7,FALSE)-E77,"")</f>
        <v/>
      </c>
      <c r="I131" s="26">
        <f>IFERROR(VLOOKUP($A78,Results_30d_Deltas!$A$2:$H$5000,6,FALSE),"")</f>
        <v/>
      </c>
      <c r="J131" s="26" t="n"/>
      <c r="K131" s="26" t="n"/>
      <c r="L131" s="26" t="inlineStr">
        <is>
          <t>NO</t>
        </is>
      </c>
      <c r="M131" s="33" t="n">
        <v>7.685945539383708</v>
      </c>
      <c r="N131" s="33" t="n">
        <v>10</v>
      </c>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ez_manage.py:3418 top()</t>
        </is>
      </c>
      <c r="IL131" s="26" t="inlineStr">
        <is>
          <t>v12_quick_engine.py:2119 x5</t>
        </is>
      </c>
      <c r="IM131" s="26" t="n"/>
    </row>
    <row r="132" ht="10.5" customHeight="1" s="67">
      <c r="A132" s="26" t="inlineStr">
        <is>
          <t>REENTRY_EXIT_RECLAIM_BUFFER_PCT</t>
        </is>
      </c>
      <c r="B132" s="26" t="inlineStr">
        <is>
          <t>2.0</t>
        </is>
      </c>
      <c r="C132" s="26" t="n"/>
      <c r="D132" s="26" t="n"/>
      <c r="E132" s="26" t="n"/>
      <c r="F132" s="26" t="n"/>
      <c r="G132" s="26">
        <f>IFERROR(VLOOKUP($A205&amp;"_"&amp;$B205,Results_Deltas!$A$2:$P$15000,5,FALSE),"")</f>
        <v/>
      </c>
      <c r="H132" s="26">
        <f>IFERROR(VLOOKUP($A205,Results_30d_Deltas!$A$2:$H$5000,7,FALSE)-E204,"")</f>
        <v/>
      </c>
      <c r="I132" s="26">
        <f>IFERROR(VLOOKUP($A205,Results_30d_Deltas!$A$2:$H$5000,6,FALSE),"")</f>
        <v/>
      </c>
      <c r="J132" s="26" t="n"/>
      <c r="K132" s="26" t="n"/>
      <c r="L132" s="26" t="inlineStr">
        <is>
          <t>YES</t>
        </is>
      </c>
      <c r="M132" s="33" t="n">
        <v>7.701743924997769</v>
      </c>
      <c r="N132" s="33" t="n">
        <v>11</v>
      </c>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ez_manage.py:5309 top()</t>
        </is>
      </c>
      <c r="IL132" s="26" t="inlineStr">
        <is>
          <t>v12_quick_engine.py:2876 x3</t>
        </is>
      </c>
      <c r="IM132" s="26" t="n"/>
    </row>
    <row r="133" ht="10.5" customHeight="1" s="67">
      <c r="A133" s="26" t="inlineStr">
        <is>
          <t>OBLIGATORY_REENTRY_SCORE_TIER1</t>
        </is>
      </c>
      <c r="B133" s="26" t="inlineStr">
        <is>
          <t>0.5</t>
        </is>
      </c>
      <c r="C133" s="26" t="n"/>
      <c r="D133" s="26" t="n"/>
      <c r="E133" s="26" t="n"/>
      <c r="F133" s="26" t="n"/>
      <c r="G133" s="26">
        <f>IFERROR(VLOOKUP($A129&amp;"_"&amp;$B129,Results_Deltas!$A$2:$P$15000,5,FALSE),"")</f>
        <v/>
      </c>
      <c r="H133" s="26">
        <f>IFERROR(VLOOKUP($A129,Results_30d_Deltas!$A$2:$H$5000,7,FALSE)-E128,"")</f>
        <v/>
      </c>
      <c r="I133" s="26">
        <f>IFERROR(VLOOKUP($A129,Results_30d_Deltas!$A$2:$H$5000,6,FALSE),"")</f>
        <v/>
      </c>
      <c r="J133" s="26" t="n"/>
      <c r="K133" s="26" t="n"/>
      <c r="L133" s="26" t="inlineStr">
        <is>
          <t>NO</t>
        </is>
      </c>
      <c r="M133" s="33" t="n">
        <v>7.710935475428474</v>
      </c>
      <c r="N133" s="33" t="n">
        <v>9</v>
      </c>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ez_manage.py:5113 top()</t>
        </is>
      </c>
      <c r="IL133" s="26" t="inlineStr">
        <is>
          <t>v12_quick_engine.py:2504 x4</t>
        </is>
      </c>
      <c r="IM133" s="26" t="n"/>
    </row>
    <row r="134" ht="10.5" customHeight="1" s="67">
      <c r="A134" s="26" t="inlineStr">
        <is>
          <t>REENTRY2_DC_BREAK_REQUIRE_K_FILTER</t>
        </is>
      </c>
      <c r="B134" s="26" t="inlineStr">
        <is>
          <t>2.0</t>
        </is>
      </c>
      <c r="C134" s="26" t="n"/>
      <c r="D134" s="26" t="n"/>
      <c r="E134" s="26" t="n"/>
      <c r="F134" s="26" t="n"/>
      <c r="G134" s="26">
        <f>IFERROR(VLOOKUP($A177&amp;"_"&amp;$B177,Results_Deltas!$A$2:$P$15000,5,FALSE),"")</f>
        <v/>
      </c>
      <c r="H134" s="26">
        <f>IFERROR(VLOOKUP($A177,Results_30d_Deltas!$A$2:$H$5000,7,FALSE)-E176,"")</f>
        <v/>
      </c>
      <c r="I134" s="26">
        <f>IFERROR(VLOOKUP($A177,Results_30d_Deltas!$A$2:$H$5000,6,FALSE),"")</f>
        <v/>
      </c>
      <c r="J134" s="26" t="n"/>
      <c r="K134" s="26" t="n"/>
      <c r="L134" s="26" t="inlineStr">
        <is>
          <t>NO</t>
        </is>
      </c>
      <c r="M134" s="33" t="n">
        <v>7.711732439188487</v>
      </c>
      <c r="N134" s="33" t="n">
        <v>10</v>
      </c>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4" t="n"/>
      <c r="CF134" s="34" t="n"/>
      <c r="CG134" s="34" t="n"/>
      <c r="CH134" s="34" t="n"/>
      <c r="CI134" s="34" t="n"/>
      <c r="CJ134" s="34" t="n"/>
      <c r="CK134" s="34" t="n"/>
      <c r="CL134" s="34" t="n"/>
      <c r="CM134" s="34" t="n"/>
      <c r="CN134" s="34"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4" t="n"/>
      <c r="ES134" s="34" t="n"/>
      <c r="ET134" s="34" t="n"/>
      <c r="EU134" s="34" t="n"/>
      <c r="EV134" s="34" t="n"/>
      <c r="EW134" s="33" t="n"/>
      <c r="EX134" s="33" t="n"/>
      <c r="EY134" s="33" t="n"/>
      <c r="EZ134" s="33" t="n"/>
      <c r="FA134" s="33" t="n"/>
      <c r="FB134" s="33" t="n"/>
      <c r="FC134" s="33" t="n"/>
      <c r="FD134" s="33" t="n"/>
      <c r="FE134" s="33" t="n"/>
      <c r="FF134" s="33" t="n"/>
      <c r="FG134" s="34" t="n"/>
      <c r="FH134" s="34"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ez_manage.py:5281 top()</t>
        </is>
      </c>
      <c r="IL134" s="26" t="inlineStr">
        <is>
          <t>v12_quick_engine.py:2838 x5</t>
        </is>
      </c>
      <c r="IM134" s="26" t="n"/>
    </row>
    <row r="135" ht="10.5" customHeight="1" s="67">
      <c r="A135" s="26" t="inlineStr">
        <is>
          <t>OBLIGATORY_REENTRY_K15_HIGH_SIZE_FRAC</t>
        </is>
      </c>
      <c r="B135" s="26" t="inlineStr">
        <is>
          <t>1.0</t>
        </is>
      </c>
      <c r="C135" s="26" t="n"/>
      <c r="D135" s="26" t="n"/>
      <c r="E135" s="26" t="n"/>
      <c r="F135" s="26" t="n"/>
      <c r="G135" s="26">
        <f>IFERROR(VLOOKUP($A126&amp;"_"&amp;$B126,Results_Deltas!$A$2:$P$15000,5,FALSE),"")</f>
        <v/>
      </c>
      <c r="H135" s="26">
        <f>IFERROR(VLOOKUP($A126,Results_30d_Deltas!$A$2:$H$5000,7,FALSE)-E125,"")</f>
        <v/>
      </c>
      <c r="I135" s="26">
        <f>IFERROR(VLOOKUP($A126,Results_30d_Deltas!$A$2:$H$5000,6,FALSE),"")</f>
        <v/>
      </c>
      <c r="J135" s="26" t="n"/>
      <c r="K135" s="26" t="n"/>
      <c r="L135" s="26" t="inlineStr">
        <is>
          <t>NO</t>
        </is>
      </c>
      <c r="M135" s="33" t="n">
        <v>7.714927292337751</v>
      </c>
      <c r="N135" s="33" t="n">
        <v>11</v>
      </c>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4" t="n"/>
      <c r="HJ135" s="34" t="n"/>
      <c r="HK135" s="34" t="n"/>
      <c r="HL135" s="34" t="n"/>
      <c r="HM135" s="34"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ez_manage.py:5111 top()</t>
        </is>
      </c>
      <c r="IL135" s="26" t="inlineStr">
        <is>
          <t>v12_quick_engine.py:2502 x4</t>
        </is>
      </c>
      <c r="IM135" s="26" t="n"/>
    </row>
    <row r="136" ht="10.5" customHeight="1" s="67">
      <c r="A136" s="26" t="inlineStr">
        <is>
          <t>OBLIGATORY_REENTRY_SMA_FIELD</t>
        </is>
      </c>
      <c r="B136" s="26" t="inlineStr">
        <is>
          <t>0.5</t>
        </is>
      </c>
      <c r="C136" s="26" t="n"/>
      <c r="D136" s="26" t="n"/>
      <c r="E136" s="26" t="n"/>
      <c r="F136" s="26" t="n"/>
      <c r="G136" s="26">
        <f>IFERROR(VLOOKUP($A149&amp;"_"&amp;$B149,Results_Deltas!$A$2:$P$15000,5,FALSE),"")</f>
        <v/>
      </c>
      <c r="H136" s="26">
        <f>IFERROR(VLOOKUP($A149,Results_30d_Deltas!$A$2:$H$5000,7,FALSE)-E148,"")</f>
        <v/>
      </c>
      <c r="I136" s="26">
        <f>IFERROR(VLOOKUP($A149,Results_30d_Deltas!$A$2:$H$5000,6,FALSE),"")</f>
        <v/>
      </c>
      <c r="J136" s="26" t="n"/>
      <c r="K136" s="26" t="n"/>
      <c r="L136" s="26" t="inlineStr">
        <is>
          <t>NO</t>
        </is>
      </c>
      <c r="M136" s="33" t="n">
        <v>7.717971105297812</v>
      </c>
      <c r="N136" s="33" t="n">
        <v>9</v>
      </c>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ez_manage.py:5121 top()</t>
        </is>
      </c>
      <c r="IL136" s="26" t="inlineStr">
        <is>
          <t>v12_quick_engine.py:2512 x2</t>
        </is>
      </c>
      <c r="IM136" s="26" t="n"/>
    </row>
    <row r="137" ht="10.5" customHeight="1" s="67">
      <c r="A137" s="26" t="inlineStr">
        <is>
          <t>REENTRY_B16_SMA200_PROX_PCT</t>
        </is>
      </c>
      <c r="B137" s="26" t="inlineStr">
        <is>
          <t>0.5</t>
        </is>
      </c>
      <c r="C137" s="26" t="n"/>
      <c r="D137" s="26" t="n"/>
      <c r="E137" s="26" t="n"/>
      <c r="F137" s="26" t="n"/>
      <c r="G137" s="26">
        <f>IFERROR(VLOOKUP($A193&amp;"_"&amp;$B193,Results_Deltas!$A$2:$P$15000,5,FALSE),"")</f>
        <v/>
      </c>
      <c r="H137" s="26">
        <f>IFERROR(VLOOKUP($A193,Results_30d_Deltas!$A$2:$H$5000,7,FALSE)-E192,"")</f>
        <v/>
      </c>
      <c r="I137" s="26">
        <f>IFERROR(VLOOKUP($A193,Results_30d_Deltas!$A$2:$H$5000,6,FALSE),"")</f>
        <v/>
      </c>
      <c r="J137" s="26" t="n"/>
      <c r="K137" s="26" t="n"/>
      <c r="L137" s="26" t="inlineStr">
        <is>
          <t>NO</t>
        </is>
      </c>
      <c r="M137" s="33" t="n">
        <v>7.718804495625069</v>
      </c>
      <c r="N137" s="33" t="n">
        <v>10</v>
      </c>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ez_manage.py:5299 top()</t>
        </is>
      </c>
      <c r="IL137" s="26" t="inlineStr">
        <is>
          <t>v12_quick_engine.py:2860 x4</t>
        </is>
      </c>
      <c r="IM137" s="26" t="n"/>
    </row>
    <row r="138" ht="10.5" customHeight="1" s="67">
      <c r="A138" s="26" t="inlineStr">
        <is>
          <t>GUARANTEED_REENTRY_K_FAVORABLE_HIGH</t>
        </is>
      </c>
      <c r="B138" s="26" t="inlineStr">
        <is>
          <t>35.0</t>
        </is>
      </c>
      <c r="C138" s="26" t="n"/>
      <c r="D138" s="26" t="n"/>
      <c r="E138" s="26" t="n"/>
      <c r="F138" s="26" t="n"/>
      <c r="G138" s="26">
        <f>IFERROR(VLOOKUP($A3&amp;"="&amp;$B3,Results_Deltas!$A$2:$P$15000,5,FALSE),"")</f>
        <v/>
      </c>
      <c r="H138" s="26">
        <f>IFERROR(VLOOKUP($A3,Results_30d_Deltas!$A$2:$H$5000,7,FALSE)-E3,"")</f>
        <v/>
      </c>
      <c r="I138" s="26">
        <f>IFERROR(VLOOKUP($A3,Results_30d_Deltas!$A$2:$H$5000,6,FALSE),"")</f>
        <v/>
      </c>
      <c r="J138" s="26" t="n"/>
      <c r="K138" s="26" t="n"/>
      <c r="L138" s="26" t="inlineStr">
        <is>
          <t>NO</t>
        </is>
      </c>
      <c r="M138" s="33" t="n">
        <v>7.722130703921713</v>
      </c>
      <c r="N138" s="33" t="n">
        <v>8</v>
      </c>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ez_manage.py:4774 top()</t>
        </is>
      </c>
      <c r="IL138" s="26" t="inlineStr">
        <is>
          <t>v12_quick_engine.py:1941 x4</t>
        </is>
      </c>
      <c r="IM138" s="26" t="n"/>
    </row>
    <row r="139" ht="10.5" customHeight="1" s="67">
      <c r="A139" s="26" t="inlineStr">
        <is>
          <t>REENTRY_PRICE_IMPROVE_PCT</t>
        </is>
      </c>
      <c r="B139" s="26" t="inlineStr">
        <is>
          <t>2.0</t>
        </is>
      </c>
      <c r="C139" s="26" t="n"/>
      <c r="D139" s="26" t="n"/>
      <c r="E139" s="26" t="n"/>
      <c r="F139" s="26" t="n"/>
      <c r="G139" s="26">
        <f>IFERROR(VLOOKUP($A225&amp;"_"&amp;$B225,Results_Deltas!$A$2:$P$15000,5,FALSE),"")</f>
        <v/>
      </c>
      <c r="H139" s="26">
        <f>IFERROR(VLOOKUP($A225,Results_30d_Deltas!$A$2:$H$5000,7,FALSE)-E224,"")</f>
        <v/>
      </c>
      <c r="I139" s="26">
        <f>IFERROR(VLOOKUP($A225,Results_30d_Deltas!$A$2:$H$5000,6,FALSE),"")</f>
        <v/>
      </c>
      <c r="J139" s="26" t="n"/>
      <c r="K139" s="26" t="n"/>
      <c r="L139" s="26" t="inlineStr">
        <is>
          <t>NO</t>
        </is>
      </c>
      <c r="M139" s="33" t="n">
        <v>7.723922011201743</v>
      </c>
      <c r="N139" s="33" t="n">
        <v>9</v>
      </c>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ez_manage.py:5321 top()</t>
        </is>
      </c>
      <c r="IL139" s="26" t="inlineStr">
        <is>
          <t>v12_quick_engine.py:2900 x3</t>
        </is>
      </c>
      <c r="IM139" s="26" t="n"/>
    </row>
    <row r="140" ht="10.5" customHeight="1" s="67">
      <c r="A140" s="26" t="inlineStr">
        <is>
          <t>DELTA_EXIT_MANDATORY_REENTRY_ENABLED</t>
        </is>
      </c>
      <c r="B140" s="26" t="inlineStr">
        <is>
          <t>True</t>
        </is>
      </c>
      <c r="C140" s="26" t="n"/>
      <c r="D140" s="26" t="n"/>
      <c r="E140" s="26" t="n"/>
      <c r="F140" s="26" t="n"/>
      <c r="G140" s="26">
        <f>IFERROR(VLOOKUP($A16&amp;"_"&amp;$B16,Results_Deltas!$A$2:$P$15000,5,FALSE),"")</f>
        <v/>
      </c>
      <c r="H140" s="26">
        <f>IFERROR(VLOOKUP($A16,Results_30d_Deltas!$A$2:$H$5000,7,FALSE)-E15,"")</f>
        <v/>
      </c>
      <c r="I140" s="26">
        <f>IFERROR(VLOOKUP($A16,Results_30d_Deltas!$A$2:$H$5000,6,FALSE),"")</f>
        <v/>
      </c>
      <c r="J140" s="26" t="n"/>
      <c r="K140" s="26" t="n"/>
      <c r="L140" s="26" t="inlineStr">
        <is>
          <t>NO</t>
        </is>
      </c>
      <c r="M140" s="33" t="n">
        <v>7.752437747781011</v>
      </c>
      <c r="N140" s="33" t="n">
        <v>11</v>
      </c>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4" t="n"/>
      <c r="CA140" s="34" t="n"/>
      <c r="CB140" s="34" t="n"/>
      <c r="CC140" s="34" t="n"/>
      <c r="CD140" s="34"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ez_manage.py:5975 top()</t>
        </is>
      </c>
      <c r="IL140" s="26" t="inlineStr">
        <is>
          <t>v12_quick_engine.py:4235 x4</t>
        </is>
      </c>
      <c r="IM140" s="26" t="n"/>
    </row>
    <row r="141" ht="10.5" customHeight="1" s="67">
      <c r="A141" s="26" t="inlineStr">
        <is>
          <t>LEGACY_REENTRY_PSR_FULL_DC</t>
        </is>
      </c>
      <c r="B141" s="26" t="inlineStr">
        <is>
          <t>0.5</t>
        </is>
      </c>
      <c r="C141" s="26" t="n"/>
      <c r="D141" s="26" t="n"/>
      <c r="E141" s="26" t="n"/>
      <c r="F141" s="26" t="n"/>
      <c r="G141" s="26">
        <f>IFERROR(VLOOKUP($A85&amp;"_"&amp;$B85,Results_Deltas!$A$2:$P$15000,5,FALSE),"")</f>
        <v/>
      </c>
      <c r="H141" s="26">
        <f>IFERROR(VLOOKUP($A85,Results_30d_Deltas!$A$2:$H$5000,7,FALSE)-E84,"")</f>
        <v/>
      </c>
      <c r="I141" s="26">
        <f>IFERROR(VLOOKUP($A85,Results_30d_Deltas!$A$2:$H$5000,6,FALSE),"")</f>
        <v/>
      </c>
      <c r="J141" s="26" t="n"/>
      <c r="K141" s="26" t="n"/>
      <c r="L141" s="26" t="inlineStr">
        <is>
          <t>NO</t>
        </is>
      </c>
      <c r="M141" s="33" t="n">
        <v>7.765776203359384</v>
      </c>
      <c r="N141" s="33" t="n">
        <v>11</v>
      </c>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ez_manage.py:3423 top()</t>
        </is>
      </c>
      <c r="IL141" s="26" t="inlineStr">
        <is>
          <t>v12_quick_engine.py:2124 x5</t>
        </is>
      </c>
      <c r="IM141" s="26" t="n"/>
    </row>
    <row r="142" ht="10.5" customHeight="1" s="67">
      <c r="A142" s="26" t="inlineStr">
        <is>
          <t>MANDATORY_REENTRY_REQUIRE_K_NOT_EXTREME</t>
        </is>
      </c>
      <c r="B142" s="26" t="inlineStr">
        <is>
          <t>2.0</t>
        </is>
      </c>
      <c r="C142" s="26" t="n"/>
      <c r="D142" s="26" t="n"/>
      <c r="E142" s="26" t="n"/>
      <c r="F142" s="26" t="n"/>
      <c r="G142" s="26">
        <f>IFERROR(VLOOKUP($A111&amp;"_"&amp;$B111,Results_Deltas!$A$2:$P$15000,5,FALSE),"")</f>
        <v/>
      </c>
      <c r="H142" s="26">
        <f>IFERROR(VLOOKUP($A111,Results_30d_Deltas!$A$2:$H$5000,7,FALSE)-E110,"")</f>
        <v/>
      </c>
      <c r="I142" s="26">
        <f>IFERROR(VLOOKUP($A111,Results_30d_Deltas!$A$2:$H$5000,6,FALSE),"")</f>
        <v/>
      </c>
      <c r="J142" s="26" t="n"/>
      <c r="K142" s="26" t="n"/>
      <c r="L142" s="26" t="inlineStr">
        <is>
          <t>NO</t>
        </is>
      </c>
      <c r="M142" s="33" t="n">
        <v>7.776510157207206</v>
      </c>
      <c r="N142" s="33" t="n">
        <v>10</v>
      </c>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ez_manage.py:4964 top()</t>
        </is>
      </c>
      <c r="IL142" s="26" t="inlineStr">
        <is>
          <t>v12_quick_engine.py:2250 x2</t>
        </is>
      </c>
      <c r="IM142" s="26" t="n"/>
    </row>
    <row r="143" ht="10.5" customHeight="1" s="67">
      <c r="A143" s="26" t="inlineStr">
        <is>
          <t>OBLIGATORY_REENTRY_K15_HIGH_BLOCK</t>
        </is>
      </c>
      <c r="B143" s="26" t="inlineStr">
        <is>
          <t>0.5</t>
        </is>
      </c>
      <c r="C143" s="26" t="n"/>
      <c r="D143" s="26" t="n"/>
      <c r="E143" s="26" t="n"/>
      <c r="F143" s="26" t="n"/>
      <c r="G143" s="26">
        <f>IFERROR(VLOOKUP($A121&amp;"_"&amp;$B121,Results_Deltas!$A$2:$P$15000,5,FALSE),"")</f>
        <v/>
      </c>
      <c r="H143" s="26">
        <f>IFERROR(VLOOKUP($A121,Results_30d_Deltas!$A$2:$H$5000,7,FALSE)-E120,"")</f>
        <v/>
      </c>
      <c r="I143" s="26">
        <f>IFERROR(VLOOKUP($A121,Results_30d_Deltas!$A$2:$H$5000,6,FALSE),"")</f>
        <v/>
      </c>
      <c r="J143" s="26" t="n"/>
      <c r="K143" s="26" t="n"/>
      <c r="L143" s="26" t="inlineStr">
        <is>
          <t>NO</t>
        </is>
      </c>
      <c r="M143" s="33" t="n">
        <v>7.78506548419282</v>
      </c>
      <c r="N143" s="33" t="n">
        <v>11</v>
      </c>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ez_manage.py:5110 top()</t>
        </is>
      </c>
      <c r="IL143" s="26" t="inlineStr">
        <is>
          <t>v12_quick_engine.py:2501 x4</t>
        </is>
      </c>
      <c r="IM143" s="26" t="n"/>
    </row>
    <row r="144" ht="10.5" customHeight="1" s="67">
      <c r="A144" s="26" t="inlineStr">
        <is>
          <t>LEGACY_PROC_SINGLE_REENTRY</t>
        </is>
      </c>
      <c r="B144" s="26" t="inlineStr">
        <is>
          <t>0.5</t>
        </is>
      </c>
      <c r="C144" s="26" t="n"/>
      <c r="D144" s="26" t="n"/>
      <c r="E144" s="26" t="n"/>
      <c r="F144" s="26" t="n"/>
      <c r="G144" s="26">
        <f>IFERROR(VLOOKUP($A77&amp;"_"&amp;$B77,Results_Deltas!$A$2:$P$15000,5,FALSE),"")</f>
        <v/>
      </c>
      <c r="H144" s="26">
        <f>IFERROR(VLOOKUP($A77,Results_30d_Deltas!$A$2:$H$5000,7,FALSE)-E76,"")</f>
        <v/>
      </c>
      <c r="I144" s="26">
        <f>IFERROR(VLOOKUP($A77,Results_30d_Deltas!$A$2:$H$5000,6,FALSE),"")</f>
        <v/>
      </c>
      <c r="J144" s="26" t="n"/>
      <c r="K144" s="26" t="n"/>
      <c r="L144" s="26" t="inlineStr">
        <is>
          <t>NO</t>
        </is>
      </c>
      <c r="M144" s="33" t="n">
        <v>7.809472312076986</v>
      </c>
      <c r="N144" s="33" t="n">
        <v>10</v>
      </c>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ez_manage.py:3418 top()</t>
        </is>
      </c>
      <c r="IL144" s="26" t="inlineStr">
        <is>
          <t>v12_quick_engine.py:2119 x5</t>
        </is>
      </c>
      <c r="IM144" s="26" t="n"/>
    </row>
    <row r="145" ht="10.5" customHeight="1" s="67">
      <c r="A145" s="26" t="inlineStr">
        <is>
          <t>LEGACY_REENTRY_PSR_DC_BOUNCE</t>
        </is>
      </c>
      <c r="B145" s="26" t="inlineStr">
        <is>
          <t>2.0</t>
        </is>
      </c>
      <c r="C145" s="26" t="n"/>
      <c r="D145" s="26" t="n"/>
      <c r="E145" s="26" t="n"/>
      <c r="F145" s="26" t="n"/>
      <c r="G145" s="26">
        <f>IFERROR(VLOOKUP($A83&amp;"_"&amp;$B83,Results_Deltas!$A$2:$P$15000,5,FALSE),"")</f>
        <v/>
      </c>
      <c r="H145" s="26">
        <f>IFERROR(VLOOKUP($A83,Results_30d_Deltas!$A$2:$H$5000,7,FALSE)-E82,"")</f>
        <v/>
      </c>
      <c r="I145" s="26">
        <f>IFERROR(VLOOKUP($A83,Results_30d_Deltas!$A$2:$H$5000,6,FALSE),"")</f>
        <v/>
      </c>
      <c r="J145" s="26" t="n"/>
      <c r="K145" s="26" t="n"/>
      <c r="L145" s="26" t="inlineStr">
        <is>
          <t>NO</t>
        </is>
      </c>
      <c r="M145" s="33" t="n">
        <v>7.811668264935931</v>
      </c>
      <c r="N145" s="33" t="n">
        <v>11</v>
      </c>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ez_manage.py:3422 top()</t>
        </is>
      </c>
      <c r="IL145" s="26" t="inlineStr">
        <is>
          <t>v12_quick_engine.py:2123 x5</t>
        </is>
      </c>
      <c r="IM145" s="26" t="n"/>
    </row>
    <row r="146" ht="10.5" customHeight="1" s="67">
      <c r="A146" s="26" t="inlineStr">
        <is>
          <t>OBLIGATORY_REENTRY_TIER1_HTF_REQUIRED</t>
        </is>
      </c>
      <c r="B146" s="26" t="inlineStr">
        <is>
          <t>0.5</t>
        </is>
      </c>
      <c r="C146" s="26" t="n"/>
      <c r="D146" s="26" t="n"/>
      <c r="E146" s="26" t="n"/>
      <c r="F146" s="26" t="n"/>
      <c r="G146" s="26">
        <f>IFERROR(VLOOKUP($A158&amp;"_"&amp;$B158,Results_Deltas!$A$2:$P$15000,5,FALSE),"")</f>
        <v/>
      </c>
      <c r="H146" s="26">
        <f>IFERROR(VLOOKUP($A158,Results_30d_Deltas!$A$2:$H$5000,7,FALSE)-E157,"")</f>
        <v/>
      </c>
      <c r="I146" s="26">
        <f>IFERROR(VLOOKUP($A158,Results_30d_Deltas!$A$2:$H$5000,6,FALSE),"")</f>
        <v/>
      </c>
      <c r="J146" s="26" t="n"/>
      <c r="K146" s="26" t="n"/>
      <c r="L146" s="26" t="inlineStr">
        <is>
          <t>NO</t>
        </is>
      </c>
      <c r="M146" s="33" t="n">
        <v>7.839498886590372</v>
      </c>
      <c r="N146" s="33" t="n">
        <v>11</v>
      </c>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4" t="n"/>
      <c r="EN146" s="34" t="n"/>
      <c r="EO146" s="34" t="n"/>
      <c r="EP146" s="34" t="n"/>
      <c r="EQ146" s="34"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ez_manage.py:5123 top()</t>
        </is>
      </c>
      <c r="IL146" s="26" t="inlineStr">
        <is>
          <t>v12_quick_engine.py:2514 x4</t>
        </is>
      </c>
      <c r="IM146" s="26" t="n"/>
    </row>
    <row r="147" ht="10.5" customHeight="1" s="67">
      <c r="A147" s="26" t="inlineStr">
        <is>
          <t>REENTRY_B16_SIZE_MULT_WEAK</t>
        </is>
      </c>
      <c r="B147" s="26" t="inlineStr">
        <is>
          <t>0.5</t>
        </is>
      </c>
      <c r="C147" s="26" t="n"/>
      <c r="D147" s="26" t="n"/>
      <c r="E147" s="26" t="n"/>
      <c r="F147" s="26" t="n"/>
      <c r="G147" s="26">
        <f>IFERROR(VLOOKUP($A189&amp;"_"&amp;$B189,Results_Deltas!$A$2:$P$15000,5,FALSE),"")</f>
        <v/>
      </c>
      <c r="H147" s="26">
        <f>IFERROR(VLOOKUP($A189,Results_30d_Deltas!$A$2:$H$5000,7,FALSE)-E188,"")</f>
        <v/>
      </c>
      <c r="I147" s="26">
        <f>IFERROR(VLOOKUP($A189,Results_30d_Deltas!$A$2:$H$5000,6,FALSE),"")</f>
        <v/>
      </c>
      <c r="J147" s="26" t="n"/>
      <c r="K147" s="26" t="n"/>
      <c r="L147" s="26" t="inlineStr">
        <is>
          <t>NO</t>
        </is>
      </c>
      <c r="M147" s="33" t="n">
        <v>7.842931338133418</v>
      </c>
      <c r="N147" s="33" t="n">
        <v>11</v>
      </c>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ez_manage.py:5298 top()</t>
        </is>
      </c>
      <c r="IL147" s="26" t="inlineStr">
        <is>
          <t>v12_quick_engine.py:2859 x4</t>
        </is>
      </c>
      <c r="IM147" s="26" t="n"/>
    </row>
    <row r="148" ht="10.5" customHeight="1" s="67">
      <c r="A148" s="26" t="inlineStr">
        <is>
          <t>OBLIGATORY_REENTRY_SCORE_TIER3</t>
        </is>
      </c>
      <c r="B148" s="26" t="inlineStr">
        <is>
          <t>1.0</t>
        </is>
      </c>
      <c r="C148" s="26" t="n"/>
      <c r="D148" s="26" t="n"/>
      <c r="E148" s="26" t="n"/>
      <c r="F148" s="26" t="n"/>
      <c r="G148" s="26">
        <f>IFERROR(VLOOKUP($A138&amp;"_"&amp;$B138,Results_Deltas!$A$2:$P$15000,5,FALSE),"")</f>
        <v/>
      </c>
      <c r="H148" s="26">
        <f>IFERROR(VLOOKUP($A138,Results_30d_Deltas!$A$2:$H$5000,7,FALSE)-E137,"")</f>
        <v/>
      </c>
      <c r="I148" s="26">
        <f>IFERROR(VLOOKUP($A138,Results_30d_Deltas!$A$2:$H$5000,6,FALSE),"")</f>
        <v/>
      </c>
      <c r="J148" s="26" t="n"/>
      <c r="K148" s="26" t="n"/>
      <c r="L148" s="26" t="inlineStr">
        <is>
          <t>NO</t>
        </is>
      </c>
      <c r="M148" s="33" t="n">
        <v>7.849550662716113</v>
      </c>
      <c r="N148" s="33" t="n">
        <v>9</v>
      </c>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ez_manage.py:5115 top()</t>
        </is>
      </c>
      <c r="IL148" s="26" t="inlineStr">
        <is>
          <t>v12_quick_engine.py:2506 x4</t>
        </is>
      </c>
      <c r="IM148" s="26" t="n"/>
    </row>
    <row r="149" ht="10.5" customHeight="1" s="67">
      <c r="A149" s="26" t="inlineStr">
        <is>
          <t>REENTRY_POST_CONSOL_TFS_REQUIRED</t>
        </is>
      </c>
      <c r="B149" s="26" t="inlineStr">
        <is>
          <t>0.5</t>
        </is>
      </c>
      <c r="C149" s="26" t="n"/>
      <c r="D149" s="26" t="n"/>
      <c r="E149" s="26" t="n"/>
      <c r="F149" s="26" t="n"/>
      <c r="G149" s="26">
        <f>IFERROR(VLOOKUP($A219&amp;"_"&amp;$B219,Results_Deltas!$A$2:$P$15000,5,FALSE),"")</f>
        <v/>
      </c>
      <c r="H149" s="26">
        <f>IFERROR(VLOOKUP($A219,Results_30d_Deltas!$A$2:$H$5000,7,FALSE)-E218,"")</f>
        <v/>
      </c>
      <c r="I149" s="26">
        <f>IFERROR(VLOOKUP($A219,Results_30d_Deltas!$A$2:$H$5000,6,FALSE),"")</f>
        <v/>
      </c>
      <c r="J149" s="26" t="n"/>
      <c r="K149" s="26" t="n"/>
      <c r="L149" s="26" t="inlineStr">
        <is>
          <t>NO</t>
        </is>
      </c>
      <c r="M149" s="33" t="n">
        <v>7.858739022170606</v>
      </c>
      <c r="N149" s="33" t="n">
        <v>11</v>
      </c>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ez_manage.py:5320 top()</t>
        </is>
      </c>
      <c r="IL149" s="26" t="inlineStr">
        <is>
          <t>v12_quick_engine.py:2899 x3</t>
        </is>
      </c>
      <c r="IM149" s="26" t="n"/>
    </row>
    <row r="150" ht="10.5" customHeight="1" s="67">
      <c r="A150" s="26" t="inlineStr">
        <is>
          <t>LEGACY_REENTRY_PSR_K_DC_CROSSOVER</t>
        </is>
      </c>
      <c r="B150" s="26" t="inlineStr">
        <is>
          <t>2.0</t>
        </is>
      </c>
      <c r="C150" s="26" t="n"/>
      <c r="D150" s="26" t="n"/>
      <c r="E150" s="26" t="n"/>
      <c r="F150" s="26" t="n"/>
      <c r="G150" s="26">
        <f>IFERROR(VLOOKUP($A91&amp;"_"&amp;$B91,Results_Deltas!$A$2:$P$15000,5,FALSE),"")</f>
        <v/>
      </c>
      <c r="H150" s="26">
        <f>IFERROR(VLOOKUP($A91,Results_30d_Deltas!$A$2:$H$5000,7,FALSE)-E90,"")</f>
        <v/>
      </c>
      <c r="I150" s="26">
        <f>IFERROR(VLOOKUP($A91,Results_30d_Deltas!$A$2:$H$5000,6,FALSE),"")</f>
        <v/>
      </c>
      <c r="J150" s="26" t="n"/>
      <c r="K150" s="26" t="n"/>
      <c r="L150" s="26" t="inlineStr">
        <is>
          <t>NO</t>
        </is>
      </c>
      <c r="M150" s="33" t="n">
        <v>7.865301141585343</v>
      </c>
      <c r="N150" s="33" t="n">
        <v>9</v>
      </c>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ez_manage.py:3424 top()</t>
        </is>
      </c>
      <c r="IL150" s="26" t="inlineStr">
        <is>
          <t>v12_quick_engine.py:2125 x5</t>
        </is>
      </c>
      <c r="IM150" s="26" t="n"/>
    </row>
    <row r="151" ht="10.5" customHeight="1" s="67">
      <c r="A151" s="26" t="inlineStr">
        <is>
          <t>OBLIGATORY_REENTRY_SCORE_TIER2</t>
        </is>
      </c>
      <c r="B151" s="26" t="inlineStr">
        <is>
          <t>2.0</t>
        </is>
      </c>
      <c r="C151" s="26" t="n"/>
      <c r="D151" s="26" t="n"/>
      <c r="E151" s="26" t="n"/>
      <c r="F151" s="26" t="n"/>
      <c r="G151" s="26">
        <f>IFERROR(VLOOKUP($A135&amp;"_"&amp;$B135,Results_Deltas!$A$2:$P$15000,5,FALSE),"")</f>
        <v/>
      </c>
      <c r="H151" s="26">
        <f>IFERROR(VLOOKUP($A135,Results_30d_Deltas!$A$2:$H$5000,7,FALSE)-E134,"")</f>
        <v/>
      </c>
      <c r="I151" s="26">
        <f>IFERROR(VLOOKUP($A135,Results_30d_Deltas!$A$2:$H$5000,6,FALSE),"")</f>
        <v/>
      </c>
      <c r="J151" s="26" t="n"/>
      <c r="K151" s="26" t="n"/>
      <c r="L151" s="26" t="inlineStr">
        <is>
          <t>NO</t>
        </is>
      </c>
      <c r="M151" s="33" t="n">
        <v>7.893157270904838</v>
      </c>
      <c r="N151" s="33" t="n">
        <v>11</v>
      </c>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ez_manage.py:5114 top()</t>
        </is>
      </c>
      <c r="IL151" s="26" t="inlineStr">
        <is>
          <t>v12_quick_engine.py:2505 x4</t>
        </is>
      </c>
      <c r="IM151" s="26" t="n"/>
    </row>
    <row r="152" ht="10.5" customHeight="1" s="67">
      <c r="A152" s="26" t="inlineStr">
        <is>
          <t>LEGACY_REENTRY_PSR_FULL_DC</t>
        </is>
      </c>
      <c r="B152" s="26" t="inlineStr">
        <is>
          <t>1.0</t>
        </is>
      </c>
      <c r="C152" s="26" t="n"/>
      <c r="D152" s="26" t="n"/>
      <c r="E152" s="26" t="n"/>
      <c r="F152" s="26" t="n"/>
      <c r="G152" s="26">
        <f>IFERROR(VLOOKUP($A86&amp;"_"&amp;$B86,Results_Deltas!$A$2:$P$15000,5,FALSE),"")</f>
        <v/>
      </c>
      <c r="H152" s="26">
        <f>IFERROR(VLOOKUP($A86,Results_30d_Deltas!$A$2:$H$5000,7,FALSE)-E85,"")</f>
        <v/>
      </c>
      <c r="I152" s="26">
        <f>IFERROR(VLOOKUP($A86,Results_30d_Deltas!$A$2:$H$5000,6,FALSE),"")</f>
        <v/>
      </c>
      <c r="J152" s="26" t="n"/>
      <c r="K152" s="26" t="n"/>
      <c r="L152" s="26" t="inlineStr">
        <is>
          <t>NO</t>
        </is>
      </c>
      <c r="M152" s="33" t="n">
        <v>7.904803880345258</v>
      </c>
      <c r="N152" s="33" t="n">
        <v>10</v>
      </c>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ez_manage.py:3423 top()</t>
        </is>
      </c>
      <c r="IL152" s="26" t="inlineStr">
        <is>
          <t>v12_quick_engine.py:2124 x5</t>
        </is>
      </c>
      <c r="IM152" s="26" t="n"/>
    </row>
    <row r="153" ht="10.5" customHeight="1" s="67">
      <c r="A153" s="26" t="inlineStr">
        <is>
          <t>REENTRY_CROSS_FRESHNESS_ENABLED</t>
        </is>
      </c>
      <c r="B153" s="26" t="inlineStr">
        <is>
          <t>True</t>
        </is>
      </c>
      <c r="C153" s="26" t="n"/>
      <c r="D153" s="26" t="n"/>
      <c r="E153" s="26" t="n"/>
      <c r="F153" s="26" t="n"/>
      <c r="G153" s="26">
        <f>IFERROR(VLOOKUP($A199&amp;"_"&amp;$B199,Results_Deltas!$A$2:$P$15000,5,FALSE),"")</f>
        <v/>
      </c>
      <c r="H153" s="26">
        <f>IFERROR(VLOOKUP($A199,Results_30d_Deltas!$A$2:$H$5000,7,FALSE)-E198,"")</f>
        <v/>
      </c>
      <c r="I153" s="26">
        <f>IFERROR(VLOOKUP($A199,Results_30d_Deltas!$A$2:$H$5000,6,FALSE),"")</f>
        <v/>
      </c>
      <c r="J153" s="26" t="n"/>
      <c r="K153" s="26" t="n"/>
      <c r="L153" s="26" t="inlineStr">
        <is>
          <t>NO</t>
        </is>
      </c>
      <c r="M153" s="33" t="n">
        <v>7.921651407021931</v>
      </c>
      <c r="N153" s="33" t="n">
        <v>12</v>
      </c>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4" t="n"/>
      <c r="AW153" s="34" t="n"/>
      <c r="AX153" s="34" t="n"/>
      <c r="AY153" s="34" t="n"/>
      <c r="AZ153" s="34"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ez_manage.py:5306 top()</t>
        </is>
      </c>
      <c r="IL153" s="26" t="inlineStr">
        <is>
          <t>v12_quick_engine.py:2869 x2</t>
        </is>
      </c>
      <c r="IM153" s="26" t="n"/>
    </row>
    <row r="154" ht="10.5" customHeight="1" s="67">
      <c r="A154" s="26" t="inlineStr">
        <is>
          <t>GUARANTEED_REENTRY_K_LOW_BLOCK</t>
        </is>
      </c>
      <c r="B154" s="26" t="inlineStr">
        <is>
          <t>30.0</t>
        </is>
      </c>
      <c r="C154" s="26" t="n"/>
      <c r="D154" s="26" t="n"/>
      <c r="E154" s="26" t="n"/>
      <c r="F154" s="26" t="n"/>
      <c r="G154" s="26">
        <f>IFERROR(VLOOKUP($A56&amp;"_"&amp;$B56,Results_Deltas!$A$2:$P$15000,5,FALSE),"")</f>
        <v/>
      </c>
      <c r="H154" s="26">
        <f>IFERROR(VLOOKUP($A56,Results_30d_Deltas!$A$2:$H$5000,7,FALSE)-E55,"")</f>
        <v/>
      </c>
      <c r="I154" s="26">
        <f>IFERROR(VLOOKUP($A56,Results_30d_Deltas!$A$2:$H$5000,6,FALSE),"")</f>
        <v/>
      </c>
      <c r="J154" s="26" t="n"/>
      <c r="K154" s="26" t="n"/>
      <c r="L154" s="26" t="inlineStr">
        <is>
          <t>NO</t>
        </is>
      </c>
      <c r="M154" s="33" t="n">
        <v>7.925320068660056</v>
      </c>
      <c r="N154" s="33" t="n">
        <v>10</v>
      </c>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ez_manage.py:4777 top()</t>
        </is>
      </c>
      <c r="IL154" s="26" t="inlineStr">
        <is>
          <t>v12_quick_engine.py:1944 x4</t>
        </is>
      </c>
      <c r="IM154" s="26" t="n"/>
    </row>
    <row r="155" ht="10.5" customHeight="1" s="67">
      <c r="A155" s="26" t="inlineStr">
        <is>
          <t>REENTRY_TIER2_MAX_MINUTES</t>
        </is>
      </c>
      <c r="B155" s="26" t="inlineStr">
        <is>
          <t>1.0</t>
        </is>
      </c>
      <c r="C155" s="26" t="n"/>
      <c r="D155" s="26" t="n"/>
      <c r="E155" s="26" t="n"/>
      <c r="F155" s="26" t="n"/>
      <c r="G155" s="26">
        <f>IFERROR(VLOOKUP($A244&amp;"_"&amp;$B244,Results_Deltas!$A$2:$P$15000,5,FALSE),"")</f>
        <v/>
      </c>
      <c r="H155" s="26">
        <f>IFERROR(VLOOKUP($A244,Results_30d_Deltas!$A$2:$H$5000,7,FALSE)-E243,"")</f>
        <v/>
      </c>
      <c r="I155" s="26">
        <f>IFERROR(VLOOKUP($A244,Results_30d_Deltas!$A$2:$H$5000,6,FALSE),"")</f>
        <v/>
      </c>
      <c r="J155" s="26" t="n"/>
      <c r="K155" s="26" t="n"/>
      <c r="L155" s="26" t="inlineStr">
        <is>
          <t>NO</t>
        </is>
      </c>
      <c r="M155" s="33" t="n">
        <v>7.933121481964184</v>
      </c>
      <c r="N155" s="33" t="n">
        <v>10</v>
      </c>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ez_manage.py:3879 top()</t>
        </is>
      </c>
      <c r="IL155" s="26" t="inlineStr">
        <is>
          <t>v12_quick_engine.py:2914 x10</t>
        </is>
      </c>
      <c r="IM155" s="26" t="n"/>
    </row>
    <row r="156" ht="10.5" customHeight="1" s="67">
      <c r="A156" s="26" t="inlineStr">
        <is>
          <t>REENTRY_B16_SIZE_MULT_WEAK</t>
        </is>
      </c>
      <c r="B156" s="26" t="inlineStr">
        <is>
          <t>1.0</t>
        </is>
      </c>
      <c r="C156" s="26" t="n"/>
      <c r="D156" s="26" t="n"/>
      <c r="E156" s="26" t="n"/>
      <c r="F156" s="26" t="n"/>
      <c r="G156" s="26">
        <f>IFERROR(VLOOKUP($A190&amp;"_"&amp;$B190,Results_Deltas!$A$2:$P$15000,5,FALSE),"")</f>
        <v/>
      </c>
      <c r="H156" s="26">
        <f>IFERROR(VLOOKUP($A190,Results_30d_Deltas!$A$2:$H$5000,7,FALSE)-E189,"")</f>
        <v/>
      </c>
      <c r="I156" s="26">
        <f>IFERROR(VLOOKUP($A190,Results_30d_Deltas!$A$2:$H$5000,6,FALSE),"")</f>
        <v/>
      </c>
      <c r="J156" s="26" t="n"/>
      <c r="K156" s="26" t="n"/>
      <c r="L156" s="26" t="inlineStr">
        <is>
          <t>NO</t>
        </is>
      </c>
      <c r="M156" s="33" t="n">
        <v>7.941455113570068</v>
      </c>
      <c r="N156" s="33" t="n">
        <v>12</v>
      </c>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4" t="n"/>
      <c r="HJ156" s="34" t="n"/>
      <c r="HK156" s="34" t="n"/>
      <c r="HL156" s="34" t="n"/>
      <c r="HM156" s="34"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ez_manage.py:5298 top()</t>
        </is>
      </c>
      <c r="IL156" s="26" t="inlineStr">
        <is>
          <t>v12_quick_engine.py:2859 x4</t>
        </is>
      </c>
      <c r="IM156" s="26" t="n"/>
    </row>
    <row r="157" ht="10.5" customHeight="1" s="67">
      <c r="A157" s="26" t="inlineStr">
        <is>
          <t>LEGACY_REENTRY_PSR_QUICK_RECOVERY</t>
        </is>
      </c>
      <c r="B157" s="26" t="inlineStr">
        <is>
          <t>0.5</t>
        </is>
      </c>
      <c r="C157" s="26" t="n"/>
      <c r="D157" s="26" t="n"/>
      <c r="E157" s="26" t="n"/>
      <c r="F157" s="26" t="n"/>
      <c r="G157" s="26">
        <f>IFERROR(VLOOKUP($A93&amp;"_"&amp;$B93,Results_Deltas!$A$2:$P$15000,5,FALSE),"")</f>
        <v/>
      </c>
      <c r="H157" s="26">
        <f>IFERROR(VLOOKUP($A93,Results_30d_Deltas!$A$2:$H$5000,7,FALSE)-E92,"")</f>
        <v/>
      </c>
      <c r="I157" s="26">
        <f>IFERROR(VLOOKUP($A93,Results_30d_Deltas!$A$2:$H$5000,6,FALSE),"")</f>
        <v/>
      </c>
      <c r="J157" s="26" t="n"/>
      <c r="K157" s="26" t="n"/>
      <c r="L157" s="26" t="inlineStr">
        <is>
          <t>NO</t>
        </is>
      </c>
      <c r="M157" s="33" t="n">
        <v>7.964401984861862</v>
      </c>
      <c r="N157" s="33" t="n">
        <v>11</v>
      </c>
      <c r="O157" s="33" t="n"/>
      <c r="P157" s="33" t="n"/>
      <c r="Q157" s="33" t="n"/>
      <c r="R157" s="33" t="n"/>
      <c r="S157" s="33" t="n"/>
      <c r="T157" s="33" t="n"/>
      <c r="U157" s="33" t="n"/>
      <c r="V157" s="33" t="n"/>
      <c r="W157" s="33" t="n"/>
      <c r="X157" s="33" t="n"/>
      <c r="Y157" s="33" t="n"/>
      <c r="Z157" s="33" t="n"/>
      <c r="AA157" s="33" t="n"/>
      <c r="AB157" s="34" t="n"/>
      <c r="AC157" s="34" t="n"/>
      <c r="AD157" s="34" t="n"/>
      <c r="AE157" s="34" t="n"/>
      <c r="AF157" s="34" t="n"/>
      <c r="AG157" s="34" t="n"/>
      <c r="AH157" s="34" t="n"/>
      <c r="AI157" s="34" t="n"/>
      <c r="AJ157" s="34" t="n"/>
      <c r="AK157" s="34"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ez_manage.py:3425 top()</t>
        </is>
      </c>
      <c r="IL157" s="26" t="inlineStr">
        <is>
          <t>v12_quick_engine.py:2126 x4</t>
        </is>
      </c>
      <c r="IM157" s="26" t="n"/>
    </row>
    <row r="158" ht="10.5" customHeight="1" s="67">
      <c r="A158" s="26" t="inlineStr">
        <is>
          <t>GUARANTEED_REENTRY_K_FAVORABLE_HIGH</t>
        </is>
      </c>
      <c r="B158" s="26" t="inlineStr">
        <is>
          <t>105.0</t>
        </is>
      </c>
      <c r="C158" s="26" t="n"/>
      <c r="D158" s="26" t="n"/>
      <c r="E158" s="26" t="n"/>
      <c r="F158" s="26" t="n"/>
      <c r="G158" s="26">
        <f>IFERROR(VLOOKUP($A7&amp;"_"&amp;$B7,Results_Deltas!$A$2:$P$15000,5,FALSE),"")</f>
        <v/>
      </c>
      <c r="H158" s="26">
        <f>IFERROR(VLOOKUP($A7,Results_30d_Deltas!$A$2:$H$5000,7,FALSE)-E6,"")</f>
        <v/>
      </c>
      <c r="I158" s="26">
        <f>IFERROR(VLOOKUP($A7,Results_30d_Deltas!$A$2:$H$5000,6,FALSE),"")</f>
        <v/>
      </c>
      <c r="J158" s="26" t="n"/>
      <c r="K158" s="26" t="n"/>
      <c r="L158" s="26" t="inlineStr">
        <is>
          <t>NO</t>
        </is>
      </c>
      <c r="M158" s="33" t="n">
        <v>7.966857676306733</v>
      </c>
      <c r="N158" s="33" t="n">
        <v>9</v>
      </c>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ez_manage.py:4774 top()</t>
        </is>
      </c>
      <c r="IL158" s="26" t="inlineStr">
        <is>
          <t>v12_quick_engine.py:1941 x4</t>
        </is>
      </c>
      <c r="IM158" s="26" t="n"/>
    </row>
    <row r="159" ht="10.5" customHeight="1" s="67">
      <c r="A159" s="26" t="inlineStr">
        <is>
          <t>REENTRY_B16_SIZE_MULT_STRONG</t>
        </is>
      </c>
      <c r="B159" s="26" t="inlineStr">
        <is>
          <t>2.0</t>
        </is>
      </c>
      <c r="C159" s="26" t="n"/>
      <c r="D159" s="26" t="n"/>
      <c r="E159" s="26" t="n"/>
      <c r="F159" s="26" t="n"/>
      <c r="G159" s="26">
        <f>IFERROR(VLOOKUP($A187&amp;"_"&amp;$B187,Results_Deltas!$A$2:$P$15000,5,FALSE),"")</f>
        <v/>
      </c>
      <c r="H159" s="26">
        <f>IFERROR(VLOOKUP($A187,Results_30d_Deltas!$A$2:$H$5000,7,FALSE)-E186,"")</f>
        <v/>
      </c>
      <c r="I159" s="26">
        <f>IFERROR(VLOOKUP($A187,Results_30d_Deltas!$A$2:$H$5000,6,FALSE),"")</f>
        <v/>
      </c>
      <c r="J159" s="26" t="n"/>
      <c r="K159" s="26" t="n"/>
      <c r="L159" s="26" t="inlineStr">
        <is>
          <t>NO</t>
        </is>
      </c>
      <c r="M159" s="33" t="n">
        <v>7.96987184355721</v>
      </c>
      <c r="N159" s="33" t="n">
        <v>11</v>
      </c>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4" t="n"/>
      <c r="HJ159" s="34" t="n"/>
      <c r="HK159" s="34" t="n"/>
      <c r="HL159" s="34" t="n"/>
      <c r="HM159" s="34"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ez_manage.py:5297 top()</t>
        </is>
      </c>
      <c r="IL159" s="26" t="inlineStr">
        <is>
          <t>v12_quick_engine.py:2858 x4</t>
        </is>
      </c>
      <c r="IM159" s="26" t="n"/>
    </row>
    <row r="160" ht="10.5" customHeight="1" s="67">
      <c r="A160" s="26" t="inlineStr">
        <is>
          <t>OBLIGATORY_REENTRY_SHORT_K15_LOW_SIZE_FRAC</t>
        </is>
      </c>
      <c r="B160" s="26" t="inlineStr">
        <is>
          <t>1.0</t>
        </is>
      </c>
      <c r="C160" s="26" t="n"/>
      <c r="D160" s="26" t="n"/>
      <c r="E160" s="26" t="n"/>
      <c r="F160" s="26" t="n"/>
      <c r="G160" s="26">
        <f>IFERROR(VLOOKUP($A146&amp;"_"&amp;$B146,Results_Deltas!$A$2:$P$15000,5,FALSE),"")</f>
        <v/>
      </c>
      <c r="H160" s="26">
        <f>IFERROR(VLOOKUP($A146,Results_30d_Deltas!$A$2:$H$5000,7,FALSE)-E145,"")</f>
        <v/>
      </c>
      <c r="I160" s="26">
        <f>IFERROR(VLOOKUP($A146,Results_30d_Deltas!$A$2:$H$5000,6,FALSE),"")</f>
        <v/>
      </c>
      <c r="J160" s="26" t="n"/>
      <c r="K160" s="26" t="n"/>
      <c r="L160" s="26" t="inlineStr">
        <is>
          <t>NO</t>
        </is>
      </c>
      <c r="M160" s="33" t="n">
        <v>7.978640676020554</v>
      </c>
      <c r="N160" s="33" t="n">
        <v>12</v>
      </c>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4" t="n"/>
      <c r="HJ160" s="34" t="n"/>
      <c r="HK160" s="34" t="n"/>
      <c r="HL160" s="34" t="n"/>
      <c r="HM160" s="34"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ez_manage.py:5118 top()</t>
        </is>
      </c>
      <c r="IL160" s="26" t="inlineStr">
        <is>
          <t>v12_quick_engine.py:2509 x4</t>
        </is>
      </c>
      <c r="IM160" s="26" t="n"/>
    </row>
    <row r="161" ht="10.5" customHeight="1" s="67">
      <c r="A161" s="26" t="inlineStr">
        <is>
          <t>REENTRY_TIER2_MAX_MINUTES</t>
        </is>
      </c>
      <c r="B161" s="26" t="inlineStr">
        <is>
          <t>0.5</t>
        </is>
      </c>
      <c r="C161" s="26" t="n"/>
      <c r="D161" s="26" t="n"/>
      <c r="E161" s="26" t="n"/>
      <c r="F161" s="26" t="n"/>
      <c r="G161" s="26">
        <f>IFERROR(VLOOKUP($A243&amp;"_"&amp;$B243,Results_Deltas!$A$2:$P$15000,5,FALSE),"")</f>
        <v/>
      </c>
      <c r="H161" s="26">
        <f>IFERROR(VLOOKUP($A243,Results_30d_Deltas!$A$2:$H$5000,7,FALSE)-E242,"")</f>
        <v/>
      </c>
      <c r="I161" s="26">
        <f>IFERROR(VLOOKUP($A243,Results_30d_Deltas!$A$2:$H$5000,6,FALSE),"")</f>
        <v/>
      </c>
      <c r="J161" s="26" t="n"/>
      <c r="K161" s="26" t="n"/>
      <c r="L161" s="26" t="inlineStr">
        <is>
          <t>YES</t>
        </is>
      </c>
      <c r="M161" s="33" t="n">
        <v>7.979529111642321</v>
      </c>
      <c r="N161" s="33" t="n">
        <v>9</v>
      </c>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ez_manage.py:3879 top()</t>
        </is>
      </c>
      <c r="IL161" s="26" t="inlineStr">
        <is>
          <t>v12_quick_engine.py:2914 x10</t>
        </is>
      </c>
      <c r="IM161" s="26" t="n"/>
    </row>
    <row r="162" ht="10.5" customHeight="1" s="67">
      <c r="A162" s="26" t="inlineStr">
        <is>
          <t>GUARANTEED_REENTRY_K_FAVORABLE_HIGH</t>
        </is>
      </c>
      <c r="B162" s="26" t="inlineStr">
        <is>
          <t>52.5</t>
        </is>
      </c>
      <c r="C162" s="26" t="n"/>
      <c r="D162" s="26" t="n"/>
      <c r="E162" s="26" t="n"/>
      <c r="F162" s="26" t="n"/>
      <c r="G162" s="26">
        <f>IFERROR(VLOOKUP($A4&amp;"_"&amp;$B4,Results_Deltas!$A$2:$P$15000,5,FALSE),"")</f>
        <v/>
      </c>
      <c r="H162" s="26">
        <f>IFERROR(VLOOKUP($A4,Results_30d_Deltas!$A$2:$H$5000,7,FALSE)-E3,"")</f>
        <v/>
      </c>
      <c r="I162" s="26">
        <f>IFERROR(VLOOKUP($A4,Results_30d_Deltas!$A$2:$H$5000,6,FALSE),"")</f>
        <v/>
      </c>
      <c r="J162" s="26" t="n"/>
      <c r="K162" s="26" t="n"/>
      <c r="L162" s="26" t="inlineStr">
        <is>
          <t>NO</t>
        </is>
      </c>
      <c r="M162" s="33" t="n">
        <v>7.982826093064424</v>
      </c>
      <c r="N162" s="33" t="n">
        <v>9</v>
      </c>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ez_manage.py:4774 top()</t>
        </is>
      </c>
      <c r="IL162" s="26" t="inlineStr">
        <is>
          <t>v12_quick_engine.py:1941 x4</t>
        </is>
      </c>
      <c r="IM162" s="26" t="n"/>
    </row>
    <row r="163" ht="10.5" customHeight="1" s="67">
      <c r="A163" s="26" t="inlineStr">
        <is>
          <t>BOUNCE_REENTRY_K_RESET_LONG</t>
        </is>
      </c>
      <c r="B163" s="26" t="inlineStr">
        <is>
          <t>0.5</t>
        </is>
      </c>
      <c r="C163" s="26" t="n"/>
      <c r="D163" s="26" t="n"/>
      <c r="E163" s="26" t="n"/>
      <c r="F163" s="26" t="n"/>
      <c r="G163" s="26">
        <f>IFERROR(VLOOKUP($A18&amp;"_"&amp;$B18,Results_Deltas!$A$2:$P$15000,5,FALSE),"")</f>
        <v/>
      </c>
      <c r="H163" s="26">
        <f>IFERROR(VLOOKUP($A18,Results_30d_Deltas!$A$2:$H$5000,7,FALSE)-E17,"")</f>
        <v/>
      </c>
      <c r="I163" s="26">
        <f>IFERROR(VLOOKUP($A18,Results_30d_Deltas!$A$2:$H$5000,6,FALSE),"")</f>
        <v/>
      </c>
      <c r="J163" s="26" t="n"/>
      <c r="K163" s="26" t="n"/>
      <c r="L163" s="26" t="inlineStr">
        <is>
          <t>NO</t>
        </is>
      </c>
      <c r="M163" s="33" t="n">
        <v>7.984356692103574</v>
      </c>
      <c r="N163" s="33" t="n">
        <v>9</v>
      </c>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ez_manage.py:2986 top()</t>
        </is>
      </c>
      <c r="IL163" s="26" t="inlineStr">
        <is>
          <t>v12_quick_engine.py:321 x13</t>
        </is>
      </c>
      <c r="IM163" s="26" t="n"/>
    </row>
    <row r="164" ht="10.5" customHeight="1" s="67">
      <c r="A164" s="26" t="inlineStr">
        <is>
          <t>OBLIGATORY_REENTRY_K15_HIGH_SIZE_FRAC</t>
        </is>
      </c>
      <c r="B164" s="26" t="inlineStr">
        <is>
          <t>2.0</t>
        </is>
      </c>
      <c r="C164" s="26" t="n"/>
      <c r="D164" s="26" t="n"/>
      <c r="E164" s="26" t="n"/>
      <c r="F164" s="26" t="n"/>
      <c r="G164" s="26">
        <f>IFERROR(VLOOKUP($A127&amp;"_"&amp;$B127,Results_Deltas!$A$2:$P$15000,5,FALSE),"")</f>
        <v/>
      </c>
      <c r="H164" s="26">
        <f>IFERROR(VLOOKUP($A127,Results_30d_Deltas!$A$2:$H$5000,7,FALSE)-E126,"")</f>
        <v/>
      </c>
      <c r="I164" s="26">
        <f>IFERROR(VLOOKUP($A127,Results_30d_Deltas!$A$2:$H$5000,6,FALSE),"")</f>
        <v/>
      </c>
      <c r="J164" s="26" t="n"/>
      <c r="K164" s="26" t="n"/>
      <c r="L164" s="26" t="inlineStr">
        <is>
          <t>NO</t>
        </is>
      </c>
      <c r="M164" s="33" t="n">
        <v>7.986063211896588</v>
      </c>
      <c r="N164" s="33" t="n">
        <v>12</v>
      </c>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4" t="n"/>
      <c r="HJ164" s="34" t="n"/>
      <c r="HK164" s="34" t="n"/>
      <c r="HL164" s="34" t="n"/>
      <c r="HM164" s="34"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26" t="n"/>
      <c r="IK164" s="26" t="inlineStr">
        <is>
          <t>ez_manage.py:5111 top()</t>
        </is>
      </c>
      <c r="IL164" s="26" t="inlineStr">
        <is>
          <t>v12_quick_engine.py:2502 x4</t>
        </is>
      </c>
      <c r="IM164" s="26" t="n"/>
    </row>
    <row r="165" ht="10.5" customHeight="1" s="67">
      <c r="A165" s="26" t="inlineStr">
        <is>
          <t>LEGACY_REENTRY_PSR_QUICK_RECOVERY</t>
        </is>
      </c>
      <c r="B165" s="26" t="inlineStr">
        <is>
          <t>1.0</t>
        </is>
      </c>
      <c r="C165" s="26" t="n"/>
      <c r="D165" s="26" t="n"/>
      <c r="E165" s="26" t="n"/>
      <c r="F165" s="26" t="n"/>
      <c r="G165" s="26">
        <f>IFERROR(VLOOKUP($A94&amp;"_"&amp;$B94,Results_Deltas!$A$2:$P$15000,5,FALSE),"")</f>
        <v/>
      </c>
      <c r="H165" s="26">
        <f>IFERROR(VLOOKUP($A94,Results_30d_Deltas!$A$2:$H$5000,7,FALSE)-E93,"")</f>
        <v/>
      </c>
      <c r="I165" s="26">
        <f>IFERROR(VLOOKUP($A94,Results_30d_Deltas!$A$2:$H$5000,6,FALSE),"")</f>
        <v/>
      </c>
      <c r="J165" s="26" t="n"/>
      <c r="K165" s="26" t="n"/>
      <c r="L165" s="26" t="inlineStr">
        <is>
          <t>NO</t>
        </is>
      </c>
      <c r="M165" s="33" t="n">
        <v>7.996486910992062</v>
      </c>
      <c r="N165" s="33" t="n">
        <v>12</v>
      </c>
      <c r="O165" s="33" t="n"/>
      <c r="P165" s="33" t="n"/>
      <c r="Q165" s="33" t="n"/>
      <c r="R165" s="33" t="n"/>
      <c r="S165" s="33" t="n"/>
      <c r="T165" s="33" t="n"/>
      <c r="U165" s="33" t="n"/>
      <c r="V165" s="33" t="n"/>
      <c r="W165" s="33" t="n"/>
      <c r="X165" s="33" t="n"/>
      <c r="Y165" s="33" t="n"/>
      <c r="Z165" s="33" t="n"/>
      <c r="AA165" s="33" t="n"/>
      <c r="AB165" s="34" t="n"/>
      <c r="AC165" s="34" t="n"/>
      <c r="AD165" s="34" t="n"/>
      <c r="AE165" s="34" t="n"/>
      <c r="AF165" s="34" t="n"/>
      <c r="AG165" s="34" t="n"/>
      <c r="AH165" s="34" t="n"/>
      <c r="AI165" s="34" t="n"/>
      <c r="AJ165" s="34" t="n"/>
      <c r="AK165" s="34"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4" t="n"/>
      <c r="FT165" s="34"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26" t="n"/>
      <c r="IK165" s="26" t="inlineStr">
        <is>
          <t>ez_manage.py:3425 top()</t>
        </is>
      </c>
      <c r="IL165" s="26" t="inlineStr">
        <is>
          <t>v12_quick_engine.py:2126 x4</t>
        </is>
      </c>
      <c r="IM165" s="26" t="n"/>
    </row>
    <row r="166" ht="10.5" customHeight="1" s="67">
      <c r="A166" s="26" t="inlineStr">
        <is>
          <t>MANDATORY_REENTRY_ALLOW_WT0_STRONG_CROSS</t>
        </is>
      </c>
      <c r="B166" s="26" t="inlineStr">
        <is>
          <t>2.0</t>
        </is>
      </c>
      <c r="C166" s="26" t="n"/>
      <c r="D166" s="26" t="n"/>
      <c r="E166" s="26" t="n"/>
      <c r="F166" s="26" t="n"/>
      <c r="G166" s="26">
        <f>IFERROR(VLOOKUP($A99&amp;"_"&amp;$B99,Results_Deltas!$A$2:$P$15000,5,FALSE),"")</f>
        <v/>
      </c>
      <c r="H166" s="26">
        <f>IFERROR(VLOOKUP($A99,Results_30d_Deltas!$A$2:$H$5000,7,FALSE)-E98,"")</f>
        <v/>
      </c>
      <c r="I166" s="26">
        <f>IFERROR(VLOOKUP($A99,Results_30d_Deltas!$A$2:$H$5000,6,FALSE),"")</f>
        <v/>
      </c>
      <c r="J166" s="26" t="n"/>
      <c r="K166" s="26" t="n"/>
      <c r="L166" s="26" t="inlineStr">
        <is>
          <t>NO</t>
        </is>
      </c>
      <c r="M166" s="33" t="n">
        <v>8.017565085169235</v>
      </c>
      <c r="N166" s="33" t="n">
        <v>12</v>
      </c>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4" t="n"/>
      <c r="AW166" s="34" t="n"/>
      <c r="AX166" s="34" t="n"/>
      <c r="AY166" s="34" t="n"/>
      <c r="AZ166" s="34"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4" t="n"/>
      <c r="FT166" s="34"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ez_manage.py:4960 top()</t>
        </is>
      </c>
      <c r="IL166" s="26" t="inlineStr">
        <is>
          <t>v12_quick_engine.py:2245 x4</t>
        </is>
      </c>
      <c r="IM166" s="26" t="n"/>
    </row>
    <row r="167" ht="10.5" customHeight="1" s="67">
      <c r="A167" s="26" t="inlineStr">
        <is>
          <t>MANDATORY_REENTRY_K_LOW_BLOCK</t>
        </is>
      </c>
      <c r="B167" s="26" t="inlineStr">
        <is>
          <t>2.0</t>
        </is>
      </c>
      <c r="C167" s="26" t="n"/>
      <c r="D167" s="26" t="n"/>
      <c r="E167" s="26" t="n"/>
      <c r="F167" s="26" t="n"/>
      <c r="G167" s="26">
        <f>IFERROR(VLOOKUP($A107&amp;"_"&amp;$B107,Results_Deltas!$A$2:$P$15000,5,FALSE),"")</f>
        <v/>
      </c>
      <c r="H167" s="26">
        <f>IFERROR(VLOOKUP($A107,Results_30d_Deltas!$A$2:$H$5000,7,FALSE)-E106,"")</f>
        <v/>
      </c>
      <c r="I167" s="26">
        <f>IFERROR(VLOOKUP($A107,Results_30d_Deltas!$A$2:$H$5000,6,FALSE),"")</f>
        <v/>
      </c>
      <c r="J167" s="26" t="n"/>
      <c r="K167" s="26" t="n"/>
      <c r="L167" s="26" t="inlineStr">
        <is>
          <t>NO</t>
        </is>
      </c>
      <c r="M167" s="33" t="n">
        <v>8.021856240234943</v>
      </c>
      <c r="N167" s="33" t="n">
        <v>9</v>
      </c>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ez_manage.py:4962 top()</t>
        </is>
      </c>
      <c r="IL167" s="26" t="inlineStr">
        <is>
          <t>v12_quick_engine.py:2248 x2</t>
        </is>
      </c>
      <c r="IM167" s="26" t="n"/>
    </row>
    <row r="168" ht="10.5" customHeight="1" s="67">
      <c r="A168" s="26" t="inlineStr">
        <is>
          <t>BOUNCE_REENTRY_K_RESET_SHORT</t>
        </is>
      </c>
      <c r="B168" s="26" t="inlineStr">
        <is>
          <t>1.0</t>
        </is>
      </c>
      <c r="C168" s="26" t="n"/>
      <c r="D168" s="26" t="n"/>
      <c r="E168" s="26" t="n"/>
      <c r="F168" s="26" t="n"/>
      <c r="G168" s="26">
        <f>IFERROR(VLOOKUP($A23&amp;"_"&amp;$B23,Results_Deltas!$A$2:$P$15000,5,FALSE),"")</f>
        <v/>
      </c>
      <c r="H168" s="26">
        <f>IFERROR(VLOOKUP($A23,Results_30d_Deltas!$A$2:$H$5000,7,FALSE)-E22,"")</f>
        <v/>
      </c>
      <c r="I168" s="26">
        <f>IFERROR(VLOOKUP($A23,Results_30d_Deltas!$A$2:$H$5000,6,FALSE),"")</f>
        <v/>
      </c>
      <c r="J168" s="26" t="n"/>
      <c r="K168" s="26" t="n"/>
      <c r="L168" s="26" t="inlineStr">
        <is>
          <t>NO</t>
        </is>
      </c>
      <c r="M168" s="33" t="n">
        <v>8.022977822478568</v>
      </c>
      <c r="N168" s="33" t="n">
        <v>11</v>
      </c>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ez_manage.py:2987 top()</t>
        </is>
      </c>
      <c r="IL168" s="26" t="inlineStr">
        <is>
          <t>v12_quick_engine.py:327 x13</t>
        </is>
      </c>
      <c r="IM168" s="26" t="n"/>
    </row>
    <row r="169" ht="10.5" customHeight="1" s="67">
      <c r="A169" s="26" t="inlineStr">
        <is>
          <t>GUARANTEED_REENTRY_K_FAVORABLE_HIGH</t>
        </is>
      </c>
      <c r="B169" s="26" t="inlineStr">
        <is>
          <t>87.5</t>
        </is>
      </c>
      <c r="C169" s="26" t="n"/>
      <c r="D169" s="26" t="n"/>
      <c r="E169" s="26" t="n"/>
      <c r="F169" s="26" t="n"/>
      <c r="G169" s="26">
        <f>IFERROR(VLOOKUP($A6&amp;"_"&amp;$B6,Results_Deltas!$A$2:$P$15000,5,FALSE),"")</f>
        <v/>
      </c>
      <c r="H169" s="26">
        <f>IFERROR(VLOOKUP($A6,Results_30d_Deltas!$A$2:$H$5000,7,FALSE)-E5,"")</f>
        <v/>
      </c>
      <c r="I169" s="26">
        <f>IFERROR(VLOOKUP($A6,Results_30d_Deltas!$A$2:$H$5000,6,FALSE),"")</f>
        <v/>
      </c>
      <c r="J169" s="26" t="n"/>
      <c r="K169" s="26" t="n"/>
      <c r="L169" s="26" t="inlineStr">
        <is>
          <t>NO</t>
        </is>
      </c>
      <c r="M169" s="33" t="n">
        <v>8.043224646959187</v>
      </c>
      <c r="N169" s="33" t="n">
        <v>9</v>
      </c>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4" t="n"/>
      <c r="FT169" s="34"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ez_manage.py:4774 top()</t>
        </is>
      </c>
      <c r="IL169" s="26" t="inlineStr">
        <is>
          <t>v12_quick_engine.py:1941 x4</t>
        </is>
      </c>
      <c r="IM169" s="26" t="n"/>
    </row>
    <row r="170" ht="10.5" customHeight="1" s="67">
      <c r="A170" s="27" t="inlineStr">
        <is>
          <t>REENTRY_SIZE_DIP_MULT</t>
        </is>
      </c>
      <c r="B170" s="27" t="inlineStr">
        <is>
          <t>2.0</t>
        </is>
      </c>
      <c r="C170" s="26" t="n"/>
      <c r="D170" s="26" t="n"/>
      <c r="E170" s="26" t="n"/>
      <c r="F170" s="26" t="n"/>
      <c r="G170" s="26">
        <f>IFERROR(VLOOKUP($A229&amp;"_"&amp;$B229,Results_Deltas!$A$2:$P$15000,5,FALSE),"")</f>
        <v/>
      </c>
      <c r="H170" s="26">
        <f>IFERROR(VLOOKUP($A229,Results_30d_Deltas!$A$2:$H$5000,7,FALSE)-E228,"")</f>
        <v/>
      </c>
      <c r="I170" s="26">
        <f>IFERROR(VLOOKUP($A229,Results_30d_Deltas!$A$2:$H$5000,6,FALSE),"")</f>
        <v/>
      </c>
      <c r="J170" s="26" t="n"/>
      <c r="K170" s="26" t="n"/>
      <c r="L170" s="26" t="inlineStr">
        <is>
          <t>NO</t>
        </is>
      </c>
      <c r="M170" s="33" t="n">
        <v>8.055545368856698</v>
      </c>
      <c r="N170" s="33" t="n">
        <v>10</v>
      </c>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4" t="n"/>
      <c r="FT170" s="34"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4" t="n"/>
      <c r="HJ170" s="34" t="n"/>
      <c r="HK170" s="34" t="n"/>
      <c r="HL170" s="34" t="n"/>
      <c r="HM170" s="34"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ez_manage.py:3871 top()</t>
        </is>
      </c>
      <c r="IL170" s="26" t="inlineStr">
        <is>
          <t>v12_quick_engine.py:2904 x3</t>
        </is>
      </c>
      <c r="IM170" s="26" t="n"/>
    </row>
    <row r="171" ht="10.5" customHeight="1" s="67">
      <c r="A171" s="26" t="inlineStr">
        <is>
          <t>OBLIGATORY_REENTRY_SHORT_K15_LOW_BLOCK</t>
        </is>
      </c>
      <c r="B171" s="26" t="inlineStr">
        <is>
          <t>2.0</t>
        </is>
      </c>
      <c r="C171" s="26" t="n"/>
      <c r="D171" s="26" t="n"/>
      <c r="E171" s="26" t="n"/>
      <c r="F171" s="26" t="n"/>
      <c r="G171" s="26">
        <f>IFERROR(VLOOKUP($A143&amp;"_"&amp;$B143,Results_Deltas!$A$2:$P$15000,5,FALSE),"")</f>
        <v/>
      </c>
      <c r="H171" s="26">
        <f>IFERROR(VLOOKUP($A143,Results_30d_Deltas!$A$2:$H$5000,7,FALSE)-E142,"")</f>
        <v/>
      </c>
      <c r="I171" s="26">
        <f>IFERROR(VLOOKUP($A143,Results_30d_Deltas!$A$2:$H$5000,6,FALSE),"")</f>
        <v/>
      </c>
      <c r="J171" s="26" t="n"/>
      <c r="K171" s="26" t="n"/>
      <c r="L171" s="26" t="inlineStr">
        <is>
          <t>NO</t>
        </is>
      </c>
      <c r="M171" s="33" t="n">
        <v>8.074588374429295</v>
      </c>
      <c r="N171" s="33" t="n">
        <v>9</v>
      </c>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4" t="n"/>
      <c r="FT171" s="34"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ez_manage.py:5117 top()</t>
        </is>
      </c>
      <c r="IL171" s="26" t="inlineStr">
        <is>
          <t>v12_quick_engine.py:2508 x4</t>
        </is>
      </c>
      <c r="IM171" s="26" t="n"/>
    </row>
    <row r="172" ht="10.5" customHeight="1" s="67">
      <c r="A172" s="26" t="inlineStr">
        <is>
          <t>GUARANTEED_REENTRY_K_HIGH_BLOCK</t>
        </is>
      </c>
      <c r="B172" s="26" t="inlineStr">
        <is>
          <t>100.0</t>
        </is>
      </c>
      <c r="C172" s="26" t="n"/>
      <c r="D172" s="26" t="n"/>
      <c r="E172" s="26" t="n"/>
      <c r="F172" s="26" t="n"/>
      <c r="G172" s="26">
        <f>IFERROR(VLOOKUP($A50&amp;"_"&amp;$B50,Results_Deltas!$A$2:$P$15000,5,FALSE),"")</f>
        <v/>
      </c>
      <c r="H172" s="26">
        <f>IFERROR(VLOOKUP($A50,Results_30d_Deltas!$A$2:$H$5000,7,FALSE)-E49,"")</f>
        <v/>
      </c>
      <c r="I172" s="26">
        <f>IFERROR(VLOOKUP($A50,Results_30d_Deltas!$A$2:$H$5000,6,FALSE),"")</f>
        <v/>
      </c>
      <c r="J172" s="26" t="n"/>
      <c r="K172" s="26" t="n"/>
      <c r="L172" s="26" t="inlineStr">
        <is>
          <t>NO</t>
        </is>
      </c>
      <c r="M172" s="33" t="n">
        <v>8.076595334913632</v>
      </c>
      <c r="N172" s="33" t="n">
        <v>10</v>
      </c>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4" t="n"/>
      <c r="FT172" s="34"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ez_manage.py:4776 top()</t>
        </is>
      </c>
      <c r="IL172" s="26" t="inlineStr">
        <is>
          <t>v12_quick_engine.py:1943 x4</t>
        </is>
      </c>
      <c r="IM172" s="26" t="n"/>
    </row>
    <row r="173" ht="10.5" customHeight="1" s="67">
      <c r="A173" s="26" t="inlineStr">
        <is>
          <t>REENTRY_B16_SMA200_PROX_PCT</t>
        </is>
      </c>
      <c r="B173" s="26" t="inlineStr">
        <is>
          <t>1.0</t>
        </is>
      </c>
      <c r="C173" s="26" t="n"/>
      <c r="D173" s="26" t="n"/>
      <c r="E173" s="26" t="n"/>
      <c r="F173" s="26" t="n"/>
      <c r="G173" s="26">
        <f>IFERROR(VLOOKUP($A194&amp;"_"&amp;$B194,Results_Deltas!$A$2:$P$15000,5,FALSE),"")</f>
        <v/>
      </c>
      <c r="H173" s="26">
        <f>IFERROR(VLOOKUP($A194,Results_30d_Deltas!$A$2:$H$5000,7,FALSE)-E193,"")</f>
        <v/>
      </c>
      <c r="I173" s="26">
        <f>IFERROR(VLOOKUP($A194,Results_30d_Deltas!$A$2:$H$5000,6,FALSE),"")</f>
        <v/>
      </c>
      <c r="J173" s="26" t="n"/>
      <c r="K173" s="26" t="n"/>
      <c r="L173" s="26" t="inlineStr">
        <is>
          <t>NO</t>
        </is>
      </c>
      <c r="M173" s="33" t="n">
        <v>8.079853025246738</v>
      </c>
      <c r="N173" s="33" t="n">
        <v>9</v>
      </c>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4" t="n"/>
      <c r="FT173" s="34"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ez_manage.py:5299 top()</t>
        </is>
      </c>
      <c r="IL173" s="26" t="inlineStr">
        <is>
          <t>v12_quick_engine.py:2860 x4</t>
        </is>
      </c>
      <c r="IM173" s="26" t="n"/>
    </row>
    <row r="174" ht="10.5" customHeight="1" s="67">
      <c r="A174" s="26" t="inlineStr">
        <is>
          <t>REENTRY_SIZE_EXTENDED_K1H</t>
        </is>
      </c>
      <c r="B174" s="26" t="inlineStr">
        <is>
          <t>2.0</t>
        </is>
      </c>
      <c r="C174" s="26" t="n"/>
      <c r="D174" s="26" t="n"/>
      <c r="E174" s="26" t="n"/>
      <c r="F174" s="26" t="n"/>
      <c r="G174" s="26">
        <f>IFERROR(VLOOKUP($A233&amp;"_"&amp;$B233,Results_Deltas!$A$2:$P$15000,5,FALSE),"")</f>
        <v/>
      </c>
      <c r="H174" s="26">
        <f>IFERROR(VLOOKUP($A233,Results_30d_Deltas!$A$2:$H$5000,7,FALSE)-E232,"")</f>
        <v/>
      </c>
      <c r="I174" s="26">
        <f>IFERROR(VLOOKUP($A233,Results_30d_Deltas!$A$2:$H$5000,6,FALSE),"")</f>
        <v/>
      </c>
      <c r="J174" s="26" t="n"/>
      <c r="K174" s="26" t="n"/>
      <c r="L174" s="26" t="inlineStr">
        <is>
          <t>NO</t>
        </is>
      </c>
      <c r="M174" s="33" t="n">
        <v>8.084884095105181</v>
      </c>
      <c r="N174" s="33" t="n">
        <v>10</v>
      </c>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4" t="n"/>
      <c r="FT174" s="34"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4" t="n"/>
      <c r="HJ174" s="34" t="n"/>
      <c r="HK174" s="34" t="n"/>
      <c r="HL174" s="34" t="n"/>
      <c r="HM174" s="34"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ez_manage.py:3872 top()</t>
        </is>
      </c>
      <c r="IL174" s="26" t="inlineStr">
        <is>
          <t>v12_quick_engine.py:2905 x5</t>
        </is>
      </c>
      <c r="IM174" s="26" t="n"/>
    </row>
    <row r="175" ht="10.5" customHeight="1" s="67">
      <c r="A175" s="26" t="inlineStr">
        <is>
          <t>REENTRY_TIER1_SIZE_MULT</t>
        </is>
      </c>
      <c r="B175" s="26" t="inlineStr">
        <is>
          <t>2.0</t>
        </is>
      </c>
      <c r="C175" s="26" t="n"/>
      <c r="D175" s="26" t="n"/>
      <c r="E175" s="26" t="n"/>
      <c r="F175" s="26" t="n"/>
      <c r="G175" s="26">
        <f>IFERROR(VLOOKUP($A241&amp;"_"&amp;$B241,Results_Deltas!$A$2:$P$15000,5,FALSE),"")</f>
        <v/>
      </c>
      <c r="H175" s="26">
        <f>IFERROR(VLOOKUP($A241,Results_30d_Deltas!$A$2:$H$5000,7,FALSE)-E240,"")</f>
        <v/>
      </c>
      <c r="I175" s="26">
        <f>IFERROR(VLOOKUP($A241,Results_30d_Deltas!$A$2:$H$5000,6,FALSE),"")</f>
        <v/>
      </c>
      <c r="J175" s="26" t="n"/>
      <c r="K175" s="26" t="n"/>
      <c r="L175" s="26" t="inlineStr">
        <is>
          <t>NO</t>
        </is>
      </c>
      <c r="M175" s="33" t="n">
        <v>8.099341970107213</v>
      </c>
      <c r="N175" s="33" t="n">
        <v>12</v>
      </c>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4" t="n"/>
      <c r="FT175" s="34"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4" t="n"/>
      <c r="HJ175" s="34" t="n"/>
      <c r="HK175" s="34" t="n"/>
      <c r="HL175" s="34" t="n"/>
      <c r="HM175" s="34"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ez_manage.py:3878 top()</t>
        </is>
      </c>
      <c r="IL175" s="26" t="inlineStr">
        <is>
          <t>v12_quick_engine.py:2912 x11</t>
        </is>
      </c>
      <c r="IM175" s="26" t="n"/>
    </row>
    <row r="176" ht="10.5" customHeight="1" s="67">
      <c r="A176" s="26" t="inlineStr">
        <is>
          <t>REENTRY_WT15M_SIZE_MULT</t>
        </is>
      </c>
      <c r="B176" s="26" t="inlineStr">
        <is>
          <t>1.0</t>
        </is>
      </c>
      <c r="C176" s="26" t="n"/>
      <c r="D176" s="26" t="n"/>
      <c r="E176" s="26" t="n"/>
      <c r="F176" s="26" t="n"/>
      <c r="G176" s="26">
        <f>IFERROR(VLOOKUP($A248&amp;"_"&amp;$B248,Results_Deltas!$A$2:$P$15000,5,FALSE),"")</f>
        <v/>
      </c>
      <c r="H176" s="26">
        <f>IFERROR(VLOOKUP($A248,Results_30d_Deltas!$A$2:$H$5000,7,FALSE)-E247,"")</f>
        <v/>
      </c>
      <c r="I176" s="26">
        <f>IFERROR(VLOOKUP($A248,Results_30d_Deltas!$A$2:$H$5000,6,FALSE),"")</f>
        <v/>
      </c>
      <c r="J176" s="26" t="n"/>
      <c r="K176" s="26" t="n"/>
      <c r="L176" s="26" t="inlineStr">
        <is>
          <t>YES</t>
        </is>
      </c>
      <c r="M176" s="33" t="n">
        <v>8.110191817957817</v>
      </c>
      <c r="N176" s="33" t="n">
        <v>12</v>
      </c>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4" t="n"/>
      <c r="FT176" s="34"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4" t="n"/>
      <c r="HJ176" s="34" t="n"/>
      <c r="HK176" s="34" t="n"/>
      <c r="HL176" s="34" t="n"/>
      <c r="HM176" s="34"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ez_manage.py:3884 top()</t>
        </is>
      </c>
      <c r="IL176" s="26" t="inlineStr">
        <is>
          <t>v12_quick_engine.py:2926 x5</t>
        </is>
      </c>
      <c r="IM176" s="26" t="n"/>
    </row>
    <row r="177" ht="10.5" customHeight="1" s="67">
      <c r="A177" s="26" t="inlineStr">
        <is>
          <t>BOUNCE_REENTRY_K_RESET_SHORT</t>
        </is>
      </c>
      <c r="B177" s="26" t="inlineStr">
        <is>
          <t>0.5</t>
        </is>
      </c>
      <c r="C177" s="26" t="n"/>
      <c r="D177" s="26" t="n"/>
      <c r="E177" s="26" t="n"/>
      <c r="F177" s="26" t="n"/>
      <c r="G177" s="26">
        <f>IFERROR(VLOOKUP($A22&amp;"_"&amp;$B22,Results_Deltas!$A$2:$P$15000,5,FALSE),"")</f>
        <v/>
      </c>
      <c r="H177" s="26">
        <f>IFERROR(VLOOKUP($A22,Results_30d_Deltas!$A$2:$H$5000,7,FALSE)-E21,"")</f>
        <v/>
      </c>
      <c r="I177" s="26">
        <f>IFERROR(VLOOKUP($A22,Results_30d_Deltas!$A$2:$H$5000,6,FALSE),"")</f>
        <v/>
      </c>
      <c r="J177" s="26" t="n"/>
      <c r="K177" s="26" t="n"/>
      <c r="L177" s="26" t="inlineStr">
        <is>
          <t>NO</t>
        </is>
      </c>
      <c r="M177" s="33" t="n">
        <v>8.121190233257462</v>
      </c>
      <c r="N177" s="33" t="n">
        <v>10</v>
      </c>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4" t="n"/>
      <c r="FT177" s="34"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ez_manage.py:2987 top()</t>
        </is>
      </c>
      <c r="IL177" s="26" t="inlineStr">
        <is>
          <t>v12_quick_engine.py:327 x13</t>
        </is>
      </c>
      <c r="IM177" s="26" t="n"/>
    </row>
    <row r="178" ht="10.5" customHeight="1" s="67">
      <c r="A178" s="26" t="inlineStr">
        <is>
          <t>OBLIGATORY_REENTRY_DEFAULT_SIZE_MULT</t>
        </is>
      </c>
      <c r="B178" s="26" t="inlineStr">
        <is>
          <t>0.5</t>
        </is>
      </c>
      <c r="C178" s="26" t="n"/>
      <c r="D178" s="26" t="n"/>
      <c r="E178" s="26" t="n"/>
      <c r="F178" s="26" t="n"/>
      <c r="G178" s="26">
        <f>IFERROR(VLOOKUP($A115&amp;"_"&amp;$B115,Results_Deltas!$A$2:$P$15000,5,FALSE),"")</f>
        <v/>
      </c>
      <c r="H178" s="26">
        <f>IFERROR(VLOOKUP($A115,Results_30d_Deltas!$A$2:$H$5000,7,FALSE)-E114,"")</f>
        <v/>
      </c>
      <c r="I178" s="26">
        <f>IFERROR(VLOOKUP($A115,Results_30d_Deltas!$A$2:$H$5000,6,FALSE),"")</f>
        <v/>
      </c>
      <c r="J178" s="26" t="n"/>
      <c r="K178" s="26" t="n"/>
      <c r="L178" s="26" t="inlineStr">
        <is>
          <t>NO</t>
        </is>
      </c>
      <c r="M178" s="33" t="n">
        <v>8.124617081845818</v>
      </c>
      <c r="N178" s="33" t="n">
        <v>12</v>
      </c>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4" t="n"/>
      <c r="FT178" s="34"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4" t="n"/>
      <c r="HJ178" s="34" t="n"/>
      <c r="HK178" s="34" t="n"/>
      <c r="HL178" s="34" t="n"/>
      <c r="HM178" s="34"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ez_manage.py:5108 top()</t>
        </is>
      </c>
      <c r="IL178" s="26" t="inlineStr">
        <is>
          <t>v12_quick_engine.py:2499 x2</t>
        </is>
      </c>
      <c r="IM178" s="26" t="n"/>
    </row>
    <row r="179" ht="10.5" customHeight="1" s="67">
      <c r="A179" s="26" t="inlineStr">
        <is>
          <t>REENTRY_SIZE_EXTENDED_MULT</t>
        </is>
      </c>
      <c r="B179" s="26" t="inlineStr">
        <is>
          <t>2.0</t>
        </is>
      </c>
      <c r="C179" s="26" t="n"/>
      <c r="D179" s="26" t="n"/>
      <c r="E179" s="26" t="n"/>
      <c r="F179" s="26" t="n"/>
      <c r="G179" s="26">
        <f>IFERROR(VLOOKUP($A237&amp;"_"&amp;$B237,Results_Deltas!$A$2:$P$15000,5,FALSE),"")</f>
        <v/>
      </c>
      <c r="H179" s="26">
        <f>IFERROR(VLOOKUP($A237,Results_30d_Deltas!$A$2:$H$5000,7,FALSE)-E236,"")</f>
        <v/>
      </c>
      <c r="I179" s="26">
        <f>IFERROR(VLOOKUP($A237,Results_30d_Deltas!$A$2:$H$5000,6,FALSE),"")</f>
        <v/>
      </c>
      <c r="J179" s="26" t="n"/>
      <c r="K179" s="26" t="n"/>
      <c r="L179" s="26" t="inlineStr">
        <is>
          <t>NO</t>
        </is>
      </c>
      <c r="M179" s="33" t="n">
        <v>8.130685218534111</v>
      </c>
      <c r="N179" s="33" t="n">
        <v>11</v>
      </c>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4" t="n"/>
      <c r="FT179" s="34"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4" t="n"/>
      <c r="HJ179" s="34" t="n"/>
      <c r="HK179" s="34" t="n"/>
      <c r="HL179" s="34" t="n"/>
      <c r="HM179" s="34"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ez_manage.py:3873 top()</t>
        </is>
      </c>
      <c r="IL179" s="26" t="inlineStr">
        <is>
          <t>v12_quick_engine.py:2906 x3</t>
        </is>
      </c>
      <c r="IM179" s="26" t="n"/>
    </row>
    <row r="180" ht="10.5" customHeight="1" s="67">
      <c r="A180" s="26" t="inlineStr">
        <is>
          <t>BOUNCE_REENTRY_K_RESET_LONG</t>
        </is>
      </c>
      <c r="B180" s="26" t="inlineStr">
        <is>
          <t>1.0</t>
        </is>
      </c>
      <c r="C180" s="26" t="n"/>
      <c r="D180" s="26" t="n"/>
      <c r="E180" s="26" t="n"/>
      <c r="F180" s="26" t="n"/>
      <c r="G180" s="26">
        <f>IFERROR(VLOOKUP($A19&amp;"_"&amp;$B19,Results_Deltas!$A$2:$P$15000,5,FALSE),"")</f>
        <v/>
      </c>
      <c r="H180" s="26">
        <f>IFERROR(VLOOKUP($A19,Results_30d_Deltas!$A$2:$H$5000,7,FALSE)-E18,"")</f>
        <v/>
      </c>
      <c r="I180" s="26">
        <f>IFERROR(VLOOKUP($A19,Results_30d_Deltas!$A$2:$H$5000,6,FALSE),"")</f>
        <v/>
      </c>
      <c r="J180" s="26" t="n"/>
      <c r="K180" s="26" t="n"/>
      <c r="L180" s="26" t="inlineStr">
        <is>
          <t>NO</t>
        </is>
      </c>
      <c r="M180" s="33" t="n">
        <v>8.141374319939704</v>
      </c>
      <c r="N180" s="33" t="n">
        <v>10</v>
      </c>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4" t="n"/>
      <c r="FT180" s="34"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26" t="n"/>
      <c r="IK180" s="26" t="inlineStr">
        <is>
          <t>ez_manage.py:2986 top()</t>
        </is>
      </c>
      <c r="IL180" s="26" t="inlineStr">
        <is>
          <t>v12_quick_engine.py:321 x13</t>
        </is>
      </c>
      <c r="IM180" s="26" t="n"/>
    </row>
    <row r="181" ht="10.5" customHeight="1" s="67">
      <c r="A181" s="26" t="inlineStr">
        <is>
          <t>GUARANTEED_REENTRY_K_HIGH_BLOCK</t>
        </is>
      </c>
      <c r="B181" s="26" t="inlineStr">
        <is>
          <t>120.0</t>
        </is>
      </c>
      <c r="C181" s="26" t="n"/>
      <c r="D181" s="26" t="n"/>
      <c r="E181" s="26" t="n"/>
      <c r="F181" s="26" t="n"/>
      <c r="G181" s="26">
        <f>IFERROR(VLOOKUP($A51&amp;"_"&amp;$B51,Results_Deltas!$A$2:$P$15000,5,FALSE),"")</f>
        <v/>
      </c>
      <c r="H181" s="26">
        <f>IFERROR(VLOOKUP($A51,Results_30d_Deltas!$A$2:$H$5000,7,FALSE)-E50,"")</f>
        <v/>
      </c>
      <c r="I181" s="26">
        <f>IFERROR(VLOOKUP($A51,Results_30d_Deltas!$A$2:$H$5000,6,FALSE),"")</f>
        <v/>
      </c>
      <c r="J181" s="26" t="n"/>
      <c r="K181" s="26" t="n"/>
      <c r="L181" s="26" t="inlineStr">
        <is>
          <t>NO</t>
        </is>
      </c>
      <c r="M181" s="33" t="n">
        <v>8.154421394189699</v>
      </c>
      <c r="N181" s="33" t="n">
        <v>10</v>
      </c>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4" t="n"/>
      <c r="FT181" s="34"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26" t="n"/>
      <c r="IK181" s="26" t="inlineStr">
        <is>
          <t>ez_manage.py:4776 top()</t>
        </is>
      </c>
      <c r="IL181" s="26" t="inlineStr">
        <is>
          <t>v12_quick_engine.py:1943 x4</t>
        </is>
      </c>
      <c r="IM181" s="26" t="n"/>
    </row>
    <row r="182" ht="10.5" customHeight="1" s="67">
      <c r="A182" s="26" t="inlineStr">
        <is>
          <t>GUARANTEED_REENTRY_K_LOW_BLOCK</t>
        </is>
      </c>
      <c r="B182" s="26" t="inlineStr">
        <is>
          <t>10.0</t>
        </is>
      </c>
      <c r="C182" s="26" t="n"/>
      <c r="D182" s="26" t="n"/>
      <c r="E182" s="26" t="n"/>
      <c r="F182" s="26" t="n"/>
      <c r="G182" s="26">
        <f>IFERROR(VLOOKUP($A52&amp;"_"&amp;$B52,Results_Deltas!$A$2:$P$15000,5,FALSE),"")</f>
        <v/>
      </c>
      <c r="H182" s="26">
        <f>IFERROR(VLOOKUP($A52,Results_30d_Deltas!$A$2:$H$5000,7,FALSE)-E51,"")</f>
        <v/>
      </c>
      <c r="I182" s="26">
        <f>IFERROR(VLOOKUP($A52,Results_30d_Deltas!$A$2:$H$5000,6,FALSE),"")</f>
        <v/>
      </c>
      <c r="J182" s="26" t="n"/>
      <c r="K182" s="26" t="n"/>
      <c r="L182" s="26" t="inlineStr">
        <is>
          <t>NO</t>
        </is>
      </c>
      <c r="M182" s="33" t="n">
        <v>8.167841678631055</v>
      </c>
      <c r="N182" s="33" t="n">
        <v>9</v>
      </c>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4" t="n"/>
      <c r="FT182" s="34"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26" t="n"/>
      <c r="IK182" s="26" t="inlineStr">
        <is>
          <t>ez_manage.py:4777 top()</t>
        </is>
      </c>
      <c r="IL182" s="26" t="inlineStr">
        <is>
          <t>v12_quick_engine.py:1944 x4</t>
        </is>
      </c>
      <c r="IM182" s="26" t="n"/>
    </row>
    <row r="183" ht="10.5" customHeight="1" s="67">
      <c r="A183" s="26" t="inlineStr">
        <is>
          <t>GUARANTEED_REENTRY_TIGHT_STOP_MAX_AGE_S</t>
        </is>
      </c>
      <c r="B183" s="26" t="inlineStr">
        <is>
          <t>900.0</t>
        </is>
      </c>
      <c r="C183" s="26" t="n"/>
      <c r="D183" s="26" t="n"/>
      <c r="E183" s="26" t="n"/>
      <c r="F183" s="26" t="n"/>
      <c r="G183" s="26">
        <f>IFERROR(VLOOKUP($A61&amp;"_"&amp;$B61,Results_Deltas!$A$2:$P$15000,5,FALSE),"")</f>
        <v/>
      </c>
      <c r="H183" s="26">
        <f>IFERROR(VLOOKUP($A61,Results_30d_Deltas!$A$2:$H$5000,7,FALSE)-E60,"")</f>
        <v/>
      </c>
      <c r="I183" s="26">
        <f>IFERROR(VLOOKUP($A61,Results_30d_Deltas!$A$2:$H$5000,6,FALSE),"")</f>
        <v/>
      </c>
      <c r="J183" s="26" t="n"/>
      <c r="K183" s="26" t="n"/>
      <c r="L183" s="26" t="inlineStr">
        <is>
          <t>NO</t>
        </is>
      </c>
      <c r="M183" s="33" t="n">
        <v>8.204029218557961</v>
      </c>
      <c r="N183" s="33" t="n">
        <v>11</v>
      </c>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4" t="n"/>
      <c r="CZ183" s="34" t="n"/>
      <c r="DA183" s="34" t="n"/>
      <c r="DB183" s="34" t="n"/>
      <c r="DC183" s="34"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4" t="n"/>
      <c r="ED183" s="34" t="n"/>
      <c r="EE183" s="34" t="n"/>
      <c r="EF183" s="34" t="n"/>
      <c r="EG183" s="34"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4" t="n"/>
      <c r="FT183" s="34"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26" t="n"/>
      <c r="IK183" s="26" t="inlineStr">
        <is>
          <t>ez_manage.py:4780 top()</t>
        </is>
      </c>
      <c r="IL183" s="26" t="inlineStr">
        <is>
          <t>v12_quick_engine.py:1948 x4</t>
        </is>
      </c>
      <c r="IM183" s="26" t="n"/>
    </row>
    <row r="184" ht="10.5" customHeight="1" s="67">
      <c r="A184" s="26" t="inlineStr">
        <is>
          <t>GUARANTEED_REENTRY_K_FAVORABLE_LOW</t>
        </is>
      </c>
      <c r="B184" s="26" t="inlineStr">
        <is>
          <t>15.0</t>
        </is>
      </c>
      <c r="C184" s="26" t="n"/>
      <c r="D184" s="26" t="n"/>
      <c r="E184" s="26" t="n"/>
      <c r="F184" s="26" t="n"/>
      <c r="G184" s="26">
        <f>IFERROR(VLOOKUP($A8&amp;"_"&amp;$B8,Results_Deltas!$A$2:$P$15000,5,FALSE),"")</f>
        <v/>
      </c>
      <c r="H184" s="26">
        <f>IFERROR(VLOOKUP($A8,Results_30d_Deltas!$A$2:$H$5000,7,FALSE)-E7,"")</f>
        <v/>
      </c>
      <c r="I184" s="26">
        <f>IFERROR(VLOOKUP($A8,Results_30d_Deltas!$A$2:$H$5000,6,FALSE),"")</f>
        <v/>
      </c>
      <c r="J184" s="26" t="n"/>
      <c r="K184" s="26" t="n"/>
      <c r="L184" s="26" t="inlineStr">
        <is>
          <t>NO</t>
        </is>
      </c>
      <c r="M184" s="33" t="n">
        <v>8.210517816069697</v>
      </c>
      <c r="N184" s="33" t="n">
        <v>10</v>
      </c>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ez_manage.py:4775 top()</t>
        </is>
      </c>
      <c r="IL184" s="26" t="inlineStr">
        <is>
          <t>v12_quick_engine.py:1942 x4</t>
        </is>
      </c>
      <c r="IM184" s="26" t="n"/>
    </row>
    <row r="185" ht="10.5" customHeight="1" s="67">
      <c r="A185" s="26" t="inlineStr">
        <is>
          <t>DIRECTION_FAVORABLE_REENTRY_ENABLED</t>
        </is>
      </c>
      <c r="B185" s="26" t="inlineStr">
        <is>
          <t>True</t>
        </is>
      </c>
      <c r="C185" s="26" t="n"/>
      <c r="D185" s="26" t="n"/>
      <c r="E185" s="26" t="n"/>
      <c r="F185" s="26" t="n"/>
      <c r="G185" s="26">
        <f>IFERROR(VLOOKUP($A42&amp;"_"&amp;$B42,Results_Deltas!$A$2:$P$15000,5,FALSE),"")</f>
        <v/>
      </c>
      <c r="H185" s="26">
        <f>IFERROR(VLOOKUP($A42,Results_30d_Deltas!$A$2:$H$5000,7,FALSE)-E41,"")</f>
        <v/>
      </c>
      <c r="I185" s="26">
        <f>IFERROR(VLOOKUP($A42,Results_30d_Deltas!$A$2:$H$5000,6,FALSE),"")</f>
        <v/>
      </c>
      <c r="J185" s="26" t="n"/>
      <c r="K185" s="26" t="n"/>
      <c r="L185" s="26" t="inlineStr">
        <is>
          <t>NO</t>
        </is>
      </c>
      <c r="M185" s="33" t="n">
        <v>8.221604869659629</v>
      </c>
      <c r="N185" s="33" t="n">
        <v>10</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ez_manage.py:5976 top()</t>
        </is>
      </c>
      <c r="IL185" s="26" t="inlineStr">
        <is>
          <t>v12_quick_engine.py:979 x6</t>
        </is>
      </c>
      <c r="IM185" s="26" t="n"/>
    </row>
    <row r="186" ht="10.5" customHeight="1" s="67">
      <c r="A186" s="26" t="inlineStr">
        <is>
          <t>GUARANTEED_REENTRY_TIGHT_STOP_MAX_AGE_S</t>
        </is>
      </c>
      <c r="B186" s="26" t="inlineStr">
        <is>
          <t>2700.0</t>
        </is>
      </c>
      <c r="C186" s="26" t="n"/>
      <c r="D186" s="26" t="n"/>
      <c r="E186" s="26" t="n"/>
      <c r="F186" s="26" t="n"/>
      <c r="G186" s="26">
        <f>IFERROR(VLOOKUP($A65&amp;"_"&amp;$B65,Results_Deltas!$A$2:$P$15000,5,FALSE),"")</f>
        <v/>
      </c>
      <c r="H186" s="26">
        <f>IFERROR(VLOOKUP($A65,Results_30d_Deltas!$A$2:$H$5000,7,FALSE)-E64,"")</f>
        <v/>
      </c>
      <c r="I186" s="26">
        <f>IFERROR(VLOOKUP($A65,Results_30d_Deltas!$A$2:$H$5000,6,FALSE),"")</f>
        <v/>
      </c>
      <c r="J186" s="26" t="n"/>
      <c r="K186" s="26" t="n"/>
      <c r="L186" s="26" t="inlineStr">
        <is>
          <t>NO</t>
        </is>
      </c>
      <c r="M186" s="33" t="n">
        <v>8.232192722960335</v>
      </c>
      <c r="N186" s="33" t="n">
        <v>12</v>
      </c>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4" t="n"/>
      <c r="CZ186" s="34" t="n"/>
      <c r="DA186" s="34" t="n"/>
      <c r="DB186" s="34" t="n"/>
      <c r="DC186" s="34"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4" t="n"/>
      <c r="ED186" s="34" t="n"/>
      <c r="EE186" s="34" t="n"/>
      <c r="EF186" s="34" t="n"/>
      <c r="EG186" s="34"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ez_manage.py:4780 top()</t>
        </is>
      </c>
      <c r="IL186" s="26" t="inlineStr">
        <is>
          <t>v12_quick_engine.py:1948 x4</t>
        </is>
      </c>
      <c r="IM186" s="26" t="n"/>
    </row>
    <row r="187" ht="10.5" customHeight="1" s="67">
      <c r="A187" s="26" t="inlineStr">
        <is>
          <t>GUARANTEED_REENTRY_TIGHT_STOP_MAX_AGE_S</t>
        </is>
      </c>
      <c r="B187" s="26" t="inlineStr">
        <is>
          <t>2250.0</t>
        </is>
      </c>
      <c r="C187" s="26" t="n"/>
      <c r="D187" s="26" t="n"/>
      <c r="E187" s="26" t="n"/>
      <c r="F187" s="26" t="n"/>
      <c r="G187" s="26">
        <f>IFERROR(VLOOKUP($A64&amp;"_"&amp;$B64,Results_Deltas!$A$2:$P$15000,5,FALSE),"")</f>
        <v/>
      </c>
      <c r="H187" s="26">
        <f>IFERROR(VLOOKUP($A64,Results_30d_Deltas!$A$2:$H$5000,7,FALSE)-E63,"")</f>
        <v/>
      </c>
      <c r="I187" s="26">
        <f>IFERROR(VLOOKUP($A64,Results_30d_Deltas!$A$2:$H$5000,6,FALSE),"")</f>
        <v/>
      </c>
      <c r="J187" s="26" t="n"/>
      <c r="K187" s="26" t="n"/>
      <c r="L187" s="26" t="inlineStr">
        <is>
          <t>NO</t>
        </is>
      </c>
      <c r="M187" s="33" t="n">
        <v>8.317008387991086</v>
      </c>
      <c r="N187" s="33" t="n">
        <v>12</v>
      </c>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4" t="n"/>
      <c r="CZ187" s="34" t="n"/>
      <c r="DA187" s="34" t="n"/>
      <c r="DB187" s="34" t="n"/>
      <c r="DC187" s="34"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4" t="n"/>
      <c r="ED187" s="34" t="n"/>
      <c r="EE187" s="34" t="n"/>
      <c r="EF187" s="34" t="n"/>
      <c r="EG187" s="34"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ez_manage.py:4780 top()</t>
        </is>
      </c>
      <c r="IL187" s="26" t="inlineStr">
        <is>
          <t>v12_quick_engine.py:1948 x4</t>
        </is>
      </c>
      <c r="IM187" s="26" t="n"/>
    </row>
    <row r="188" ht="10.5" customHeight="1" s="67">
      <c r="A188" s="26" t="inlineStr">
        <is>
          <t>REENTRY_WT15M_SIZE_MULT</t>
        </is>
      </c>
      <c r="B188" s="26" t="inlineStr">
        <is>
          <t>0.5</t>
        </is>
      </c>
      <c r="C188" s="26" t="n"/>
      <c r="D188" s="26" t="n"/>
      <c r="E188" s="26" t="n"/>
      <c r="F188" s="26" t="n"/>
      <c r="G188" s="26">
        <f>IFERROR(VLOOKUP($A247&amp;"_"&amp;$B247,Results_Deltas!$A$2:$P$15000,5,FALSE),"")</f>
        <v/>
      </c>
      <c r="H188" s="26">
        <f>IFERROR(VLOOKUP($A247,Results_30d_Deltas!$A$2:$H$5000,7,FALSE)-E246,"")</f>
        <v/>
      </c>
      <c r="I188" s="26">
        <f>IFERROR(VLOOKUP($A247,Results_30d_Deltas!$A$2:$H$5000,6,FALSE),"")</f>
        <v/>
      </c>
      <c r="J188" s="26" t="n"/>
      <c r="K188" s="26" t="n"/>
      <c r="L188" s="26" t="inlineStr">
        <is>
          <t>NO</t>
        </is>
      </c>
      <c r="M188" s="33" t="n">
        <v>8.326348877340578</v>
      </c>
      <c r="N188" s="33" t="n">
        <v>11</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ez_manage.py:3884 top()</t>
        </is>
      </c>
      <c r="IL188" s="26" t="inlineStr">
        <is>
          <t>v12_quick_engine.py:2926 x5</t>
        </is>
      </c>
      <c r="IM188" s="26" t="n"/>
    </row>
    <row r="189" ht="10.5" customHeight="1" s="67">
      <c r="A189" s="26" t="inlineStr">
        <is>
          <t>GUARANTEED_REENTRY_TIGHT_STOP_MAX_AGE_S</t>
        </is>
      </c>
      <c r="B189" s="26" t="inlineStr">
        <is>
          <t>1350.0</t>
        </is>
      </c>
      <c r="C189" s="26" t="n"/>
      <c r="D189" s="26" t="n"/>
      <c r="E189" s="26" t="n"/>
      <c r="F189" s="26" t="n"/>
      <c r="G189" s="26">
        <f>IFERROR(VLOOKUP($A62&amp;"_"&amp;$B62,Results_Deltas!$A$2:$P$15000,5,FALSE),"")</f>
        <v/>
      </c>
      <c r="H189" s="26">
        <f>IFERROR(VLOOKUP($A62,Results_30d_Deltas!$A$2:$H$5000,7,FALSE)-E61,"")</f>
        <v/>
      </c>
      <c r="I189" s="26">
        <f>IFERROR(VLOOKUP($A62,Results_30d_Deltas!$A$2:$H$5000,6,FALSE),"")</f>
        <v/>
      </c>
      <c r="J189" s="26" t="n"/>
      <c r="K189" s="26" t="n"/>
      <c r="L189" s="26" t="inlineStr">
        <is>
          <t>NO</t>
        </is>
      </c>
      <c r="M189" s="33" t="n">
        <v>8.340057936990833</v>
      </c>
      <c r="N189" s="33" t="n">
        <v>12</v>
      </c>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4" t="n"/>
      <c r="CZ189" s="34" t="n"/>
      <c r="DA189" s="34" t="n"/>
      <c r="DB189" s="34" t="n"/>
      <c r="DC189" s="34"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4" t="n"/>
      <c r="ED189" s="34" t="n"/>
      <c r="EE189" s="34" t="n"/>
      <c r="EF189" s="34" t="n"/>
      <c r="EG189" s="34"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26" t="n"/>
      <c r="IK189" s="26" t="inlineStr">
        <is>
          <t>ez_manage.py:4780 top()</t>
        </is>
      </c>
      <c r="IL189" s="26" t="inlineStr">
        <is>
          <t>v12_quick_engine.py:1948 x4</t>
        </is>
      </c>
      <c r="IM189" s="26" t="n"/>
    </row>
    <row r="190" ht="10.5" customHeight="1" s="67">
      <c r="A190" s="26" t="inlineStr">
        <is>
          <t>GUARANTEED_REENTRY_TIGHT_STOP_PCT</t>
        </is>
      </c>
      <c r="B190" s="26" t="inlineStr">
        <is>
          <t>0.75</t>
        </is>
      </c>
      <c r="C190" s="26" t="n"/>
      <c r="D190" s="26" t="n"/>
      <c r="E190" s="26" t="n"/>
      <c r="F190" s="26" t="n"/>
      <c r="G190" s="26">
        <f>IFERROR(VLOOKUP($A75&amp;"_"&amp;$B75,Results_Deltas!$A$2:$P$15000,5,FALSE),"")</f>
        <v/>
      </c>
      <c r="H190" s="26">
        <f>IFERROR(VLOOKUP($A75,Results_30d_Deltas!$A$2:$H$5000,7,FALSE)-E74,"")</f>
        <v/>
      </c>
      <c r="I190" s="26">
        <f>IFERROR(VLOOKUP($A75,Results_30d_Deltas!$A$2:$H$5000,6,FALSE),"")</f>
        <v/>
      </c>
      <c r="J190" s="26" t="n"/>
      <c r="K190" s="26" t="n"/>
      <c r="L190" s="26" t="inlineStr">
        <is>
          <t>NO</t>
        </is>
      </c>
      <c r="M190" s="33" t="n">
        <v>8.348560181921188</v>
      </c>
      <c r="N190" s="33" t="n">
        <v>12</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4" t="n"/>
      <c r="CZ190" s="34" t="n"/>
      <c r="DA190" s="34" t="n"/>
      <c r="DB190" s="34" t="n"/>
      <c r="DC190" s="34"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4" t="n"/>
      <c r="ED190" s="34" t="n"/>
      <c r="EE190" s="34" t="n"/>
      <c r="EF190" s="34" t="n"/>
      <c r="EG190" s="34"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26" t="n"/>
      <c r="IK190" s="26" t="inlineStr">
        <is>
          <t>ez_manage.py:4782 top()</t>
        </is>
      </c>
      <c r="IL190" s="26" t="inlineStr">
        <is>
          <t>v12_quick_engine.py:1950 x7</t>
        </is>
      </c>
      <c r="IM190" s="26" t="n"/>
    </row>
    <row r="191" ht="10.5" customHeight="1" s="67">
      <c r="A191" s="26" t="inlineStr">
        <is>
          <t>GUARANTEED_REENTRY_TIGHT_STOP_MIN_AGE_S</t>
        </is>
      </c>
      <c r="B191" s="26" t="inlineStr">
        <is>
          <t>30.0</t>
        </is>
      </c>
      <c r="C191" s="26" t="n"/>
      <c r="D191" s="26" t="n"/>
      <c r="E191" s="26" t="n"/>
      <c r="F191" s="26" t="n"/>
      <c r="G191" s="26">
        <f>IFERROR(VLOOKUP($A66&amp;"_"&amp;$B66,Results_Deltas!$A$2:$P$15000,5,FALSE),"")</f>
        <v/>
      </c>
      <c r="H191" s="26">
        <f>IFERROR(VLOOKUP($A66,Results_30d_Deltas!$A$2:$H$5000,7,FALSE)-E65,"")</f>
        <v/>
      </c>
      <c r="I191" s="26">
        <f>IFERROR(VLOOKUP($A66,Results_30d_Deltas!$A$2:$H$5000,6,FALSE),"")</f>
        <v/>
      </c>
      <c r="J191" s="26" t="n"/>
      <c r="K191" s="26" t="n"/>
      <c r="L191" s="26" t="inlineStr">
        <is>
          <t>NO</t>
        </is>
      </c>
      <c r="M191" s="33" t="n">
        <v>8.348668772930008</v>
      </c>
      <c r="N191" s="33" t="n">
        <v>12</v>
      </c>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4" t="n"/>
      <c r="CZ191" s="34" t="n"/>
      <c r="DA191" s="34" t="n"/>
      <c r="DB191" s="34" t="n"/>
      <c r="DC191" s="34"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4" t="n"/>
      <c r="ED191" s="34" t="n"/>
      <c r="EE191" s="34" t="n"/>
      <c r="EF191" s="34" t="n"/>
      <c r="EG191" s="34"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ez_manage.py:4781 top()</t>
        </is>
      </c>
      <c r="IL191" s="26" t="inlineStr">
        <is>
          <t>v12_quick_engine.py:1949 x4</t>
        </is>
      </c>
      <c r="IM191" s="26" t="n"/>
    </row>
    <row r="192" ht="10.5" customHeight="1" s="67">
      <c r="A192" s="26" t="inlineStr">
        <is>
          <t>GUARANTEED_REENTRY_TIGHT_STOP_MIN_AGE_S</t>
        </is>
      </c>
      <c r="B192" s="26" t="inlineStr">
        <is>
          <t>90.0</t>
        </is>
      </c>
      <c r="C192" s="26" t="n"/>
      <c r="D192" s="26" t="n"/>
      <c r="E192" s="26" t="n"/>
      <c r="F192" s="26" t="n"/>
      <c r="G192" s="26">
        <f>IFERROR(VLOOKUP($A70&amp;"_"&amp;$B70,Results_Deltas!$A$2:$P$15000,5,FALSE),"")</f>
        <v/>
      </c>
      <c r="H192" s="26">
        <f>IFERROR(VLOOKUP($A70,Results_30d_Deltas!$A$2:$H$5000,7,FALSE)-E69,"")</f>
        <v/>
      </c>
      <c r="I192" s="26">
        <f>IFERROR(VLOOKUP($A70,Results_30d_Deltas!$A$2:$H$5000,6,FALSE),"")</f>
        <v/>
      </c>
      <c r="J192" s="26" t="n"/>
      <c r="K192" s="26" t="n"/>
      <c r="L192" s="26" t="inlineStr">
        <is>
          <t>NO</t>
        </is>
      </c>
      <c r="M192" s="33" t="n">
        <v>8.35492256002842</v>
      </c>
      <c r="N192" s="33" t="n">
        <v>12</v>
      </c>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4" t="n"/>
      <c r="CZ192" s="34" t="n"/>
      <c r="DA192" s="34" t="n"/>
      <c r="DB192" s="34" t="n"/>
      <c r="DC192" s="34"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4" t="n"/>
      <c r="ED192" s="34" t="n"/>
      <c r="EE192" s="34" t="n"/>
      <c r="EF192" s="34" t="n"/>
      <c r="EG192" s="34"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ez_manage.py:4781 top()</t>
        </is>
      </c>
      <c r="IL192" s="26" t="inlineStr">
        <is>
          <t>v12_quick_engine.py:1949 x4</t>
        </is>
      </c>
      <c r="IM192" s="26" t="n"/>
    </row>
    <row r="193" ht="10.5" customHeight="1" s="67">
      <c r="A193" s="26" t="inlineStr">
        <is>
          <t>REENTRY_EXIT_RECLAIM_BUFFER_PCT</t>
        </is>
      </c>
      <c r="B193" s="26" t="inlineStr">
        <is>
          <t>0.5</t>
        </is>
      </c>
      <c r="C193" s="26" t="n"/>
      <c r="D193" s="26" t="n"/>
      <c r="E193" s="26" t="n"/>
      <c r="F193" s="26" t="n"/>
      <c r="G193" s="26">
        <f>IFERROR(VLOOKUP($A203&amp;"_"&amp;$B203,Results_Deltas!$A$2:$P$15000,5,FALSE),"")</f>
        <v/>
      </c>
      <c r="H193" s="26">
        <f>IFERROR(VLOOKUP($A203,Results_30d_Deltas!$A$2:$H$5000,7,FALSE)-E202,"")</f>
        <v/>
      </c>
      <c r="I193" s="26">
        <f>IFERROR(VLOOKUP($A203,Results_30d_Deltas!$A$2:$H$5000,6,FALSE),"")</f>
        <v/>
      </c>
      <c r="J193" s="26" t="n"/>
      <c r="K193" s="26" t="n"/>
      <c r="L193" s="26" t="inlineStr">
        <is>
          <t>NO</t>
        </is>
      </c>
      <c r="M193" s="33" t="n">
        <v>8.368667831120467</v>
      </c>
      <c r="N193" s="33" t="n">
        <v>12</v>
      </c>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4" t="n"/>
      <c r="CU193" s="34" t="n"/>
      <c r="CV193" s="34" t="n"/>
      <c r="CW193" s="34" t="n"/>
      <c r="CX193" s="34" t="n"/>
      <c r="CY193" s="34" t="n"/>
      <c r="CZ193" s="34" t="n"/>
      <c r="DA193" s="34" t="n"/>
      <c r="DB193" s="34" t="n"/>
      <c r="DC193" s="34" t="n"/>
      <c r="DD193" s="34" t="n"/>
      <c r="DE193" s="34" t="n"/>
      <c r="DF193" s="34" t="n"/>
      <c r="DG193" s="34" t="n"/>
      <c r="DH193" s="34" t="n"/>
      <c r="DI193" s="34" t="n"/>
      <c r="DJ193" s="34" t="n"/>
      <c r="DK193" s="34" t="n"/>
      <c r="DL193" s="34" t="n"/>
      <c r="DM193" s="34"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ez_manage.py:5309 top()</t>
        </is>
      </c>
      <c r="IL193" s="26" t="inlineStr">
        <is>
          <t>v12_quick_engine.py:2876 x3</t>
        </is>
      </c>
      <c r="IM193" s="26" t="n"/>
    </row>
    <row r="194" ht="10.5" customHeight="1" s="67">
      <c r="A194" s="26" t="inlineStr">
        <is>
          <t>GUARANTEED_REENTRY_TIGHT_STOP_MIN_AGE_S</t>
        </is>
      </c>
      <c r="B194" s="26" t="inlineStr">
        <is>
          <t>45.0</t>
        </is>
      </c>
      <c r="C194" s="26" t="n"/>
      <c r="D194" s="26" t="n"/>
      <c r="E194" s="26" t="n"/>
      <c r="F194" s="26" t="n"/>
      <c r="G194" s="26">
        <f>IFERROR(VLOOKUP($A67&amp;"_"&amp;$B67,Results_Deltas!$A$2:$P$15000,5,FALSE),"")</f>
        <v/>
      </c>
      <c r="H194" s="26">
        <f>IFERROR(VLOOKUP($A67,Results_30d_Deltas!$A$2:$H$5000,7,FALSE)-E66,"")</f>
        <v/>
      </c>
      <c r="I194" s="26">
        <f>IFERROR(VLOOKUP($A67,Results_30d_Deltas!$A$2:$H$5000,6,FALSE),"")</f>
        <v/>
      </c>
      <c r="J194" s="26" t="n"/>
      <c r="K194" s="26" t="n"/>
      <c r="L194" s="26" t="inlineStr">
        <is>
          <t>NO</t>
        </is>
      </c>
      <c r="M194" s="33" t="n">
        <v>8.371034905277387</v>
      </c>
      <c r="N194" s="33" t="n">
        <v>12</v>
      </c>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4" t="n"/>
      <c r="CZ194" s="34" t="n"/>
      <c r="DA194" s="34" t="n"/>
      <c r="DB194" s="34" t="n"/>
      <c r="DC194" s="34"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4" t="n"/>
      <c r="ED194" s="34" t="n"/>
      <c r="EE194" s="34" t="n"/>
      <c r="EF194" s="34" t="n"/>
      <c r="EG194" s="34"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ez_manage.py:4781 top()</t>
        </is>
      </c>
      <c r="IL194" s="26" t="inlineStr">
        <is>
          <t>v12_quick_engine.py:1949 x4</t>
        </is>
      </c>
      <c r="IM194" s="26" t="n"/>
    </row>
    <row r="195" ht="10.5" customHeight="1" s="67">
      <c r="A195" s="26" t="inlineStr">
        <is>
          <t>GUARANTEED_REENTRY_K_LOW_BLOCK</t>
        </is>
      </c>
      <c r="B195" s="26" t="inlineStr">
        <is>
          <t>25.0</t>
        </is>
      </c>
      <c r="C195" s="26" t="n"/>
      <c r="D195" s="26" t="n"/>
      <c r="E195" s="26" t="n"/>
      <c r="F195" s="26" t="n"/>
      <c r="G195" s="26">
        <f>IFERROR(VLOOKUP($A55&amp;"_"&amp;$B55,Results_Deltas!$A$2:$P$15000,5,FALSE),"")</f>
        <v/>
      </c>
      <c r="H195" s="26">
        <f>IFERROR(VLOOKUP($A55,Results_30d_Deltas!$A$2:$H$5000,7,FALSE)-E54,"")</f>
        <v/>
      </c>
      <c r="I195" s="26">
        <f>IFERROR(VLOOKUP($A55,Results_30d_Deltas!$A$2:$H$5000,6,FALSE),"")</f>
        <v/>
      </c>
      <c r="J195" s="26" t="n"/>
      <c r="K195" s="26" t="n"/>
      <c r="L195" s="26" t="inlineStr">
        <is>
          <t>NO</t>
        </is>
      </c>
      <c r="M195" s="33" t="n">
        <v>8.403229900065583</v>
      </c>
      <c r="N195" s="33" t="n">
        <v>10</v>
      </c>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ez_manage.py:4777 top()</t>
        </is>
      </c>
      <c r="IL195" s="26" t="inlineStr">
        <is>
          <t>v12_quick_engine.py:1944 x4</t>
        </is>
      </c>
      <c r="IM195" s="26" t="n"/>
    </row>
    <row r="196" ht="10.5" customHeight="1" s="67">
      <c r="A196" s="26" t="inlineStr">
        <is>
          <t>DELTA_REENTRY_Z_THRESHOLD</t>
        </is>
      </c>
      <c r="B196" s="26" t="inlineStr">
        <is>
          <t>0.5</t>
        </is>
      </c>
      <c r="C196" s="26" t="n"/>
      <c r="D196" s="26" t="n"/>
      <c r="E196" s="26" t="n"/>
      <c r="F196" s="26" t="n"/>
      <c r="G196" s="26">
        <f>IFERROR(VLOOKUP($A36&amp;"_"&amp;$B36,Results_Deltas!$A$2:$P$15000,5,FALSE),"")</f>
        <v/>
      </c>
      <c r="H196" s="26">
        <f>IFERROR(VLOOKUP($A36,Results_30d_Deltas!$A$2:$H$5000,7,FALSE)-E35,"")</f>
        <v/>
      </c>
      <c r="I196" s="26">
        <f>IFERROR(VLOOKUP($A36,Results_30d_Deltas!$A$2:$H$5000,6,FALSE),"")</f>
        <v/>
      </c>
      <c r="J196" s="26" t="n"/>
      <c r="K196" s="26" t="n"/>
      <c r="L196" s="26" t="inlineStr">
        <is>
          <t>NO</t>
        </is>
      </c>
      <c r="M196" s="33" t="n">
        <v>8.423034919355336</v>
      </c>
      <c r="N196" s="33" t="n">
        <v>12</v>
      </c>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4" t="n"/>
      <c r="CA196" s="34" t="n"/>
      <c r="CB196" s="34" t="n"/>
      <c r="CC196" s="34" t="n"/>
      <c r="CD196" s="34"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ez_manage.py:196 check_reentry_delta_tolerant()</t>
        </is>
      </c>
      <c r="IL196" s="26" t="inlineStr">
        <is>
          <t>v12_quick_engine.py:1647 x7</t>
        </is>
      </c>
      <c r="IM196" s="26" t="n"/>
    </row>
    <row r="197" ht="10.5" customHeight="1" s="67">
      <c r="A197" s="26" t="inlineStr">
        <is>
          <t>REENTRY_EXIT_RECLAIM_BUFFER_PCT</t>
        </is>
      </c>
      <c r="B197" s="26" t="inlineStr">
        <is>
          <t>1.0</t>
        </is>
      </c>
      <c r="C197" s="26" t="n"/>
      <c r="D197" s="26" t="n"/>
      <c r="E197" s="26" t="n"/>
      <c r="F197" s="26" t="n"/>
      <c r="G197" s="26">
        <f>IFERROR(VLOOKUP($A204&amp;"_"&amp;$B204,Results_Deltas!$A$2:$P$15000,5,FALSE),"")</f>
        <v/>
      </c>
      <c r="H197" s="26">
        <f>IFERROR(VLOOKUP($A204,Results_30d_Deltas!$A$2:$H$5000,7,FALSE)-E203,"")</f>
        <v/>
      </c>
      <c r="I197" s="26">
        <f>IFERROR(VLOOKUP($A204,Results_30d_Deltas!$A$2:$H$5000,6,FALSE),"")</f>
        <v/>
      </c>
      <c r="J197" s="26" t="n"/>
      <c r="K197" s="26" t="n"/>
      <c r="L197" s="26" t="inlineStr">
        <is>
          <t>NO</t>
        </is>
      </c>
      <c r="M197" s="33" t="n">
        <v>8.467724541769293</v>
      </c>
      <c r="N197" s="33" t="n">
        <v>12</v>
      </c>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4" t="n"/>
      <c r="CU197" s="34" t="n"/>
      <c r="CV197" s="34" t="n"/>
      <c r="CW197" s="34" t="n"/>
      <c r="CX197" s="34" t="n"/>
      <c r="CY197" s="34" t="n"/>
      <c r="CZ197" s="34" t="n"/>
      <c r="DA197" s="34" t="n"/>
      <c r="DB197" s="34" t="n"/>
      <c r="DC197" s="34" t="n"/>
      <c r="DD197" s="34" t="n"/>
      <c r="DE197" s="34" t="n"/>
      <c r="DF197" s="34" t="n"/>
      <c r="DG197" s="34" t="n"/>
      <c r="DH197" s="34" t="n"/>
      <c r="DI197" s="34" t="n"/>
      <c r="DJ197" s="34" t="n"/>
      <c r="DK197" s="34" t="n"/>
      <c r="DL197" s="34" t="n"/>
      <c r="DM197" s="34"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ez_manage.py:5309 top()</t>
        </is>
      </c>
      <c r="IL197" s="26" t="inlineStr">
        <is>
          <t>v12_quick_engine.py:2876 x3</t>
        </is>
      </c>
      <c r="IM197" s="26" t="n"/>
    </row>
    <row r="198" ht="10.5" customHeight="1" s="67">
      <c r="A198" s="26" t="inlineStr">
        <is>
          <t>OBLIGATORY_REENTRY_SCORE_TIER2</t>
        </is>
      </c>
      <c r="B198" s="26" t="inlineStr">
        <is>
          <t>0</t>
        </is>
      </c>
      <c r="C198" s="26" t="n"/>
      <c r="D198" s="26" t="n"/>
      <c r="E198" s="26" t="n"/>
      <c r="F198" s="26" t="n"/>
      <c r="G198" s="26">
        <f>IFERROR(VLOOKUP($A132&amp;"_"&amp;$B132,Results_Deltas!$A$2:$P$15000,5,FALSE),"")</f>
        <v/>
      </c>
      <c r="H198" s="26">
        <f>IFERROR(VLOOKUP($A132,Results_30d_Deltas!$A$2:$H$5000,7,FALSE)-E131,"")</f>
        <v/>
      </c>
      <c r="I198" s="26">
        <f>IFERROR(VLOOKUP($A132,Results_30d_Deltas!$A$2:$H$5000,6,FALSE),"")</f>
        <v/>
      </c>
      <c r="J198" s="26" t="n"/>
      <c r="K198" s="26" t="n"/>
      <c r="L198" s="26" t="inlineStr">
        <is>
          <t>NO</t>
        </is>
      </c>
      <c r="M198" s="33" t="n">
        <v>8.64039000296048</v>
      </c>
      <c r="N198" s="33" t="n">
        <v>11</v>
      </c>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ez_manage.py:5114 top()</t>
        </is>
      </c>
      <c r="IL198" s="26" t="inlineStr">
        <is>
          <t>v12_quick_engine.py:2505 x4</t>
        </is>
      </c>
      <c r="IM198" s="26" t="n"/>
    </row>
    <row r="199" ht="10.5" customHeight="1" s="67">
      <c r="A199" s="27" t="inlineStr">
        <is>
          <t>GUARANTEED_REENTRY_K_FAVORABLE_LOW</t>
        </is>
      </c>
      <c r="B199" s="27" t="inlineStr">
        <is>
          <t>30.0</t>
        </is>
      </c>
      <c r="C199" s="26" t="n"/>
      <c r="D199" s="26" t="n"/>
      <c r="E199" s="26" t="n"/>
      <c r="F199" s="26" t="n"/>
      <c r="G199" s="26">
        <f>IFERROR(VLOOKUP($A10&amp;"_"&amp;$B10,Results_Deltas!$A$2:$P$15000,5,FALSE),"")</f>
        <v/>
      </c>
      <c r="H199" s="26">
        <f>IFERROR(VLOOKUP($A10,Results_30d_Deltas!$A$2:$H$5000,7,FALSE)-E9,"")</f>
        <v/>
      </c>
      <c r="I199" s="26">
        <f>IFERROR(VLOOKUP($A10,Results_30d_Deltas!$A$2:$H$5000,6,FALSE),"")</f>
        <v/>
      </c>
      <c r="J199" s="26" t="n"/>
      <c r="K199" s="26" t="n"/>
      <c r="L199" s="26" t="inlineStr">
        <is>
          <t>YES</t>
        </is>
      </c>
      <c r="M199" s="33" t="n">
        <v>8.665994522150854</v>
      </c>
      <c r="N199" s="33" t="n">
        <v>11</v>
      </c>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ez_manage.py:4775 top()</t>
        </is>
      </c>
      <c r="IL199" s="26" t="inlineStr">
        <is>
          <t>v12_quick_engine.py:1942 x4</t>
        </is>
      </c>
      <c r="IM199" s="26" t="n"/>
    </row>
    <row r="200" ht="10.5" customHeight="1" s="67">
      <c r="A200" s="26" t="inlineStr">
        <is>
          <t>MANDATORY_REENTRY_ALLOW_WT0_STRONG_CROSS</t>
        </is>
      </c>
      <c r="B200" s="26" t="inlineStr">
        <is>
          <t>0</t>
        </is>
      </c>
      <c r="C200" s="26" t="n"/>
      <c r="D200" s="26" t="n"/>
      <c r="E200" s="26" t="n"/>
      <c r="F200" s="26" t="n"/>
      <c r="G200" s="26">
        <f>IFERROR(VLOOKUP($A96&amp;"_"&amp;$B96,Results_Deltas!$A$2:$P$15000,5,FALSE),"")</f>
        <v/>
      </c>
      <c r="H200" s="26">
        <f>IFERROR(VLOOKUP($A96,Results_30d_Deltas!$A$2:$H$5000,7,FALSE)-E95,"")</f>
        <v/>
      </c>
      <c r="I200" s="26">
        <f>IFERROR(VLOOKUP($A96,Results_30d_Deltas!$A$2:$H$5000,6,FALSE),"")</f>
        <v/>
      </c>
      <c r="J200" s="26" t="n"/>
      <c r="K200" s="26" t="n"/>
      <c r="L200" s="26" t="inlineStr">
        <is>
          <t>NO</t>
        </is>
      </c>
      <c r="M200" s="33" t="n">
        <v>8.708374446139706</v>
      </c>
      <c r="N200" s="33" t="n">
        <v>12</v>
      </c>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4" t="n"/>
      <c r="AW200" s="34" t="n"/>
      <c r="AX200" s="34" t="n"/>
      <c r="AY200" s="34" t="n"/>
      <c r="AZ200" s="34"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ez_manage.py:4960 top()</t>
        </is>
      </c>
      <c r="IL200" s="26" t="inlineStr">
        <is>
          <t>v12_quick_engine.py:2245 x4</t>
        </is>
      </c>
      <c r="IM200" s="26" t="n"/>
    </row>
    <row r="201" ht="10.5" customHeight="1" s="67">
      <c r="A201" s="27" t="inlineStr">
        <is>
          <t>GUARANTEED_REENTRY_TIGHT_STOP_MIN_AGE_S</t>
        </is>
      </c>
      <c r="B201" s="27" t="inlineStr">
        <is>
          <t>60.0</t>
        </is>
      </c>
      <c r="C201" s="26" t="n"/>
      <c r="D201" s="26" t="n"/>
      <c r="E201" s="26" t="n"/>
      <c r="F201" s="26" t="n"/>
      <c r="G201" s="26">
        <f>IFERROR(VLOOKUP($A68&amp;"_"&amp;$B68,Results_Deltas!$A$2:$P$15000,5,FALSE),"")</f>
        <v/>
      </c>
      <c r="H201" s="26">
        <f>IFERROR(VLOOKUP($A68,Results_30d_Deltas!$A$2:$H$5000,7,FALSE)-E67,"")</f>
        <v/>
      </c>
      <c r="I201" s="26">
        <f>IFERROR(VLOOKUP($A68,Results_30d_Deltas!$A$2:$H$5000,6,FALSE),"")</f>
        <v/>
      </c>
      <c r="J201" s="26" t="n"/>
      <c r="K201" s="26" t="n"/>
      <c r="L201" s="26" t="inlineStr">
        <is>
          <t>YES</t>
        </is>
      </c>
      <c r="M201" s="33" t="n">
        <v>8.722870955758207</v>
      </c>
      <c r="N201" s="33" t="n">
        <v>12</v>
      </c>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4" t="n"/>
      <c r="CZ201" s="34" t="n"/>
      <c r="DA201" s="34" t="n"/>
      <c r="DB201" s="34" t="n"/>
      <c r="DC201" s="34"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4" t="n"/>
      <c r="ED201" s="34" t="n"/>
      <c r="EE201" s="34" t="n"/>
      <c r="EF201" s="34" t="n"/>
      <c r="EG201" s="34"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ez_manage.py:4781 top()</t>
        </is>
      </c>
      <c r="IL201" s="26" t="inlineStr">
        <is>
          <t>v12_quick_engine.py:1949 x4</t>
        </is>
      </c>
      <c r="IM201" s="26" t="n"/>
    </row>
    <row r="202" ht="10.5" customHeight="1" s="67">
      <c r="A202" s="27" t="inlineStr">
        <is>
          <t>GUARANTEED_REENTRY_K_FAVORABLE_HIGH</t>
        </is>
      </c>
      <c r="B202" s="27" t="inlineStr">
        <is>
          <t>70.0</t>
        </is>
      </c>
      <c r="C202" s="26" t="n"/>
      <c r="D202" s="26" t="n"/>
      <c r="E202" s="26" t="n"/>
      <c r="F202" s="26" t="n"/>
      <c r="G202" s="26">
        <f>IFERROR(VLOOKUP($A5&amp;"_"&amp;$B5,Results_Deltas!$A$2:$P$15000,5,FALSE),"")</f>
        <v/>
      </c>
      <c r="H202" s="26">
        <f>IFERROR(VLOOKUP($A5,Results_30d_Deltas!$A$2:$H$5000,7,FALSE)-E4,"")</f>
        <v/>
      </c>
      <c r="I202" s="26">
        <f>IFERROR(VLOOKUP($A5,Results_30d_Deltas!$A$2:$H$5000,6,FALSE),"")</f>
        <v/>
      </c>
      <c r="J202" s="26" t="n"/>
      <c r="K202" s="26" t="n"/>
      <c r="L202" s="26" t="inlineStr">
        <is>
          <t>YES</t>
        </is>
      </c>
      <c r="M202" s="33" t="n">
        <v>8.723626902397058</v>
      </c>
      <c r="N202" s="33" t="n">
        <v>12</v>
      </c>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ez_manage.py:4774 top()</t>
        </is>
      </c>
      <c r="IL202" s="26" t="inlineStr">
        <is>
          <t>v12_quick_engine.py:1941 x4</t>
        </is>
      </c>
      <c r="IM202" s="26" t="n"/>
    </row>
    <row r="203" ht="10.5" customHeight="1" s="67">
      <c r="A203" s="26" t="inlineStr">
        <is>
          <t>BOUNCE_REENTRY_K_RESET_LONG</t>
        </is>
      </c>
      <c r="B203" s="26" t="inlineStr">
        <is>
          <t>0</t>
        </is>
      </c>
      <c r="C203" s="26" t="n"/>
      <c r="D203" s="26" t="n"/>
      <c r="E203" s="26" t="n"/>
      <c r="F203" s="26" t="n"/>
      <c r="G203" s="26">
        <f>IFERROR(VLOOKUP($A17&amp;"_"&amp;$B17,Results_Deltas!$A$2:$P$15000,5,FALSE),"")</f>
        <v/>
      </c>
      <c r="H203" s="26">
        <f>IFERROR(VLOOKUP($A17,Results_30d_Deltas!$A$2:$H$5000,7,FALSE)-E16,"")</f>
        <v/>
      </c>
      <c r="I203" s="26">
        <f>IFERROR(VLOOKUP($A17,Results_30d_Deltas!$A$2:$H$5000,6,FALSE),"")</f>
        <v/>
      </c>
      <c r="J203" s="26" t="n"/>
      <c r="K203" s="26" t="n"/>
      <c r="L203" s="26" t="inlineStr">
        <is>
          <t>NO</t>
        </is>
      </c>
      <c r="M203" s="33" t="n">
        <v>8.723626902397058</v>
      </c>
      <c r="N203" s="33" t="n">
        <v>12</v>
      </c>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ez_manage.py:2986 top()</t>
        </is>
      </c>
      <c r="IL203" s="26" t="inlineStr">
        <is>
          <t>v12_quick_engine.py:321 x13</t>
        </is>
      </c>
      <c r="IM203" s="26" t="n"/>
    </row>
    <row r="204" ht="10.5" customHeight="1" s="67">
      <c r="A204" s="26" t="inlineStr">
        <is>
          <t>BOUNCE_REENTRY_K_RESET_SHORT</t>
        </is>
      </c>
      <c r="B204" s="26" t="inlineStr">
        <is>
          <t>0</t>
        </is>
      </c>
      <c r="C204" s="26" t="n"/>
      <c r="D204" s="26" t="n"/>
      <c r="E204" s="26" t="n"/>
      <c r="F204" s="26" t="n"/>
      <c r="G204" s="26">
        <f>IFERROR(VLOOKUP($A21&amp;"_"&amp;$B21,Results_Deltas!$A$2:$P$15000,5,FALSE),"")</f>
        <v/>
      </c>
      <c r="H204" s="26">
        <f>IFERROR(VLOOKUP($A21,Results_30d_Deltas!$A$2:$H$5000,7,FALSE)-E20,"")</f>
        <v/>
      </c>
      <c r="I204" s="26">
        <f>IFERROR(VLOOKUP($A21,Results_30d_Deltas!$A$2:$H$5000,6,FALSE),"")</f>
        <v/>
      </c>
      <c r="J204" s="26" t="n"/>
      <c r="K204" s="26" t="n"/>
      <c r="L204" s="26" t="inlineStr">
        <is>
          <t>NO</t>
        </is>
      </c>
      <c r="M204" s="33" t="n">
        <v>8.723626902397058</v>
      </c>
      <c r="N204" s="33" t="n">
        <v>12</v>
      </c>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ez_manage.py:2987 top()</t>
        </is>
      </c>
      <c r="IL204" s="26" t="inlineStr">
        <is>
          <t>v12_quick_engine.py:327 x13</t>
        </is>
      </c>
      <c r="IM204" s="26" t="n"/>
    </row>
    <row r="205" ht="10.5" customHeight="1" s="67">
      <c r="A205" s="27" t="inlineStr">
        <is>
          <t>DELTA_REENTRY_Z_THRESHOLD</t>
        </is>
      </c>
      <c r="B205" s="27" t="inlineStr">
        <is>
          <t>1.0</t>
        </is>
      </c>
      <c r="C205" s="26" t="n"/>
      <c r="D205" s="26" t="n"/>
      <c r="E205" s="26" t="n"/>
      <c r="F205" s="26" t="n"/>
      <c r="G205" s="26">
        <f>IFERROR(VLOOKUP($A38&amp;"_"&amp;$B38,Results_Deltas!$A$2:$P$15000,5,FALSE),"")</f>
        <v/>
      </c>
      <c r="H205" s="26">
        <f>IFERROR(VLOOKUP($A38,Results_30d_Deltas!$A$2:$H$5000,7,FALSE)-E37,"")</f>
        <v/>
      </c>
      <c r="I205" s="26">
        <f>IFERROR(VLOOKUP($A38,Results_30d_Deltas!$A$2:$H$5000,6,FALSE),"")</f>
        <v/>
      </c>
      <c r="J205" s="26" t="n"/>
      <c r="K205" s="26" t="n"/>
      <c r="L205" s="26" t="inlineStr">
        <is>
          <t>YES</t>
        </is>
      </c>
      <c r="M205" s="33" t="n">
        <v>8.723626902397058</v>
      </c>
      <c r="N205" s="33" t="n">
        <v>12</v>
      </c>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4" t="n"/>
      <c r="CA205" s="34" t="n"/>
      <c r="CB205" s="34" t="n"/>
      <c r="CC205" s="34" t="n"/>
      <c r="CD205" s="34"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ez_manage.py:196 check_reentry_delta_tolerant()</t>
        </is>
      </c>
      <c r="IL205" s="26" t="inlineStr">
        <is>
          <t>v12_quick_engine.py:1647 x7</t>
        </is>
      </c>
      <c r="IM205" s="26" t="n"/>
    </row>
    <row r="206" ht="10.5" customHeight="1" s="67">
      <c r="A206" s="27" t="inlineStr">
        <is>
          <t>GUARANTEED_REENTRY_K_HIGH_BLOCK</t>
        </is>
      </c>
      <c r="B206" s="27" t="inlineStr">
        <is>
          <t>80.0</t>
        </is>
      </c>
      <c r="C206" s="26" t="n"/>
      <c r="D206" s="26" t="n"/>
      <c r="E206" s="26" t="n"/>
      <c r="F206" s="26" t="n"/>
      <c r="G206" s="26">
        <f>IFERROR(VLOOKUP($A49&amp;"_"&amp;$B49,Results_Deltas!$A$2:$P$15000,5,FALSE),"")</f>
        <v/>
      </c>
      <c r="H206" s="26">
        <f>IFERROR(VLOOKUP($A49,Results_30d_Deltas!$A$2:$H$5000,7,FALSE)-E48,"")</f>
        <v/>
      </c>
      <c r="I206" s="26">
        <f>IFERROR(VLOOKUP($A49,Results_30d_Deltas!$A$2:$H$5000,6,FALSE),"")</f>
        <v/>
      </c>
      <c r="J206" s="26" t="n"/>
      <c r="K206" s="26" t="n"/>
      <c r="L206" s="26" t="inlineStr">
        <is>
          <t>YES</t>
        </is>
      </c>
      <c r="M206" s="33" t="n">
        <v>8.723626902397058</v>
      </c>
      <c r="N206" s="33" t="n">
        <v>12</v>
      </c>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ez_manage.py:4776 top()</t>
        </is>
      </c>
      <c r="IL206" s="26" t="inlineStr">
        <is>
          <t>v12_quick_engine.py:1943 x4</t>
        </is>
      </c>
      <c r="IM206" s="26" t="n"/>
    </row>
    <row r="207" ht="10.5" customHeight="1" s="67">
      <c r="A207" s="27" t="inlineStr">
        <is>
          <t>GUARANTEED_REENTRY_K_LOW_BLOCK</t>
        </is>
      </c>
      <c r="B207" s="27" t="inlineStr">
        <is>
          <t>20.0</t>
        </is>
      </c>
      <c r="C207" s="26" t="n"/>
      <c r="D207" s="26" t="n"/>
      <c r="E207" s="26" t="n"/>
      <c r="F207" s="26" t="n"/>
      <c r="G207" s="26">
        <f>IFERROR(VLOOKUP($A54&amp;"_"&amp;$B54,Results_Deltas!$A$2:$P$15000,5,FALSE),"")</f>
        <v/>
      </c>
      <c r="H207" s="26">
        <f>IFERROR(VLOOKUP($A54,Results_30d_Deltas!$A$2:$H$5000,7,FALSE)-E53,"")</f>
        <v/>
      </c>
      <c r="I207" s="26">
        <f>IFERROR(VLOOKUP($A54,Results_30d_Deltas!$A$2:$H$5000,6,FALSE),"")</f>
        <v/>
      </c>
      <c r="J207" s="26" t="n"/>
      <c r="K207" s="26" t="n"/>
      <c r="L207" s="26" t="inlineStr">
        <is>
          <t>YES</t>
        </is>
      </c>
      <c r="M207" s="33" t="n">
        <v>8.723626902397058</v>
      </c>
      <c r="N207" s="33" t="n">
        <v>12</v>
      </c>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ez_manage.py:4777 top()</t>
        </is>
      </c>
      <c r="IL207" s="26" t="inlineStr">
        <is>
          <t>v12_quick_engine.py:1944 x4</t>
        </is>
      </c>
      <c r="IM207" s="26" t="n"/>
    </row>
    <row r="208" ht="10.5" customHeight="1" s="67">
      <c r="A208" s="27" t="inlineStr">
        <is>
          <t>GUARANTEED_REENTRY_TIGHT_STOP_MAX_AGE_S</t>
        </is>
      </c>
      <c r="B208" s="27" t="inlineStr">
        <is>
          <t>1800.0</t>
        </is>
      </c>
      <c r="C208" s="26" t="n"/>
      <c r="D208" s="26" t="n"/>
      <c r="E208" s="26" t="n"/>
      <c r="F208" s="26" t="n"/>
      <c r="G208" s="26">
        <f>IFERROR(VLOOKUP($A63&amp;"_"&amp;$B63,Results_Deltas!$A$2:$P$15000,5,FALSE),"")</f>
        <v/>
      </c>
      <c r="H208" s="26">
        <f>IFERROR(VLOOKUP($A63,Results_30d_Deltas!$A$2:$H$5000,7,FALSE)-E62,"")</f>
        <v/>
      </c>
      <c r="I208" s="26">
        <f>IFERROR(VLOOKUP($A63,Results_30d_Deltas!$A$2:$H$5000,6,FALSE),"")</f>
        <v/>
      </c>
      <c r="J208" s="26" t="n"/>
      <c r="K208" s="26" t="n"/>
      <c r="L208" s="26" t="inlineStr">
        <is>
          <t>YES</t>
        </is>
      </c>
      <c r="M208" s="33" t="n">
        <v>8.723626902397058</v>
      </c>
      <c r="N208" s="33" t="n">
        <v>12</v>
      </c>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4" t="n"/>
      <c r="CZ208" s="34" t="n"/>
      <c r="DA208" s="34" t="n"/>
      <c r="DB208" s="34" t="n"/>
      <c r="DC208" s="34"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4" t="n"/>
      <c r="ED208" s="34" t="n"/>
      <c r="EE208" s="34" t="n"/>
      <c r="EF208" s="34" t="n"/>
      <c r="EG208" s="34"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ez_manage.py:4780 top()</t>
        </is>
      </c>
      <c r="IL208" s="26" t="inlineStr">
        <is>
          <t>v12_quick_engine.py:1948 x4</t>
        </is>
      </c>
      <c r="IM208" s="26" t="n"/>
    </row>
    <row r="209" ht="10.5" customHeight="1" s="67">
      <c r="A209" s="27" t="inlineStr">
        <is>
          <t>GUARANTEED_REENTRY_TIGHT_STOP_PCT</t>
        </is>
      </c>
      <c r="B209" s="27" t="inlineStr">
        <is>
          <t>0.5</t>
        </is>
      </c>
      <c r="C209" s="26" t="n"/>
      <c r="D209" s="26" t="n"/>
      <c r="E209" s="26" t="n"/>
      <c r="F209" s="26" t="n"/>
      <c r="G209" s="26">
        <f>IFERROR(VLOOKUP($A73&amp;"_"&amp;$B73,Results_Deltas!$A$2:$P$15000,5,FALSE),"")</f>
        <v/>
      </c>
      <c r="H209" s="26">
        <f>IFERROR(VLOOKUP($A73,Results_30d_Deltas!$A$2:$H$5000,7,FALSE)-E72,"")</f>
        <v/>
      </c>
      <c r="I209" s="26">
        <f>IFERROR(VLOOKUP($A73,Results_30d_Deltas!$A$2:$H$5000,6,FALSE),"")</f>
        <v/>
      </c>
      <c r="J209" s="26" t="n"/>
      <c r="K209" s="26" t="n"/>
      <c r="L209" s="26" t="inlineStr">
        <is>
          <t>YES</t>
        </is>
      </c>
      <c r="M209" s="33" t="n">
        <v>8.723626902397058</v>
      </c>
      <c r="N209" s="33" t="n">
        <v>12</v>
      </c>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4" t="n"/>
      <c r="CZ209" s="34" t="n"/>
      <c r="DA209" s="34" t="n"/>
      <c r="DB209" s="34" t="n"/>
      <c r="DC209" s="34"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4" t="n"/>
      <c r="ED209" s="34" t="n"/>
      <c r="EE209" s="34" t="n"/>
      <c r="EF209" s="34" t="n"/>
      <c r="EG209" s="34"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ez_manage.py:4782 top()</t>
        </is>
      </c>
      <c r="IL209" s="26" t="inlineStr">
        <is>
          <t>v12_quick_engine.py:1950 x7</t>
        </is>
      </c>
      <c r="IM209" s="26" t="n"/>
    </row>
    <row r="210" ht="10.5" customHeight="1" s="67">
      <c r="A210" s="26" t="inlineStr">
        <is>
          <t>LEGACY_PROC_SINGLE_REENTRY</t>
        </is>
      </c>
      <c r="B210" s="26" t="inlineStr">
        <is>
          <t>0</t>
        </is>
      </c>
      <c r="C210" s="26" t="n"/>
      <c r="D210" s="26" t="n"/>
      <c r="E210" s="26" t="n"/>
      <c r="F210" s="26" t="n"/>
      <c r="G210" s="26">
        <f>IFERROR(VLOOKUP($A76&amp;"_"&amp;$B76,Results_Deltas!$A$2:$P$15000,5,FALSE),"")</f>
        <v/>
      </c>
      <c r="H210" s="26">
        <f>IFERROR(VLOOKUP($A76,Results_30d_Deltas!$A$2:$H$5000,7,FALSE)-E75,"")</f>
        <v/>
      </c>
      <c r="I210" s="26">
        <f>IFERROR(VLOOKUP($A76,Results_30d_Deltas!$A$2:$H$5000,6,FALSE),"")</f>
        <v/>
      </c>
      <c r="J210" s="26" t="n"/>
      <c r="K210" s="26" t="n"/>
      <c r="L210" s="26" t="inlineStr">
        <is>
          <t>NO</t>
        </is>
      </c>
      <c r="M210" s="33" t="n">
        <v>8.723626902397058</v>
      </c>
      <c r="N210" s="33" t="n">
        <v>12</v>
      </c>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ez_manage.py:3418 top()</t>
        </is>
      </c>
      <c r="IL210" s="26" t="inlineStr">
        <is>
          <t>v12_quick_engine.py:2119 x5</t>
        </is>
      </c>
      <c r="IM210" s="26" t="n"/>
    </row>
    <row r="211" ht="10.5" customHeight="1" s="67">
      <c r="A211" s="26" t="inlineStr">
        <is>
          <t>LEGACY_REENTRY_PSR_DC_BOUNCE</t>
        </is>
      </c>
      <c r="B211" s="26" t="inlineStr">
        <is>
          <t>0</t>
        </is>
      </c>
      <c r="C211" s="26" t="n"/>
      <c r="D211" s="26" t="n"/>
      <c r="E211" s="26" t="n"/>
      <c r="F211" s="26" t="n"/>
      <c r="G211" s="26">
        <f>IFERROR(VLOOKUP($A80&amp;"_"&amp;$B80,Results_Deltas!$A$2:$P$15000,5,FALSE),"")</f>
        <v/>
      </c>
      <c r="H211" s="26">
        <f>IFERROR(VLOOKUP($A80,Results_30d_Deltas!$A$2:$H$5000,7,FALSE)-E79,"")</f>
        <v/>
      </c>
      <c r="I211" s="26">
        <f>IFERROR(VLOOKUP($A80,Results_30d_Deltas!$A$2:$H$5000,6,FALSE),"")</f>
        <v/>
      </c>
      <c r="J211" s="26" t="n"/>
      <c r="K211" s="26" t="n"/>
      <c r="L211" s="26" t="inlineStr">
        <is>
          <t>NO</t>
        </is>
      </c>
      <c r="M211" s="33" t="n">
        <v>8.723626902397058</v>
      </c>
      <c r="N211" s="33" t="n">
        <v>12</v>
      </c>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26" t="n"/>
      <c r="IK211" s="26" t="inlineStr">
        <is>
          <t>ez_manage.py:3422 top()</t>
        </is>
      </c>
      <c r="IL211" s="26" t="inlineStr">
        <is>
          <t>v12_quick_engine.py:2123 x5</t>
        </is>
      </c>
      <c r="IM211" s="26" t="n"/>
    </row>
    <row r="212" ht="10.5" customHeight="1" s="67">
      <c r="A212" s="26" t="inlineStr">
        <is>
          <t>LEGACY_REENTRY_PSR_FULL_DC</t>
        </is>
      </c>
      <c r="B212" s="26" t="inlineStr">
        <is>
          <t>0</t>
        </is>
      </c>
      <c r="C212" s="26" t="n"/>
      <c r="D212" s="26" t="n"/>
      <c r="E212" s="26" t="n"/>
      <c r="F212" s="26" t="n"/>
      <c r="G212" s="26">
        <f>IFERROR(VLOOKUP($A84&amp;"_"&amp;$B84,Results_Deltas!$A$2:$P$15000,5,FALSE),"")</f>
        <v/>
      </c>
      <c r="H212" s="26">
        <f>IFERROR(VLOOKUP($A84,Results_30d_Deltas!$A$2:$H$5000,7,FALSE)-E83,"")</f>
        <v/>
      </c>
      <c r="I212" s="26">
        <f>IFERROR(VLOOKUP($A84,Results_30d_Deltas!$A$2:$H$5000,6,FALSE),"")</f>
        <v/>
      </c>
      <c r="J212" s="26" t="n"/>
      <c r="K212" s="26" t="n"/>
      <c r="L212" s="26" t="inlineStr">
        <is>
          <t>NO</t>
        </is>
      </c>
      <c r="M212" s="33" t="n">
        <v>8.723626902397058</v>
      </c>
      <c r="N212" s="33" t="n">
        <v>12</v>
      </c>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26" t="n"/>
      <c r="IK212" s="26" t="inlineStr">
        <is>
          <t>ez_manage.py:3423 top()</t>
        </is>
      </c>
      <c r="IL212" s="26" t="inlineStr">
        <is>
          <t>v12_quick_engine.py:2124 x5</t>
        </is>
      </c>
      <c r="IM212" s="26" t="n"/>
    </row>
    <row r="213" ht="10.5" customHeight="1" s="67">
      <c r="A213" s="26" t="inlineStr">
        <is>
          <t>LEGACY_REENTRY_PSR_K_DC_CROSSOVER</t>
        </is>
      </c>
      <c r="B213" s="26" t="inlineStr">
        <is>
          <t>0</t>
        </is>
      </c>
      <c r="C213" s="26" t="n"/>
      <c r="D213" s="26" t="n"/>
      <c r="E213" s="26" t="n"/>
      <c r="F213" s="26" t="n"/>
      <c r="G213" s="26">
        <f>IFERROR(VLOOKUP($A88&amp;"_"&amp;$B88,Results_Deltas!$A$2:$P$15000,5,FALSE),"")</f>
        <v/>
      </c>
      <c r="H213" s="26">
        <f>IFERROR(VLOOKUP($A88,Results_30d_Deltas!$A$2:$H$5000,7,FALSE)-E87,"")</f>
        <v/>
      </c>
      <c r="I213" s="26">
        <f>IFERROR(VLOOKUP($A88,Results_30d_Deltas!$A$2:$H$5000,6,FALSE),"")</f>
        <v/>
      </c>
      <c r="J213" s="26" t="n"/>
      <c r="K213" s="26" t="n"/>
      <c r="L213" s="26" t="inlineStr">
        <is>
          <t>NO</t>
        </is>
      </c>
      <c r="M213" s="33" t="n">
        <v>8.723626902397058</v>
      </c>
      <c r="N213" s="33" t="n">
        <v>12</v>
      </c>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ez_manage.py:3424 top()</t>
        </is>
      </c>
      <c r="IL213" s="26" t="inlineStr">
        <is>
          <t>v12_quick_engine.py:2125 x5</t>
        </is>
      </c>
      <c r="IM213" s="26" t="n"/>
    </row>
    <row r="214" ht="10.5" customHeight="1" s="67">
      <c r="A214" s="26" t="inlineStr">
        <is>
          <t>LEGACY_REENTRY_PSR_QUICK_RECOVERY</t>
        </is>
      </c>
      <c r="B214" s="26" t="inlineStr">
        <is>
          <t>0</t>
        </is>
      </c>
      <c r="C214" s="26" t="n"/>
      <c r="D214" s="26" t="n"/>
      <c r="E214" s="26" t="n"/>
      <c r="F214" s="26" t="n"/>
      <c r="G214" s="26">
        <f>IFERROR(VLOOKUP($A92&amp;"_"&amp;$B92,Results_Deltas!$A$2:$P$15000,5,FALSE),"")</f>
        <v/>
      </c>
      <c r="H214" s="26">
        <f>IFERROR(VLOOKUP($A92,Results_30d_Deltas!$A$2:$H$5000,7,FALSE)-E91,"")</f>
        <v/>
      </c>
      <c r="I214" s="26">
        <f>IFERROR(VLOOKUP($A92,Results_30d_Deltas!$A$2:$H$5000,6,FALSE),"")</f>
        <v/>
      </c>
      <c r="J214" s="26" t="n"/>
      <c r="K214" s="26" t="n"/>
      <c r="L214" s="26" t="inlineStr">
        <is>
          <t>NO</t>
        </is>
      </c>
      <c r="M214" s="33" t="n">
        <v>8.723626902397058</v>
      </c>
      <c r="N214" s="33" t="n">
        <v>12</v>
      </c>
      <c r="O214" s="33" t="n"/>
      <c r="P214" s="33" t="n"/>
      <c r="Q214" s="33" t="n"/>
      <c r="R214" s="33" t="n"/>
      <c r="S214" s="33" t="n"/>
      <c r="T214" s="33" t="n"/>
      <c r="U214" s="33" t="n"/>
      <c r="V214" s="33" t="n"/>
      <c r="W214" s="33" t="n"/>
      <c r="X214" s="33" t="n"/>
      <c r="Y214" s="33" t="n"/>
      <c r="Z214" s="33" t="n"/>
      <c r="AA214" s="33" t="n"/>
      <c r="AB214" s="34" t="n"/>
      <c r="AC214" s="34" t="n"/>
      <c r="AD214" s="34" t="n"/>
      <c r="AE214" s="34" t="n"/>
      <c r="AF214" s="34" t="n"/>
      <c r="AG214" s="34" t="n"/>
      <c r="AH214" s="34" t="n"/>
      <c r="AI214" s="34" t="n"/>
      <c r="AJ214" s="34" t="n"/>
      <c r="AK214" s="34"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26" t="n"/>
      <c r="IK214" s="26" t="inlineStr">
        <is>
          <t>ez_manage.py:3425 top()</t>
        </is>
      </c>
      <c r="IL214" s="26" t="inlineStr">
        <is>
          <t>v12_quick_engine.py:2126 x4</t>
        </is>
      </c>
      <c r="IM214" s="26" t="n"/>
    </row>
    <row r="215" ht="10.5" customHeight="1" s="67">
      <c r="A215" s="26" t="inlineStr">
        <is>
          <t>MANDATORY_REENTRY_K_HIGH_BLOCK</t>
        </is>
      </c>
      <c r="B215" s="26" t="inlineStr">
        <is>
          <t>0</t>
        </is>
      </c>
      <c r="C215" s="26" t="n"/>
      <c r="D215" s="26" t="n"/>
      <c r="E215" s="26" t="n"/>
      <c r="F215" s="26" t="n"/>
      <c r="G215" s="26">
        <f>IFERROR(VLOOKUP($A100&amp;"_"&amp;$B100,Results_Deltas!$A$2:$P$15000,5,FALSE),"")</f>
        <v/>
      </c>
      <c r="H215" s="26">
        <f>IFERROR(VLOOKUP($A100,Results_30d_Deltas!$A$2:$H$5000,7,FALSE)-E99,"")</f>
        <v/>
      </c>
      <c r="I215" s="26">
        <f>IFERROR(VLOOKUP($A100,Results_30d_Deltas!$A$2:$H$5000,6,FALSE),"")</f>
        <v/>
      </c>
      <c r="J215" s="26" t="n"/>
      <c r="K215" s="26" t="n"/>
      <c r="L215" s="26" t="inlineStr">
        <is>
          <t>NO</t>
        </is>
      </c>
      <c r="M215" s="33" t="n">
        <v>8.723626902397058</v>
      </c>
      <c r="N215" s="33" t="n">
        <v>12</v>
      </c>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26" t="n"/>
      <c r="IK215" s="26" t="inlineStr">
        <is>
          <t>ez_manage.py:4961 top()</t>
        </is>
      </c>
      <c r="IL215" s="26" t="inlineStr">
        <is>
          <t>v12_quick_engine.py:2247 x2</t>
        </is>
      </c>
      <c r="IM215" s="26" t="n"/>
    </row>
    <row r="216" ht="10.5" customHeight="1" s="67">
      <c r="A216" s="26" t="inlineStr">
        <is>
          <t>MANDATORY_REENTRY_K_LOW_BLOCK</t>
        </is>
      </c>
      <c r="B216" s="26" t="inlineStr">
        <is>
          <t>0</t>
        </is>
      </c>
      <c r="C216" s="26" t="n"/>
      <c r="D216" s="26" t="n"/>
      <c r="E216" s="26" t="n"/>
      <c r="F216" s="26" t="n"/>
      <c r="G216" s="26">
        <f>IFERROR(VLOOKUP($A104&amp;"_"&amp;$B104,Results_Deltas!$A$2:$P$15000,5,FALSE),"")</f>
        <v/>
      </c>
      <c r="H216" s="26">
        <f>IFERROR(VLOOKUP($A104,Results_30d_Deltas!$A$2:$H$5000,7,FALSE)-E103,"")</f>
        <v/>
      </c>
      <c r="I216" s="26">
        <f>IFERROR(VLOOKUP($A104,Results_30d_Deltas!$A$2:$H$5000,6,FALSE),"")</f>
        <v/>
      </c>
      <c r="J216" s="26" t="n"/>
      <c r="K216" s="26" t="n"/>
      <c r="L216" s="26" t="inlineStr">
        <is>
          <t>NO</t>
        </is>
      </c>
      <c r="M216" s="33" t="n">
        <v>8.723626902397058</v>
      </c>
      <c r="N216" s="33" t="n">
        <v>12</v>
      </c>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26" t="n"/>
      <c r="IK216" s="26" t="inlineStr">
        <is>
          <t>ez_manage.py:4962 top()</t>
        </is>
      </c>
      <c r="IL216" s="26" t="inlineStr">
        <is>
          <t>v12_quick_engine.py:2248 x2</t>
        </is>
      </c>
      <c r="IM216" s="26" t="n"/>
    </row>
    <row r="217" ht="10.5" customHeight="1" s="67">
      <c r="A217" s="26" t="inlineStr">
        <is>
          <t>MANDATORY_REENTRY_REQUIRE_K_NOT_EXTREME</t>
        </is>
      </c>
      <c r="B217" s="26" t="inlineStr">
        <is>
          <t>0</t>
        </is>
      </c>
      <c r="C217" s="26" t="n"/>
      <c r="D217" s="26" t="n"/>
      <c r="E217" s="26" t="n"/>
      <c r="F217" s="26" t="n"/>
      <c r="G217" s="26">
        <f>IFERROR(VLOOKUP($A108&amp;"_"&amp;$B108,Results_Deltas!$A$2:$P$15000,5,FALSE),"")</f>
        <v/>
      </c>
      <c r="H217" s="26">
        <f>IFERROR(VLOOKUP($A108,Results_30d_Deltas!$A$2:$H$5000,7,FALSE)-E107,"")</f>
        <v/>
      </c>
      <c r="I217" s="26">
        <f>IFERROR(VLOOKUP($A108,Results_30d_Deltas!$A$2:$H$5000,6,FALSE),"")</f>
        <v/>
      </c>
      <c r="J217" s="26" t="n"/>
      <c r="K217" s="26" t="n"/>
      <c r="L217" s="26" t="inlineStr">
        <is>
          <t>NO</t>
        </is>
      </c>
      <c r="M217" s="33" t="n">
        <v>8.723626902397058</v>
      </c>
      <c r="N217" s="33" t="n">
        <v>12</v>
      </c>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26" t="n"/>
      <c r="IK217" s="26" t="inlineStr">
        <is>
          <t>ez_manage.py:4964 top()</t>
        </is>
      </c>
      <c r="IL217" s="26" t="inlineStr">
        <is>
          <t>v12_quick_engine.py:2250 x2</t>
        </is>
      </c>
      <c r="IM217" s="26" t="n"/>
    </row>
    <row r="218" ht="10.5" customHeight="1" s="67">
      <c r="A218" s="26" t="inlineStr">
        <is>
          <t>OBLIGATORY_REENTRY_DEFAULT_SIZE_MULT</t>
        </is>
      </c>
      <c r="B218" s="26" t="inlineStr">
        <is>
          <t>0</t>
        </is>
      </c>
      <c r="C218" s="26" t="n"/>
      <c r="D218" s="26" t="n"/>
      <c r="E218" s="26" t="n"/>
      <c r="F218" s="26" t="n"/>
      <c r="G218" s="26">
        <f>IFERROR(VLOOKUP($A114&amp;"_"&amp;$B114,Results_Deltas!$A$2:$P$15000,5,FALSE),"")</f>
        <v/>
      </c>
      <c r="H218" s="26">
        <f>IFERROR(VLOOKUP($A114,Results_30d_Deltas!$A$2:$H$5000,7,FALSE)-E113,"")</f>
        <v/>
      </c>
      <c r="I218" s="26">
        <f>IFERROR(VLOOKUP($A114,Results_30d_Deltas!$A$2:$H$5000,6,FALSE),"")</f>
        <v/>
      </c>
      <c r="J218" s="26" t="n"/>
      <c r="K218" s="26" t="n"/>
      <c r="L218" s="26" t="inlineStr">
        <is>
          <t>NO</t>
        </is>
      </c>
      <c r="M218" s="33" t="n">
        <v>8.723626902397058</v>
      </c>
      <c r="N218" s="33" t="n">
        <v>12</v>
      </c>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4" t="n"/>
      <c r="HJ218" s="34" t="n"/>
      <c r="HK218" s="34" t="n"/>
      <c r="HL218" s="34" t="n"/>
      <c r="HM218" s="34"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26" t="n"/>
      <c r="IK218" s="26" t="inlineStr">
        <is>
          <t>ez_manage.py:5108 top()</t>
        </is>
      </c>
      <c r="IL218" s="26" t="inlineStr">
        <is>
          <t>v12_quick_engine.py:2499 x2</t>
        </is>
      </c>
      <c r="IM218" s="26" t="n"/>
    </row>
    <row r="219" ht="10.5" customHeight="1" s="67">
      <c r="A219" s="27" t="inlineStr">
        <is>
          <t>OBLIGATORY_REENTRY_DEFAULT_SIZE_MULT</t>
        </is>
      </c>
      <c r="B219" s="69" t="n">
        <v>0</v>
      </c>
      <c r="C219" s="26" t="n"/>
      <c r="D219" s="26" t="n"/>
      <c r="E219" s="26" t="n"/>
      <c r="F219" s="26" t="n"/>
      <c r="G219" s="26">
        <f>IFERROR(VLOOKUP($A116&amp;"_"&amp;$B116,Results_Deltas!$A$2:$P$15000,5,FALSE),"")</f>
        <v/>
      </c>
      <c r="H219" s="26">
        <f>IFERROR(VLOOKUP($A116,Results_30d_Deltas!$A$2:$H$5000,7,FALSE)-E115,"")</f>
        <v/>
      </c>
      <c r="I219" s="26">
        <f>IFERROR(VLOOKUP($A116,Results_30d_Deltas!$A$2:$H$5000,6,FALSE),"")</f>
        <v/>
      </c>
      <c r="J219" s="26" t="n"/>
      <c r="K219" s="26" t="n"/>
      <c r="L219" s="26" t="inlineStr">
        <is>
          <t>NO</t>
        </is>
      </c>
      <c r="M219" s="33" t="n">
        <v>8.723626902397058</v>
      </c>
      <c r="N219" s="33" t="n">
        <v>12</v>
      </c>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4" t="n"/>
      <c r="HJ219" s="34" t="n"/>
      <c r="HK219" s="34" t="n"/>
      <c r="HL219" s="34" t="n"/>
      <c r="HM219" s="34"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26" t="n"/>
      <c r="IK219" s="26" t="inlineStr">
        <is>
          <t>ez_manage.py:5108 top()</t>
        </is>
      </c>
      <c r="IL219" s="26" t="inlineStr">
        <is>
          <t>v12_quick_engine.py:2499 x2</t>
        </is>
      </c>
      <c r="IM219" s="26" t="n"/>
    </row>
    <row r="220" ht="10.5" customHeight="1" s="67">
      <c r="A220" s="26" t="inlineStr">
        <is>
          <t>OBLIGATORY_REENTRY_K15_HIGH_BLOCK</t>
        </is>
      </c>
      <c r="B220" s="26" t="inlineStr">
        <is>
          <t>0</t>
        </is>
      </c>
      <c r="C220" s="26" t="n"/>
      <c r="D220" s="26" t="n"/>
      <c r="E220" s="26" t="n"/>
      <c r="F220" s="26" t="n"/>
      <c r="G220" s="26">
        <f>IFERROR(VLOOKUP($A120&amp;"_"&amp;$B120,Results_Deltas!$A$2:$P$15000,5,FALSE),"")</f>
        <v/>
      </c>
      <c r="H220" s="26">
        <f>IFERROR(VLOOKUP($A120,Results_30d_Deltas!$A$2:$H$5000,7,FALSE)-E119,"")</f>
        <v/>
      </c>
      <c r="I220" s="26">
        <f>IFERROR(VLOOKUP($A120,Results_30d_Deltas!$A$2:$H$5000,6,FALSE),"")</f>
        <v/>
      </c>
      <c r="J220" s="26" t="n"/>
      <c r="K220" s="26" t="n"/>
      <c r="L220" s="26" t="inlineStr">
        <is>
          <t>YES</t>
        </is>
      </c>
      <c r="M220" s="33" t="n">
        <v>8.723626902397058</v>
      </c>
      <c r="N220" s="33" t="n">
        <v>12</v>
      </c>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26" t="n"/>
      <c r="IK220" s="26" t="inlineStr">
        <is>
          <t>ez_manage.py:5110 top()</t>
        </is>
      </c>
      <c r="IL220" s="26" t="inlineStr">
        <is>
          <t>v12_quick_engine.py:2501 x4</t>
        </is>
      </c>
      <c r="IM220" s="26" t="n"/>
    </row>
    <row r="221" ht="10.5" customHeight="1" s="67">
      <c r="A221" s="26" t="inlineStr">
        <is>
          <t>OBLIGATORY_REENTRY_K15_HIGH_SIZE_FRAC</t>
        </is>
      </c>
      <c r="B221" s="26" t="inlineStr">
        <is>
          <t>0</t>
        </is>
      </c>
      <c r="C221" s="26" t="n"/>
      <c r="D221" s="26" t="n"/>
      <c r="E221" s="26" t="n"/>
      <c r="F221" s="26" t="n"/>
      <c r="G221" s="26">
        <f>IFERROR(VLOOKUP($A124&amp;"_"&amp;$B124,Results_Deltas!$A$2:$P$15000,5,FALSE),"")</f>
        <v/>
      </c>
      <c r="H221" s="26">
        <f>IFERROR(VLOOKUP($A124,Results_30d_Deltas!$A$2:$H$5000,7,FALSE)-E123,"")</f>
        <v/>
      </c>
      <c r="I221" s="26">
        <f>IFERROR(VLOOKUP($A124,Results_30d_Deltas!$A$2:$H$5000,6,FALSE),"")</f>
        <v/>
      </c>
      <c r="J221" s="26" t="n"/>
      <c r="K221" s="26" t="n"/>
      <c r="L221" s="26" t="inlineStr">
        <is>
          <t>NO</t>
        </is>
      </c>
      <c r="M221" s="33" t="n">
        <v>8.723626902397058</v>
      </c>
      <c r="N221" s="33" t="n">
        <v>12</v>
      </c>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4" t="n"/>
      <c r="HJ221" s="34" t="n"/>
      <c r="HK221" s="34" t="n"/>
      <c r="HL221" s="34" t="n"/>
      <c r="HM221" s="34"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26" t="n"/>
      <c r="IK221" s="26" t="inlineStr">
        <is>
          <t>ez_manage.py:5111 top()</t>
        </is>
      </c>
      <c r="IL221" s="26" t="inlineStr">
        <is>
          <t>v12_quick_engine.py:2502 x4</t>
        </is>
      </c>
      <c r="IM221" s="26" t="n"/>
    </row>
    <row r="222" ht="10.5" customHeight="1" s="67">
      <c r="A222" s="27" t="inlineStr">
        <is>
          <t>OBLIGATORY_REENTRY_K15_HIGH_SIZE_FRAC</t>
        </is>
      </c>
      <c r="B222" s="69" t="n">
        <v>0</v>
      </c>
      <c r="C222" s="26" t="n"/>
      <c r="D222" s="26" t="n"/>
      <c r="E222" s="26" t="n"/>
      <c r="F222" s="26" t="n"/>
      <c r="G222" s="26">
        <f>IFERROR(VLOOKUP($A125&amp;"_"&amp;$B125,Results_Deltas!$A$2:$P$15000,5,FALSE),"")</f>
        <v/>
      </c>
      <c r="H222" s="26">
        <f>IFERROR(VLOOKUP($A125,Results_30d_Deltas!$A$2:$H$5000,7,FALSE)-E124,"")</f>
        <v/>
      </c>
      <c r="I222" s="26">
        <f>IFERROR(VLOOKUP($A125,Results_30d_Deltas!$A$2:$H$5000,6,FALSE),"")</f>
        <v/>
      </c>
      <c r="J222" s="26" t="n"/>
      <c r="K222" s="26" t="n"/>
      <c r="L222" s="26" t="inlineStr">
        <is>
          <t>YES</t>
        </is>
      </c>
      <c r="M222" s="33" t="n">
        <v>8.723626902397058</v>
      </c>
      <c r="N222" s="33" t="n">
        <v>12</v>
      </c>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4" t="n"/>
      <c r="HJ222" s="34" t="n"/>
      <c r="HK222" s="34" t="n"/>
      <c r="HL222" s="34" t="n"/>
      <c r="HM222" s="34"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26" t="n"/>
      <c r="IK222" s="26" t="inlineStr">
        <is>
          <t>ez_manage.py:5111 top()</t>
        </is>
      </c>
      <c r="IL222" s="26" t="inlineStr">
        <is>
          <t>v12_quick_engine.py:2502 x4</t>
        </is>
      </c>
      <c r="IM222" s="26" t="n"/>
    </row>
    <row r="223" ht="10.5" customHeight="1" s="67">
      <c r="A223" s="26" t="inlineStr">
        <is>
          <t>OBLIGATORY_REENTRY_SCORE_TIER1</t>
        </is>
      </c>
      <c r="B223" s="26" t="inlineStr">
        <is>
          <t>0</t>
        </is>
      </c>
      <c r="C223" s="26" t="n"/>
      <c r="D223" s="26" t="n"/>
      <c r="E223" s="26" t="n"/>
      <c r="F223" s="26" t="n"/>
      <c r="G223" s="26">
        <f>IFERROR(VLOOKUP($A128&amp;"_"&amp;$B128,Results_Deltas!$A$2:$P$15000,5,FALSE),"")</f>
        <v/>
      </c>
      <c r="H223" s="26">
        <f>IFERROR(VLOOKUP($A128,Results_30d_Deltas!$A$2:$H$5000,7,FALSE)-E127,"")</f>
        <v/>
      </c>
      <c r="I223" s="26">
        <f>IFERROR(VLOOKUP($A128,Results_30d_Deltas!$A$2:$H$5000,6,FALSE),"")</f>
        <v/>
      </c>
      <c r="J223" s="26" t="n"/>
      <c r="K223" s="26" t="n"/>
      <c r="L223" s="26" t="inlineStr">
        <is>
          <t>NO</t>
        </is>
      </c>
      <c r="M223" s="33" t="n">
        <v>8.723626902397058</v>
      </c>
      <c r="N223" s="33" t="n">
        <v>12</v>
      </c>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26" t="n"/>
      <c r="IK223" s="26" t="inlineStr">
        <is>
          <t>ez_manage.py:5113 top()</t>
        </is>
      </c>
      <c r="IL223" s="26" t="inlineStr">
        <is>
          <t>v12_quick_engine.py:2504 x4</t>
        </is>
      </c>
      <c r="IM223" s="26" t="n"/>
    </row>
    <row r="224" ht="10.5" customHeight="1" s="67">
      <c r="A224" s="26" t="inlineStr">
        <is>
          <t>OBLIGATORY_REENTRY_SCORE_TIER3</t>
        </is>
      </c>
      <c r="B224" s="26" t="inlineStr">
        <is>
          <t>0</t>
        </is>
      </c>
      <c r="C224" s="26" t="n"/>
      <c r="D224" s="26" t="n"/>
      <c r="E224" s="26" t="n"/>
      <c r="F224" s="26" t="n"/>
      <c r="G224" s="26">
        <f>IFERROR(VLOOKUP($A136&amp;"_"&amp;$B136,Results_Deltas!$A$2:$P$15000,5,FALSE),"")</f>
        <v/>
      </c>
      <c r="H224" s="26">
        <f>IFERROR(VLOOKUP($A136,Results_30d_Deltas!$A$2:$H$5000,7,FALSE)-E135,"")</f>
        <v/>
      </c>
      <c r="I224" s="26">
        <f>IFERROR(VLOOKUP($A136,Results_30d_Deltas!$A$2:$H$5000,6,FALSE),"")</f>
        <v/>
      </c>
      <c r="J224" s="26" t="n"/>
      <c r="K224" s="26" t="n"/>
      <c r="L224" s="26" t="inlineStr">
        <is>
          <t>NO</t>
        </is>
      </c>
      <c r="M224" s="33" t="n">
        <v>8.723626902397058</v>
      </c>
      <c r="N224" s="33" t="n">
        <v>12</v>
      </c>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26" t="n"/>
      <c r="IK224" s="26" t="inlineStr">
        <is>
          <t>ez_manage.py:5115 top()</t>
        </is>
      </c>
      <c r="IL224" s="26" t="inlineStr">
        <is>
          <t>v12_quick_engine.py:2506 x4</t>
        </is>
      </c>
      <c r="IM224" s="26" t="n"/>
    </row>
    <row r="225" ht="10.5" customHeight="1" s="67">
      <c r="A225" s="26" t="inlineStr">
        <is>
          <t>OBLIGATORY_REENTRY_SHORT_K15_LOW_BLOCK</t>
        </is>
      </c>
      <c r="B225" s="26" t="inlineStr">
        <is>
          <t>0</t>
        </is>
      </c>
      <c r="C225" s="26" t="n"/>
      <c r="D225" s="26" t="n"/>
      <c r="E225" s="26" t="n"/>
      <c r="F225" s="26" t="n"/>
      <c r="G225" s="26">
        <f>IFERROR(VLOOKUP($A140&amp;"_"&amp;$B140,Results_Deltas!$A$2:$P$15000,5,FALSE),"")</f>
        <v/>
      </c>
      <c r="H225" s="26">
        <f>IFERROR(VLOOKUP($A140,Results_30d_Deltas!$A$2:$H$5000,7,FALSE)-E139,"")</f>
        <v/>
      </c>
      <c r="I225" s="26">
        <f>IFERROR(VLOOKUP($A140,Results_30d_Deltas!$A$2:$H$5000,6,FALSE),"")</f>
        <v/>
      </c>
      <c r="J225" s="26" t="n"/>
      <c r="K225" s="26" t="n"/>
      <c r="L225" s="26" t="inlineStr">
        <is>
          <t>NO</t>
        </is>
      </c>
      <c r="M225" s="33" t="n">
        <v>8.723626902397058</v>
      </c>
      <c r="N225" s="33" t="n">
        <v>12</v>
      </c>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26" t="n"/>
      <c r="IK225" s="26" t="inlineStr">
        <is>
          <t>ez_manage.py:5117 top()</t>
        </is>
      </c>
      <c r="IL225" s="26" t="inlineStr">
        <is>
          <t>v12_quick_engine.py:2508 x4</t>
        </is>
      </c>
      <c r="IM225" s="26" t="n"/>
    </row>
    <row r="226" ht="10.5" customHeight="1" s="67">
      <c r="A226" s="26" t="inlineStr">
        <is>
          <t>OBLIGATORY_REENTRY_SHORT_K15_LOW_SIZE_FRAC</t>
        </is>
      </c>
      <c r="B226" s="26" t="inlineStr">
        <is>
          <t>0</t>
        </is>
      </c>
      <c r="C226" s="26" t="n"/>
      <c r="D226" s="26" t="n"/>
      <c r="E226" s="26" t="n"/>
      <c r="F226" s="26" t="n"/>
      <c r="G226" s="26">
        <f>IFERROR(VLOOKUP($A144&amp;"_"&amp;$B144,Results_Deltas!$A$2:$P$15000,5,FALSE),"")</f>
        <v/>
      </c>
      <c r="H226" s="26">
        <f>IFERROR(VLOOKUP($A144,Results_30d_Deltas!$A$2:$H$5000,7,FALSE)-E143,"")</f>
        <v/>
      </c>
      <c r="I226" s="26">
        <f>IFERROR(VLOOKUP($A144,Results_30d_Deltas!$A$2:$H$5000,6,FALSE),"")</f>
        <v/>
      </c>
      <c r="J226" s="26" t="n"/>
      <c r="K226" s="26" t="n"/>
      <c r="L226" s="26" t="inlineStr">
        <is>
          <t>NO</t>
        </is>
      </c>
      <c r="M226" s="33" t="n">
        <v>8.723626902397058</v>
      </c>
      <c r="N226" s="33" t="n">
        <v>12</v>
      </c>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26" t="n"/>
      <c r="IK226" s="26" t="inlineStr">
        <is>
          <t>ez_manage.py:5118 top()</t>
        </is>
      </c>
      <c r="IL226" s="26" t="inlineStr">
        <is>
          <t>v12_quick_engine.py:2509 x4</t>
        </is>
      </c>
      <c r="IM226" s="26" t="n"/>
    </row>
    <row r="227" ht="10.5" customHeight="1" s="67">
      <c r="A227" s="27" t="inlineStr">
        <is>
          <t>OBLIGATORY_REENTRY_SHORT_K15_LOW_SIZE_FRAC</t>
        </is>
      </c>
      <c r="B227" s="69" t="n">
        <v>0</v>
      </c>
      <c r="C227" s="26" t="n"/>
      <c r="D227" s="26" t="n"/>
      <c r="E227" s="26" t="n"/>
      <c r="F227" s="26" t="n"/>
      <c r="G227" s="26">
        <f>IFERROR(VLOOKUP($A145&amp;"_"&amp;$B145,Results_Deltas!$A$2:$P$15000,5,FALSE),"")</f>
        <v/>
      </c>
      <c r="H227" s="26">
        <f>IFERROR(VLOOKUP($A145,Results_30d_Deltas!$A$2:$H$5000,7,FALSE)-E144,"")</f>
        <v/>
      </c>
      <c r="I227" s="26">
        <f>IFERROR(VLOOKUP($A145,Results_30d_Deltas!$A$2:$H$5000,6,FALSE),"")</f>
        <v/>
      </c>
      <c r="J227" s="26" t="n"/>
      <c r="K227" s="26" t="n"/>
      <c r="L227" s="26" t="inlineStr">
        <is>
          <t>YES</t>
        </is>
      </c>
      <c r="M227" s="33" t="n">
        <v>8.723626902397058</v>
      </c>
      <c r="N227" s="33" t="n">
        <v>12</v>
      </c>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26" t="n"/>
      <c r="IK227" s="26" t="inlineStr">
        <is>
          <t>ez_manage.py:5118 top()</t>
        </is>
      </c>
      <c r="IL227" s="26" t="inlineStr">
        <is>
          <t>v12_quick_engine.py:2509 x4</t>
        </is>
      </c>
      <c r="IM227" s="26" t="n"/>
    </row>
    <row r="228" ht="10.5" customHeight="1" s="67">
      <c r="A228" s="26" t="inlineStr">
        <is>
          <t>OBLIGATORY_REENTRY_SMA_FIELD</t>
        </is>
      </c>
      <c r="B228" s="26" t="inlineStr">
        <is>
          <t>0</t>
        </is>
      </c>
      <c r="C228" s="26" t="n"/>
      <c r="D228" s="26" t="n"/>
      <c r="E228" s="26" t="n"/>
      <c r="F228" s="26" t="n"/>
      <c r="G228" s="26">
        <f>IFERROR(VLOOKUP($A148&amp;"_"&amp;$B148,Results_Deltas!$A$2:$P$15000,5,FALSE),"")</f>
        <v/>
      </c>
      <c r="H228" s="26">
        <f>IFERROR(VLOOKUP($A148,Results_30d_Deltas!$A$2:$H$5000,7,FALSE)-E147,"")</f>
        <v/>
      </c>
      <c r="I228" s="26">
        <f>IFERROR(VLOOKUP($A148,Results_30d_Deltas!$A$2:$H$5000,6,FALSE),"")</f>
        <v/>
      </c>
      <c r="J228" s="26" t="n"/>
      <c r="K228" s="26" t="n"/>
      <c r="L228" s="26" t="inlineStr">
        <is>
          <t>NO</t>
        </is>
      </c>
      <c r="M228" s="33" t="n">
        <v>8.723626902397058</v>
      </c>
      <c r="N228" s="33" t="n">
        <v>12</v>
      </c>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3" t="n"/>
      <c r="HJ228" s="33" t="n"/>
      <c r="HK228" s="33" t="n"/>
      <c r="HL228" s="33" t="n"/>
      <c r="HM228" s="33"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26" t="n"/>
      <c r="IK228" s="26" t="inlineStr">
        <is>
          <t>ez_manage.py:5121 top()</t>
        </is>
      </c>
      <c r="IL228" s="26" t="inlineStr">
        <is>
          <t>v12_quick_engine.py:2512 x2</t>
        </is>
      </c>
      <c r="IM228" s="26" t="n"/>
    </row>
    <row r="229" ht="10.5" customHeight="1" s="67">
      <c r="A229" s="26" t="inlineStr">
        <is>
          <t>OBLIGATORY_REENTRY_TIER1_HTF_REQUIRED</t>
        </is>
      </c>
      <c r="B229" s="26" t="inlineStr">
        <is>
          <t>0</t>
        </is>
      </c>
      <c r="C229" s="26" t="n"/>
      <c r="D229" s="26" t="n"/>
      <c r="E229" s="26" t="n"/>
      <c r="F229" s="26" t="n"/>
      <c r="G229" s="26">
        <f>IFERROR(VLOOKUP($A157&amp;"_"&amp;$B157,Results_Deltas!$A$2:$P$15000,5,FALSE),"")</f>
        <v/>
      </c>
      <c r="H229" s="26">
        <f>IFERROR(VLOOKUP($A157,Results_30d_Deltas!$A$2:$H$5000,7,FALSE)-E156,"")</f>
        <v/>
      </c>
      <c r="I229" s="26">
        <f>IFERROR(VLOOKUP($A157,Results_30d_Deltas!$A$2:$H$5000,6,FALSE),"")</f>
        <v/>
      </c>
      <c r="J229" s="26" t="n"/>
      <c r="K229" s="26" t="n"/>
      <c r="L229" s="26" t="inlineStr">
        <is>
          <t>NO</t>
        </is>
      </c>
      <c r="M229" s="33" t="n">
        <v>8.723626902397058</v>
      </c>
      <c r="N229" s="33" t="n">
        <v>12</v>
      </c>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4" t="n"/>
      <c r="EN229" s="34" t="n"/>
      <c r="EO229" s="34" t="n"/>
      <c r="EP229" s="34" t="n"/>
      <c r="EQ229" s="34"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3" t="n"/>
      <c r="HJ229" s="33" t="n"/>
      <c r="HK229" s="33" t="n"/>
      <c r="HL229" s="33" t="n"/>
      <c r="HM229" s="33"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26" t="n"/>
      <c r="IK229" s="26" t="inlineStr">
        <is>
          <t>ez_manage.py:5123 top()</t>
        </is>
      </c>
      <c r="IL229" s="26" t="inlineStr">
        <is>
          <t>v12_quick_engine.py:2514 x4</t>
        </is>
      </c>
      <c r="IM229" s="26" t="n"/>
    </row>
    <row r="230" ht="10.5" customHeight="1" s="67">
      <c r="A230" s="26" t="inlineStr">
        <is>
          <t>OBLIGATORY_REENTRY_TIER2_HTF_REQUIRED</t>
        </is>
      </c>
      <c r="B230" s="26" t="inlineStr">
        <is>
          <t>0</t>
        </is>
      </c>
      <c r="C230" s="26" t="n"/>
      <c r="D230" s="26" t="n"/>
      <c r="E230" s="26" t="n"/>
      <c r="F230" s="26" t="n"/>
      <c r="G230" s="26">
        <f>IFERROR(VLOOKUP($A161&amp;"_"&amp;$B161,Results_Deltas!$A$2:$P$15000,5,FALSE),"")</f>
        <v/>
      </c>
      <c r="H230" s="26">
        <f>IFERROR(VLOOKUP($A161,Results_30d_Deltas!$A$2:$H$5000,7,FALSE)-E160,"")</f>
        <v/>
      </c>
      <c r="I230" s="26">
        <f>IFERROR(VLOOKUP($A161,Results_30d_Deltas!$A$2:$H$5000,6,FALSE),"")</f>
        <v/>
      </c>
      <c r="J230" s="26" t="n"/>
      <c r="K230" s="26" t="n"/>
      <c r="L230" s="26" t="inlineStr">
        <is>
          <t>NO</t>
        </is>
      </c>
      <c r="M230" s="33" t="n">
        <v>8.723626902397058</v>
      </c>
      <c r="N230" s="33" t="n">
        <v>12</v>
      </c>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4" t="n"/>
      <c r="EN230" s="34" t="n"/>
      <c r="EO230" s="34" t="n"/>
      <c r="EP230" s="34" t="n"/>
      <c r="EQ230" s="34"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26" t="n"/>
      <c r="IK230" s="26" t="inlineStr">
        <is>
          <t>ez_manage.py:5124 top()</t>
        </is>
      </c>
      <c r="IL230" s="26" t="inlineStr">
        <is>
          <t>v12_quick_engine.py:2515 x4</t>
        </is>
      </c>
      <c r="IM230" s="26" t="n"/>
    </row>
    <row r="231" ht="10.5" customHeight="1" s="67">
      <c r="A231" s="27" t="inlineStr">
        <is>
          <t>OBLIGATORY_REENTRY_TIER2_HTF_REQUIRED</t>
        </is>
      </c>
      <c r="B231" s="69" t="n">
        <v>0</v>
      </c>
      <c r="C231" s="26" t="n"/>
      <c r="D231" s="26" t="n"/>
      <c r="E231" s="26" t="n"/>
      <c r="F231" s="26" t="n"/>
      <c r="G231" s="26">
        <f>IFERROR(VLOOKUP($A163&amp;"_"&amp;$B163,Results_Deltas!$A$2:$P$15000,5,FALSE),"")</f>
        <v/>
      </c>
      <c r="H231" s="26">
        <f>IFERROR(VLOOKUP($A163,Results_30d_Deltas!$A$2:$H$5000,7,FALSE)-E162,"")</f>
        <v/>
      </c>
      <c r="I231" s="26">
        <f>IFERROR(VLOOKUP($A163,Results_30d_Deltas!$A$2:$H$5000,6,FALSE),"")</f>
        <v/>
      </c>
      <c r="J231" s="26" t="n"/>
      <c r="K231" s="26" t="n"/>
      <c r="L231" s="26" t="inlineStr">
        <is>
          <t>NO</t>
        </is>
      </c>
      <c r="M231" s="33" t="n">
        <v>8.723626902397058</v>
      </c>
      <c r="N231" s="33" t="n">
        <v>12</v>
      </c>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4" t="n"/>
      <c r="EN231" s="34" t="n"/>
      <c r="EO231" s="34" t="n"/>
      <c r="EP231" s="34" t="n"/>
      <c r="EQ231" s="34"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3" t="n"/>
      <c r="HJ231" s="33" t="n"/>
      <c r="HK231" s="33" t="n"/>
      <c r="HL231" s="33" t="n"/>
      <c r="HM231" s="33"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26" t="n"/>
      <c r="IK231" s="26" t="inlineStr">
        <is>
          <t>ez_manage.py:5124 top()</t>
        </is>
      </c>
      <c r="IL231" s="26" t="inlineStr">
        <is>
          <t>v12_quick_engine.py:2515 x4</t>
        </is>
      </c>
      <c r="IM231" s="26" t="n"/>
    </row>
    <row r="232" ht="10.5" customHeight="1" s="67">
      <c r="A232" s="26" t="inlineStr">
        <is>
          <t>REENTRY2_DC_BREAK_ALLOW_15M</t>
        </is>
      </c>
      <c r="B232" s="26" t="inlineStr">
        <is>
          <t>0</t>
        </is>
      </c>
      <c r="C232" s="26" t="n"/>
      <c r="D232" s="26" t="n"/>
      <c r="E232" s="26" t="n"/>
      <c r="F232" s="26" t="n"/>
      <c r="G232" s="26">
        <f>IFERROR(VLOOKUP($A165&amp;"_"&amp;$B165,Results_Deltas!$A$2:$P$15000,5,FALSE),"")</f>
        <v/>
      </c>
      <c r="H232" s="26">
        <f>IFERROR(VLOOKUP($A165,Results_30d_Deltas!$A$2:$H$5000,7,FALSE)-E164,"")</f>
        <v/>
      </c>
      <c r="I232" s="26">
        <f>IFERROR(VLOOKUP($A165,Results_30d_Deltas!$A$2:$H$5000,6,FALSE),"")</f>
        <v/>
      </c>
      <c r="J232" s="26" t="n"/>
      <c r="K232" s="26" t="n"/>
      <c r="L232" s="26" t="inlineStr">
        <is>
          <t>NO</t>
        </is>
      </c>
      <c r="M232" s="33" t="n">
        <v>8.723626902397058</v>
      </c>
      <c r="N232" s="33" t="n">
        <v>12</v>
      </c>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3" t="n"/>
      <c r="FT232" s="33"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26" t="n"/>
      <c r="IK232" s="26" t="inlineStr">
        <is>
          <t>ez_manage.py:5278 top()</t>
        </is>
      </c>
      <c r="IL232" s="26" t="inlineStr">
        <is>
          <t>v12_quick_engine.py:2835 x5</t>
        </is>
      </c>
      <c r="IM232" s="26" t="n"/>
    </row>
    <row r="233" ht="10.5" customHeight="1" s="67">
      <c r="A233" s="26" t="inlineStr">
        <is>
          <t>REENTRY2_DC_BREAK_REQUIRE_K_FILTER</t>
        </is>
      </c>
      <c r="B233" s="26" t="inlineStr">
        <is>
          <t>0</t>
        </is>
      </c>
      <c r="C233" s="26" t="n"/>
      <c r="D233" s="26" t="n"/>
      <c r="E233" s="26" t="n"/>
      <c r="F233" s="26" t="n"/>
      <c r="G233" s="26">
        <f>IFERROR(VLOOKUP($A174&amp;"_"&amp;$B174,Results_Deltas!$A$2:$P$15000,5,FALSE),"")</f>
        <v/>
      </c>
      <c r="H233" s="26">
        <f>IFERROR(VLOOKUP($A174,Results_30d_Deltas!$A$2:$H$5000,7,FALSE)-E173,"")</f>
        <v/>
      </c>
      <c r="I233" s="26">
        <f>IFERROR(VLOOKUP($A174,Results_30d_Deltas!$A$2:$H$5000,6,FALSE),"")</f>
        <v/>
      </c>
      <c r="J233" s="26" t="n"/>
      <c r="K233" s="26" t="n"/>
      <c r="L233" s="26" t="inlineStr">
        <is>
          <t>NO</t>
        </is>
      </c>
      <c r="M233" s="33" t="n">
        <v>8.723626902397058</v>
      </c>
      <c r="N233" s="33" t="n">
        <v>12</v>
      </c>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4" t="n"/>
      <c r="CF233" s="34" t="n"/>
      <c r="CG233" s="34" t="n"/>
      <c r="CH233" s="34" t="n"/>
      <c r="CI233" s="34" t="n"/>
      <c r="CJ233" s="34" t="n"/>
      <c r="CK233" s="34" t="n"/>
      <c r="CL233" s="34" t="n"/>
      <c r="CM233" s="34" t="n"/>
      <c r="CN233" s="34"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4" t="n"/>
      <c r="ES233" s="34" t="n"/>
      <c r="ET233" s="34" t="n"/>
      <c r="EU233" s="34" t="n"/>
      <c r="EV233" s="34" t="n"/>
      <c r="EW233" s="33" t="n"/>
      <c r="EX233" s="33" t="n"/>
      <c r="EY233" s="33" t="n"/>
      <c r="EZ233" s="33" t="n"/>
      <c r="FA233" s="33" t="n"/>
      <c r="FB233" s="33" t="n"/>
      <c r="FC233" s="33" t="n"/>
      <c r="FD233" s="33" t="n"/>
      <c r="FE233" s="33" t="n"/>
      <c r="FF233" s="33" t="n"/>
      <c r="FG233" s="34" t="n"/>
      <c r="FH233" s="34" t="n"/>
      <c r="FI233" s="33" t="n"/>
      <c r="FJ233" s="33" t="n"/>
      <c r="FK233" s="33" t="n"/>
      <c r="FL233" s="33" t="n"/>
      <c r="FM233" s="33" t="n"/>
      <c r="FN233" s="33" t="n"/>
      <c r="FO233" s="33" t="n"/>
      <c r="FP233" s="33" t="n"/>
      <c r="FQ233" s="33" t="n"/>
      <c r="FR233" s="33" t="n"/>
      <c r="FS233" s="33" t="n"/>
      <c r="FT233" s="33"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3" t="n"/>
      <c r="HJ233" s="33" t="n"/>
      <c r="HK233" s="33" t="n"/>
      <c r="HL233" s="33" t="n"/>
      <c r="HM233" s="33"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26" t="n"/>
      <c r="IK233" s="26" t="inlineStr">
        <is>
          <t>ez_manage.py:5281 top()</t>
        </is>
      </c>
      <c r="IL233" s="26" t="inlineStr">
        <is>
          <t>v12_quick_engine.py:2838 x5</t>
        </is>
      </c>
      <c r="IM233" s="26" t="n"/>
    </row>
    <row r="234" ht="10.5" customHeight="1" s="67">
      <c r="A234" s="26" t="inlineStr">
        <is>
          <t>REENTRY2_DC_BREAK_REQUIRE_WT_FILTER</t>
        </is>
      </c>
      <c r="B234" s="26" t="inlineStr">
        <is>
          <t>0</t>
        </is>
      </c>
      <c r="C234" s="26" t="n"/>
      <c r="D234" s="26" t="n"/>
      <c r="E234" s="26" t="n"/>
      <c r="F234" s="26" t="n"/>
      <c r="G234" s="26">
        <f>IFERROR(VLOOKUP($A178&amp;"_"&amp;$B178,Results_Deltas!$A$2:$P$15000,5,FALSE),"")</f>
        <v/>
      </c>
      <c r="H234" s="26">
        <f>IFERROR(VLOOKUP($A178,Results_30d_Deltas!$A$2:$H$5000,7,FALSE)-E177,"")</f>
        <v/>
      </c>
      <c r="I234" s="26">
        <f>IFERROR(VLOOKUP($A178,Results_30d_Deltas!$A$2:$H$5000,6,FALSE),"")</f>
        <v/>
      </c>
      <c r="J234" s="26" t="n"/>
      <c r="K234" s="26" t="n"/>
      <c r="L234" s="26" t="inlineStr">
        <is>
          <t>YES</t>
        </is>
      </c>
      <c r="M234" s="33" t="n">
        <v>8.723626902397058</v>
      </c>
      <c r="N234" s="33" t="n">
        <v>12</v>
      </c>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4" t="n"/>
      <c r="CF234" s="34" t="n"/>
      <c r="CG234" s="34" t="n"/>
      <c r="CH234" s="34" t="n"/>
      <c r="CI234" s="34" t="n"/>
      <c r="CJ234" s="34" t="n"/>
      <c r="CK234" s="34" t="n"/>
      <c r="CL234" s="34" t="n"/>
      <c r="CM234" s="34" t="n"/>
      <c r="CN234" s="34"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4" t="n"/>
      <c r="ES234" s="34" t="n"/>
      <c r="ET234" s="34" t="n"/>
      <c r="EU234" s="34" t="n"/>
      <c r="EV234" s="34" t="n"/>
      <c r="EW234" s="33" t="n"/>
      <c r="EX234" s="33" t="n"/>
      <c r="EY234" s="33" t="n"/>
      <c r="EZ234" s="33" t="n"/>
      <c r="FA234" s="33" t="n"/>
      <c r="FB234" s="33" t="n"/>
      <c r="FC234" s="33" t="n"/>
      <c r="FD234" s="33" t="n"/>
      <c r="FE234" s="33" t="n"/>
      <c r="FF234" s="33" t="n"/>
      <c r="FG234" s="34" t="n"/>
      <c r="FH234" s="34" t="n"/>
      <c r="FI234" s="33" t="n"/>
      <c r="FJ234" s="33" t="n"/>
      <c r="FK234" s="33" t="n"/>
      <c r="FL234" s="33" t="n"/>
      <c r="FM234" s="33" t="n"/>
      <c r="FN234" s="33" t="n"/>
      <c r="FO234" s="33" t="n"/>
      <c r="FP234" s="33" t="n"/>
      <c r="FQ234" s="33" t="n"/>
      <c r="FR234" s="33" t="n"/>
      <c r="FS234" s="33" t="n"/>
      <c r="FT234" s="33"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3" t="n"/>
      <c r="HJ234" s="33" t="n"/>
      <c r="HK234" s="33" t="n"/>
      <c r="HL234" s="33" t="n"/>
      <c r="HM234" s="33"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26" t="n"/>
      <c r="IK234" s="26" t="inlineStr">
        <is>
          <t>ez_manage.py:5282 top()</t>
        </is>
      </c>
      <c r="IL234" s="26" t="inlineStr">
        <is>
          <t>v12_quick_engine.py:2839 x5</t>
        </is>
      </c>
      <c r="IM234" s="26" t="n"/>
    </row>
    <row r="235" ht="10.5" customHeight="1" s="67">
      <c r="A235" s="26" t="inlineStr">
        <is>
          <t>REENTRY_B16_SIZE_MULT_STRONG</t>
        </is>
      </c>
      <c r="B235" s="26" t="inlineStr">
        <is>
          <t>0</t>
        </is>
      </c>
      <c r="C235" s="26" t="n"/>
      <c r="D235" s="26" t="n"/>
      <c r="E235" s="26" t="n"/>
      <c r="F235" s="26" t="n"/>
      <c r="G235" s="26">
        <f>IFERROR(VLOOKUP($A184&amp;"_"&amp;$B184,Results_Deltas!$A$2:$P$15000,5,FALSE),"")</f>
        <v/>
      </c>
      <c r="H235" s="26">
        <f>IFERROR(VLOOKUP($A184,Results_30d_Deltas!$A$2:$H$5000,7,FALSE)-E183,"")</f>
        <v/>
      </c>
      <c r="I235" s="26">
        <f>IFERROR(VLOOKUP($A184,Results_30d_Deltas!$A$2:$H$5000,6,FALSE),"")</f>
        <v/>
      </c>
      <c r="J235" s="26" t="n"/>
      <c r="K235" s="26" t="n"/>
      <c r="L235" s="26" t="inlineStr">
        <is>
          <t>NO</t>
        </is>
      </c>
      <c r="M235" s="33" t="n">
        <v>8.723626902397058</v>
      </c>
      <c r="N235" s="33" t="n">
        <v>12</v>
      </c>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26" t="n"/>
      <c r="IK235" s="26" t="inlineStr">
        <is>
          <t>ez_manage.py:5297 top()</t>
        </is>
      </c>
      <c r="IL235" s="26" t="inlineStr">
        <is>
          <t>v12_quick_engine.py:2858 x4</t>
        </is>
      </c>
      <c r="IM235" s="26" t="n"/>
    </row>
    <row r="236" ht="10.5" customHeight="1" s="67">
      <c r="A236" s="26" t="inlineStr">
        <is>
          <t>REENTRY_B16_SIZE_MULT_WEAK</t>
        </is>
      </c>
      <c r="B236" s="26" t="inlineStr">
        <is>
          <t>0</t>
        </is>
      </c>
      <c r="C236" s="26" t="n"/>
      <c r="D236" s="26" t="n"/>
      <c r="E236" s="26" t="n"/>
      <c r="F236" s="26" t="n"/>
      <c r="G236" s="26">
        <f>IFERROR(VLOOKUP($A188&amp;"_"&amp;$B188,Results_Deltas!$A$2:$P$15000,5,FALSE),"")</f>
        <v/>
      </c>
      <c r="H236" s="26">
        <f>IFERROR(VLOOKUP($A188,Results_30d_Deltas!$A$2:$H$5000,7,FALSE)-E187,"")</f>
        <v/>
      </c>
      <c r="I236" s="26">
        <f>IFERROR(VLOOKUP($A188,Results_30d_Deltas!$A$2:$H$5000,6,FALSE),"")</f>
        <v/>
      </c>
      <c r="J236" s="26" t="n"/>
      <c r="K236" s="26" t="n"/>
      <c r="L236" s="26" t="inlineStr">
        <is>
          <t>NO</t>
        </is>
      </c>
      <c r="M236" s="33" t="n">
        <v>8.723626902397058</v>
      </c>
      <c r="N236" s="33" t="n">
        <v>12</v>
      </c>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26" t="n"/>
      <c r="IK236" s="26" t="inlineStr">
        <is>
          <t>ez_manage.py:5298 top()</t>
        </is>
      </c>
      <c r="IL236" s="26" t="inlineStr">
        <is>
          <t>v12_quick_engine.py:2859 x4</t>
        </is>
      </c>
      <c r="IM236" s="26" t="n"/>
    </row>
    <row r="237" ht="10.5" customHeight="1" s="67">
      <c r="A237" s="26" t="inlineStr">
        <is>
          <t>REENTRY_B16_SMA200_PROX_PCT</t>
        </is>
      </c>
      <c r="B237" s="26" t="inlineStr">
        <is>
          <t>0</t>
        </is>
      </c>
      <c r="C237" s="26" t="n"/>
      <c r="D237" s="26" t="n"/>
      <c r="E237" s="26" t="n"/>
      <c r="F237" s="26" t="n"/>
      <c r="G237" s="26">
        <f>IFERROR(VLOOKUP($A192&amp;"_"&amp;$B192,Results_Deltas!$A$2:$P$15000,5,FALSE),"")</f>
        <v/>
      </c>
      <c r="H237" s="26">
        <f>IFERROR(VLOOKUP($A192,Results_30d_Deltas!$A$2:$H$5000,7,FALSE)-E191,"")</f>
        <v/>
      </c>
      <c r="I237" s="26">
        <f>IFERROR(VLOOKUP($A192,Results_30d_Deltas!$A$2:$H$5000,6,FALSE),"")</f>
        <v/>
      </c>
      <c r="J237" s="26" t="n"/>
      <c r="K237" s="26" t="n"/>
      <c r="L237" s="26" t="inlineStr">
        <is>
          <t>YES</t>
        </is>
      </c>
      <c r="M237" s="33" t="n">
        <v>8.723626902397058</v>
      </c>
      <c r="N237" s="33" t="n">
        <v>12</v>
      </c>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3" t="n"/>
      <c r="HJ237" s="33" t="n"/>
      <c r="HK237" s="33" t="n"/>
      <c r="HL237" s="33" t="n"/>
      <c r="HM237" s="33"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26" t="n"/>
      <c r="IK237" s="26" t="inlineStr">
        <is>
          <t>ez_manage.py:5299 top()</t>
        </is>
      </c>
      <c r="IL237" s="26" t="inlineStr">
        <is>
          <t>v12_quick_engine.py:2860 x4</t>
        </is>
      </c>
      <c r="IM237" s="26" t="n"/>
    </row>
    <row r="238" ht="10.5" customHeight="1" s="67">
      <c r="A238" s="26" t="inlineStr">
        <is>
          <t>REENTRY_EXIT_RECLAIM_BUFFER_PCT</t>
        </is>
      </c>
      <c r="B238" s="26" t="inlineStr">
        <is>
          <t>0</t>
        </is>
      </c>
      <c r="C238" s="26" t="n"/>
      <c r="D238" s="26" t="n"/>
      <c r="E238" s="26" t="n"/>
      <c r="F238" s="26" t="n"/>
      <c r="G238" s="26">
        <f>IFERROR(VLOOKUP($A202&amp;"_"&amp;$B202,Results_Deltas!$A$2:$P$15000,5,FALSE),"")</f>
        <v/>
      </c>
      <c r="H238" s="26">
        <f>IFERROR(VLOOKUP($A202,Results_30d_Deltas!$A$2:$H$5000,7,FALSE)-E201,"")</f>
        <v/>
      </c>
      <c r="I238" s="26">
        <f>IFERROR(VLOOKUP($A202,Results_30d_Deltas!$A$2:$H$5000,6,FALSE),"")</f>
        <v/>
      </c>
      <c r="J238" s="26" t="n"/>
      <c r="K238" s="26" t="n"/>
      <c r="L238" s="26" t="inlineStr">
        <is>
          <t>NO</t>
        </is>
      </c>
      <c r="M238" s="33" t="n">
        <v>8.723626902397058</v>
      </c>
      <c r="N238" s="33" t="n">
        <v>12</v>
      </c>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4" t="n"/>
      <c r="CU238" s="34" t="n"/>
      <c r="CV238" s="34" t="n"/>
      <c r="CW238" s="34" t="n"/>
      <c r="CX238" s="34" t="n"/>
      <c r="CY238" s="34" t="n"/>
      <c r="CZ238" s="34" t="n"/>
      <c r="DA238" s="34" t="n"/>
      <c r="DB238" s="34" t="n"/>
      <c r="DC238" s="34" t="n"/>
      <c r="DD238" s="34" t="n"/>
      <c r="DE238" s="34" t="n"/>
      <c r="DF238" s="34" t="n"/>
      <c r="DG238" s="34" t="n"/>
      <c r="DH238" s="34" t="n"/>
      <c r="DI238" s="34" t="n"/>
      <c r="DJ238" s="34" t="n"/>
      <c r="DK238" s="34" t="n"/>
      <c r="DL238" s="34" t="n"/>
      <c r="DM238" s="34"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3" t="n"/>
      <c r="HJ238" s="33" t="n"/>
      <c r="HK238" s="33" t="n"/>
      <c r="HL238" s="33" t="n"/>
      <c r="HM238" s="33"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26" t="n"/>
      <c r="IK238" s="26" t="inlineStr">
        <is>
          <t>ez_manage.py:5309 top()</t>
        </is>
      </c>
      <c r="IL238" s="26" t="inlineStr">
        <is>
          <t>v12_quick_engine.py:2876 x3</t>
        </is>
      </c>
      <c r="IM238" s="26" t="n"/>
    </row>
    <row r="239" ht="10.5" customHeight="1" s="67">
      <c r="A239" s="26" t="inlineStr">
        <is>
          <t>REENTRY_POST_CONSOL_ATR_THRESHOLD</t>
        </is>
      </c>
      <c r="B239" s="26" t="inlineStr">
        <is>
          <t>0</t>
        </is>
      </c>
      <c r="C239" s="26" t="n"/>
      <c r="D239" s="26" t="n"/>
      <c r="E239" s="26" t="n"/>
      <c r="F239" s="26" t="n"/>
      <c r="G239" s="26">
        <f>IFERROR(VLOOKUP($A208&amp;"_"&amp;$B208,Results_Deltas!$A$2:$P$15000,5,FALSE),"")</f>
        <v/>
      </c>
      <c r="H239" s="26">
        <f>IFERROR(VLOOKUP($A208,Results_30d_Deltas!$A$2:$H$5000,7,FALSE)-E207,"")</f>
        <v/>
      </c>
      <c r="I239" s="26">
        <f>IFERROR(VLOOKUP($A208,Results_30d_Deltas!$A$2:$H$5000,6,FALSE),"")</f>
        <v/>
      </c>
      <c r="J239" s="26" t="n"/>
      <c r="K239" s="26" t="n"/>
      <c r="L239" s="26" t="inlineStr">
        <is>
          <t>NO</t>
        </is>
      </c>
      <c r="M239" s="33" t="n">
        <v>8.723626902397058</v>
      </c>
      <c r="N239" s="33" t="n">
        <v>12</v>
      </c>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3" t="n"/>
      <c r="HJ239" s="33" t="n"/>
      <c r="HK239" s="33" t="n"/>
      <c r="HL239" s="33" t="n"/>
      <c r="HM239" s="33"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26" t="n"/>
      <c r="IK239" s="26" t="inlineStr">
        <is>
          <t>ez_manage.py:5318 top()</t>
        </is>
      </c>
      <c r="IL239" s="26" t="inlineStr">
        <is>
          <t>v12_quick_engine.py:2896 x3</t>
        </is>
      </c>
      <c r="IM239" s="26" t="n"/>
    </row>
    <row r="240" ht="10.5" customHeight="1" s="67">
      <c r="A240" s="26" t="inlineStr">
        <is>
          <t>REENTRY_POST_CONSOL_MULT</t>
        </is>
      </c>
      <c r="B240" s="26" t="inlineStr">
        <is>
          <t>0</t>
        </is>
      </c>
      <c r="C240" s="26" t="n"/>
      <c r="D240" s="26" t="n"/>
      <c r="E240" s="26" t="n"/>
      <c r="F240" s="26" t="n"/>
      <c r="G240" s="26">
        <f>IFERROR(VLOOKUP($A214&amp;"_"&amp;$B214,Results_Deltas!$A$2:$P$15000,5,FALSE),"")</f>
        <v/>
      </c>
      <c r="H240" s="26">
        <f>IFERROR(VLOOKUP($A214,Results_30d_Deltas!$A$2:$H$5000,7,FALSE)-E213,"")</f>
        <v/>
      </c>
      <c r="I240" s="26">
        <f>IFERROR(VLOOKUP($A214,Results_30d_Deltas!$A$2:$H$5000,6,FALSE),"")</f>
        <v/>
      </c>
      <c r="J240" s="26" t="n"/>
      <c r="K240" s="26" t="n"/>
      <c r="L240" s="26" t="inlineStr">
        <is>
          <t>NO</t>
        </is>
      </c>
      <c r="M240" s="33" t="n">
        <v>8.723626902397058</v>
      </c>
      <c r="N240" s="33" t="n">
        <v>12</v>
      </c>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3" t="n"/>
      <c r="HJ240" s="33" t="n"/>
      <c r="HK240" s="33" t="n"/>
      <c r="HL240" s="33" t="n"/>
      <c r="HM240" s="33"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26" t="n"/>
      <c r="IK240" s="26" t="inlineStr">
        <is>
          <t>ez_manage.py:5319 top()</t>
        </is>
      </c>
      <c r="IL240" s="26" t="inlineStr">
        <is>
          <t>v12_quick_engine.py:2898 x3</t>
        </is>
      </c>
      <c r="IM240" s="26" t="n"/>
    </row>
    <row r="241" ht="10.5" customHeight="1" s="67">
      <c r="A241" s="26" t="inlineStr">
        <is>
          <t>REENTRY_POST_CONSOL_TFS_REQUIRED</t>
        </is>
      </c>
      <c r="B241" s="26" t="inlineStr">
        <is>
          <t>0</t>
        </is>
      </c>
      <c r="C241" s="26" t="n"/>
      <c r="D241" s="26" t="n"/>
      <c r="E241" s="26" t="n"/>
      <c r="F241" s="26" t="n"/>
      <c r="G241" s="26">
        <f>IFERROR(VLOOKUP($A218&amp;"_"&amp;$B218,Results_Deltas!$A$2:$P$15000,5,FALSE),"")</f>
        <v/>
      </c>
      <c r="H241" s="26">
        <f>IFERROR(VLOOKUP($A218,Results_30d_Deltas!$A$2:$H$5000,7,FALSE)-E217,"")</f>
        <v/>
      </c>
      <c r="I241" s="26">
        <f>IFERROR(VLOOKUP($A218,Results_30d_Deltas!$A$2:$H$5000,6,FALSE),"")</f>
        <v/>
      </c>
      <c r="J241" s="26" t="n"/>
      <c r="K241" s="26" t="n"/>
      <c r="L241" s="26" t="inlineStr">
        <is>
          <t>NO</t>
        </is>
      </c>
      <c r="M241" s="33" t="n">
        <v>8.723626902397058</v>
      </c>
      <c r="N241" s="33" t="n">
        <v>12</v>
      </c>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3" t="n"/>
      <c r="HJ241" s="33" t="n"/>
      <c r="HK241" s="33" t="n"/>
      <c r="HL241" s="33" t="n"/>
      <c r="HM241" s="33"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26" t="n"/>
      <c r="IK241" s="26" t="inlineStr">
        <is>
          <t>ez_manage.py:5320 top()</t>
        </is>
      </c>
      <c r="IL241" s="26" t="inlineStr">
        <is>
          <t>v12_quick_engine.py:2899 x3</t>
        </is>
      </c>
      <c r="IM241" s="26" t="n"/>
    </row>
    <row r="242" ht="10.5" customHeight="1" s="67">
      <c r="A242" s="27" t="inlineStr">
        <is>
          <t>REENTRY_POST_CONSOL_TFS_REQUIRED</t>
        </is>
      </c>
      <c r="B242" s="69" t="n">
        <v>0</v>
      </c>
      <c r="C242" s="26" t="n"/>
      <c r="D242" s="26" t="n"/>
      <c r="E242" s="26" t="n"/>
      <c r="F242" s="26" t="n"/>
      <c r="G242" s="26">
        <f>IFERROR(VLOOKUP($A221&amp;"_"&amp;$B221,Results_Deltas!$A$2:$P$15000,5,FALSE),"")</f>
        <v/>
      </c>
      <c r="H242" s="26">
        <f>IFERROR(VLOOKUP($A221,Results_30d_Deltas!$A$2:$H$5000,7,FALSE)-E220,"")</f>
        <v/>
      </c>
      <c r="I242" s="26">
        <f>IFERROR(VLOOKUP($A221,Results_30d_Deltas!$A$2:$H$5000,6,FALSE),"")</f>
        <v/>
      </c>
      <c r="J242" s="26" t="n"/>
      <c r="K242" s="26" t="n"/>
      <c r="L242" s="26" t="inlineStr">
        <is>
          <t>NO</t>
        </is>
      </c>
      <c r="M242" s="33" t="n">
        <v>8.723626902397058</v>
      </c>
      <c r="N242" s="33" t="n">
        <v>12</v>
      </c>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26" t="n"/>
      <c r="IK242" s="26" t="inlineStr">
        <is>
          <t>ez_manage.py:5320 top()</t>
        </is>
      </c>
      <c r="IL242" s="26" t="inlineStr">
        <is>
          <t>v12_quick_engine.py:2899 x3</t>
        </is>
      </c>
      <c r="IM242" s="26" t="n"/>
    </row>
    <row r="243" ht="10.5" customHeight="1" s="67">
      <c r="A243" s="26" t="inlineStr">
        <is>
          <t>REENTRY_PRICE_IMPROVE_PCT</t>
        </is>
      </c>
      <c r="B243" s="26" t="inlineStr">
        <is>
          <t>0</t>
        </is>
      </c>
      <c r="C243" s="26" t="n"/>
      <c r="D243" s="26" t="n"/>
      <c r="E243" s="26" t="n"/>
      <c r="F243" s="26" t="n"/>
      <c r="G243" s="26">
        <f>IFERROR(VLOOKUP($A222&amp;"_"&amp;$B222,Results_Deltas!$A$2:$P$15000,5,FALSE),"")</f>
        <v/>
      </c>
      <c r="H243" s="26">
        <f>IFERROR(VLOOKUP($A222,Results_30d_Deltas!$A$2:$H$5000,7,FALSE)-E221,"")</f>
        <v/>
      </c>
      <c r="I243" s="26">
        <f>IFERROR(VLOOKUP($A222,Results_30d_Deltas!$A$2:$H$5000,6,FALSE),"")</f>
        <v/>
      </c>
      <c r="J243" s="26" t="n"/>
      <c r="K243" s="26" t="n"/>
      <c r="L243" s="26" t="inlineStr">
        <is>
          <t>NO</t>
        </is>
      </c>
      <c r="M243" s="33" t="n">
        <v>8.723626902397058</v>
      </c>
      <c r="N243" s="33" t="n">
        <v>12</v>
      </c>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26" t="n"/>
      <c r="IK243" s="26" t="inlineStr">
        <is>
          <t>ez_manage.py:5321 top()</t>
        </is>
      </c>
      <c r="IL243" s="26" t="inlineStr">
        <is>
          <t>v12_quick_engine.py:2900 x3</t>
        </is>
      </c>
      <c r="IM243" s="26" t="n"/>
    </row>
    <row r="244" ht="10.5" customHeight="1" s="67">
      <c r="A244" s="26" t="inlineStr">
        <is>
          <t>REENTRY_SIZE_DIP_MULT</t>
        </is>
      </c>
      <c r="B244" s="26" t="inlineStr">
        <is>
          <t>0</t>
        </is>
      </c>
      <c r="C244" s="26" t="n"/>
      <c r="D244" s="26" t="n"/>
      <c r="E244" s="26" t="n"/>
      <c r="F244" s="26" t="n"/>
      <c r="G244" s="26">
        <f>IFERROR(VLOOKUP($A226&amp;"_"&amp;$B226,Results_Deltas!$A$2:$P$15000,5,FALSE),"")</f>
        <v/>
      </c>
      <c r="H244" s="26">
        <f>IFERROR(VLOOKUP($A226,Results_30d_Deltas!$A$2:$H$5000,7,FALSE)-E225,"")</f>
        <v/>
      </c>
      <c r="I244" s="26">
        <f>IFERROR(VLOOKUP($A226,Results_30d_Deltas!$A$2:$H$5000,6,FALSE),"")</f>
        <v/>
      </c>
      <c r="J244" s="26" t="n"/>
      <c r="K244" s="26" t="n"/>
      <c r="L244" s="26" t="inlineStr">
        <is>
          <t>NO</t>
        </is>
      </c>
      <c r="M244" s="33" t="n">
        <v>8.723626902397058</v>
      </c>
      <c r="N244" s="33" t="n">
        <v>12</v>
      </c>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4" t="n"/>
      <c r="HJ244" s="34" t="n"/>
      <c r="HK244" s="34" t="n"/>
      <c r="HL244" s="34" t="n"/>
      <c r="HM244" s="34"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26" t="n"/>
      <c r="IK244" s="26" t="inlineStr">
        <is>
          <t>ez_manage.py:3871 top()</t>
        </is>
      </c>
      <c r="IL244" s="26" t="inlineStr">
        <is>
          <t>v12_quick_engine.py:2904 x3</t>
        </is>
      </c>
      <c r="IM244" s="26" t="n"/>
    </row>
    <row r="245" ht="10.5" customHeight="1" s="67">
      <c r="A245" s="26" t="inlineStr">
        <is>
          <t>REENTRY_SIZE_EXTENDED_K1H</t>
        </is>
      </c>
      <c r="B245" s="26" t="inlineStr">
        <is>
          <t>0</t>
        </is>
      </c>
      <c r="C245" s="26" t="n"/>
      <c r="D245" s="26" t="n"/>
      <c r="E245" s="26" t="n"/>
      <c r="F245" s="26" t="n"/>
      <c r="G245" s="26">
        <f>IFERROR(VLOOKUP($A230&amp;"_"&amp;$B230,Results_Deltas!$A$2:$P$15000,5,FALSE),"")</f>
        <v/>
      </c>
      <c r="H245" s="26">
        <f>IFERROR(VLOOKUP($A230,Results_30d_Deltas!$A$2:$H$5000,7,FALSE)-E229,"")</f>
        <v/>
      </c>
      <c r="I245" s="26">
        <f>IFERROR(VLOOKUP($A230,Results_30d_Deltas!$A$2:$H$5000,6,FALSE),"")</f>
        <v/>
      </c>
      <c r="J245" s="26" t="n"/>
      <c r="K245" s="26" t="n"/>
      <c r="L245" s="26" t="inlineStr">
        <is>
          <t>NO</t>
        </is>
      </c>
      <c r="M245" s="33" t="n">
        <v>8.723626902397058</v>
      </c>
      <c r="N245" s="33" t="n">
        <v>12</v>
      </c>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4" t="n"/>
      <c r="HJ245" s="34" t="n"/>
      <c r="HK245" s="34" t="n"/>
      <c r="HL245" s="34" t="n"/>
      <c r="HM245" s="34"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26" t="n"/>
      <c r="IK245" s="26" t="inlineStr">
        <is>
          <t>ez_manage.py:3872 top()</t>
        </is>
      </c>
      <c r="IL245" s="26" t="inlineStr">
        <is>
          <t>v12_quick_engine.py:2905 x5</t>
        </is>
      </c>
      <c r="IM245" s="26" t="n"/>
    </row>
    <row r="246" ht="10.5" customHeight="1" s="67">
      <c r="A246" s="26" t="inlineStr">
        <is>
          <t>REENTRY_SIZE_EXTENDED_MULT</t>
        </is>
      </c>
      <c r="B246" s="26" t="inlineStr">
        <is>
          <t>0</t>
        </is>
      </c>
      <c r="C246" s="26" t="n"/>
      <c r="D246" s="26" t="n"/>
      <c r="E246" s="26" t="n"/>
      <c r="F246" s="26" t="n"/>
      <c r="G246" s="26">
        <f>IFERROR(VLOOKUP($A234&amp;"_"&amp;$B234,Results_Deltas!$A$2:$P$15000,5,FALSE),"")</f>
        <v/>
      </c>
      <c r="H246" s="26">
        <f>IFERROR(VLOOKUP($A234,Results_30d_Deltas!$A$2:$H$5000,7,FALSE)-E233,"")</f>
        <v/>
      </c>
      <c r="I246" s="26">
        <f>IFERROR(VLOOKUP($A234,Results_30d_Deltas!$A$2:$H$5000,6,FALSE),"")</f>
        <v/>
      </c>
      <c r="J246" s="26" t="n"/>
      <c r="K246" s="26" t="n"/>
      <c r="L246" s="26" t="inlineStr">
        <is>
          <t>NO</t>
        </is>
      </c>
      <c r="M246" s="33" t="n">
        <v>8.723626902397058</v>
      </c>
      <c r="N246" s="33" t="n">
        <v>12</v>
      </c>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26" t="n"/>
      <c r="IK246" s="26" t="inlineStr">
        <is>
          <t>ez_manage.py:3873 top()</t>
        </is>
      </c>
      <c r="IL246" s="26" t="inlineStr">
        <is>
          <t>v12_quick_engine.py:2906 x3</t>
        </is>
      </c>
      <c r="IM246" s="26" t="n"/>
    </row>
    <row r="247" ht="10.5" customHeight="1" s="67">
      <c r="A247" s="26" t="inlineStr">
        <is>
          <t>REENTRY_TIER1_SIZE_MULT</t>
        </is>
      </c>
      <c r="B247" s="26" t="inlineStr">
        <is>
          <t>0</t>
        </is>
      </c>
      <c r="C247" s="26" t="n"/>
      <c r="D247" s="26" t="n"/>
      <c r="E247" s="26" t="n"/>
      <c r="F247" s="26" t="n"/>
      <c r="G247" s="26">
        <f>IFERROR(VLOOKUP($A238&amp;"_"&amp;$B238,Results_Deltas!$A$2:$P$15000,5,FALSE),"")</f>
        <v/>
      </c>
      <c r="H247" s="26">
        <f>IFERROR(VLOOKUP($A238,Results_30d_Deltas!$A$2:$H$5000,7,FALSE)-E237,"")</f>
        <v/>
      </c>
      <c r="I247" s="26">
        <f>IFERROR(VLOOKUP($A238,Results_30d_Deltas!$A$2:$H$5000,6,FALSE),"")</f>
        <v/>
      </c>
      <c r="J247" s="26" t="n"/>
      <c r="K247" s="26" t="n"/>
      <c r="L247" s="26" t="inlineStr">
        <is>
          <t>YES</t>
        </is>
      </c>
      <c r="M247" s="33" t="n">
        <v>8.723626902397058</v>
      </c>
      <c r="N247" s="33" t="n">
        <v>12</v>
      </c>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26" t="n"/>
      <c r="IK247" s="26" t="inlineStr">
        <is>
          <t>ez_manage.py:3878 top()</t>
        </is>
      </c>
      <c r="IL247" s="26" t="inlineStr">
        <is>
          <t>v12_quick_engine.py:2912 x11</t>
        </is>
      </c>
      <c r="IM247" s="26" t="n"/>
    </row>
    <row r="248" ht="10.5" customHeight="1" s="67">
      <c r="A248" s="26" t="inlineStr">
        <is>
          <t>REENTRY_TIER2_MAX_MINUTES</t>
        </is>
      </c>
      <c r="B248" s="26" t="inlineStr">
        <is>
          <t>0</t>
        </is>
      </c>
      <c r="C248" s="26" t="n"/>
      <c r="D248" s="26" t="n"/>
      <c r="E248" s="26" t="n"/>
      <c r="F248" s="26" t="n"/>
      <c r="G248" s="26">
        <f>IFERROR(VLOOKUP($A242&amp;"_"&amp;$B242,Results_Deltas!$A$2:$P$15000,5,FALSE),"")</f>
        <v/>
      </c>
      <c r="H248" s="26">
        <f>IFERROR(VLOOKUP($A242,Results_30d_Deltas!$A$2:$H$5000,7,FALSE)-E241,"")</f>
        <v/>
      </c>
      <c r="I248" s="26">
        <f>IFERROR(VLOOKUP($A242,Results_30d_Deltas!$A$2:$H$5000,6,FALSE),"")</f>
        <v/>
      </c>
      <c r="J248" s="26" t="n"/>
      <c r="K248" s="26" t="n"/>
      <c r="L248" s="26" t="inlineStr">
        <is>
          <t>NO</t>
        </is>
      </c>
      <c r="M248" s="33" t="n">
        <v>8.723626902397058</v>
      </c>
      <c r="N248" s="33" t="n">
        <v>12</v>
      </c>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3" t="n"/>
      <c r="HJ248" s="33" t="n"/>
      <c r="HK248" s="33" t="n"/>
      <c r="HL248" s="33" t="n"/>
      <c r="HM248" s="33"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26" t="n"/>
      <c r="IK248" s="26" t="inlineStr">
        <is>
          <t>ez_manage.py:3879 top()</t>
        </is>
      </c>
      <c r="IL248" s="26" t="inlineStr">
        <is>
          <t>v12_quick_engine.py:2914 x10</t>
        </is>
      </c>
      <c r="IM248" s="26" t="n"/>
    </row>
    <row r="249" ht="10.5" customHeight="1" s="67">
      <c r="A249" s="26" t="inlineStr">
        <is>
          <t>REENTRY_WT15M_SIZE_MULT</t>
        </is>
      </c>
      <c r="B249" s="26" t="inlineStr">
        <is>
          <t>0</t>
        </is>
      </c>
      <c r="C249" s="26" t="n"/>
      <c r="D249" s="26" t="n"/>
      <c r="E249" s="26" t="n"/>
      <c r="F249" s="26" t="n"/>
      <c r="G249" s="26">
        <f>IFERROR(VLOOKUP($A246&amp;"_"&amp;$B246,Results_Deltas!$A$2:$P$15000,5,FALSE),"")</f>
        <v/>
      </c>
      <c r="H249" s="26">
        <f>IFERROR(VLOOKUP($A246,Results_30d_Deltas!$A$2:$H$5000,7,FALSE)-E245,"")</f>
        <v/>
      </c>
      <c r="I249" s="26">
        <f>IFERROR(VLOOKUP($A246,Results_30d_Deltas!$A$2:$H$5000,6,FALSE),"")</f>
        <v/>
      </c>
      <c r="J249" s="26" t="n"/>
      <c r="K249" s="26" t="n"/>
      <c r="L249" s="26" t="inlineStr">
        <is>
          <t>NO</t>
        </is>
      </c>
      <c r="M249" s="33" t="n">
        <v>8.723626902397058</v>
      </c>
      <c r="N249" s="33" t="n">
        <v>12</v>
      </c>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26" t="n"/>
      <c r="IK249" s="26" t="inlineStr">
        <is>
          <t>ez_manage.py:3884 top()</t>
        </is>
      </c>
      <c r="IL249" s="26" t="inlineStr">
        <is>
          <t>v12_quick_engine.py:2926 x5</t>
        </is>
      </c>
      <c r="IM249" s="26" t="n"/>
    </row>
    <row r="250" ht="10.5" customHeight="1" s="67">
      <c r="A250" s="26" t="inlineStr">
        <is>
          <t>BTC_GUARANTEED_REENTRY_MIN_GAP_BARS</t>
        </is>
      </c>
      <c r="B250" s="26" t="inlineStr">
        <is>
          <t>2</t>
        </is>
      </c>
      <c r="C250" s="26" t="n"/>
      <c r="D250" s="26" t="n"/>
      <c r="E250" s="26" t="n"/>
      <c r="F250" s="26" t="n"/>
      <c r="G250" s="26">
        <f>IFERROR(VLOOKUP($A31&amp;"_"&amp;$B31,Results_Deltas!$A$2:$P$15000,5,FALSE),"")</f>
        <v/>
      </c>
      <c r="H250" s="26">
        <f>IFERROR(VLOOKUP($A31,Results_30d_Deltas!$A$2:$H$5000,7,FALSE)-E30,"")</f>
        <v/>
      </c>
      <c r="I250" s="26">
        <f>IFERROR(VLOOKUP($A31,Results_30d_Deltas!$A$2:$H$5000,6,FALSE),"")</f>
        <v/>
      </c>
      <c r="J250" s="26" t="n"/>
      <c r="K250" s="26" t="n"/>
      <c r="L250" s="26" t="inlineStr">
        <is>
          <t>NO</t>
        </is>
      </c>
      <c r="M250" s="33" t="n">
        <v>11.15609954356003</v>
      </c>
      <c r="N250" s="33" t="n">
        <v>6</v>
      </c>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3" t="n"/>
      <c r="ES250" s="33" t="n"/>
      <c r="ET250" s="33" t="n"/>
      <c r="EU250" s="33" t="n"/>
      <c r="EV250" s="33"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26" t="n"/>
      <c r="IK250" s="26" t="inlineStr">
        <is>
          <t>ez_manage.py:4472 top()</t>
        </is>
      </c>
      <c r="IL250" s="26" t="inlineStr">
        <is>
          <t>v12_quick_engine.py:429 x8</t>
        </is>
      </c>
      <c r="IM250" s="26" t="n"/>
    </row>
    <row r="251" ht="10.5" customHeight="1" s="67">
      <c r="A251" s="26" t="inlineStr">
        <is>
          <t>BTC_GUARANTEED_REENTRY_MAX_AGE_BARS</t>
        </is>
      </c>
      <c r="B251" s="26" t="inlineStr">
        <is>
          <t>0.5</t>
        </is>
      </c>
      <c r="C251" s="26" t="n"/>
      <c r="D251" s="26" t="n"/>
      <c r="E251" s="26" t="n"/>
      <c r="F251" s="26" t="n"/>
      <c r="G251" s="26">
        <f>IFERROR(VLOOKUP($A28&amp;"_"&amp;$B28,Results_Deltas!$A$2:$P$15000,5,FALSE),"")</f>
        <v/>
      </c>
      <c r="H251" s="26">
        <f>IFERROR(VLOOKUP($A28,Results_30d_Deltas!$A$2:$H$5000,7,FALSE)-E27,"")</f>
        <v/>
      </c>
      <c r="I251" s="26">
        <f>IFERROR(VLOOKUP($A28,Results_30d_Deltas!$A$2:$H$5000,6,FALSE),"")</f>
        <v/>
      </c>
      <c r="J251" s="26" t="n"/>
      <c r="K251" s="26" t="n"/>
      <c r="L251" s="26" t="inlineStr">
        <is>
          <t>NO</t>
        </is>
      </c>
      <c r="M251" s="33" t="n">
        <v>11.34859224580374</v>
      </c>
      <c r="N251" s="33" t="n">
        <v>6</v>
      </c>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3" t="n"/>
      <c r="ES251" s="33" t="n"/>
      <c r="ET251" s="33" t="n"/>
      <c r="EU251" s="33" t="n"/>
      <c r="EV251" s="33"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26" t="n"/>
      <c r="IK251" s="26" t="inlineStr">
        <is>
          <t>ez_manage.py:4471 top()</t>
        </is>
      </c>
      <c r="IL251" s="26" t="inlineStr">
        <is>
          <t>v12_quick_engine.py:422 x8</t>
        </is>
      </c>
      <c r="IM251" s="26" t="n"/>
    </row>
    <row r="252" ht="15.75" customHeight="1" s="67">
      <c r="A252" s="26" t="inlineStr">
        <is>
          <t>BTC_GUARANTEED_REENTRY_MIN_GAP_BARS</t>
        </is>
      </c>
      <c r="B252" s="26" t="inlineStr">
        <is>
          <t>4</t>
        </is>
      </c>
      <c r="C252" s="26" t="n"/>
      <c r="D252" s="26" t="n"/>
      <c r="E252" s="26" t="n"/>
      <c r="F252" s="26" t="n"/>
      <c r="G252" s="26">
        <f>IFERROR(VLOOKUP($A32&amp;"_"&amp;$B32,Results_Deltas!$A$2:$P$15000,5,FALSE),"")</f>
        <v/>
      </c>
      <c r="H252" s="26">
        <f>IFERROR(VLOOKUP($A32,Results_30d_Deltas!$A$2:$H$5000,7,FALSE)-E31,"")</f>
        <v/>
      </c>
      <c r="I252" s="26">
        <f>IFERROR(VLOOKUP($A32,Results_30d_Deltas!$A$2:$H$5000,6,FALSE),"")</f>
        <v/>
      </c>
      <c r="J252" s="26" t="n"/>
      <c r="K252" s="26" t="n"/>
      <c r="L252" s="26" t="inlineStr">
        <is>
          <t>NO</t>
        </is>
      </c>
      <c r="M252" s="33" t="n">
        <v>11.36558756263269</v>
      </c>
      <c r="N252" s="33" t="n">
        <v>7</v>
      </c>
      <c r="O252" s="33" t="n"/>
      <c r="P252" s="33" t="n"/>
      <c r="Q252" s="33" t="n"/>
      <c r="R252" s="33" t="n"/>
      <c r="S252" s="33" t="n"/>
      <c r="T252" s="33" t="n"/>
      <c r="U252" s="33" t="n"/>
      <c r="V252" s="33" t="n"/>
      <c r="W252" s="33" t="n"/>
      <c r="X252" s="33" t="n"/>
      <c r="Y252" s="33" t="n"/>
      <c r="Z252" s="33" t="n"/>
      <c r="AA252" s="33" t="n"/>
      <c r="AB252" s="33" t="n"/>
      <c r="AC252" s="33" t="n"/>
      <c r="AD252" s="33" t="n"/>
      <c r="AE252" s="33" t="n"/>
      <c r="AF252" s="33" t="n"/>
      <c r="AG252" s="33" t="n"/>
      <c r="AH252" s="33" t="n"/>
      <c r="AI252" s="33" t="n"/>
      <c r="AJ252" s="33" t="n"/>
      <c r="AK252" s="33" t="n"/>
      <c r="AL252" s="33" t="n"/>
      <c r="AM252" s="33" t="n"/>
      <c r="AN252" s="33" t="n"/>
      <c r="AO252" s="33" t="n"/>
      <c r="AP252" s="33" t="n"/>
      <c r="AQ252" s="33" t="n"/>
      <c r="AR252" s="33" t="n"/>
      <c r="AS252" s="33" t="n"/>
      <c r="AT252" s="33" t="n"/>
      <c r="AU252" s="33" t="n"/>
      <c r="AV252" s="33" t="n"/>
      <c r="AW252" s="33" t="n"/>
      <c r="AX252" s="33" t="n"/>
      <c r="AY252" s="33" t="n"/>
      <c r="AZ252" s="33" t="n"/>
      <c r="BA252" s="33" t="n"/>
      <c r="BB252" s="33" t="n"/>
      <c r="BC252" s="33" t="n"/>
      <c r="BD252" s="33" t="n"/>
      <c r="BE252" s="33" t="n"/>
      <c r="BF252" s="33" t="n"/>
      <c r="BG252" s="33" t="n"/>
      <c r="BH252" s="33" t="n"/>
      <c r="BI252" s="33" t="n"/>
      <c r="BJ252" s="33" t="n"/>
      <c r="BK252" s="33" t="n"/>
      <c r="BL252" s="33" t="n"/>
      <c r="BM252" s="33" t="n"/>
      <c r="BN252" s="33" t="n"/>
      <c r="BO252" s="33" t="n"/>
      <c r="BP252" s="33" t="n"/>
      <c r="BQ252" s="33" t="n"/>
      <c r="BR252" s="33" t="n"/>
      <c r="BS252" s="33" t="n"/>
      <c r="BT252" s="33" t="n"/>
      <c r="BU252" s="33" t="n"/>
      <c r="BV252" s="33" t="n"/>
      <c r="BW252" s="33" t="n"/>
      <c r="BX252" s="33" t="n"/>
      <c r="BY252" s="33" t="n"/>
      <c r="BZ252" s="33" t="n"/>
      <c r="CA252" s="33" t="n"/>
      <c r="CB252" s="33" t="n"/>
      <c r="CC252" s="33" t="n"/>
      <c r="CD252" s="33" t="n"/>
      <c r="CE252" s="33" t="n"/>
      <c r="CF252" s="33" t="n"/>
      <c r="CG252" s="33" t="n"/>
      <c r="CH252" s="33" t="n"/>
      <c r="CI252" s="33" t="n"/>
      <c r="CJ252" s="33" t="n"/>
      <c r="CK252" s="33" t="n"/>
      <c r="CL252" s="33" t="n"/>
      <c r="CM252" s="33" t="n"/>
      <c r="CN252" s="33" t="n"/>
      <c r="CO252" s="33" t="n"/>
      <c r="CP252" s="33" t="n"/>
      <c r="CQ252" s="33" t="n"/>
      <c r="CR252" s="33" t="n"/>
      <c r="CS252" s="33" t="n"/>
      <c r="CT252" s="33" t="n"/>
      <c r="CU252" s="33" t="n"/>
      <c r="CV252" s="33" t="n"/>
      <c r="CW252" s="33" t="n"/>
      <c r="CX252" s="33" t="n"/>
      <c r="CY252" s="33" t="n"/>
      <c r="CZ252" s="33" t="n"/>
      <c r="DA252" s="33" t="n"/>
      <c r="DB252" s="33" t="n"/>
      <c r="DC252" s="33" t="n"/>
      <c r="DD252" s="33" t="n"/>
      <c r="DE252" s="33" t="n"/>
      <c r="DF252" s="33" t="n"/>
      <c r="DG252" s="33" t="n"/>
      <c r="DH252" s="33" t="n"/>
      <c r="DI252" s="33" t="n"/>
      <c r="DJ252" s="33" t="n"/>
      <c r="DK252" s="33" t="n"/>
      <c r="DL252" s="33" t="n"/>
      <c r="DM252" s="33" t="n"/>
      <c r="DN252" s="33" t="n"/>
      <c r="DO252" s="33" t="n"/>
      <c r="DP252" s="33" t="n"/>
      <c r="DQ252" s="33" t="n"/>
      <c r="DR252" s="33" t="n"/>
      <c r="DS252" s="33" t="n"/>
      <c r="DT252" s="33" t="n"/>
      <c r="DU252" s="33" t="n"/>
      <c r="DV252" s="33" t="n"/>
      <c r="DW252" s="33" t="n"/>
      <c r="DX252" s="33" t="n"/>
      <c r="DY252" s="33" t="n"/>
      <c r="DZ252" s="33" t="n"/>
      <c r="EA252" s="33" t="n"/>
      <c r="EB252" s="33" t="n"/>
      <c r="EC252" s="33" t="n"/>
      <c r="ED252" s="33" t="n"/>
      <c r="EE252" s="33" t="n"/>
      <c r="EF252" s="33" t="n"/>
      <c r="EG252" s="33" t="n"/>
      <c r="EH252" s="33" t="n"/>
      <c r="EI252" s="33" t="n"/>
      <c r="EJ252" s="33" t="n"/>
      <c r="EK252" s="33" t="n"/>
      <c r="EL252" s="33" t="n"/>
      <c r="EM252" s="33" t="n"/>
      <c r="EN252" s="33" t="n"/>
      <c r="EO252" s="33" t="n"/>
      <c r="EP252" s="33" t="n"/>
      <c r="EQ252" s="33" t="n"/>
      <c r="ER252" s="33" t="n"/>
      <c r="ES252" s="33" t="n"/>
      <c r="ET252" s="33" t="n"/>
      <c r="EU252" s="33" t="n"/>
      <c r="EV252" s="33" t="n"/>
      <c r="EW252" s="33" t="n"/>
      <c r="EX252" s="33" t="n"/>
      <c r="EY252" s="33" t="n"/>
      <c r="EZ252" s="33" t="n"/>
      <c r="FA252" s="33" t="n"/>
      <c r="FB252" s="33" t="n"/>
      <c r="FC252" s="33" t="n"/>
      <c r="FD252" s="33" t="n"/>
      <c r="FE252" s="33" t="n"/>
      <c r="FF252" s="33" t="n"/>
      <c r="FG252" s="33" t="n"/>
      <c r="FH252" s="33" t="n"/>
      <c r="FI252" s="33" t="n"/>
      <c r="FJ252" s="33" t="n"/>
      <c r="FK252" s="33" t="n"/>
      <c r="FL252" s="33" t="n"/>
      <c r="FM252" s="33" t="n"/>
      <c r="FN252" s="33" t="n"/>
      <c r="FO252" s="33" t="n"/>
      <c r="FP252" s="33" t="n"/>
      <c r="FQ252" s="33" t="n"/>
      <c r="FR252" s="33" t="n"/>
      <c r="FS252" s="34" t="n"/>
      <c r="FT252" s="34" t="n"/>
      <c r="FU252" s="33" t="n"/>
      <c r="FV252" s="33" t="n"/>
      <c r="FW252" s="33" t="n"/>
      <c r="FX252" s="33" t="n"/>
      <c r="FY252" s="33" t="n"/>
      <c r="FZ252" s="33" t="n"/>
      <c r="GA252" s="33" t="n"/>
      <c r="GB252" s="33" t="n"/>
      <c r="GC252" s="33" t="n"/>
      <c r="GD252" s="33" t="n"/>
      <c r="GE252" s="33" t="n"/>
      <c r="GF252" s="33" t="n"/>
      <c r="GG252" s="33" t="n"/>
      <c r="GH252" s="33" t="n"/>
      <c r="GI252" s="33" t="n"/>
      <c r="GJ252" s="33" t="n"/>
      <c r="GK252" s="33" t="n"/>
      <c r="GL252" s="33" t="n"/>
      <c r="GM252" s="33" t="n"/>
      <c r="GN252" s="33" t="n"/>
      <c r="GO252" s="33" t="n"/>
      <c r="GP252" s="33" t="n"/>
      <c r="GQ252" s="33" t="n"/>
      <c r="GR252" s="33" t="n"/>
      <c r="GS252" s="33" t="n"/>
      <c r="GT252" s="33" t="n"/>
      <c r="GU252" s="33" t="n"/>
      <c r="GV252" s="33" t="n"/>
      <c r="GW252" s="33" t="n"/>
      <c r="GX252" s="33" t="n"/>
      <c r="GY252" s="33" t="n"/>
      <c r="GZ252" s="33" t="n"/>
      <c r="HA252" s="33" t="n"/>
      <c r="HB252" s="33" t="n"/>
      <c r="HC252" s="33" t="n"/>
      <c r="HD252" s="33" t="n"/>
      <c r="HE252" s="33" t="n"/>
      <c r="HF252" s="33" t="n"/>
      <c r="HG252" s="33" t="n"/>
      <c r="HH252" s="33" t="n"/>
      <c r="HI252" s="33" t="n"/>
      <c r="HJ252" s="33" t="n"/>
      <c r="HK252" s="33" t="n"/>
      <c r="HL252" s="33" t="n"/>
      <c r="HM252" s="33" t="n"/>
      <c r="HN252" s="33" t="n"/>
      <c r="HO252" s="33" t="n"/>
      <c r="HP252" s="33" t="n"/>
      <c r="HQ252" s="33" t="n"/>
      <c r="HR252" s="33" t="n"/>
      <c r="HS252" s="33" t="n"/>
      <c r="HT252" s="33" t="n"/>
      <c r="HU252" s="33" t="n"/>
      <c r="HV252" s="33" t="n"/>
      <c r="HW252" s="33" t="n"/>
      <c r="HX252" s="33" t="n"/>
      <c r="HY252" s="33" t="n"/>
      <c r="HZ252" s="33" t="n"/>
      <c r="IA252" s="33" t="n"/>
      <c r="IB252" s="33" t="n"/>
      <c r="IC252" s="33" t="n"/>
      <c r="ID252" s="33" t="n"/>
      <c r="IE252" s="33" t="n"/>
      <c r="IF252" s="33" t="n"/>
      <c r="IG252" s="33" t="n"/>
      <c r="IH252" s="33" t="n"/>
      <c r="II252" s="33" t="n"/>
      <c r="IJ252" s="26" t="n"/>
      <c r="IK252" s="26" t="inlineStr">
        <is>
          <t>ez_manage.py:4472 top()</t>
        </is>
      </c>
      <c r="IL252" s="26" t="inlineStr">
        <is>
          <t>v12_quick_engine.py:429 x8</t>
        </is>
      </c>
      <c r="IM252" s="26" t="n"/>
    </row>
    <row r="253" ht="15.75" customHeight="1" s="67">
      <c r="A253" s="26" t="inlineStr">
        <is>
          <t>BTC_GUARANTEED_REENTRY_MIN_GAP_BARS</t>
        </is>
      </c>
      <c r="B253" s="26" t="inlineStr">
        <is>
          <t>8</t>
        </is>
      </c>
      <c r="C253" s="26" t="n"/>
      <c r="D253" s="26" t="n"/>
      <c r="E253" s="26" t="n"/>
      <c r="F253" s="26" t="n"/>
      <c r="G253" s="26">
        <f>IFERROR(VLOOKUP($A35&amp;"_"&amp;$B35,Results_Deltas!$A$2:$P$15000,5,FALSE),"")</f>
        <v/>
      </c>
      <c r="H253" s="26">
        <f>IFERROR(VLOOKUP($A35,Results_30d_Deltas!$A$2:$H$5000,7,FALSE)-E34,"")</f>
        <v/>
      </c>
      <c r="I253" s="26">
        <f>IFERROR(VLOOKUP($A35,Results_30d_Deltas!$A$2:$H$5000,6,FALSE),"")</f>
        <v/>
      </c>
      <c r="J253" s="26" t="n"/>
      <c r="K253" s="26" t="n"/>
      <c r="L253" s="26" t="inlineStr">
        <is>
          <t>NO</t>
        </is>
      </c>
      <c r="M253" s="33" t="n">
        <v>11.36867473705402</v>
      </c>
      <c r="N253" s="33" t="n">
        <v>6</v>
      </c>
      <c r="O253" s="33" t="n"/>
      <c r="P253" s="33" t="n"/>
      <c r="Q253" s="33" t="n"/>
      <c r="R253" s="33" t="n"/>
      <c r="S253" s="33" t="n"/>
      <c r="T253" s="33" t="n"/>
      <c r="U253" s="33" t="n"/>
      <c r="V253" s="33" t="n"/>
      <c r="W253" s="33" t="n"/>
      <c r="X253" s="33" t="n"/>
      <c r="Y253" s="33" t="n"/>
      <c r="Z253" s="33" t="n"/>
      <c r="AA253" s="33" t="n"/>
      <c r="AB253" s="33" t="n"/>
      <c r="AC253" s="33" t="n"/>
      <c r="AD253" s="33" t="n"/>
      <c r="AE253" s="33" t="n"/>
      <c r="AF253" s="33" t="n"/>
      <c r="AG253" s="33" t="n"/>
      <c r="AH253" s="33" t="n"/>
      <c r="AI253" s="33" t="n"/>
      <c r="AJ253" s="33" t="n"/>
      <c r="AK253" s="33" t="n"/>
      <c r="AL253" s="33" t="n"/>
      <c r="AM253" s="33" t="n"/>
      <c r="AN253" s="33" t="n"/>
      <c r="AO253" s="33" t="n"/>
      <c r="AP253" s="33" t="n"/>
      <c r="AQ253" s="33" t="n"/>
      <c r="AR253" s="33" t="n"/>
      <c r="AS253" s="33" t="n"/>
      <c r="AT253" s="33" t="n"/>
      <c r="AU253" s="33" t="n"/>
      <c r="AV253" s="33" t="n"/>
      <c r="AW253" s="33" t="n"/>
      <c r="AX253" s="33" t="n"/>
      <c r="AY253" s="33" t="n"/>
      <c r="AZ253" s="33" t="n"/>
      <c r="BA253" s="33" t="n"/>
      <c r="BB253" s="33" t="n"/>
      <c r="BC253" s="33" t="n"/>
      <c r="BD253" s="33" t="n"/>
      <c r="BE253" s="33" t="n"/>
      <c r="BF253" s="33" t="n"/>
      <c r="BG253" s="33" t="n"/>
      <c r="BH253" s="33" t="n"/>
      <c r="BI253" s="33" t="n"/>
      <c r="BJ253" s="33" t="n"/>
      <c r="BK253" s="33" t="n"/>
      <c r="BL253" s="33" t="n"/>
      <c r="BM253" s="33" t="n"/>
      <c r="BN253" s="33" t="n"/>
      <c r="BO253" s="33" t="n"/>
      <c r="BP253" s="33" t="n"/>
      <c r="BQ253" s="33" t="n"/>
      <c r="BR253" s="33" t="n"/>
      <c r="BS253" s="33" t="n"/>
      <c r="BT253" s="33" t="n"/>
      <c r="BU253" s="33" t="n"/>
      <c r="BV253" s="33" t="n"/>
      <c r="BW253" s="33" t="n"/>
      <c r="BX253" s="33" t="n"/>
      <c r="BY253" s="33" t="n"/>
      <c r="BZ253" s="33" t="n"/>
      <c r="CA253" s="33" t="n"/>
      <c r="CB253" s="33" t="n"/>
      <c r="CC253" s="33" t="n"/>
      <c r="CD253" s="33" t="n"/>
      <c r="CE253" s="33" t="n"/>
      <c r="CF253" s="33" t="n"/>
      <c r="CG253" s="33" t="n"/>
      <c r="CH253" s="33" t="n"/>
      <c r="CI253" s="33" t="n"/>
      <c r="CJ253" s="33" t="n"/>
      <c r="CK253" s="33" t="n"/>
      <c r="CL253" s="33" t="n"/>
      <c r="CM253" s="33" t="n"/>
      <c r="CN253" s="33" t="n"/>
      <c r="CO253" s="33" t="n"/>
      <c r="CP253" s="33" t="n"/>
      <c r="CQ253" s="33" t="n"/>
      <c r="CR253" s="33" t="n"/>
      <c r="CS253" s="33" t="n"/>
      <c r="CT253" s="33" t="n"/>
      <c r="CU253" s="33" t="n"/>
      <c r="CV253" s="33" t="n"/>
      <c r="CW253" s="33" t="n"/>
      <c r="CX253" s="33" t="n"/>
      <c r="CY253" s="33" t="n"/>
      <c r="CZ253" s="33" t="n"/>
      <c r="DA253" s="33" t="n"/>
      <c r="DB253" s="33" t="n"/>
      <c r="DC253" s="33" t="n"/>
      <c r="DD253" s="33" t="n"/>
      <c r="DE253" s="33" t="n"/>
      <c r="DF253" s="33" t="n"/>
      <c r="DG253" s="33" t="n"/>
      <c r="DH253" s="33" t="n"/>
      <c r="DI253" s="33" t="n"/>
      <c r="DJ253" s="33" t="n"/>
      <c r="DK253" s="33" t="n"/>
      <c r="DL253" s="33" t="n"/>
      <c r="DM253" s="33" t="n"/>
      <c r="DN253" s="33" t="n"/>
      <c r="DO253" s="33" t="n"/>
      <c r="DP253" s="33" t="n"/>
      <c r="DQ253" s="33" t="n"/>
      <c r="DR253" s="33" t="n"/>
      <c r="DS253" s="33" t="n"/>
      <c r="DT253" s="33" t="n"/>
      <c r="DU253" s="33" t="n"/>
      <c r="DV253" s="33" t="n"/>
      <c r="DW253" s="33" t="n"/>
      <c r="DX253" s="33" t="n"/>
      <c r="DY253" s="33" t="n"/>
      <c r="DZ253" s="33" t="n"/>
      <c r="EA253" s="33" t="n"/>
      <c r="EB253" s="33" t="n"/>
      <c r="EC253" s="33" t="n"/>
      <c r="ED253" s="33" t="n"/>
      <c r="EE253" s="33" t="n"/>
      <c r="EF253" s="33" t="n"/>
      <c r="EG253" s="33" t="n"/>
      <c r="EH253" s="33" t="n"/>
      <c r="EI253" s="33" t="n"/>
      <c r="EJ253" s="33" t="n"/>
      <c r="EK253" s="33" t="n"/>
      <c r="EL253" s="33" t="n"/>
      <c r="EM253" s="33" t="n"/>
      <c r="EN253" s="33" t="n"/>
      <c r="EO253" s="33" t="n"/>
      <c r="EP253" s="33" t="n"/>
      <c r="EQ253" s="33" t="n"/>
      <c r="ER253" s="33" t="n"/>
      <c r="ES253" s="33" t="n"/>
      <c r="ET253" s="33" t="n"/>
      <c r="EU253" s="33" t="n"/>
      <c r="EV253" s="33" t="n"/>
      <c r="EW253" s="33" t="n"/>
      <c r="EX253" s="33" t="n"/>
      <c r="EY253" s="33" t="n"/>
      <c r="EZ253" s="33" t="n"/>
      <c r="FA253" s="33" t="n"/>
      <c r="FB253" s="33" t="n"/>
      <c r="FC253" s="33" t="n"/>
      <c r="FD253" s="33" t="n"/>
      <c r="FE253" s="33" t="n"/>
      <c r="FF253" s="33" t="n"/>
      <c r="FG253" s="33" t="n"/>
      <c r="FH253" s="33" t="n"/>
      <c r="FI253" s="33" t="n"/>
      <c r="FJ253" s="33" t="n"/>
      <c r="FK253" s="33" t="n"/>
      <c r="FL253" s="33" t="n"/>
      <c r="FM253" s="33" t="n"/>
      <c r="FN253" s="33" t="n"/>
      <c r="FO253" s="33" t="n"/>
      <c r="FP253" s="33" t="n"/>
      <c r="FQ253" s="33" t="n"/>
      <c r="FR253" s="33" t="n"/>
      <c r="FS253" s="34" t="n"/>
      <c r="FT253" s="34" t="n"/>
      <c r="FU253" s="33" t="n"/>
      <c r="FV253" s="33" t="n"/>
      <c r="FW253" s="33" t="n"/>
      <c r="FX253" s="33" t="n"/>
      <c r="FY253" s="33" t="n"/>
      <c r="FZ253" s="33" t="n"/>
      <c r="GA253" s="33" t="n"/>
      <c r="GB253" s="33" t="n"/>
      <c r="GC253" s="33" t="n"/>
      <c r="GD253" s="33" t="n"/>
      <c r="GE253" s="33" t="n"/>
      <c r="GF253" s="33" t="n"/>
      <c r="GG253" s="33" t="n"/>
      <c r="GH253" s="33" t="n"/>
      <c r="GI253" s="33" t="n"/>
      <c r="GJ253" s="33" t="n"/>
      <c r="GK253" s="33" t="n"/>
      <c r="GL253" s="33" t="n"/>
      <c r="GM253" s="33" t="n"/>
      <c r="GN253" s="33" t="n"/>
      <c r="GO253" s="33" t="n"/>
      <c r="GP253" s="33" t="n"/>
      <c r="GQ253" s="33" t="n"/>
      <c r="GR253" s="33" t="n"/>
      <c r="GS253" s="33" t="n"/>
      <c r="GT253" s="33" t="n"/>
      <c r="GU253" s="33" t="n"/>
      <c r="GV253" s="33" t="n"/>
      <c r="GW253" s="33" t="n"/>
      <c r="GX253" s="33" t="n"/>
      <c r="GY253" s="33" t="n"/>
      <c r="GZ253" s="33" t="n"/>
      <c r="HA253" s="33" t="n"/>
      <c r="HB253" s="33" t="n"/>
      <c r="HC253" s="33" t="n"/>
      <c r="HD253" s="33" t="n"/>
      <c r="HE253" s="33" t="n"/>
      <c r="HF253" s="33" t="n"/>
      <c r="HG253" s="33" t="n"/>
      <c r="HH253" s="33" t="n"/>
      <c r="HI253" s="33" t="n"/>
      <c r="HJ253" s="33" t="n"/>
      <c r="HK253" s="33" t="n"/>
      <c r="HL253" s="33" t="n"/>
      <c r="HM253" s="33" t="n"/>
      <c r="HN253" s="33" t="n"/>
      <c r="HO253" s="33" t="n"/>
      <c r="HP253" s="33" t="n"/>
      <c r="HQ253" s="33" t="n"/>
      <c r="HR253" s="33" t="n"/>
      <c r="HS253" s="33" t="n"/>
      <c r="HT253" s="33" t="n"/>
      <c r="HU253" s="33" t="n"/>
      <c r="HV253" s="33" t="n"/>
      <c r="HW253" s="33" t="n"/>
      <c r="HX253" s="33" t="n"/>
      <c r="HY253" s="33" t="n"/>
      <c r="HZ253" s="33" t="n"/>
      <c r="IA253" s="33" t="n"/>
      <c r="IB253" s="33" t="n"/>
      <c r="IC253" s="33" t="n"/>
      <c r="ID253" s="33" t="n"/>
      <c r="IE253" s="33" t="n"/>
      <c r="IF253" s="33" t="n"/>
      <c r="IG253" s="33" t="n"/>
      <c r="IH253" s="33" t="n"/>
      <c r="II253" s="33" t="n"/>
      <c r="IJ253" s="26" t="n"/>
      <c r="IK253" s="26" t="inlineStr">
        <is>
          <t>ez_manage.py:4472 top()</t>
        </is>
      </c>
      <c r="IL253" s="26" t="inlineStr">
        <is>
          <t>v12_quick_engine.py:429 x8</t>
        </is>
      </c>
      <c r="IM253" s="26" t="n"/>
    </row>
    <row r="254" ht="15.75" customHeight="1" s="67">
      <c r="A254" s="26" t="inlineStr">
        <is>
          <t>BTC_GUARANTEED_REENTRY_MIN_GAP_BARS</t>
        </is>
      </c>
      <c r="B254" s="26" t="inlineStr">
        <is>
          <t>6</t>
        </is>
      </c>
      <c r="C254" s="26" t="n"/>
      <c r="D254" s="26" t="n"/>
      <c r="E254" s="26" t="n"/>
      <c r="F254" s="26" t="n"/>
      <c r="G254" s="26">
        <f>IFERROR(VLOOKUP($A34&amp;"_"&amp;$B34,Results_Deltas!$A$2:$P$15000,5,FALSE),"")</f>
        <v/>
      </c>
      <c r="H254" s="26">
        <f>IFERROR(VLOOKUP($A34,Results_30d_Deltas!$A$2:$H$5000,7,FALSE)-E33,"")</f>
        <v/>
      </c>
      <c r="I254" s="26">
        <f>IFERROR(VLOOKUP($A34,Results_30d_Deltas!$A$2:$H$5000,6,FALSE),"")</f>
        <v/>
      </c>
      <c r="J254" s="26" t="n"/>
      <c r="K254" s="26" t="n"/>
      <c r="L254" s="26" t="inlineStr">
        <is>
          <t>NO</t>
        </is>
      </c>
      <c r="M254" s="33" t="n">
        <v>11.3792503492832</v>
      </c>
      <c r="N254" s="33" t="n">
        <v>6</v>
      </c>
      <c r="O254" s="33" t="n"/>
      <c r="P254" s="33" t="n"/>
      <c r="Q254" s="33" t="n"/>
      <c r="R254" s="33" t="n"/>
      <c r="S254" s="33" t="n"/>
      <c r="T254" s="33" t="n"/>
      <c r="U254" s="33" t="n"/>
      <c r="V254" s="33" t="n"/>
      <c r="W254" s="33" t="n"/>
      <c r="X254" s="33" t="n"/>
      <c r="Y254" s="33" t="n"/>
      <c r="Z254" s="33" t="n"/>
      <c r="AA254" s="33" t="n"/>
      <c r="AB254" s="33" t="n"/>
      <c r="AC254" s="33" t="n"/>
      <c r="AD254" s="33" t="n"/>
      <c r="AE254" s="33" t="n"/>
      <c r="AF254" s="33" t="n"/>
      <c r="AG254" s="33" t="n"/>
      <c r="AH254" s="33" t="n"/>
      <c r="AI254" s="33" t="n"/>
      <c r="AJ254" s="33" t="n"/>
      <c r="AK254" s="33" t="n"/>
      <c r="AL254" s="33" t="n"/>
      <c r="AM254" s="33" t="n"/>
      <c r="AN254" s="33" t="n"/>
      <c r="AO254" s="33" t="n"/>
      <c r="AP254" s="33" t="n"/>
      <c r="AQ254" s="33" t="n"/>
      <c r="AR254" s="33" t="n"/>
      <c r="AS254" s="33" t="n"/>
      <c r="AT254" s="33" t="n"/>
      <c r="AU254" s="33" t="n"/>
      <c r="AV254" s="33" t="n"/>
      <c r="AW254" s="33" t="n"/>
      <c r="AX254" s="33" t="n"/>
      <c r="AY254" s="33" t="n"/>
      <c r="AZ254" s="33" t="n"/>
      <c r="BA254" s="33" t="n"/>
      <c r="BB254" s="33" t="n"/>
      <c r="BC254" s="33" t="n"/>
      <c r="BD254" s="33" t="n"/>
      <c r="BE254" s="33" t="n"/>
      <c r="BF254" s="33" t="n"/>
      <c r="BG254" s="33" t="n"/>
      <c r="BH254" s="33" t="n"/>
      <c r="BI254" s="33" t="n"/>
      <c r="BJ254" s="33" t="n"/>
      <c r="BK254" s="33" t="n"/>
      <c r="BL254" s="33" t="n"/>
      <c r="BM254" s="33" t="n"/>
      <c r="BN254" s="33" t="n"/>
      <c r="BO254" s="33" t="n"/>
      <c r="BP254" s="33" t="n"/>
      <c r="BQ254" s="33" t="n"/>
      <c r="BR254" s="33" t="n"/>
      <c r="BS254" s="33" t="n"/>
      <c r="BT254" s="33" t="n"/>
      <c r="BU254" s="33" t="n"/>
      <c r="BV254" s="33" t="n"/>
      <c r="BW254" s="33" t="n"/>
      <c r="BX254" s="33" t="n"/>
      <c r="BY254" s="33" t="n"/>
      <c r="BZ254" s="33" t="n"/>
      <c r="CA254" s="33" t="n"/>
      <c r="CB254" s="33" t="n"/>
      <c r="CC254" s="33" t="n"/>
      <c r="CD254" s="33" t="n"/>
      <c r="CE254" s="33" t="n"/>
      <c r="CF254" s="33" t="n"/>
      <c r="CG254" s="33" t="n"/>
      <c r="CH254" s="33" t="n"/>
      <c r="CI254" s="33" t="n"/>
      <c r="CJ254" s="33" t="n"/>
      <c r="CK254" s="33" t="n"/>
      <c r="CL254" s="33" t="n"/>
      <c r="CM254" s="33" t="n"/>
      <c r="CN254" s="33" t="n"/>
      <c r="CO254" s="33" t="n"/>
      <c r="CP254" s="33" t="n"/>
      <c r="CQ254" s="33" t="n"/>
      <c r="CR254" s="33" t="n"/>
      <c r="CS254" s="33" t="n"/>
      <c r="CT254" s="33" t="n"/>
      <c r="CU254" s="33" t="n"/>
      <c r="CV254" s="33" t="n"/>
      <c r="CW254" s="33" t="n"/>
      <c r="CX254" s="33" t="n"/>
      <c r="CY254" s="33" t="n"/>
      <c r="CZ254" s="33" t="n"/>
      <c r="DA254" s="33" t="n"/>
      <c r="DB254" s="33" t="n"/>
      <c r="DC254" s="33" t="n"/>
      <c r="DD254" s="33" t="n"/>
      <c r="DE254" s="33" t="n"/>
      <c r="DF254" s="33" t="n"/>
      <c r="DG254" s="33" t="n"/>
      <c r="DH254" s="33" t="n"/>
      <c r="DI254" s="33" t="n"/>
      <c r="DJ254" s="33" t="n"/>
      <c r="DK254" s="33" t="n"/>
      <c r="DL254" s="33" t="n"/>
      <c r="DM254" s="33" t="n"/>
      <c r="DN254" s="33" t="n"/>
      <c r="DO254" s="33" t="n"/>
      <c r="DP254" s="33" t="n"/>
      <c r="DQ254" s="33" t="n"/>
      <c r="DR254" s="33" t="n"/>
      <c r="DS254" s="33" t="n"/>
      <c r="DT254" s="33" t="n"/>
      <c r="DU254" s="33" t="n"/>
      <c r="DV254" s="33" t="n"/>
      <c r="DW254" s="33" t="n"/>
      <c r="DX254" s="33" t="n"/>
      <c r="DY254" s="33" t="n"/>
      <c r="DZ254" s="33" t="n"/>
      <c r="EA254" s="33" t="n"/>
      <c r="EB254" s="33" t="n"/>
      <c r="EC254" s="33" t="n"/>
      <c r="ED254" s="33" t="n"/>
      <c r="EE254" s="33" t="n"/>
      <c r="EF254" s="33" t="n"/>
      <c r="EG254" s="33" t="n"/>
      <c r="EH254" s="33" t="n"/>
      <c r="EI254" s="33" t="n"/>
      <c r="EJ254" s="33" t="n"/>
      <c r="EK254" s="33" t="n"/>
      <c r="EL254" s="33" t="n"/>
      <c r="EM254" s="33" t="n"/>
      <c r="EN254" s="33" t="n"/>
      <c r="EO254" s="33" t="n"/>
      <c r="EP254" s="33" t="n"/>
      <c r="EQ254" s="33" t="n"/>
      <c r="ER254" s="33" t="n"/>
      <c r="ES254" s="33" t="n"/>
      <c r="ET254" s="33" t="n"/>
      <c r="EU254" s="33" t="n"/>
      <c r="EV254" s="33" t="n"/>
      <c r="EW254" s="33" t="n"/>
      <c r="EX254" s="33" t="n"/>
      <c r="EY254" s="33" t="n"/>
      <c r="EZ254" s="33" t="n"/>
      <c r="FA254" s="33" t="n"/>
      <c r="FB254" s="33" t="n"/>
      <c r="FC254" s="33" t="n"/>
      <c r="FD254" s="33" t="n"/>
      <c r="FE254" s="33" t="n"/>
      <c r="FF254" s="33" t="n"/>
      <c r="FG254" s="33" t="n"/>
      <c r="FH254" s="33" t="n"/>
      <c r="FI254" s="33" t="n"/>
      <c r="FJ254" s="33" t="n"/>
      <c r="FK254" s="33" t="n"/>
      <c r="FL254" s="33" t="n"/>
      <c r="FM254" s="33" t="n"/>
      <c r="FN254" s="33" t="n"/>
      <c r="FO254" s="33" t="n"/>
      <c r="FP254" s="33" t="n"/>
      <c r="FQ254" s="33" t="n"/>
      <c r="FR254" s="33" t="n"/>
      <c r="FS254" s="34" t="n"/>
      <c r="FT254" s="34" t="n"/>
      <c r="FU254" s="33" t="n"/>
      <c r="FV254" s="33" t="n"/>
      <c r="FW254" s="33" t="n"/>
      <c r="FX254" s="33" t="n"/>
      <c r="FY254" s="33" t="n"/>
      <c r="FZ254" s="33" t="n"/>
      <c r="GA254" s="33" t="n"/>
      <c r="GB254" s="33" t="n"/>
      <c r="GC254" s="33" t="n"/>
      <c r="GD254" s="33" t="n"/>
      <c r="GE254" s="33" t="n"/>
      <c r="GF254" s="33" t="n"/>
      <c r="GG254" s="33" t="n"/>
      <c r="GH254" s="33" t="n"/>
      <c r="GI254" s="33" t="n"/>
      <c r="GJ254" s="33" t="n"/>
      <c r="GK254" s="33" t="n"/>
      <c r="GL254" s="33" t="n"/>
      <c r="GM254" s="33" t="n"/>
      <c r="GN254" s="33" t="n"/>
      <c r="GO254" s="33" t="n"/>
      <c r="GP254" s="33" t="n"/>
      <c r="GQ254" s="33" t="n"/>
      <c r="GR254" s="33" t="n"/>
      <c r="GS254" s="33" t="n"/>
      <c r="GT254" s="33" t="n"/>
      <c r="GU254" s="33" t="n"/>
      <c r="GV254" s="33" t="n"/>
      <c r="GW254" s="33" t="n"/>
      <c r="GX254" s="33" t="n"/>
      <c r="GY254" s="33" t="n"/>
      <c r="GZ254" s="33" t="n"/>
      <c r="HA254" s="33" t="n"/>
      <c r="HB254" s="33" t="n"/>
      <c r="HC254" s="33" t="n"/>
      <c r="HD254" s="33" t="n"/>
      <c r="HE254" s="33" t="n"/>
      <c r="HF254" s="33" t="n"/>
      <c r="HG254" s="33" t="n"/>
      <c r="HH254" s="33" t="n"/>
      <c r="HI254" s="33" t="n"/>
      <c r="HJ254" s="33" t="n"/>
      <c r="HK254" s="33" t="n"/>
      <c r="HL254" s="33" t="n"/>
      <c r="HM254" s="33" t="n"/>
      <c r="HN254" s="33" t="n"/>
      <c r="HO254" s="33" t="n"/>
      <c r="HP254" s="33" t="n"/>
      <c r="HQ254" s="33" t="n"/>
      <c r="HR254" s="33" t="n"/>
      <c r="HS254" s="33" t="n"/>
      <c r="HT254" s="33" t="n"/>
      <c r="HU254" s="33" t="n"/>
      <c r="HV254" s="33" t="n"/>
      <c r="HW254" s="33" t="n"/>
      <c r="HX254" s="33" t="n"/>
      <c r="HY254" s="33" t="n"/>
      <c r="HZ254" s="33" t="n"/>
      <c r="IA254" s="33" t="n"/>
      <c r="IB254" s="33" t="n"/>
      <c r="IC254" s="33" t="n"/>
      <c r="ID254" s="33" t="n"/>
      <c r="IE254" s="33" t="n"/>
      <c r="IF254" s="33" t="n"/>
      <c r="IG254" s="33" t="n"/>
      <c r="IH254" s="33" t="n"/>
      <c r="II254" s="33" t="n"/>
      <c r="IJ254" s="26" t="n"/>
      <c r="IK254" s="26" t="inlineStr">
        <is>
          <t>ez_manage.py:4472 top()</t>
        </is>
      </c>
      <c r="IL254" s="26" t="inlineStr">
        <is>
          <t>v12_quick_engine.py:429 x8</t>
        </is>
      </c>
      <c r="IM254" s="26" t="n"/>
    </row>
    <row r="255" ht="15.75" customHeight="1" s="67">
      <c r="A255" s="26" t="inlineStr">
        <is>
          <t>BTC_GUARANTEED_REENTRY_MAX_AGE_BARS</t>
        </is>
      </c>
      <c r="B255" s="26" t="inlineStr">
        <is>
          <t>2.0</t>
        </is>
      </c>
      <c r="C255" s="26" t="n"/>
      <c r="D255" s="26" t="n"/>
      <c r="E255" s="26" t="n"/>
      <c r="F255" s="26" t="n"/>
      <c r="G255" s="26">
        <f>IFERROR(VLOOKUP($A30&amp;"_"&amp;$B30,Results_Deltas!$A$2:$P$15000,5,FALSE),"")</f>
        <v/>
      </c>
      <c r="H255" s="26">
        <f>IFERROR(VLOOKUP($A30,Results_30d_Deltas!$A$2:$H$5000,7,FALSE)-E29,"")</f>
        <v/>
      </c>
      <c r="I255" s="26">
        <f>IFERROR(VLOOKUP($A30,Results_30d_Deltas!$A$2:$H$5000,6,FALSE),"")</f>
        <v/>
      </c>
      <c r="J255" s="26" t="n"/>
      <c r="K255" s="26" t="n"/>
      <c r="L255" s="26" t="inlineStr">
        <is>
          <t>NO</t>
        </is>
      </c>
      <c r="M255" s="33" t="n">
        <v>11.64298790694571</v>
      </c>
      <c r="N255" s="33" t="n">
        <v>6</v>
      </c>
      <c r="O255" s="33" t="n"/>
      <c r="P255" s="33" t="n"/>
      <c r="Q255" s="33" t="n"/>
      <c r="R255" s="33" t="n"/>
      <c r="S255" s="33" t="n"/>
      <c r="T255" s="33" t="n"/>
      <c r="U255" s="33" t="n"/>
      <c r="V255" s="33" t="n"/>
      <c r="W255" s="33" t="n"/>
      <c r="X255" s="33" t="n"/>
      <c r="Y255" s="33" t="n"/>
      <c r="Z255" s="33" t="n"/>
      <c r="AA255" s="33" t="n"/>
      <c r="AB255" s="33" t="n"/>
      <c r="AC255" s="33" t="n"/>
      <c r="AD255" s="33" t="n"/>
      <c r="AE255" s="33" t="n"/>
      <c r="AF255" s="33" t="n"/>
      <c r="AG255" s="33" t="n"/>
      <c r="AH255" s="33" t="n"/>
      <c r="AI255" s="33" t="n"/>
      <c r="AJ255" s="33" t="n"/>
      <c r="AK255" s="33" t="n"/>
      <c r="AL255" s="33" t="n"/>
      <c r="AM255" s="33" t="n"/>
      <c r="AN255" s="33" t="n"/>
      <c r="AO255" s="33" t="n"/>
      <c r="AP255" s="33" t="n"/>
      <c r="AQ255" s="33" t="n"/>
      <c r="AR255" s="33" t="n"/>
      <c r="AS255" s="33" t="n"/>
      <c r="AT255" s="33" t="n"/>
      <c r="AU255" s="33" t="n"/>
      <c r="AV255" s="33" t="n"/>
      <c r="AW255" s="33" t="n"/>
      <c r="AX255" s="33" t="n"/>
      <c r="AY255" s="33" t="n"/>
      <c r="AZ255" s="33" t="n"/>
      <c r="BA255" s="33" t="n"/>
      <c r="BB255" s="33" t="n"/>
      <c r="BC255" s="33" t="n"/>
      <c r="BD255" s="33" t="n"/>
      <c r="BE255" s="33" t="n"/>
      <c r="BF255" s="33" t="n"/>
      <c r="BG255" s="33" t="n"/>
      <c r="BH255" s="33" t="n"/>
      <c r="BI255" s="33" t="n"/>
      <c r="BJ255" s="33" t="n"/>
      <c r="BK255" s="33" t="n"/>
      <c r="BL255" s="33" t="n"/>
      <c r="BM255" s="33" t="n"/>
      <c r="BN255" s="33" t="n"/>
      <c r="BO255" s="33" t="n"/>
      <c r="BP255" s="33" t="n"/>
      <c r="BQ255" s="33" t="n"/>
      <c r="BR255" s="33" t="n"/>
      <c r="BS255" s="33" t="n"/>
      <c r="BT255" s="33" t="n"/>
      <c r="BU255" s="33" t="n"/>
      <c r="BV255" s="33" t="n"/>
      <c r="BW255" s="33" t="n"/>
      <c r="BX255" s="33" t="n"/>
      <c r="BY255" s="33" t="n"/>
      <c r="BZ255" s="33" t="n"/>
      <c r="CA255" s="33" t="n"/>
      <c r="CB255" s="33" t="n"/>
      <c r="CC255" s="33" t="n"/>
      <c r="CD255" s="33" t="n"/>
      <c r="CE255" s="33" t="n"/>
      <c r="CF255" s="33" t="n"/>
      <c r="CG255" s="33" t="n"/>
      <c r="CH255" s="33" t="n"/>
      <c r="CI255" s="33" t="n"/>
      <c r="CJ255" s="33" t="n"/>
      <c r="CK255" s="33" t="n"/>
      <c r="CL255" s="33" t="n"/>
      <c r="CM255" s="33" t="n"/>
      <c r="CN255" s="33" t="n"/>
      <c r="CO255" s="33" t="n"/>
      <c r="CP255" s="33" t="n"/>
      <c r="CQ255" s="33" t="n"/>
      <c r="CR255" s="33" t="n"/>
      <c r="CS255" s="33" t="n"/>
      <c r="CT255" s="33" t="n"/>
      <c r="CU255" s="33" t="n"/>
      <c r="CV255" s="33" t="n"/>
      <c r="CW255" s="33" t="n"/>
      <c r="CX255" s="33" t="n"/>
      <c r="CY255" s="33" t="n"/>
      <c r="CZ255" s="33" t="n"/>
      <c r="DA255" s="33" t="n"/>
      <c r="DB255" s="33" t="n"/>
      <c r="DC255" s="33" t="n"/>
      <c r="DD255" s="33" t="n"/>
      <c r="DE255" s="33" t="n"/>
      <c r="DF255" s="33" t="n"/>
      <c r="DG255" s="33" t="n"/>
      <c r="DH255" s="33" t="n"/>
      <c r="DI255" s="33" t="n"/>
      <c r="DJ255" s="33" t="n"/>
      <c r="DK255" s="33" t="n"/>
      <c r="DL255" s="33" t="n"/>
      <c r="DM255" s="33" t="n"/>
      <c r="DN255" s="33" t="n"/>
      <c r="DO255" s="33" t="n"/>
      <c r="DP255" s="33" t="n"/>
      <c r="DQ255" s="33" t="n"/>
      <c r="DR255" s="33" t="n"/>
      <c r="DS255" s="33" t="n"/>
      <c r="DT255" s="33" t="n"/>
      <c r="DU255" s="33" t="n"/>
      <c r="DV255" s="33" t="n"/>
      <c r="DW255" s="33" t="n"/>
      <c r="DX255" s="33" t="n"/>
      <c r="DY255" s="33" t="n"/>
      <c r="DZ255" s="33" t="n"/>
      <c r="EA255" s="33" t="n"/>
      <c r="EB255" s="33" t="n"/>
      <c r="EC255" s="33" t="n"/>
      <c r="ED255" s="33" t="n"/>
      <c r="EE255" s="33" t="n"/>
      <c r="EF255" s="33" t="n"/>
      <c r="EG255" s="33" t="n"/>
      <c r="EH255" s="33" t="n"/>
      <c r="EI255" s="33" t="n"/>
      <c r="EJ255" s="33" t="n"/>
      <c r="EK255" s="33" t="n"/>
      <c r="EL255" s="33" t="n"/>
      <c r="EM255" s="33" t="n"/>
      <c r="EN255" s="33" t="n"/>
      <c r="EO255" s="33" t="n"/>
      <c r="EP255" s="33" t="n"/>
      <c r="EQ255" s="33" t="n"/>
      <c r="ER255" s="33" t="n"/>
      <c r="ES255" s="33" t="n"/>
      <c r="ET255" s="33" t="n"/>
      <c r="EU255" s="33" t="n"/>
      <c r="EV255" s="33" t="n"/>
      <c r="EW255" s="33" t="n"/>
      <c r="EX255" s="33" t="n"/>
      <c r="EY255" s="33" t="n"/>
      <c r="EZ255" s="33" t="n"/>
      <c r="FA255" s="33" t="n"/>
      <c r="FB255" s="33" t="n"/>
      <c r="FC255" s="33" t="n"/>
      <c r="FD255" s="33" t="n"/>
      <c r="FE255" s="33" t="n"/>
      <c r="FF255" s="33" t="n"/>
      <c r="FG255" s="33" t="n"/>
      <c r="FH255" s="33" t="n"/>
      <c r="FI255" s="33" t="n"/>
      <c r="FJ255" s="33" t="n"/>
      <c r="FK255" s="33" t="n"/>
      <c r="FL255" s="33" t="n"/>
      <c r="FM255" s="33" t="n"/>
      <c r="FN255" s="33" t="n"/>
      <c r="FO255" s="33" t="n"/>
      <c r="FP255" s="33" t="n"/>
      <c r="FQ255" s="33" t="n"/>
      <c r="FR255" s="33" t="n"/>
      <c r="FS255" s="34" t="n"/>
      <c r="FT255" s="34" t="n"/>
      <c r="FU255" s="33" t="n"/>
      <c r="FV255" s="33" t="n"/>
      <c r="FW255" s="33" t="n"/>
      <c r="FX255" s="33" t="n"/>
      <c r="FY255" s="33" t="n"/>
      <c r="FZ255" s="33" t="n"/>
      <c r="GA255" s="33" t="n"/>
      <c r="GB255" s="33" t="n"/>
      <c r="GC255" s="33" t="n"/>
      <c r="GD255" s="33" t="n"/>
      <c r="GE255" s="33" t="n"/>
      <c r="GF255" s="33" t="n"/>
      <c r="GG255" s="33" t="n"/>
      <c r="GH255" s="33" t="n"/>
      <c r="GI255" s="33" t="n"/>
      <c r="GJ255" s="33" t="n"/>
      <c r="GK255" s="33" t="n"/>
      <c r="GL255" s="33" t="n"/>
      <c r="GM255" s="33" t="n"/>
      <c r="GN255" s="33" t="n"/>
      <c r="GO255" s="33" t="n"/>
      <c r="GP255" s="33" t="n"/>
      <c r="GQ255" s="33" t="n"/>
      <c r="GR255" s="33" t="n"/>
      <c r="GS255" s="33" t="n"/>
      <c r="GT255" s="33" t="n"/>
      <c r="GU255" s="33" t="n"/>
      <c r="GV255" s="33" t="n"/>
      <c r="GW255" s="33" t="n"/>
      <c r="GX255" s="33" t="n"/>
      <c r="GY255" s="33" t="n"/>
      <c r="GZ255" s="33" t="n"/>
      <c r="HA255" s="33" t="n"/>
      <c r="HB255" s="33" t="n"/>
      <c r="HC255" s="33" t="n"/>
      <c r="HD255" s="33" t="n"/>
      <c r="HE255" s="33" t="n"/>
      <c r="HF255" s="33" t="n"/>
      <c r="HG255" s="33" t="n"/>
      <c r="HH255" s="33" t="n"/>
      <c r="HI255" s="33" t="n"/>
      <c r="HJ255" s="33" t="n"/>
      <c r="HK255" s="33" t="n"/>
      <c r="HL255" s="33" t="n"/>
      <c r="HM255" s="33" t="n"/>
      <c r="HN255" s="33" t="n"/>
      <c r="HO255" s="33" t="n"/>
      <c r="HP255" s="33" t="n"/>
      <c r="HQ255" s="33" t="n"/>
      <c r="HR255" s="33" t="n"/>
      <c r="HS255" s="33" t="n"/>
      <c r="HT255" s="33" t="n"/>
      <c r="HU255" s="33" t="n"/>
      <c r="HV255" s="33" t="n"/>
      <c r="HW255" s="33" t="n"/>
      <c r="HX255" s="33" t="n"/>
      <c r="HY255" s="33" t="n"/>
      <c r="HZ255" s="33" t="n"/>
      <c r="IA255" s="33" t="n"/>
      <c r="IB255" s="33" t="n"/>
      <c r="IC255" s="33" t="n"/>
      <c r="ID255" s="33" t="n"/>
      <c r="IE255" s="33" t="n"/>
      <c r="IF255" s="33" t="n"/>
      <c r="IG255" s="33" t="n"/>
      <c r="IH255" s="33" t="n"/>
      <c r="II255" s="33" t="n"/>
      <c r="IJ255" s="26" t="n"/>
      <c r="IK255" s="26" t="inlineStr">
        <is>
          <t>ez_manage.py:4471 top()</t>
        </is>
      </c>
      <c r="IL255" s="26" t="inlineStr">
        <is>
          <t>v12_quick_engine.py:422 x8</t>
        </is>
      </c>
      <c r="IM255" s="26" t="n"/>
    </row>
    <row r="256" ht="15.75" customHeight="1" s="67">
      <c r="A256" s="26" t="inlineStr">
        <is>
          <t>BTC_GUARANTEED_REENTRY_MAX_AGE_BARS</t>
        </is>
      </c>
      <c r="B256" s="26" t="inlineStr">
        <is>
          <t>1.0</t>
        </is>
      </c>
      <c r="C256" s="26" t="n"/>
      <c r="D256" s="26" t="n"/>
      <c r="E256" s="26" t="n"/>
      <c r="F256" s="26" t="n"/>
      <c r="G256" s="26">
        <f>IFERROR(VLOOKUP($A29&amp;"_"&amp;$B29,Results_Deltas!$A$2:$P$15000,5,FALSE),"")</f>
        <v/>
      </c>
      <c r="H256" s="26">
        <f>IFERROR(VLOOKUP($A29,Results_30d_Deltas!$A$2:$H$5000,7,FALSE)-E28,"")</f>
        <v/>
      </c>
      <c r="I256" s="26">
        <f>IFERROR(VLOOKUP($A29,Results_30d_Deltas!$A$2:$H$5000,6,FALSE),"")</f>
        <v/>
      </c>
      <c r="J256" s="26" t="n"/>
      <c r="K256" s="26" t="n"/>
      <c r="L256" s="26" t="inlineStr">
        <is>
          <t>NO</t>
        </is>
      </c>
      <c r="M256" s="33" t="n">
        <v>11.70656924782762</v>
      </c>
      <c r="N256" s="33" t="n">
        <v>7</v>
      </c>
      <c r="O256" s="33" t="n"/>
      <c r="P256" s="33" t="n"/>
      <c r="Q256" s="33" t="n"/>
      <c r="R256" s="33" t="n"/>
      <c r="S256" s="33" t="n"/>
      <c r="T256" s="33" t="n"/>
      <c r="U256" s="33" t="n"/>
      <c r="V256" s="33" t="n"/>
      <c r="W256" s="33" t="n"/>
      <c r="X256" s="33" t="n"/>
      <c r="Y256" s="33" t="n"/>
      <c r="Z256" s="33" t="n"/>
      <c r="AA256" s="33" t="n"/>
      <c r="AB256" s="33" t="n"/>
      <c r="AC256" s="33" t="n"/>
      <c r="AD256" s="33" t="n"/>
      <c r="AE256" s="33" t="n"/>
      <c r="AF256" s="33" t="n"/>
      <c r="AG256" s="33" t="n"/>
      <c r="AH256" s="33" t="n"/>
      <c r="AI256" s="33" t="n"/>
      <c r="AJ256" s="33" t="n"/>
      <c r="AK256" s="33" t="n"/>
      <c r="AL256" s="33" t="n"/>
      <c r="AM256" s="33" t="n"/>
      <c r="AN256" s="33" t="n"/>
      <c r="AO256" s="33" t="n"/>
      <c r="AP256" s="33" t="n"/>
      <c r="AQ256" s="33" t="n"/>
      <c r="AR256" s="33" t="n"/>
      <c r="AS256" s="33" t="n"/>
      <c r="AT256" s="33" t="n"/>
      <c r="AU256" s="33" t="n"/>
      <c r="AV256" s="33" t="n"/>
      <c r="AW256" s="33" t="n"/>
      <c r="AX256" s="33" t="n"/>
      <c r="AY256" s="33" t="n"/>
      <c r="AZ256" s="33" t="n"/>
      <c r="BA256" s="33" t="n"/>
      <c r="BB256" s="33" t="n"/>
      <c r="BC256" s="33" t="n"/>
      <c r="BD256" s="33" t="n"/>
      <c r="BE256" s="33" t="n"/>
      <c r="BF256" s="33" t="n"/>
      <c r="BG256" s="33" t="n"/>
      <c r="BH256" s="33" t="n"/>
      <c r="BI256" s="33" t="n"/>
      <c r="BJ256" s="33" t="n"/>
      <c r="BK256" s="33" t="n"/>
      <c r="BL256" s="33" t="n"/>
      <c r="BM256" s="33" t="n"/>
      <c r="BN256" s="33" t="n"/>
      <c r="BO256" s="33" t="n"/>
      <c r="BP256" s="33" t="n"/>
      <c r="BQ256" s="33" t="n"/>
      <c r="BR256" s="33" t="n"/>
      <c r="BS256" s="33" t="n"/>
      <c r="BT256" s="33" t="n"/>
      <c r="BU256" s="33" t="n"/>
      <c r="BV256" s="33" t="n"/>
      <c r="BW256" s="33" t="n"/>
      <c r="BX256" s="33" t="n"/>
      <c r="BY256" s="33" t="n"/>
      <c r="BZ256" s="33" t="n"/>
      <c r="CA256" s="33" t="n"/>
      <c r="CB256" s="33" t="n"/>
      <c r="CC256" s="33" t="n"/>
      <c r="CD256" s="33" t="n"/>
      <c r="CE256" s="33" t="n"/>
      <c r="CF256" s="33" t="n"/>
      <c r="CG256" s="33" t="n"/>
      <c r="CH256" s="33" t="n"/>
      <c r="CI256" s="33" t="n"/>
      <c r="CJ256" s="33" t="n"/>
      <c r="CK256" s="33" t="n"/>
      <c r="CL256" s="33" t="n"/>
      <c r="CM256" s="33" t="n"/>
      <c r="CN256" s="33" t="n"/>
      <c r="CO256" s="33" t="n"/>
      <c r="CP256" s="33" t="n"/>
      <c r="CQ256" s="33" t="n"/>
      <c r="CR256" s="33" t="n"/>
      <c r="CS256" s="33" t="n"/>
      <c r="CT256" s="33" t="n"/>
      <c r="CU256" s="33" t="n"/>
      <c r="CV256" s="33" t="n"/>
      <c r="CW256" s="33" t="n"/>
      <c r="CX256" s="33" t="n"/>
      <c r="CY256" s="33" t="n"/>
      <c r="CZ256" s="33" t="n"/>
      <c r="DA256" s="33" t="n"/>
      <c r="DB256" s="33" t="n"/>
      <c r="DC256" s="33" t="n"/>
      <c r="DD256" s="33" t="n"/>
      <c r="DE256" s="33" t="n"/>
      <c r="DF256" s="33" t="n"/>
      <c r="DG256" s="33" t="n"/>
      <c r="DH256" s="33" t="n"/>
      <c r="DI256" s="33" t="n"/>
      <c r="DJ256" s="33" t="n"/>
      <c r="DK256" s="33" t="n"/>
      <c r="DL256" s="33" t="n"/>
      <c r="DM256" s="33" t="n"/>
      <c r="DN256" s="33" t="n"/>
      <c r="DO256" s="33" t="n"/>
      <c r="DP256" s="33" t="n"/>
      <c r="DQ256" s="33" t="n"/>
      <c r="DR256" s="33" t="n"/>
      <c r="DS256" s="33" t="n"/>
      <c r="DT256" s="33" t="n"/>
      <c r="DU256" s="33" t="n"/>
      <c r="DV256" s="33" t="n"/>
      <c r="DW256" s="33" t="n"/>
      <c r="DX256" s="33" t="n"/>
      <c r="DY256" s="33" t="n"/>
      <c r="DZ256" s="33" t="n"/>
      <c r="EA256" s="33" t="n"/>
      <c r="EB256" s="33" t="n"/>
      <c r="EC256" s="33" t="n"/>
      <c r="ED256" s="33" t="n"/>
      <c r="EE256" s="33" t="n"/>
      <c r="EF256" s="33" t="n"/>
      <c r="EG256" s="33" t="n"/>
      <c r="EH256" s="33" t="n"/>
      <c r="EI256" s="33" t="n"/>
      <c r="EJ256" s="33" t="n"/>
      <c r="EK256" s="33" t="n"/>
      <c r="EL256" s="33" t="n"/>
      <c r="EM256" s="33" t="n"/>
      <c r="EN256" s="33" t="n"/>
      <c r="EO256" s="33" t="n"/>
      <c r="EP256" s="33" t="n"/>
      <c r="EQ256" s="33" t="n"/>
      <c r="ER256" s="33" t="n"/>
      <c r="ES256" s="33" t="n"/>
      <c r="ET256" s="33" t="n"/>
      <c r="EU256" s="33" t="n"/>
      <c r="EV256" s="33" t="n"/>
      <c r="EW256" s="33" t="n"/>
      <c r="EX256" s="33" t="n"/>
      <c r="EY256" s="33" t="n"/>
      <c r="EZ256" s="33" t="n"/>
      <c r="FA256" s="33" t="n"/>
      <c r="FB256" s="33" t="n"/>
      <c r="FC256" s="33" t="n"/>
      <c r="FD256" s="33" t="n"/>
      <c r="FE256" s="33" t="n"/>
      <c r="FF256" s="33" t="n"/>
      <c r="FG256" s="33" t="n"/>
      <c r="FH256" s="33" t="n"/>
      <c r="FI256" s="33" t="n"/>
      <c r="FJ256" s="33" t="n"/>
      <c r="FK256" s="33" t="n"/>
      <c r="FL256" s="33" t="n"/>
      <c r="FM256" s="33" t="n"/>
      <c r="FN256" s="33" t="n"/>
      <c r="FO256" s="33" t="n"/>
      <c r="FP256" s="33" t="n"/>
      <c r="FQ256" s="33" t="n"/>
      <c r="FR256" s="33" t="n"/>
      <c r="FS256" s="34" t="n"/>
      <c r="FT256" s="34" t="n"/>
      <c r="FU256" s="33" t="n"/>
      <c r="FV256" s="33" t="n"/>
      <c r="FW256" s="33" t="n"/>
      <c r="FX256" s="33" t="n"/>
      <c r="FY256" s="33" t="n"/>
      <c r="FZ256" s="33" t="n"/>
      <c r="GA256" s="33" t="n"/>
      <c r="GB256" s="33" t="n"/>
      <c r="GC256" s="33" t="n"/>
      <c r="GD256" s="33" t="n"/>
      <c r="GE256" s="33" t="n"/>
      <c r="GF256" s="33" t="n"/>
      <c r="GG256" s="33" t="n"/>
      <c r="GH256" s="33" t="n"/>
      <c r="GI256" s="33" t="n"/>
      <c r="GJ256" s="33" t="n"/>
      <c r="GK256" s="33" t="n"/>
      <c r="GL256" s="33" t="n"/>
      <c r="GM256" s="33" t="n"/>
      <c r="GN256" s="33" t="n"/>
      <c r="GO256" s="33" t="n"/>
      <c r="GP256" s="33" t="n"/>
      <c r="GQ256" s="33" t="n"/>
      <c r="GR256" s="33" t="n"/>
      <c r="GS256" s="33" t="n"/>
      <c r="GT256" s="33" t="n"/>
      <c r="GU256" s="33" t="n"/>
      <c r="GV256" s="33" t="n"/>
      <c r="GW256" s="33" t="n"/>
      <c r="GX256" s="33" t="n"/>
      <c r="GY256" s="33" t="n"/>
      <c r="GZ256" s="33" t="n"/>
      <c r="HA256" s="33" t="n"/>
      <c r="HB256" s="33" t="n"/>
      <c r="HC256" s="33" t="n"/>
      <c r="HD256" s="33" t="n"/>
      <c r="HE256" s="33" t="n"/>
      <c r="HF256" s="33" t="n"/>
      <c r="HG256" s="33" t="n"/>
      <c r="HH256" s="33" t="n"/>
      <c r="HI256" s="33" t="n"/>
      <c r="HJ256" s="33" t="n"/>
      <c r="HK256" s="33" t="n"/>
      <c r="HL256" s="33" t="n"/>
      <c r="HM256" s="33" t="n"/>
      <c r="HN256" s="33" t="n"/>
      <c r="HO256" s="33" t="n"/>
      <c r="HP256" s="33" t="n"/>
      <c r="HQ256" s="33" t="n"/>
      <c r="HR256" s="33" t="n"/>
      <c r="HS256" s="33" t="n"/>
      <c r="HT256" s="33" t="n"/>
      <c r="HU256" s="33" t="n"/>
      <c r="HV256" s="33" t="n"/>
      <c r="HW256" s="33" t="n"/>
      <c r="HX256" s="33" t="n"/>
      <c r="HY256" s="33" t="n"/>
      <c r="HZ256" s="33" t="n"/>
      <c r="IA256" s="33" t="n"/>
      <c r="IB256" s="33" t="n"/>
      <c r="IC256" s="33" t="n"/>
      <c r="ID256" s="33" t="n"/>
      <c r="IE256" s="33" t="n"/>
      <c r="IF256" s="33" t="n"/>
      <c r="IG256" s="33" t="n"/>
      <c r="IH256" s="33" t="n"/>
      <c r="II256" s="33" t="n"/>
      <c r="IJ256" s="26" t="n"/>
      <c r="IK256" s="26" t="inlineStr">
        <is>
          <t>ez_manage.py:4471 top()</t>
        </is>
      </c>
      <c r="IL256" s="26" t="inlineStr">
        <is>
          <t>v12_quick_engine.py:422 x8</t>
        </is>
      </c>
      <c r="IM256" s="26" t="n"/>
    </row>
    <row r="257" ht="15.75" customHeight="1" s="67">
      <c r="A257" s="26" t="inlineStr">
        <is>
          <t>BTC_GUARANTEED_REENTRY_MAX_AGE_BARS</t>
        </is>
      </c>
      <c r="B257" s="26" t="inlineStr">
        <is>
          <t>0</t>
        </is>
      </c>
      <c r="C257" s="26" t="n"/>
      <c r="D257" s="26" t="n"/>
      <c r="E257" s="26" t="n"/>
      <c r="F257" s="26" t="n"/>
      <c r="G257" s="26">
        <f>IFERROR(VLOOKUP($A27&amp;"_"&amp;$B27,Results_Deltas!$A$2:$P$15000,5,FALSE),"")</f>
        <v/>
      </c>
      <c r="H257" s="26">
        <f>IFERROR(VLOOKUP($A27,Results_30d_Deltas!$A$2:$H$5000,7,FALSE)-E26,"")</f>
        <v/>
      </c>
      <c r="I257" s="26">
        <f>IFERROR(VLOOKUP($A27,Results_30d_Deltas!$A$2:$H$5000,6,FALSE),"")</f>
        <v/>
      </c>
      <c r="J257" s="26" t="n"/>
      <c r="K257" s="26" t="n"/>
      <c r="L257" s="26" t="inlineStr">
        <is>
          <t>NO</t>
        </is>
      </c>
      <c r="M257" s="33" t="n">
        <v>12.40257339269727</v>
      </c>
      <c r="N257" s="33" t="n">
        <v>8</v>
      </c>
      <c r="O257" s="33" t="n"/>
      <c r="P257" s="33" t="n"/>
      <c r="Q257" s="33" t="n"/>
      <c r="R257" s="33" t="n"/>
      <c r="S257" s="33" t="n"/>
      <c r="T257" s="33" t="n"/>
      <c r="U257" s="33" t="n"/>
      <c r="V257" s="33" t="n"/>
      <c r="W257" s="33" t="n"/>
      <c r="X257" s="33" t="n"/>
      <c r="Y257" s="33" t="n"/>
      <c r="Z257" s="33" t="n"/>
      <c r="AA257" s="33" t="n"/>
      <c r="AB257" s="33" t="n"/>
      <c r="AC257" s="33" t="n"/>
      <c r="AD257" s="33" t="n"/>
      <c r="AE257" s="33" t="n"/>
      <c r="AF257" s="33" t="n"/>
      <c r="AG257" s="33" t="n"/>
      <c r="AH257" s="33" t="n"/>
      <c r="AI257" s="33" t="n"/>
      <c r="AJ257" s="33" t="n"/>
      <c r="AK257" s="33" t="n"/>
      <c r="AL257" s="33" t="n"/>
      <c r="AM257" s="33" t="n"/>
      <c r="AN257" s="33" t="n"/>
      <c r="AO257" s="33" t="n"/>
      <c r="AP257" s="33" t="n"/>
      <c r="AQ257" s="33" t="n"/>
      <c r="AR257" s="33" t="n"/>
      <c r="AS257" s="33" t="n"/>
      <c r="AT257" s="33" t="n"/>
      <c r="AU257" s="33" t="n"/>
      <c r="AV257" s="33" t="n"/>
      <c r="AW257" s="33" t="n"/>
      <c r="AX257" s="33" t="n"/>
      <c r="AY257" s="33" t="n"/>
      <c r="AZ257" s="33" t="n"/>
      <c r="BA257" s="33" t="n"/>
      <c r="BB257" s="33" t="n"/>
      <c r="BC257" s="33" t="n"/>
      <c r="BD257" s="33" t="n"/>
      <c r="BE257" s="33" t="n"/>
      <c r="BF257" s="33" t="n"/>
      <c r="BG257" s="33" t="n"/>
      <c r="BH257" s="33" t="n"/>
      <c r="BI257" s="33" t="n"/>
      <c r="BJ257" s="33" t="n"/>
      <c r="BK257" s="33" t="n"/>
      <c r="BL257" s="33" t="n"/>
      <c r="BM257" s="33" t="n"/>
      <c r="BN257" s="33" t="n"/>
      <c r="BO257" s="33" t="n"/>
      <c r="BP257" s="33" t="n"/>
      <c r="BQ257" s="33" t="n"/>
      <c r="BR257" s="33" t="n"/>
      <c r="BS257" s="33" t="n"/>
      <c r="BT257" s="33" t="n"/>
      <c r="BU257" s="33" t="n"/>
      <c r="BV257" s="33" t="n"/>
      <c r="BW257" s="33" t="n"/>
      <c r="BX257" s="33" t="n"/>
      <c r="BY257" s="33" t="n"/>
      <c r="BZ257" s="33" t="n"/>
      <c r="CA257" s="33" t="n"/>
      <c r="CB257" s="33" t="n"/>
      <c r="CC257" s="33" t="n"/>
      <c r="CD257" s="33" t="n"/>
      <c r="CE257" s="33" t="n"/>
      <c r="CF257" s="33" t="n"/>
      <c r="CG257" s="33" t="n"/>
      <c r="CH257" s="33" t="n"/>
      <c r="CI257" s="33" t="n"/>
      <c r="CJ257" s="33" t="n"/>
      <c r="CK257" s="33" t="n"/>
      <c r="CL257" s="33" t="n"/>
      <c r="CM257" s="33" t="n"/>
      <c r="CN257" s="33" t="n"/>
      <c r="CO257" s="33" t="n"/>
      <c r="CP257" s="33" t="n"/>
      <c r="CQ257" s="33" t="n"/>
      <c r="CR257" s="33" t="n"/>
      <c r="CS257" s="33" t="n"/>
      <c r="CT257" s="33" t="n"/>
      <c r="CU257" s="33" t="n"/>
      <c r="CV257" s="33" t="n"/>
      <c r="CW257" s="33" t="n"/>
      <c r="CX257" s="33" t="n"/>
      <c r="CY257" s="33" t="n"/>
      <c r="CZ257" s="33" t="n"/>
      <c r="DA257" s="33" t="n"/>
      <c r="DB257" s="33" t="n"/>
      <c r="DC257" s="33" t="n"/>
      <c r="DD257" s="33" t="n"/>
      <c r="DE257" s="33" t="n"/>
      <c r="DF257" s="33" t="n"/>
      <c r="DG257" s="33" t="n"/>
      <c r="DH257" s="33" t="n"/>
      <c r="DI257" s="33" t="n"/>
      <c r="DJ257" s="33" t="n"/>
      <c r="DK257" s="33" t="n"/>
      <c r="DL257" s="33" t="n"/>
      <c r="DM257" s="33" t="n"/>
      <c r="DN257" s="33" t="n"/>
      <c r="DO257" s="33" t="n"/>
      <c r="DP257" s="33" t="n"/>
      <c r="DQ257" s="33" t="n"/>
      <c r="DR257" s="33" t="n"/>
      <c r="DS257" s="33" t="n"/>
      <c r="DT257" s="33" t="n"/>
      <c r="DU257" s="33" t="n"/>
      <c r="DV257" s="33" t="n"/>
      <c r="DW257" s="33" t="n"/>
      <c r="DX257" s="33" t="n"/>
      <c r="DY257" s="33" t="n"/>
      <c r="DZ257" s="33" t="n"/>
      <c r="EA257" s="33" t="n"/>
      <c r="EB257" s="33" t="n"/>
      <c r="EC257" s="33" t="n"/>
      <c r="ED257" s="33" t="n"/>
      <c r="EE257" s="33" t="n"/>
      <c r="EF257" s="33" t="n"/>
      <c r="EG257" s="33" t="n"/>
      <c r="EH257" s="33" t="n"/>
      <c r="EI257" s="33" t="n"/>
      <c r="EJ257" s="33" t="n"/>
      <c r="EK257" s="33" t="n"/>
      <c r="EL257" s="33" t="n"/>
      <c r="EM257" s="33" t="n"/>
      <c r="EN257" s="33" t="n"/>
      <c r="EO257" s="33" t="n"/>
      <c r="EP257" s="33" t="n"/>
      <c r="EQ257" s="33" t="n"/>
      <c r="ER257" s="33" t="n"/>
      <c r="ES257" s="33" t="n"/>
      <c r="ET257" s="33" t="n"/>
      <c r="EU257" s="33" t="n"/>
      <c r="EV257" s="33" t="n"/>
      <c r="EW257" s="33" t="n"/>
      <c r="EX257" s="33" t="n"/>
      <c r="EY257" s="33" t="n"/>
      <c r="EZ257" s="33" t="n"/>
      <c r="FA257" s="33" t="n"/>
      <c r="FB257" s="33" t="n"/>
      <c r="FC257" s="33" t="n"/>
      <c r="FD257" s="33" t="n"/>
      <c r="FE257" s="33" t="n"/>
      <c r="FF257" s="33" t="n"/>
      <c r="FG257" s="33" t="n"/>
      <c r="FH257" s="33" t="n"/>
      <c r="FI257" s="33" t="n"/>
      <c r="FJ257" s="33" t="n"/>
      <c r="FK257" s="33" t="n"/>
      <c r="FL257" s="33" t="n"/>
      <c r="FM257" s="33" t="n"/>
      <c r="FN257" s="33" t="n"/>
      <c r="FO257" s="33" t="n"/>
      <c r="FP257" s="33" t="n"/>
      <c r="FQ257" s="33" t="n"/>
      <c r="FR257" s="33" t="n"/>
      <c r="FS257" s="34" t="n"/>
      <c r="FT257" s="34" t="n"/>
      <c r="FU257" s="33" t="n"/>
      <c r="FV257" s="33" t="n"/>
      <c r="FW257" s="33" t="n"/>
      <c r="FX257" s="33" t="n"/>
      <c r="FY257" s="33" t="n"/>
      <c r="FZ257" s="33" t="n"/>
      <c r="GA257" s="33" t="n"/>
      <c r="GB257" s="33" t="n"/>
      <c r="GC257" s="33" t="n"/>
      <c r="GD257" s="33" t="n"/>
      <c r="GE257" s="33" t="n"/>
      <c r="GF257" s="33" t="n"/>
      <c r="GG257" s="33" t="n"/>
      <c r="GH257" s="33" t="n"/>
      <c r="GI257" s="33" t="n"/>
      <c r="GJ257" s="33" t="n"/>
      <c r="GK257" s="33" t="n"/>
      <c r="GL257" s="33" t="n"/>
      <c r="GM257" s="33" t="n"/>
      <c r="GN257" s="33" t="n"/>
      <c r="GO257" s="33" t="n"/>
      <c r="GP257" s="33" t="n"/>
      <c r="GQ257" s="33" t="n"/>
      <c r="GR257" s="33" t="n"/>
      <c r="GS257" s="33" t="n"/>
      <c r="GT257" s="33" t="n"/>
      <c r="GU257" s="33" t="n"/>
      <c r="GV257" s="33" t="n"/>
      <c r="GW257" s="33" t="n"/>
      <c r="GX257" s="33" t="n"/>
      <c r="GY257" s="33" t="n"/>
      <c r="GZ257" s="33" t="n"/>
      <c r="HA257" s="33" t="n"/>
      <c r="HB257" s="33" t="n"/>
      <c r="HC257" s="33" t="n"/>
      <c r="HD257" s="33" t="n"/>
      <c r="HE257" s="33" t="n"/>
      <c r="HF257" s="33" t="n"/>
      <c r="HG257" s="33" t="n"/>
      <c r="HH257" s="33" t="n"/>
      <c r="HI257" s="33" t="n"/>
      <c r="HJ257" s="33" t="n"/>
      <c r="HK257" s="33" t="n"/>
      <c r="HL257" s="33" t="n"/>
      <c r="HM257" s="33" t="n"/>
      <c r="HN257" s="33" t="n"/>
      <c r="HO257" s="33" t="n"/>
      <c r="HP257" s="33" t="n"/>
      <c r="HQ257" s="33" t="n"/>
      <c r="HR257" s="33" t="n"/>
      <c r="HS257" s="33" t="n"/>
      <c r="HT257" s="33" t="n"/>
      <c r="HU257" s="33" t="n"/>
      <c r="HV257" s="33" t="n"/>
      <c r="HW257" s="33" t="n"/>
      <c r="HX257" s="33" t="n"/>
      <c r="HY257" s="33" t="n"/>
      <c r="HZ257" s="33" t="n"/>
      <c r="IA257" s="33" t="n"/>
      <c r="IB257" s="33" t="n"/>
      <c r="IC257" s="33" t="n"/>
      <c r="ID257" s="33" t="n"/>
      <c r="IE257" s="33" t="n"/>
      <c r="IF257" s="33" t="n"/>
      <c r="IG257" s="33" t="n"/>
      <c r="IH257" s="33" t="n"/>
      <c r="II257" s="33" t="n"/>
      <c r="IJ257" s="26" t="n"/>
      <c r="IK257" s="26" t="inlineStr">
        <is>
          <t>ez_manage.py:4471 top()</t>
        </is>
      </c>
      <c r="IL257" s="26" t="inlineStr">
        <is>
          <t>v12_quick_engine.py:422 x8</t>
        </is>
      </c>
      <c r="IM257" s="26" t="n"/>
    </row>
    <row r="258" ht="15.75" customHeight="1" s="67">
      <c r="A258" s="27" t="inlineStr">
        <is>
          <t>BTC_GUARANTEED_REENTRY_MIN_GAP_BARS</t>
        </is>
      </c>
      <c r="B258" s="27" t="inlineStr">
        <is>
          <t>5</t>
        </is>
      </c>
      <c r="C258" s="26" t="n"/>
      <c r="D258" s="26" t="n"/>
      <c r="E258" s="26" t="n"/>
      <c r="F258" s="26" t="n"/>
      <c r="G258" s="26">
        <f>IFERROR(VLOOKUP($A33&amp;"_"&amp;$B33,Results_Deltas!$A$2:$P$15000,5,FALSE),"")</f>
        <v/>
      </c>
      <c r="H258" s="26">
        <f>IFERROR(VLOOKUP($A33,Results_30d_Deltas!$A$2:$H$5000,7,FALSE)-E32,"")</f>
        <v/>
      </c>
      <c r="I258" s="26">
        <f>IFERROR(VLOOKUP($A33,Results_30d_Deltas!$A$2:$H$5000,6,FALSE),"")</f>
        <v/>
      </c>
      <c r="J258" s="26" t="n"/>
      <c r="K258" s="26" t="n"/>
      <c r="L258" s="26" t="inlineStr">
        <is>
          <t>YES</t>
        </is>
      </c>
      <c r="M258" s="33" t="n">
        <v>12.40257339269727</v>
      </c>
      <c r="N258" s="33" t="n">
        <v>8</v>
      </c>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3" t="n"/>
      <c r="AW258" s="33" t="n"/>
      <c r="AX258" s="33" t="n"/>
      <c r="AY258" s="33" t="n"/>
      <c r="AZ258" s="33"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3" t="n"/>
      <c r="CU258" s="33" t="n"/>
      <c r="CV258" s="33" t="n"/>
      <c r="CW258" s="33" t="n"/>
      <c r="CX258" s="33" t="n"/>
      <c r="CY258" s="33" t="n"/>
      <c r="CZ258" s="33" t="n"/>
      <c r="DA258" s="33" t="n"/>
      <c r="DB258" s="33" t="n"/>
      <c r="DC258" s="33" t="n"/>
      <c r="DD258" s="33" t="n"/>
      <c r="DE258" s="33" t="n"/>
      <c r="DF258" s="33" t="n"/>
      <c r="DG258" s="33" t="n"/>
      <c r="DH258" s="33" t="n"/>
      <c r="DI258" s="33" t="n"/>
      <c r="DJ258" s="33" t="n"/>
      <c r="DK258" s="33" t="n"/>
      <c r="DL258" s="33" t="n"/>
      <c r="DM258" s="33"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4" t="n"/>
      <c r="FT258" s="34"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26" t="n"/>
      <c r="IK258" s="26" t="inlineStr">
        <is>
          <t>ez_manage.py:4472 top()</t>
        </is>
      </c>
      <c r="IL258" s="26" t="inlineStr">
        <is>
          <t>v12_quick_engine.py:429 x8</t>
        </is>
      </c>
      <c r="IM258" s="26" t="n"/>
    </row>
    <row r="259" ht="15.75" customHeight="1" s="67">
      <c r="A259" s="39" t="inlineStr">
        <is>
          <t>CRYPTO_SPIKE_FADE_THRESHOLD_PCT</t>
        </is>
      </c>
      <c r="B259" s="70" t="n">
        <v>0</v>
      </c>
      <c r="C259" s="38" t="n"/>
      <c r="D259" s="38" t="inlineStr">
        <is>
          <t>GLOBAL_CHECK, STOCKS_EXIT</t>
        </is>
      </c>
      <c r="E259" s="38" t="n"/>
      <c r="F259" s="26" t="n"/>
      <c r="G259" s="38">
        <f>IFERROR(VLOOKUP($A273&amp;"_"&amp;$B273,Results_Deltas!$A$2:$P$15000,5,FALSE),"")</f>
        <v/>
      </c>
      <c r="H259" s="38" t="inlineStr">
        <is>
          <t>Blanket (page end)</t>
        </is>
      </c>
      <c r="I259" s="26" t="n"/>
      <c r="J259" s="26" t="n"/>
      <c r="K259" s="26" t="n"/>
      <c r="L259" s="26" t="inlineStr">
        <is>
          <t>NO</t>
        </is>
      </c>
      <c r="M259" s="26" t="n">
        <v>0</v>
      </c>
      <c r="N259" s="26" t="n">
        <v>0</v>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9" t="inlineStr">
        <is>
          <t>DC_MOMENT_STRONG_THRESHOLD</t>
        </is>
      </c>
      <c r="B260" s="70" t="n">
        <v>0</v>
      </c>
      <c r="C260" s="38" t="n"/>
      <c r="D260" s="38" t="inlineStr">
        <is>
          <t>ENTRY, GLOBAL_CHECK, STOCKS_EXIT</t>
        </is>
      </c>
      <c r="E260" s="38" t="n"/>
      <c r="F260" s="26" t="n"/>
      <c r="G260" s="38">
        <f>IFERROR(VLOOKUP($A277&amp;"_"&amp;$B277,Results_Deltas!$A$2:$P$15000,5,FALSE),"")</f>
        <v/>
      </c>
      <c r="H260" s="38" t="inlineStr">
        <is>
          <t>Blanket (page end)</t>
        </is>
      </c>
      <c r="I260" s="26" t="n"/>
      <c r="J260" s="26" t="n"/>
      <c r="K260" s="26" t="n"/>
      <c r="L260" s="26" t="inlineStr">
        <is>
          <t>YES</t>
        </is>
      </c>
      <c r="M260" s="26" t="n">
        <v>0</v>
      </c>
      <c r="N260" s="26" t="n">
        <v>0</v>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9" t="inlineStr">
        <is>
          <t>FG_FEAR_THRESHOLD</t>
        </is>
      </c>
      <c r="B261" s="70" t="n">
        <v>0</v>
      </c>
      <c r="C261" s="38" t="n"/>
      <c r="D261" s="38" t="inlineStr">
        <is>
          <t>GLOBAL_CHECK, STOCKS_EXIT</t>
        </is>
      </c>
      <c r="E261" s="38" t="n"/>
      <c r="F261" s="26" t="n"/>
      <c r="G261" s="38">
        <f>IFERROR(VLOOKUP($A302&amp;"_"&amp;$B302,Results_Deltas!$A$2:$P$15000,5,FALSE),"")</f>
        <v/>
      </c>
      <c r="H261" s="38" t="inlineStr">
        <is>
          <t>Blanket (page end)</t>
        </is>
      </c>
      <c r="I261" s="26" t="n"/>
      <c r="J261" s="26" t="n"/>
      <c r="K261" s="26" t="n"/>
      <c r="L261" s="26" t="inlineStr">
        <is>
          <t>YES</t>
        </is>
      </c>
      <c r="M261" s="26" t="n">
        <v>0</v>
      </c>
      <c r="N261" s="26" t="n">
        <v>0</v>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9" t="inlineStr">
        <is>
          <t>FG_GREED_THRESHOLD</t>
        </is>
      </c>
      <c r="B262" s="70" t="n">
        <v>0</v>
      </c>
      <c r="C262" s="38" t="n"/>
      <c r="D262" s="38" t="inlineStr">
        <is>
          <t>GLOBAL_CHECK, STOCKS_EXIT</t>
        </is>
      </c>
      <c r="E262" s="38" t="n"/>
      <c r="F262" s="26" t="n"/>
      <c r="G262" s="38">
        <f>IFERROR(VLOOKUP($A306&amp;"_"&amp;$B306,Results_Deltas!$A$2:$P$15000,5,FALSE),"")</f>
        <v/>
      </c>
      <c r="H262" s="38" t="inlineStr">
        <is>
          <t>Blanket (page end)</t>
        </is>
      </c>
      <c r="I262" s="26" t="n"/>
      <c r="J262" s="26" t="n"/>
      <c r="K262" s="26" t="n"/>
      <c r="L262" s="26" t="inlineStr">
        <is>
          <t>NO</t>
        </is>
      </c>
      <c r="M262" s="26" t="n">
        <v>0</v>
      </c>
      <c r="N262" s="26" t="n">
        <v>0</v>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9" t="inlineStr">
        <is>
          <t>HA_WICK_QUALITY_SCORE</t>
        </is>
      </c>
      <c r="B263" s="70" t="n">
        <v>0</v>
      </c>
      <c r="C263" s="38" t="n"/>
      <c r="D263" s="38" t="inlineStr">
        <is>
          <t>ENTRY, GLOBAL_CHECK, STOCKS_EXIT</t>
        </is>
      </c>
      <c r="E263" s="38" t="n"/>
      <c r="F263" s="26" t="n"/>
      <c r="G263" s="38">
        <f>IFERROR(VLOOKUP($A332&amp;"_"&amp;$B332,Results_Deltas!$A$2:$P$15000,5,FALSE),"")</f>
        <v/>
      </c>
      <c r="H263" s="38" t="inlineStr">
        <is>
          <t>Blanket (page end)</t>
        </is>
      </c>
      <c r="I263" s="26" t="n"/>
      <c r="J263" s="26" t="n"/>
      <c r="K263" s="26" t="n"/>
      <c r="L263" s="26" t="inlineStr">
        <is>
          <t>NO</t>
        </is>
      </c>
      <c r="M263" s="26" t="n">
        <v>0</v>
      </c>
      <c r="N263" s="26" t="n">
        <v>0</v>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9" t="inlineStr">
        <is>
          <t>MANDATORY_REENTRY_WT_FILTER_MIN_TFS</t>
        </is>
      </c>
      <c r="B264" s="70" t="n">
        <v>0</v>
      </c>
      <c r="C264" s="38" t="n"/>
      <c r="D264" s="38" t="inlineStr">
        <is>
          <t>GLOBAL_CHECK, STOCKS_EXIT</t>
        </is>
      </c>
      <c r="E264" s="38" t="n"/>
      <c r="F264" s="26" t="n"/>
      <c r="G264" s="38">
        <f>IFERROR(VLOOKUP($A376&amp;"_"&amp;$B376,Results_Deltas!$A$2:$P$15000,5,FALSE),"")</f>
        <v/>
      </c>
      <c r="H264" s="38" t="inlineStr">
        <is>
          <t>Blanket (page end)</t>
        </is>
      </c>
      <c r="I264" s="26" t="n"/>
      <c r="J264" s="26" t="n"/>
      <c r="K264" s="26" t="n"/>
      <c r="L264" s="26" t="inlineStr">
        <is>
          <t>NO</t>
        </is>
      </c>
      <c r="M264" s="26" t="n">
        <v>0</v>
      </c>
      <c r="N264" s="26" t="n">
        <v>0</v>
      </c>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9" t="inlineStr">
        <is>
          <t>MANDATORY_REENTRY_WT_FILTER_REQUIRE_FLIP</t>
        </is>
      </c>
      <c r="B265" s="70" t="n">
        <v>0</v>
      </c>
      <c r="C265" s="38" t="n"/>
      <c r="D265" s="38" t="inlineStr">
        <is>
          <t>GLOBAL_CHECK, STOCKS_EXIT</t>
        </is>
      </c>
      <c r="E265" s="38" t="n"/>
      <c r="F265" s="26" t="n"/>
      <c r="G265" s="38">
        <f>IFERROR(VLOOKUP($A381&amp;"_"&amp;$B381,Results_Deltas!$A$2:$P$15000,5,FALSE),"")</f>
        <v/>
      </c>
      <c r="H265" s="38" t="inlineStr">
        <is>
          <t>Blanket (page end)</t>
        </is>
      </c>
      <c r="I265" s="26" t="n"/>
      <c r="J265" s="26" t="n"/>
      <c r="K265" s="26" t="n"/>
      <c r="L265" s="26" t="inlineStr">
        <is>
          <t>NO</t>
        </is>
      </c>
      <c r="M265" s="26" t="n">
        <v>0</v>
      </c>
      <c r="N265" s="26" t="n">
        <v>0</v>
      </c>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9" t="inlineStr">
        <is>
          <t>MANDATORY_REENTRY_WT_FILTER_VELOCITY_RATIO</t>
        </is>
      </c>
      <c r="B266" s="70" t="n">
        <v>0</v>
      </c>
      <c r="C266" s="38" t="n"/>
      <c r="D266" s="38" t="inlineStr">
        <is>
          <t>GLOBAL_CHECK, STOCKS_EXIT</t>
        </is>
      </c>
      <c r="E266" s="38" t="n"/>
      <c r="F266" s="26" t="n"/>
      <c r="G266" s="38">
        <f>IFERROR(VLOOKUP($A383&amp;"_"&amp;$B383,Results_Deltas!$A$2:$P$15000,5,FALSE),"")</f>
        <v/>
      </c>
      <c r="H266" s="38" t="inlineStr">
        <is>
          <t>Blanket (page end)</t>
        </is>
      </c>
      <c r="I266" s="26" t="n"/>
      <c r="J266" s="26" t="n"/>
      <c r="K266" s="26" t="n"/>
      <c r="L266" s="26" t="inlineStr">
        <is>
          <t>NO</t>
        </is>
      </c>
      <c r="M266" s="26" t="n">
        <v>0</v>
      </c>
      <c r="N266" s="26" t="n">
        <v>0</v>
      </c>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MOVER_THRESHOLD</t>
        </is>
      </c>
      <c r="B267" s="70" t="n">
        <v>0</v>
      </c>
      <c r="C267" s="38" t="n"/>
      <c r="D267" s="38" t="inlineStr">
        <is>
          <t>ENTRY, GLOBAL_CHECK, STOCKS_EXIT</t>
        </is>
      </c>
      <c r="E267" s="38" t="n"/>
      <c r="F267" s="26" t="n"/>
      <c r="G267" s="38">
        <f>IFERROR(VLOOKUP($A389&amp;"_"&amp;$B389,Results_Deltas!$A$2:$P$15000,5,FALSE),"")</f>
        <v/>
      </c>
      <c r="H267" s="38" t="inlineStr">
        <is>
          <t>Blanket (page end)</t>
        </is>
      </c>
      <c r="I267" s="26" t="n"/>
      <c r="J267" s="26" t="n"/>
      <c r="K267" s="26" t="n"/>
      <c r="L267" s="26" t="inlineStr">
        <is>
          <t>NO</t>
        </is>
      </c>
      <c r="M267" s="26" t="n">
        <v>0</v>
      </c>
      <c r="N267" s="26" t="n">
        <v>0</v>
      </c>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9" t="inlineStr">
        <is>
          <t>MTS_BOTTOM_BONUS_THRESHOLD</t>
        </is>
      </c>
      <c r="B268" s="70" t="n">
        <v>0</v>
      </c>
      <c r="C268" s="38" t="n"/>
      <c r="D268" s="38" t="inlineStr">
        <is>
          <t>ENTRY, GLOBAL_CHECK, STOCKS_EXIT</t>
        </is>
      </c>
      <c r="E268" s="38" t="n"/>
      <c r="F268" s="26" t="n"/>
      <c r="G268" s="38">
        <f>IFERROR(VLOOKUP($A397&amp;"_"&amp;$B397,Results_Deltas!$A$2:$P$15000,5,FALSE),"")</f>
        <v/>
      </c>
      <c r="H268" s="38" t="inlineStr">
        <is>
          <t>Blanket (page end)</t>
        </is>
      </c>
      <c r="I268" s="26" t="n"/>
      <c r="J268" s="26" t="n"/>
      <c r="K268" s="26" t="n"/>
      <c r="L268" s="26" t="inlineStr">
        <is>
          <t>NO</t>
        </is>
      </c>
      <c r="M268" s="26" t="n">
        <v>0</v>
      </c>
      <c r="N268" s="26" t="n">
        <v>0</v>
      </c>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9" t="inlineStr">
        <is>
          <t>MTS_BOTTOM_STRONG_THRESHOLD</t>
        </is>
      </c>
      <c r="B269" s="70" t="n">
        <v>0</v>
      </c>
      <c r="C269" s="38" t="n"/>
      <c r="D269" s="38" t="inlineStr">
        <is>
          <t>ENTRY, GLOBAL_CHECK, STOCKS_EXIT</t>
        </is>
      </c>
      <c r="E269" s="38" t="n"/>
      <c r="F269" s="26" t="n"/>
      <c r="G269" s="38">
        <f>IFERROR(VLOOKUP($A401&amp;"_"&amp;$B401,Results_Deltas!$A$2:$P$15000,5,FALSE),"")</f>
        <v/>
      </c>
      <c r="H269" s="38" t="inlineStr">
        <is>
          <t>Blanket (page end)</t>
        </is>
      </c>
      <c r="I269" s="26" t="n"/>
      <c r="J269" s="26" t="n"/>
      <c r="K269" s="26" t="n"/>
      <c r="L269" s="26" t="inlineStr">
        <is>
          <t>NO</t>
        </is>
      </c>
      <c r="M269" s="26" t="n">
        <v>0</v>
      </c>
      <c r="N269" s="26" t="n">
        <v>0</v>
      </c>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9" t="inlineStr">
        <is>
          <t>LH_HL_FILTER_MODE</t>
        </is>
      </c>
      <c r="B270" s="40" t="inlineStr">
        <is>
          <t>STRICT_2BAR</t>
        </is>
      </c>
      <c r="C270" s="38" t="n"/>
      <c r="D270" s="38" t="inlineStr">
        <is>
          <t>ENTRY, GLOBAL_CHECK, STOCKS_EXIT</t>
        </is>
      </c>
      <c r="E270" s="38" t="n"/>
      <c r="F270" s="26" t="n"/>
      <c r="G270" s="38">
        <f>IFERROR(VLOOKUP($A364&amp;"_"&amp;$B364,Results_Deltas!$A$2:$P$15000,5,FALSE),"")</f>
        <v/>
      </c>
      <c r="H270" s="38" t="inlineStr">
        <is>
          <t>Blanket (page end)</t>
        </is>
      </c>
      <c r="I270" s="26" t="n"/>
      <c r="J270" s="26" t="n"/>
      <c r="K270" s="26" t="n"/>
      <c r="L270" s="26" t="inlineStr">
        <is>
          <t>NO</t>
        </is>
      </c>
      <c r="M270" s="26" t="n">
        <v>2.305673182987633</v>
      </c>
      <c r="N270" s="26" t="n">
        <v>27</v>
      </c>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FUNDING_GATE_FILTER_TF</t>
        </is>
      </c>
      <c r="B271" s="38" t="inlineStr">
        <is>
          <t>D</t>
        </is>
      </c>
      <c r="C271" s="38" t="n"/>
      <c r="D271" s="38" t="inlineStr">
        <is>
          <t>GLOBAL_CHECK</t>
        </is>
      </c>
      <c r="E271" s="38" t="n"/>
      <c r="F271" s="26" t="n"/>
      <c r="G271" s="38">
        <f>IFERROR(VLOOKUP($A311&amp;"_"&amp;$B311,Results_Deltas!$A$2:$P$15000,5,FALSE),"")</f>
        <v/>
      </c>
      <c r="H271" s="38" t="inlineStr">
        <is>
          <t>Blanket (page end)</t>
        </is>
      </c>
      <c r="I271" s="26" t="n"/>
      <c r="J271" s="26" t="n"/>
      <c r="K271" s="26" t="n"/>
      <c r="L271" s="26" t="inlineStr">
        <is>
          <t>NO</t>
        </is>
      </c>
      <c r="M271" s="26" t="n">
        <v>2.555737997386658</v>
      </c>
      <c r="N271" s="26" t="n">
        <v>23</v>
      </c>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BANDAID_OFF_LOSER_RECOVER_PCT</t>
        </is>
      </c>
      <c r="B272" s="38" t="inlineStr">
        <is>
          <t>1.0</t>
        </is>
      </c>
      <c r="C272" s="38" t="n"/>
      <c r="D272" s="38" t="inlineStr">
        <is>
          <t>AUGMENT, ENTRY, EXIT, GLOBAL_CHECK, REDUCE, STOCKS_EXIT</t>
        </is>
      </c>
      <c r="E272" s="38" t="n"/>
      <c r="F272" s="26" t="n"/>
      <c r="G272" s="38">
        <f>IFERROR(VLOOKUP($A258&amp;"_"&amp;$B258,Results_Deltas!$A$2:$P$15000,5,FALSE),"")</f>
        <v/>
      </c>
      <c r="H272" s="38" t="inlineStr">
        <is>
          <t>Blanket (page end)</t>
        </is>
      </c>
      <c r="I272" s="26" t="n"/>
      <c r="J272" s="26" t="n"/>
      <c r="K272" s="26" t="n"/>
      <c r="L272" s="26" t="inlineStr">
        <is>
          <t>NO</t>
        </is>
      </c>
      <c r="M272" s="26" t="n">
        <v>2.781239447190506</v>
      </c>
      <c r="N272" s="26" t="n">
        <v>26</v>
      </c>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7" t="inlineStr">
        <is>
          <t>BANDAID_OFF_LOSER_RECOVER_PCT</t>
        </is>
      </c>
      <c r="B273" s="38" t="inlineStr">
        <is>
          <t>0.5</t>
        </is>
      </c>
      <c r="C273" s="38" t="n"/>
      <c r="D273" s="38" t="inlineStr">
        <is>
          <t>AUGMENT, ENTRY, EXIT, GLOBAL_CHECK, REDUCE, STOCKS_EXIT</t>
        </is>
      </c>
      <c r="E273" s="38" t="n"/>
      <c r="F273" s="26" t="n"/>
      <c r="G273" s="38">
        <f>IFERROR(VLOOKUP($A259&amp;"_"&amp;$B259,Results_Deltas!$A$2:$P$15000,5,FALSE),"")</f>
        <v/>
      </c>
      <c r="H273" s="38" t="inlineStr">
        <is>
          <t>Blanket (page end)</t>
        </is>
      </c>
      <c r="I273" s="26" t="n"/>
      <c r="J273" s="26" t="n"/>
      <c r="K273" s="26" t="n"/>
      <c r="L273" s="26" t="inlineStr">
        <is>
          <t>NO</t>
        </is>
      </c>
      <c r="M273" s="26" t="n">
        <v>2.820369736465943</v>
      </c>
      <c r="N273" s="26" t="n">
        <v>26</v>
      </c>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HTF4_CONF</t>
        </is>
      </c>
      <c r="B274" s="38" t="inlineStr">
        <is>
          <t>False</t>
        </is>
      </c>
      <c r="C274" s="38" t="n"/>
      <c r="D274" s="38" t="inlineStr">
        <is>
          <t>GLOBAL_CHECK, STOCKS_EXIT</t>
        </is>
      </c>
      <c r="E274" s="38" t="n"/>
      <c r="F274" s="26" t="n"/>
      <c r="G274" s="38">
        <f>IFERROR(VLOOKUP($A346&amp;"_"&amp;$B346,Results_Deltas!$A$2:$P$15000,5,FALSE),"")</f>
        <v/>
      </c>
      <c r="H274" s="38" t="inlineStr">
        <is>
          <t>Blanket (page end)</t>
        </is>
      </c>
      <c r="I274" s="26" t="n"/>
      <c r="J274" s="26" t="n"/>
      <c r="K274" s="26" t="n"/>
      <c r="L274" s="26" t="inlineStr">
        <is>
          <t>YES</t>
        </is>
      </c>
      <c r="M274" s="26" t="n">
        <v>3.057451629560309</v>
      </c>
      <c r="N274" s="26" t="n">
        <v>25</v>
      </c>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MTS_BOTTOM_STRONG_THRESHOLD</t>
        </is>
      </c>
      <c r="B275" s="38" t="inlineStr">
        <is>
          <t>30</t>
        </is>
      </c>
      <c r="C275" s="38" t="n"/>
      <c r="D275" s="38" t="inlineStr">
        <is>
          <t>ENTRY, GLOBAL_CHECK, STOCKS_EXIT</t>
        </is>
      </c>
      <c r="E275" s="38" t="n"/>
      <c r="F275" s="26" t="n"/>
      <c r="G275" s="38">
        <f>IFERROR(VLOOKUP($A403&amp;"_"&amp;$B403,Results_Deltas!$A$2:$P$15000,5,FALSE),"")</f>
        <v/>
      </c>
      <c r="H275" s="38" t="inlineStr">
        <is>
          <t>Blanket (page end)</t>
        </is>
      </c>
      <c r="I275" s="26" t="n"/>
      <c r="J275" s="26" t="n"/>
      <c r="K275" s="26" t="n"/>
      <c r="L275" s="26" t="inlineStr">
        <is>
          <t>NO</t>
        </is>
      </c>
      <c r="M275" s="26" t="n">
        <v>3.140450553829891</v>
      </c>
      <c r="N275" s="26" t="n">
        <v>25</v>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DUP_GUARD_FILTER_TF</t>
        </is>
      </c>
      <c r="B276" s="38" t="inlineStr">
        <is>
          <t>1h</t>
        </is>
      </c>
      <c r="C276" s="38" t="n"/>
      <c r="D276" s="38" t="inlineStr">
        <is>
          <t>GLOBAL_CHECK</t>
        </is>
      </c>
      <c r="E276" s="38" t="n"/>
      <c r="F276" s="26" t="n"/>
      <c r="G276" s="38">
        <f>IFERROR(VLOOKUP($A288&amp;"_"&amp;$B288,Results_Deltas!$A$2:$P$15000,5,FALSE),"")</f>
        <v/>
      </c>
      <c r="H276" s="38" t="inlineStr">
        <is>
          <t>Blanket (page end)</t>
        </is>
      </c>
      <c r="I276" s="26" t="n"/>
      <c r="J276" s="26" t="n"/>
      <c r="K276" s="26" t="n"/>
      <c r="L276" s="26" t="inlineStr">
        <is>
          <t>NO</t>
        </is>
      </c>
      <c r="M276" s="26" t="n">
        <v>3.173360209215273</v>
      </c>
      <c r="N276" s="26" t="n">
        <v>25</v>
      </c>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COOLDOWN_LOCKS_FILTER_TF</t>
        </is>
      </c>
      <c r="B277" s="40" t="inlineStr">
        <is>
          <t>15m</t>
        </is>
      </c>
      <c r="C277" s="38" t="n"/>
      <c r="D277" s="38" t="inlineStr">
        <is>
          <t>GLOBAL_CHECK</t>
        </is>
      </c>
      <c r="E277" s="38" t="n"/>
      <c r="F277" s="26" t="n"/>
      <c r="G277" s="38">
        <f>IFERROR(VLOOKUP($A272&amp;"_"&amp;$B272,Results_Deltas!$A$2:$P$15000,5,FALSE),"")</f>
        <v/>
      </c>
      <c r="H277" s="38" t="inlineStr">
        <is>
          <t>Blanket (page end)</t>
        </is>
      </c>
      <c r="I277" s="26" t="n"/>
      <c r="J277" s="26" t="n"/>
      <c r="K277" s="26" t="n"/>
      <c r="L277" s="26" t="inlineStr">
        <is>
          <t>NO</t>
        </is>
      </c>
      <c r="M277" s="26" t="n">
        <v>3.199126393402908</v>
      </c>
      <c r="N277" s="26" t="n">
        <v>27</v>
      </c>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MTS_BOTTOM_BONUS_THRESHOLD</t>
        </is>
      </c>
      <c r="B278" s="38" t="inlineStr">
        <is>
          <t>31.25</t>
        </is>
      </c>
      <c r="C278" s="38" t="n"/>
      <c r="D278" s="38" t="inlineStr">
        <is>
          <t>ENTRY, GLOBAL_CHECK, STOCKS_EXIT</t>
        </is>
      </c>
      <c r="E278" s="38" t="n"/>
      <c r="F278" s="26" t="n"/>
      <c r="G278" s="38">
        <f>IFERROR(VLOOKUP($A398&amp;"_"&amp;$B398,Results_Deltas!$A$2:$P$15000,5,FALSE),"")</f>
        <v/>
      </c>
      <c r="H278" s="38" t="inlineStr">
        <is>
          <t>Blanket (page end)</t>
        </is>
      </c>
      <c r="I278" s="26" t="n"/>
      <c r="J278" s="26" t="n"/>
      <c r="K278" s="26" t="n"/>
      <c r="L278" s="26" t="inlineStr">
        <is>
          <t>NO</t>
        </is>
      </c>
      <c r="M278" s="26" t="n">
        <v>3.203072247165021</v>
      </c>
      <c r="N278" s="26" t="n">
        <v>23</v>
      </c>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COOLDOWN_LOCKS_FILTER_TF</t>
        </is>
      </c>
      <c r="B279" s="38" t="inlineStr">
        <is>
          <t>4h</t>
        </is>
      </c>
      <c r="C279" s="38" t="n"/>
      <c r="D279" s="38" t="inlineStr">
        <is>
          <t>GLOBAL_CHECK</t>
        </is>
      </c>
      <c r="E279" s="38" t="n"/>
      <c r="F279" s="26" t="n"/>
      <c r="G279" s="38">
        <f>IFERROR(VLOOKUP($A270&amp;"_"&amp;$B270,Results_Deltas!$A$2:$P$15000,5,FALSE),"")</f>
        <v/>
      </c>
      <c r="H279" s="38" t="inlineStr">
        <is>
          <t>Blanket (page end)</t>
        </is>
      </c>
      <c r="I279" s="26" t="n"/>
      <c r="J279" s="26" t="n"/>
      <c r="K279" s="26" t="n"/>
      <c r="L279" s="26" t="inlineStr">
        <is>
          <t>NO</t>
        </is>
      </c>
      <c r="M279" s="26" t="n">
        <v>3.206557183923589</v>
      </c>
      <c r="N279" s="26" t="n">
        <v>25</v>
      </c>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DUP_GUARD_FILTER_TF</t>
        </is>
      </c>
      <c r="B280" s="38" t="inlineStr">
        <is>
          <t>4h</t>
        </is>
      </c>
      <c r="C280" s="38" t="n"/>
      <c r="D280" s="38" t="inlineStr">
        <is>
          <t>GLOBAL_CHECK</t>
        </is>
      </c>
      <c r="E280" s="38" t="n"/>
      <c r="F280" s="26" t="n"/>
      <c r="G280" s="38">
        <f>IFERROR(VLOOKUP($A287&amp;"_"&amp;$B287,Results_Deltas!$A$2:$P$15000,5,FALSE),"")</f>
        <v/>
      </c>
      <c r="H280" s="38" t="inlineStr">
        <is>
          <t>Blanket (page end)</t>
        </is>
      </c>
      <c r="I280" s="26" t="n"/>
      <c r="J280" s="26" t="n"/>
      <c r="K280" s="26" t="n"/>
      <c r="L280" s="26" t="inlineStr">
        <is>
          <t>NO</t>
        </is>
      </c>
      <c r="M280" s="26" t="n">
        <v>3.208837323505903</v>
      </c>
      <c r="N280" s="26" t="n">
        <v>23</v>
      </c>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HA_WICK_QUALITY_TF</t>
        </is>
      </c>
      <c r="B281" s="38" t="inlineStr">
        <is>
          <t>4h</t>
        </is>
      </c>
      <c r="C281" s="38" t="n"/>
      <c r="D281" s="38" t="inlineStr">
        <is>
          <t>ENTRY, GLOBAL_CHECK, STOCKS_EXIT</t>
        </is>
      </c>
      <c r="E281" s="38" t="n"/>
      <c r="F281" s="26" t="n"/>
      <c r="G281" s="38">
        <f>IFERROR(VLOOKUP($A336&amp;"_"&amp;$B336,Results_Deltas!$A$2:$P$15000,5,FALSE),"")</f>
        <v/>
      </c>
      <c r="H281" s="38" t="inlineStr">
        <is>
          <t>Blanket (page end)</t>
        </is>
      </c>
      <c r="I281" s="26" t="n"/>
      <c r="J281" s="26" t="n"/>
      <c r="K281" s="26" t="n"/>
      <c r="L281" s="26" t="inlineStr">
        <is>
          <t>NO</t>
        </is>
      </c>
      <c r="M281" s="26" t="n">
        <v>3.224624201115959</v>
      </c>
      <c r="N281" s="26" t="n">
        <v>22</v>
      </c>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9" t="inlineStr">
        <is>
          <t>DUP_GUARD_FILTER_TF</t>
        </is>
      </c>
      <c r="B282" s="40" t="inlineStr">
        <is>
          <t>15m</t>
        </is>
      </c>
      <c r="C282" s="38" t="n"/>
      <c r="D282" s="38" t="inlineStr">
        <is>
          <t>GLOBAL_CHECK</t>
        </is>
      </c>
      <c r="E282" s="38" t="n"/>
      <c r="F282" s="26" t="n"/>
      <c r="G282" s="38">
        <f>IFERROR(VLOOKUP($A289&amp;"_"&amp;$B289,Results_Deltas!$A$2:$P$15000,5,FALSE),"")</f>
        <v/>
      </c>
      <c r="H282" s="38" t="inlineStr">
        <is>
          <t>Blanket (page end)</t>
        </is>
      </c>
      <c r="I282" s="26" t="n"/>
      <c r="J282" s="26" t="n"/>
      <c r="K282" s="26" t="n"/>
      <c r="L282" s="26" t="inlineStr">
        <is>
          <t>NO</t>
        </is>
      </c>
      <c r="M282" s="26" t="n">
        <v>3.252656981360637</v>
      </c>
      <c r="N282" s="26" t="n">
        <v>26</v>
      </c>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DUP_GUARD_FILTER_TF</t>
        </is>
      </c>
      <c r="B283" s="38" t="inlineStr">
        <is>
          <t>OFF</t>
        </is>
      </c>
      <c r="C283" s="38" t="n"/>
      <c r="D283" s="38" t="inlineStr">
        <is>
          <t>GLOBAL_CHECK</t>
        </is>
      </c>
      <c r="E283" s="38" t="n"/>
      <c r="F283" s="26" t="n"/>
      <c r="G283" s="38">
        <f>IFERROR(VLOOKUP($A285&amp;"_"&amp;$B285,Results_Deltas!$A$2:$P$15000,5,FALSE),"")</f>
        <v/>
      </c>
      <c r="H283" s="38" t="inlineStr">
        <is>
          <t>Blanket (page end)</t>
        </is>
      </c>
      <c r="I283" s="26" t="n"/>
      <c r="J283" s="26" t="n"/>
      <c r="K283" s="26" t="n"/>
      <c r="L283" s="26" t="inlineStr">
        <is>
          <t>NO</t>
        </is>
      </c>
      <c r="M283" s="26" t="n">
        <v>3.259724088127865</v>
      </c>
      <c r="N283" s="26" t="n">
        <v>25</v>
      </c>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9" t="inlineStr">
        <is>
          <t>BAND_ARROW_ENABLED</t>
        </is>
      </c>
      <c r="B284" s="40" t="inlineStr">
        <is>
          <t>False</t>
        </is>
      </c>
      <c r="C284" s="38" t="n"/>
      <c r="D284" s="38" t="inlineStr">
        <is>
          <t>GLOBAL_CHECK, STOCKS_EXIT</t>
        </is>
      </c>
      <c r="E284" s="38" t="n"/>
      <c r="F284" s="26" t="n"/>
      <c r="G284" s="38">
        <f>IFERROR(VLOOKUP($A260&amp;"_"&amp;$B260,Results_Deltas!$A$2:$P$15000,5,FALSE),"")</f>
        <v/>
      </c>
      <c r="H284" s="38" t="inlineStr">
        <is>
          <t>Blanket (page end)</t>
        </is>
      </c>
      <c r="I284" s="26" t="n"/>
      <c r="J284" s="26" t="n"/>
      <c r="K284" s="26" t="n"/>
      <c r="L284" s="26" t="inlineStr">
        <is>
          <t>YES</t>
        </is>
      </c>
      <c r="M284" s="26" t="n">
        <v>3.262454438827862</v>
      </c>
      <c r="N284" s="26" t="n">
        <v>27</v>
      </c>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9" t="inlineStr">
        <is>
          <t>HA_WICK_QUALITY_ENABLED</t>
        </is>
      </c>
      <c r="B285" s="40" t="inlineStr">
        <is>
          <t>False</t>
        </is>
      </c>
      <c r="C285" s="38" t="n"/>
      <c r="D285" s="38" t="inlineStr">
        <is>
          <t>ENTRY, GLOBAL_CHECK, STOCKS_EXIT</t>
        </is>
      </c>
      <c r="E285" s="38" t="n"/>
      <c r="F285" s="26" t="n"/>
      <c r="G285" s="38">
        <f>IFERROR(VLOOKUP($A330&amp;"_"&amp;$B330,Results_Deltas!$A$2:$P$15000,5,FALSE),"")</f>
        <v/>
      </c>
      <c r="H285" s="38" t="inlineStr">
        <is>
          <t>Blanket (page end)</t>
        </is>
      </c>
      <c r="I285" s="26" t="n"/>
      <c r="J285" s="26" t="n"/>
      <c r="K285" s="26" t="n"/>
      <c r="L285" s="26" t="inlineStr">
        <is>
          <t>NO</t>
        </is>
      </c>
      <c r="M285" s="26" t="n">
        <v>3.262454438827862</v>
      </c>
      <c r="N285" s="26" t="n">
        <v>27</v>
      </c>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9" t="inlineStr">
        <is>
          <t>HA_WICK_QUALITY_TF</t>
        </is>
      </c>
      <c r="B286" s="70" t="inlineStr">
        <is>
          <t>15m</t>
        </is>
      </c>
      <c r="C286" s="38" t="n"/>
      <c r="D286" s="38" t="inlineStr">
        <is>
          <t>ENTRY, GLOBAL_CHECK, STOCKS_EXIT</t>
        </is>
      </c>
      <c r="E286" s="38" t="n"/>
      <c r="F286" s="26" t="n"/>
      <c r="G286" s="38">
        <f>IFERROR(VLOOKUP($A337&amp;"_"&amp;$B337,Results_Deltas!$A$2:$P$15000,5,FALSE),"")</f>
        <v/>
      </c>
      <c r="H286" s="38" t="inlineStr">
        <is>
          <t>Blanket (page end)</t>
        </is>
      </c>
      <c r="I286" s="26" t="n"/>
      <c r="J286" s="26" t="n"/>
      <c r="K286" s="26" t="n"/>
      <c r="L286" s="26" t="inlineStr">
        <is>
          <t>YES</t>
        </is>
      </c>
      <c r="M286" s="26" t="n">
        <v>3.262454438827862</v>
      </c>
      <c r="N286" s="26" t="n">
        <v>27</v>
      </c>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HA_WICK_QUALITY_TF</t>
        </is>
      </c>
      <c r="B287" s="38" t="inlineStr">
        <is>
          <t>15m</t>
        </is>
      </c>
      <c r="C287" s="38" t="n"/>
      <c r="D287" s="38" t="inlineStr">
        <is>
          <t>ENTRY, GLOBAL_CHECK, STOCKS_EXIT</t>
        </is>
      </c>
      <c r="E287" s="38" t="n"/>
      <c r="F287" s="26" t="n"/>
      <c r="G287" s="38">
        <f>IFERROR(VLOOKUP($A338&amp;"_"&amp;$B338,Results_Deltas!$A$2:$P$15000,5,FALSE),"")</f>
        <v/>
      </c>
      <c r="H287" s="38" t="inlineStr">
        <is>
          <t>Blanket (page end)</t>
        </is>
      </c>
      <c r="I287" s="26" t="n"/>
      <c r="J287" s="26" t="n"/>
      <c r="K287" s="26" t="n"/>
      <c r="L287" s="26" t="inlineStr">
        <is>
          <t>NO</t>
        </is>
      </c>
      <c r="M287" s="26" t="n">
        <v>3.262454438827862</v>
      </c>
      <c r="N287" s="26" t="n">
        <v>27</v>
      </c>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9" t="inlineStr">
        <is>
          <t>HTF_DIRECTION_GATE_ENABLED</t>
        </is>
      </c>
      <c r="B288" s="40" t="inlineStr">
        <is>
          <t>False</t>
        </is>
      </c>
      <c r="C288" s="38" t="n"/>
      <c r="D288" s="38" t="inlineStr">
        <is>
          <t>ENTRY, GLOBAL_CHECK, STOCKS_EXIT</t>
        </is>
      </c>
      <c r="E288" s="38" t="n"/>
      <c r="F288" s="26" t="n"/>
      <c r="G288" s="38">
        <f>IFERROR(VLOOKUP($A348&amp;"_"&amp;$B348,Results_Deltas!$A$2:$P$15000,5,FALSE),"")</f>
        <v/>
      </c>
      <c r="H288" s="38" t="inlineStr">
        <is>
          <t>Blanket (page end)</t>
        </is>
      </c>
      <c r="I288" s="26" t="n"/>
      <c r="J288" s="26" t="n"/>
      <c r="K288" s="26" t="n"/>
      <c r="L288" s="26" t="inlineStr">
        <is>
          <t>NO</t>
        </is>
      </c>
      <c r="M288" s="26" t="n">
        <v>3.262454438827862</v>
      </c>
      <c r="N288" s="26" t="n">
        <v>27</v>
      </c>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7" t="inlineStr">
        <is>
          <t>LEADERBOARD_FILTER</t>
        </is>
      </c>
      <c r="B289" s="38" t="inlineStr">
        <is>
          <t>False</t>
        </is>
      </c>
      <c r="C289" s="38" t="n"/>
      <c r="D289" s="38" t="inlineStr">
        <is>
          <t>AUGMENT, ENTRY, EXIT, GLOBAL_CHECK, REDUCE, STOCKS_EXIT</t>
        </is>
      </c>
      <c r="E289" s="38" t="n"/>
      <c r="F289" s="26" t="n"/>
      <c r="G289" s="38">
        <f>IFERROR(VLOOKUP($A360&amp;"_"&amp;$B360,Results_Deltas!$A$2:$P$15000,5,FALSE),"")</f>
        <v/>
      </c>
      <c r="H289" s="38" t="inlineStr">
        <is>
          <t>Blanket (page end)</t>
        </is>
      </c>
      <c r="I289" s="26" t="n"/>
      <c r="J289" s="26" t="n"/>
      <c r="K289" s="26" t="n"/>
      <c r="L289" s="26" t="inlineStr">
        <is>
          <t>NO</t>
        </is>
      </c>
      <c r="M289" s="26" t="n">
        <v>3.262454438827862</v>
      </c>
      <c r="N289" s="26" t="n">
        <v>27</v>
      </c>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9" t="inlineStr">
        <is>
          <t>LH_HL_FILTER_ENABLED</t>
        </is>
      </c>
      <c r="B290" s="40" t="inlineStr">
        <is>
          <t>False</t>
        </is>
      </c>
      <c r="C290" s="38" t="n"/>
      <c r="D290" s="38" t="inlineStr">
        <is>
          <t>ENTRY, GLOBAL_CHECK, STOCKS_EXIT</t>
        </is>
      </c>
      <c r="E290" s="38" t="n"/>
      <c r="F290" s="26" t="n"/>
      <c r="G290" s="38">
        <f>IFERROR(VLOOKUP($A362&amp;"_"&amp;$B362,Results_Deltas!$A$2:$P$15000,5,FALSE),"")</f>
        <v/>
      </c>
      <c r="H290" s="38" t="inlineStr">
        <is>
          <t>Blanket (page end)</t>
        </is>
      </c>
      <c r="I290" s="26" t="n"/>
      <c r="J290" s="26" t="n"/>
      <c r="K290" s="26" t="n"/>
      <c r="L290" s="26" t="inlineStr">
        <is>
          <t>NO</t>
        </is>
      </c>
      <c r="M290" s="26" t="n">
        <v>3.262454438827862</v>
      </c>
      <c r="N290" s="26" t="n">
        <v>27</v>
      </c>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9" t="inlineStr">
        <is>
          <t>LH_HL_FILTER_REQUIRE_BOTH</t>
        </is>
      </c>
      <c r="B291" s="40" t="inlineStr">
        <is>
          <t>False</t>
        </is>
      </c>
      <c r="C291" s="38" t="n"/>
      <c r="D291" s="38" t="inlineStr">
        <is>
          <t>ENTRY, GLOBAL_CHECK, STOCKS_EXIT</t>
        </is>
      </c>
      <c r="E291" s="38" t="n"/>
      <c r="F291" s="26" t="n"/>
      <c r="G291" s="38">
        <f>IFERROR(VLOOKUP($A366&amp;"_"&amp;$B366,Results_Deltas!$A$2:$P$15000,5,FALSE),"")</f>
        <v/>
      </c>
      <c r="H291" s="38" t="inlineStr">
        <is>
          <t>Blanket (page end)</t>
        </is>
      </c>
      <c r="I291" s="26" t="n"/>
      <c r="J291" s="26" t="n"/>
      <c r="K291" s="26" t="n"/>
      <c r="L291" s="26" t="inlineStr">
        <is>
          <t>NO</t>
        </is>
      </c>
      <c r="M291" s="26" t="n">
        <v>3.262454438827862</v>
      </c>
      <c r="N291" s="26" t="n">
        <v>27</v>
      </c>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9" t="inlineStr">
        <is>
          <t>MARKET_QUALITY_SCORE_ENABLED</t>
        </is>
      </c>
      <c r="B292" s="40" t="inlineStr">
        <is>
          <t>False</t>
        </is>
      </c>
      <c r="C292" s="38" t="n"/>
      <c r="D292" s="38" t="inlineStr">
        <is>
          <t>ENTRY, GLOBAL_CHECK, STOCKS_EXIT</t>
        </is>
      </c>
      <c r="E292" s="38" t="n"/>
      <c r="F292" s="26" t="n"/>
      <c r="G292" s="38">
        <f>IFERROR(VLOOKUP($A385&amp;"_"&amp;$B385,Results_Deltas!$A$2:$P$15000,5,FALSE),"")</f>
        <v/>
      </c>
      <c r="H292" s="38" t="inlineStr">
        <is>
          <t>Blanket (page end)</t>
        </is>
      </c>
      <c r="I292" s="26" t="n"/>
      <c r="J292" s="26" t="n"/>
      <c r="K292" s="26" t="n"/>
      <c r="L292" s="26" t="inlineStr">
        <is>
          <t>NO</t>
        </is>
      </c>
      <c r="M292" s="26" t="n">
        <v>3.262454438827862</v>
      </c>
      <c r="N292" s="26" t="n">
        <v>27</v>
      </c>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MTS_GATE_ENABLED</t>
        </is>
      </c>
      <c r="B293" s="38" t="inlineStr">
        <is>
          <t>False</t>
        </is>
      </c>
      <c r="C293" s="38" t="n"/>
      <c r="D293" s="38" t="inlineStr">
        <is>
          <t>ENTRY, GLOBAL_CHECK, STOCKS_EXIT</t>
        </is>
      </c>
      <c r="E293" s="38" t="n"/>
      <c r="F293" s="26" t="n"/>
      <c r="G293" s="38">
        <f>IFERROR(VLOOKUP($A405&amp;"_"&amp;$B405,Results_Deltas!$A$2:$P$15000,5,FALSE),"")</f>
        <v/>
      </c>
      <c r="H293" s="38" t="inlineStr">
        <is>
          <t>Blanket (page end)</t>
        </is>
      </c>
      <c r="I293" s="26" t="n"/>
      <c r="J293" s="26" t="n"/>
      <c r="K293" s="26" t="n"/>
      <c r="L293" s="26" t="inlineStr">
        <is>
          <t>NO</t>
        </is>
      </c>
      <c r="M293" s="26" t="n">
        <v>3.262454438827862</v>
      </c>
      <c r="N293" s="26" t="n">
        <v>27</v>
      </c>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MTS_GATE_ENABLED</t>
        </is>
      </c>
      <c r="B294" s="70" t="b">
        <v>0</v>
      </c>
      <c r="C294" s="38" t="n"/>
      <c r="D294" s="38" t="inlineStr">
        <is>
          <t>ENTRY, GLOBAL_CHECK, STOCKS_EXIT</t>
        </is>
      </c>
      <c r="E294" s="38" t="n"/>
      <c r="F294" s="26" t="n"/>
      <c r="G294" s="38">
        <f>IFERROR(VLOOKUP($A406&amp;"_"&amp;$B406,Results_Deltas!$A$2:$P$15000,5,FALSE),"")</f>
        <v/>
      </c>
      <c r="H294" s="38" t="inlineStr">
        <is>
          <t>Blanket (page end)</t>
        </is>
      </c>
      <c r="I294" s="26" t="n"/>
      <c r="J294" s="26" t="n"/>
      <c r="K294" s="26" t="n"/>
      <c r="L294" s="26" t="inlineStr">
        <is>
          <t>NO</t>
        </is>
      </c>
      <c r="M294" s="26" t="n">
        <v>3.262454438827862</v>
      </c>
      <c r="N294" s="26" t="n">
        <v>27</v>
      </c>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OI_CONFIRM_ENABLED</t>
        </is>
      </c>
      <c r="B295" s="38" t="inlineStr">
        <is>
          <t>False</t>
        </is>
      </c>
      <c r="C295" s="38" t="n"/>
      <c r="D295" s="38" t="inlineStr">
        <is>
          <t>ENTRY, GLOBAL_CHECK, STOCKS_EXIT</t>
        </is>
      </c>
      <c r="E295" s="38" t="n"/>
      <c r="F295" s="26" t="n"/>
      <c r="G295" s="38">
        <f>IFERROR(VLOOKUP($A417&amp;"_"&amp;$B417,Results_Deltas!$A$2:$P$15000,5,FALSE),"")</f>
        <v/>
      </c>
      <c r="H295" s="38" t="inlineStr">
        <is>
          <t>Blanket (page end)</t>
        </is>
      </c>
      <c r="I295" s="26" t="n"/>
      <c r="J295" s="26" t="n"/>
      <c r="K295" s="26" t="n"/>
      <c r="L295" s="26" t="inlineStr">
        <is>
          <t>NO</t>
        </is>
      </c>
      <c r="M295" s="26" t="n">
        <v>3.262454438827862</v>
      </c>
      <c r="N295" s="26" t="n">
        <v>27</v>
      </c>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9" t="inlineStr">
        <is>
          <t>OI_CONFIRM_ENABLED</t>
        </is>
      </c>
      <c r="B296" s="70" t="b">
        <v>0</v>
      </c>
      <c r="C296" s="38" t="n"/>
      <c r="D296" s="38" t="inlineStr">
        <is>
          <t>ENTRY, GLOBAL_CHECK, STOCKS_EXIT</t>
        </is>
      </c>
      <c r="E296" s="38" t="n"/>
      <c r="F296" s="26" t="n"/>
      <c r="G296" s="38">
        <f>IFERROR(VLOOKUP($A418&amp;"_"&amp;$B418,Results_Deltas!$A$2:$P$15000,5,FALSE),"")</f>
        <v/>
      </c>
      <c r="H296" s="38" t="inlineStr">
        <is>
          <t>Blanket (page end)</t>
        </is>
      </c>
      <c r="I296" s="26" t="n"/>
      <c r="J296" s="26" t="n"/>
      <c r="K296" s="26" t="n"/>
      <c r="L296" s="26" t="inlineStr">
        <is>
          <t>YES</t>
        </is>
      </c>
      <c r="M296" s="26" t="n">
        <v>3.262454438827862</v>
      </c>
      <c r="N296" s="26" t="n">
        <v>27</v>
      </c>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HA_WICK_QUALITY_TF</t>
        </is>
      </c>
      <c r="B297" s="38" t="inlineStr">
        <is>
          <t>D</t>
        </is>
      </c>
      <c r="C297" s="38" t="n"/>
      <c r="D297" s="38" t="inlineStr">
        <is>
          <t>ENTRY, GLOBAL_CHECK, STOCKS_EXIT</t>
        </is>
      </c>
      <c r="E297" s="38" t="n"/>
      <c r="F297" s="26" t="n"/>
      <c r="G297" s="38">
        <f>IFERROR(VLOOKUP($A335&amp;"_"&amp;$B335,Results_Deltas!$A$2:$P$15000,5,FALSE),"")</f>
        <v/>
      </c>
      <c r="H297" s="38" t="inlineStr">
        <is>
          <t>Blanket (page end)</t>
        </is>
      </c>
      <c r="I297" s="26" t="n"/>
      <c r="J297" s="26" t="n"/>
      <c r="K297" s="26" t="n"/>
      <c r="L297" s="26" t="inlineStr">
        <is>
          <t>NO</t>
        </is>
      </c>
      <c r="M297" s="26" t="n">
        <v>3.32979883237266</v>
      </c>
      <c r="N297" s="26" t="n">
        <v>24</v>
      </c>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MTS_BOTTOM_STRONG_THRESHOLD</t>
        </is>
      </c>
      <c r="B298" s="38" t="inlineStr">
        <is>
          <t>50</t>
        </is>
      </c>
      <c r="C298" s="38" t="n"/>
      <c r="D298" s="38" t="inlineStr">
        <is>
          <t>ENTRY, GLOBAL_CHECK, STOCKS_EXIT</t>
        </is>
      </c>
      <c r="E298" s="38" t="n"/>
      <c r="F298" s="26" t="n"/>
      <c r="G298" s="38">
        <f>IFERROR(VLOOKUP($A402&amp;"_"&amp;$B402,Results_Deltas!$A$2:$P$15000,5,FALSE),"")</f>
        <v/>
      </c>
      <c r="H298" s="38" t="inlineStr">
        <is>
          <t>Blanket (page end)</t>
        </is>
      </c>
      <c r="I298" s="26" t="n"/>
      <c r="J298" s="26" t="n"/>
      <c r="K298" s="26" t="n"/>
      <c r="L298" s="26" t="inlineStr">
        <is>
          <t>NO</t>
        </is>
      </c>
      <c r="M298" s="26" t="n">
        <v>3.331399042426014</v>
      </c>
      <c r="N298" s="26" t="n">
        <v>25</v>
      </c>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9" t="inlineStr">
        <is>
          <t>GR_FILTER_VEC_ENABLED</t>
        </is>
      </c>
      <c r="B299" s="40" t="inlineStr">
        <is>
          <t>False</t>
        </is>
      </c>
      <c r="C299" s="38" t="n"/>
      <c r="D299" s="38" t="inlineStr">
        <is>
          <t>GLOBAL_CHECK</t>
        </is>
      </c>
      <c r="E299" s="38" t="n"/>
      <c r="F299" s="26" t="n"/>
      <c r="G299" s="38">
        <f>IFERROR(VLOOKUP($A325&amp;"_"&amp;$B325,Results_Deltas!$A$2:$P$15000,5,FALSE),"")</f>
        <v/>
      </c>
      <c r="H299" s="38" t="inlineStr">
        <is>
          <t>Blanket (page end)</t>
        </is>
      </c>
      <c r="I299" s="26" t="n"/>
      <c r="J299" s="26" t="n"/>
      <c r="K299" s="26" t="n"/>
      <c r="L299" s="26" t="inlineStr">
        <is>
          <t>NO</t>
        </is>
      </c>
      <c r="M299" s="26" t="n">
        <v>3.354588505387657</v>
      </c>
      <c r="N299" s="26" t="n">
        <v>31</v>
      </c>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HA_WICK_QUALITY_SCORE</t>
        </is>
      </c>
      <c r="B300" s="38" t="inlineStr">
        <is>
          <t>15_ALT</t>
        </is>
      </c>
      <c r="C300" s="38" t="n"/>
      <c r="D300" s="38" t="inlineStr">
        <is>
          <t>ENTRY, GLOBAL_CHECK, STOCKS_EXIT</t>
        </is>
      </c>
      <c r="E300" s="38" t="n"/>
      <c r="F300" s="26" t="n"/>
      <c r="G300" s="38">
        <f>IFERROR(VLOOKUP($A333&amp;"_"&amp;$B333,Results_Deltas!$A$2:$P$15000,5,FALSE),"")</f>
        <v/>
      </c>
      <c r="H300" s="38" t="inlineStr">
        <is>
          <t>Blanket (page end)</t>
        </is>
      </c>
      <c r="I300" s="26" t="n"/>
      <c r="J300" s="26" t="n"/>
      <c r="K300" s="26" t="n"/>
      <c r="L300" s="26" t="inlineStr">
        <is>
          <t>YES</t>
        </is>
      </c>
      <c r="M300" s="26" t="n">
        <v>3.355024757587148</v>
      </c>
      <c r="N300" s="26" t="n">
        <v>23</v>
      </c>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DUP_GUARD_FILTER_TF</t>
        </is>
      </c>
      <c r="B301" s="38" t="inlineStr">
        <is>
          <t>D</t>
        </is>
      </c>
      <c r="C301" s="38" t="n"/>
      <c r="D301" s="38" t="inlineStr">
        <is>
          <t>GLOBAL_CHECK</t>
        </is>
      </c>
      <c r="E301" s="38" t="n"/>
      <c r="F301" s="26" t="n"/>
      <c r="G301" s="38">
        <f>IFERROR(VLOOKUP($A286&amp;"_"&amp;$B286,Results_Deltas!$A$2:$P$15000,5,FALSE),"")</f>
        <v/>
      </c>
      <c r="H301" s="38" t="inlineStr">
        <is>
          <t>Blanket (page end)</t>
        </is>
      </c>
      <c r="I301" s="26" t="n"/>
      <c r="J301" s="26" t="n"/>
      <c r="K301" s="26" t="n"/>
      <c r="L301" s="26" t="inlineStr">
        <is>
          <t>NO</t>
        </is>
      </c>
      <c r="M301" s="26" t="n">
        <v>3.363828144914939</v>
      </c>
      <c r="N301" s="26" t="n">
        <v>24</v>
      </c>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HTF_TREND_VETO_BYPASS_ENABLED</t>
        </is>
      </c>
      <c r="B302" s="38" t="inlineStr">
        <is>
          <t>False</t>
        </is>
      </c>
      <c r="C302" s="38" t="n"/>
      <c r="D302" s="38" t="inlineStr">
        <is>
          <t>GLOBAL_CHECK, STOCKS_EXIT</t>
        </is>
      </c>
      <c r="E302" s="38" t="n"/>
      <c r="F302" s="26" t="n"/>
      <c r="G302" s="38">
        <f>IFERROR(VLOOKUP($A356&amp;"_"&amp;$B356,Results_Deltas!$A$2:$P$15000,5,FALSE),"")</f>
        <v/>
      </c>
      <c r="H302" s="38" t="inlineStr">
        <is>
          <t>Blanket (page end)</t>
        </is>
      </c>
      <c r="I302" s="26" t="n"/>
      <c r="J302" s="26" t="n"/>
      <c r="K302" s="26" t="n"/>
      <c r="L302" s="26" t="inlineStr">
        <is>
          <t>NO</t>
        </is>
      </c>
      <c r="M302" s="26" t="n">
        <v>3.377842522559026</v>
      </c>
      <c r="N302" s="26" t="n">
        <v>28</v>
      </c>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9" t="inlineStr">
        <is>
          <t>HTF_TREND_VETO_BYPASS_ENABLED</t>
        </is>
      </c>
      <c r="B303" s="70" t="b">
        <v>0</v>
      </c>
      <c r="C303" s="38" t="n"/>
      <c r="D303" s="38" t="inlineStr">
        <is>
          <t>GLOBAL_CHECK, STOCKS_EXIT</t>
        </is>
      </c>
      <c r="E303" s="38" t="n"/>
      <c r="F303" s="26" t="n"/>
      <c r="G303" s="38">
        <f>IFERROR(VLOOKUP($A357&amp;"_"&amp;$B357,Results_Deltas!$A$2:$P$15000,5,FALSE),"")</f>
        <v/>
      </c>
      <c r="H303" s="38" t="inlineStr">
        <is>
          <t>Blanket (page end)</t>
        </is>
      </c>
      <c r="I303" s="26" t="n"/>
      <c r="J303" s="26" t="n"/>
      <c r="K303" s="26" t="n"/>
      <c r="L303" s="26" t="inlineStr">
        <is>
          <t>YES</t>
        </is>
      </c>
      <c r="M303" s="26" t="n">
        <v>3.377842522559026</v>
      </c>
      <c r="N303" s="26" t="n">
        <v>28</v>
      </c>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MTF_GR_MIN_IND</t>
        </is>
      </c>
      <c r="B304" s="38" t="inlineStr">
        <is>
          <t>5</t>
        </is>
      </c>
      <c r="C304" s="38" t="n"/>
      <c r="D304" s="38" t="inlineStr">
        <is>
          <t>GLOBAL_CHECK, STOCKS_EXIT</t>
        </is>
      </c>
      <c r="E304" s="38" t="n"/>
      <c r="F304" s="26" t="n"/>
      <c r="G304" s="38">
        <f>IFERROR(VLOOKUP($A395&amp;"_"&amp;$B395,Results_Deltas!$A$2:$P$15000,5,FALSE),"")</f>
        <v/>
      </c>
      <c r="H304" s="38" t="inlineStr">
        <is>
          <t>Blanket (page end)</t>
        </is>
      </c>
      <c r="I304" s="26" t="n"/>
      <c r="J304" s="26" t="n"/>
      <c r="K304" s="26" t="n"/>
      <c r="L304" s="26" t="inlineStr">
        <is>
          <t>YES</t>
        </is>
      </c>
      <c r="M304" s="26" t="n">
        <v>3.381258978653567</v>
      </c>
      <c r="N304" s="26" t="n">
        <v>27</v>
      </c>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MTF_GR_MIN_IND</t>
        </is>
      </c>
      <c r="B305" s="38" t="inlineStr">
        <is>
          <t>5_ALT</t>
        </is>
      </c>
      <c r="C305" s="38" t="n"/>
      <c r="D305" s="38" t="inlineStr">
        <is>
          <t>GLOBAL_CHECK, STOCKS_EXIT</t>
        </is>
      </c>
      <c r="E305" s="38" t="n"/>
      <c r="F305" s="26" t="n"/>
      <c r="G305" s="38">
        <f>IFERROR(VLOOKUP($A396&amp;"_"&amp;$B396,Results_Deltas!$A$2:$P$15000,5,FALSE),"")</f>
        <v/>
      </c>
      <c r="H305" s="38" t="inlineStr">
        <is>
          <t>Blanket (page end)</t>
        </is>
      </c>
      <c r="I305" s="26" t="n"/>
      <c r="J305" s="26" t="n"/>
      <c r="K305" s="26" t="n"/>
      <c r="L305" s="26" t="inlineStr">
        <is>
          <t>YES</t>
        </is>
      </c>
      <c r="M305" s="26" t="n">
        <v>3.381258978653567</v>
      </c>
      <c r="N305" s="26" t="n">
        <v>27</v>
      </c>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7" t="inlineStr">
        <is>
          <t>COOLDOWN_LOCKS_FILTER_TF</t>
        </is>
      </c>
      <c r="B306" s="38" t="inlineStr">
        <is>
          <t>1h</t>
        </is>
      </c>
      <c r="C306" s="38" t="n"/>
      <c r="D306" s="38" t="inlineStr">
        <is>
          <t>GLOBAL_CHECK</t>
        </is>
      </c>
      <c r="E306" s="38" t="n"/>
      <c r="F306" s="26" t="n"/>
      <c r="G306" s="38">
        <f>IFERROR(VLOOKUP($A271&amp;"_"&amp;$B271,Results_Deltas!$A$2:$P$15000,5,FALSE),"")</f>
        <v/>
      </c>
      <c r="H306" s="38" t="inlineStr">
        <is>
          <t>Blanket (page end)</t>
        </is>
      </c>
      <c r="I306" s="26" t="n"/>
      <c r="J306" s="26" t="n"/>
      <c r="K306" s="26" t="n"/>
      <c r="L306" s="26" t="inlineStr">
        <is>
          <t>YES</t>
        </is>
      </c>
      <c r="M306" s="26" t="n">
        <v>3.416567089771373</v>
      </c>
      <c r="N306" s="26" t="n">
        <v>26</v>
      </c>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HLR_SMA_BAND_PCT</t>
        </is>
      </c>
      <c r="B307" s="38" t="inlineStr">
        <is>
          <t>1.0</t>
        </is>
      </c>
      <c r="C307" s="38" t="n"/>
      <c r="D307" s="38" t="inlineStr">
        <is>
          <t>ENTRY, GLOBAL_CHECK, STOCKS_EXIT</t>
        </is>
      </c>
      <c r="E307" s="38" t="n"/>
      <c r="F307" s="26" t="n"/>
      <c r="G307" s="38">
        <f>IFERROR(VLOOKUP($A341&amp;"_"&amp;$B341,Results_Deltas!$A$2:$P$15000,5,FALSE),"")</f>
        <v/>
      </c>
      <c r="H307" s="38" t="inlineStr">
        <is>
          <t>Blanket (page end)</t>
        </is>
      </c>
      <c r="I307" s="26" t="n"/>
      <c r="J307" s="26" t="n"/>
      <c r="K307" s="26" t="n"/>
      <c r="L307" s="26" t="inlineStr">
        <is>
          <t>NO</t>
        </is>
      </c>
      <c r="M307" s="26" t="n">
        <v>3.434612163426846</v>
      </c>
      <c r="N307" s="26" t="n">
        <v>26</v>
      </c>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9" t="inlineStr">
        <is>
          <t>FUNDING_GATE_FILTER_TF</t>
        </is>
      </c>
      <c r="B308" s="40" t="inlineStr">
        <is>
          <t>15m</t>
        </is>
      </c>
      <c r="C308" s="38" t="n"/>
      <c r="D308" s="38" t="inlineStr">
        <is>
          <t>GLOBAL_CHECK</t>
        </is>
      </c>
      <c r="E308" s="38" t="n"/>
      <c r="F308" s="26" t="n"/>
      <c r="G308" s="38">
        <f>IFERROR(VLOOKUP($A314&amp;"_"&amp;$B314,Results_Deltas!$A$2:$P$15000,5,FALSE),"")</f>
        <v/>
      </c>
      <c r="H308" s="38" t="inlineStr">
        <is>
          <t>Blanket (page end)</t>
        </is>
      </c>
      <c r="I308" s="26" t="n"/>
      <c r="J308" s="26" t="n"/>
      <c r="K308" s="26" t="n"/>
      <c r="L308" s="26" t="inlineStr">
        <is>
          <t>NO</t>
        </is>
      </c>
      <c r="M308" s="26" t="n">
        <v>3.435419862522375</v>
      </c>
      <c r="N308" s="26" t="n">
        <v>23</v>
      </c>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MARKET_QUALITY_SCORE_ENABLED</t>
        </is>
      </c>
      <c r="B309" s="38" t="inlineStr">
        <is>
          <t>True</t>
        </is>
      </c>
      <c r="C309" s="38" t="n"/>
      <c r="D309" s="38" t="inlineStr">
        <is>
          <t>ENTRY, GLOBAL_CHECK, STOCKS_EXIT</t>
        </is>
      </c>
      <c r="E309" s="38" t="n"/>
      <c r="F309" s="26" t="n"/>
      <c r="G309" s="38">
        <f>IFERROR(VLOOKUP($A386&amp;"_"&amp;$B386,Results_Deltas!$A$2:$P$15000,5,FALSE),"")</f>
        <v/>
      </c>
      <c r="H309" s="38" t="inlineStr">
        <is>
          <t>Blanket (page end)</t>
        </is>
      </c>
      <c r="I309" s="26" t="n"/>
      <c r="J309" s="26" t="n"/>
      <c r="K309" s="26" t="n"/>
      <c r="L309" s="26" t="inlineStr">
        <is>
          <t>YES</t>
        </is>
      </c>
      <c r="M309" s="26" t="n">
        <v>3.480082212986395</v>
      </c>
      <c r="N309" s="26" t="n">
        <v>24</v>
      </c>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OI_CONFIRM_MIN_CHANGE_PCT</t>
        </is>
      </c>
      <c r="B310" s="38" t="inlineStr">
        <is>
          <t>2.0</t>
        </is>
      </c>
      <c r="C310" s="38" t="n"/>
      <c r="D310" s="38" t="inlineStr">
        <is>
          <t>ENTRY, GLOBAL_CHECK, STOCKS_EXIT</t>
        </is>
      </c>
      <c r="E310" s="38" t="n"/>
      <c r="F310" s="26" t="n"/>
      <c r="G310" s="38">
        <f>IFERROR(VLOOKUP($A420&amp;"_"&amp;$B420,Results_Deltas!$A$2:$P$15000,5,FALSE),"")</f>
        <v/>
      </c>
      <c r="H310" s="38" t="inlineStr">
        <is>
          <t>Blanket (page end)</t>
        </is>
      </c>
      <c r="I310" s="26" t="n"/>
      <c r="J310" s="26" t="n"/>
      <c r="K310" s="26" t="n"/>
      <c r="L310" s="26" t="inlineStr">
        <is>
          <t>NO</t>
        </is>
      </c>
      <c r="M310" s="26" t="n">
        <v>3.487128777867346</v>
      </c>
      <c r="N310" s="26" t="n">
        <v>24</v>
      </c>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FG_GREED_THRESHOLD</t>
        </is>
      </c>
      <c r="B311" s="38" t="inlineStr">
        <is>
          <t>56.25</t>
        </is>
      </c>
      <c r="C311" s="38" t="n"/>
      <c r="D311" s="38" t="inlineStr">
        <is>
          <t>GLOBAL_CHECK, STOCKS_EXIT</t>
        </is>
      </c>
      <c r="E311" s="38" t="n"/>
      <c r="F311" s="26" t="n"/>
      <c r="G311" s="38">
        <f>IFERROR(VLOOKUP($A308&amp;"_"&amp;$B308,Results_Deltas!$A$2:$P$15000,5,FALSE),"")</f>
        <v/>
      </c>
      <c r="H311" s="38" t="inlineStr">
        <is>
          <t>Blanket (page end)</t>
        </is>
      </c>
      <c r="I311" s="26" t="n"/>
      <c r="J311" s="26" t="n"/>
      <c r="K311" s="26" t="n"/>
      <c r="L311" s="26" t="inlineStr">
        <is>
          <t>NO</t>
        </is>
      </c>
      <c r="M311" s="26" t="n">
        <v>3.488226197915968</v>
      </c>
      <c r="N311" s="26" t="n">
        <v>24</v>
      </c>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9" t="inlineStr">
        <is>
          <t>LIVE_VEC_EMERGENCY_BRAKE_ENABLED</t>
        </is>
      </c>
      <c r="B312" s="40" t="inlineStr">
        <is>
          <t>False</t>
        </is>
      </c>
      <c r="C312" s="38" t="n"/>
      <c r="D312" s="38" t="inlineStr">
        <is>
          <t>GLOBAL_CHECK, STOCKS_EXIT</t>
        </is>
      </c>
      <c r="E312" s="38" t="n"/>
      <c r="F312" s="26" t="n"/>
      <c r="G312" s="38">
        <f>IFERROR(VLOOKUP($A368&amp;"_"&amp;$B368,Results_Deltas!$A$2:$P$15000,5,FALSE),"")</f>
        <v/>
      </c>
      <c r="H312" s="38" t="inlineStr">
        <is>
          <t>Blanket (page end)</t>
        </is>
      </c>
      <c r="I312" s="26" t="n"/>
      <c r="J312" s="26" t="n"/>
      <c r="K312" s="26" t="n"/>
      <c r="L312" s="26" t="inlineStr">
        <is>
          <t>YES</t>
        </is>
      </c>
      <c r="M312" s="26" t="n">
        <v>3.490822800446221</v>
      </c>
      <c r="N312" s="26" t="n">
        <v>34</v>
      </c>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MANDATORY_REENTRY_WT_FILTER_VELOCITY_RATIO</t>
        </is>
      </c>
      <c r="B313" s="38" t="inlineStr">
        <is>
          <t>0.90_ALT</t>
        </is>
      </c>
      <c r="C313" s="38" t="n"/>
      <c r="D313" s="38" t="inlineStr">
        <is>
          <t>GLOBAL_CHECK, STOCKS_EXIT</t>
        </is>
      </c>
      <c r="E313" s="38" t="n"/>
      <c r="F313" s="26" t="n"/>
      <c r="G313" s="38">
        <f>IFERROR(VLOOKUP($A384&amp;"_"&amp;$B384,Results_Deltas!$A$2:$P$15000,5,FALSE),"")</f>
        <v/>
      </c>
      <c r="H313" s="38" t="inlineStr">
        <is>
          <t>Blanket (page end)</t>
        </is>
      </c>
      <c r="I313" s="26" t="n"/>
      <c r="J313" s="26" t="n"/>
      <c r="K313" s="26" t="n"/>
      <c r="L313" s="26" t="inlineStr">
        <is>
          <t>NO</t>
        </is>
      </c>
      <c r="M313" s="26" t="n">
        <v>3.514223363552345</v>
      </c>
      <c r="N313" s="26" t="n">
        <v>26</v>
      </c>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FG_FEAR_THRESHOLD</t>
        </is>
      </c>
      <c r="B314" s="38" t="inlineStr">
        <is>
          <t>31.25</t>
        </is>
      </c>
      <c r="C314" s="38" t="n"/>
      <c r="D314" s="38" t="inlineStr">
        <is>
          <t>GLOBAL_CHECK, STOCKS_EXIT</t>
        </is>
      </c>
      <c r="E314" s="38" t="n"/>
      <c r="F314" s="26" t="n"/>
      <c r="G314" s="38">
        <f>IFERROR(VLOOKUP($A303&amp;"_"&amp;$B303,Results_Deltas!$A$2:$P$15000,5,FALSE),"")</f>
        <v/>
      </c>
      <c r="H314" s="38" t="inlineStr">
        <is>
          <t>Blanket (page end)</t>
        </is>
      </c>
      <c r="I314" s="26" t="n"/>
      <c r="J314" s="26" t="n"/>
      <c r="K314" s="26" t="n"/>
      <c r="L314" s="26" t="inlineStr">
        <is>
          <t>NO</t>
        </is>
      </c>
      <c r="M314" s="26" t="n">
        <v>3.522097948461711</v>
      </c>
      <c r="N314" s="26" t="n">
        <v>26</v>
      </c>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MTS_BOTTOM_BONUS_THRESHOLD</t>
        </is>
      </c>
      <c r="B315" s="38" t="inlineStr">
        <is>
          <t>18.75</t>
        </is>
      </c>
      <c r="C315" s="38" t="n"/>
      <c r="D315" s="38" t="inlineStr">
        <is>
          <t>ENTRY, GLOBAL_CHECK, STOCKS_EXIT</t>
        </is>
      </c>
      <c r="E315" s="38" t="n"/>
      <c r="F315" s="26" t="n"/>
      <c r="G315" s="38">
        <f>IFERROR(VLOOKUP($A399&amp;"_"&amp;$B399,Results_Deltas!$A$2:$P$15000,5,FALSE),"")</f>
        <v/>
      </c>
      <c r="H315" s="38" t="inlineStr">
        <is>
          <t>Blanket (page end)</t>
        </is>
      </c>
      <c r="I315" s="26" t="n"/>
      <c r="J315" s="26" t="n"/>
      <c r="K315" s="26" t="n"/>
      <c r="L315" s="26" t="inlineStr">
        <is>
          <t>NO</t>
        </is>
      </c>
      <c r="M315" s="26" t="n">
        <v>3.522467541218044</v>
      </c>
      <c r="N315" s="26" t="n">
        <v>27</v>
      </c>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DC_MOMENT_STRONG_THRESHOLD</t>
        </is>
      </c>
      <c r="B316" s="38" t="inlineStr">
        <is>
          <t>30</t>
        </is>
      </c>
      <c r="C316" s="38" t="n"/>
      <c r="D316" s="38" t="inlineStr">
        <is>
          <t>ENTRY, GLOBAL_CHECK, STOCKS_EXIT</t>
        </is>
      </c>
      <c r="E316" s="38" t="n"/>
      <c r="F316" s="26" t="n"/>
      <c r="G316" s="38">
        <f>IFERROR(VLOOKUP($A279&amp;"_"&amp;$B279,Results_Deltas!$A$2:$P$15000,5,FALSE),"")</f>
        <v/>
      </c>
      <c r="H316" s="38" t="inlineStr">
        <is>
          <t>Blanket (page end)</t>
        </is>
      </c>
      <c r="I316" s="26" t="n"/>
      <c r="J316" s="26" t="n"/>
      <c r="K316" s="26" t="n"/>
      <c r="L316" s="26" t="inlineStr">
        <is>
          <t>NO</t>
        </is>
      </c>
      <c r="M316" s="26" t="n">
        <v>3.541416585358579</v>
      </c>
      <c r="N316" s="26" t="n">
        <v>27</v>
      </c>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9" t="inlineStr">
        <is>
          <t>EMA_BLANKET_FILTER_ENABLED</t>
        </is>
      </c>
      <c r="B317" s="40" t="inlineStr">
        <is>
          <t>True</t>
        </is>
      </c>
      <c r="C317" s="38" t="n"/>
      <c r="D317" s="38" t="inlineStr">
        <is>
          <t>GLOBAL_CHECK</t>
        </is>
      </c>
      <c r="E317" s="38" t="n"/>
      <c r="F317" s="26" t="n"/>
      <c r="G317" s="38">
        <f>IFERROR(VLOOKUP($A294&amp;"_"&amp;$B294,Results_Deltas!$A$2:$P$15000,5,FALSE),"")</f>
        <v/>
      </c>
      <c r="H317" s="38" t="inlineStr">
        <is>
          <t>Blanket (page end)</t>
        </is>
      </c>
      <c r="I317" s="26" t="n"/>
      <c r="J317" s="26" t="n"/>
      <c r="K317" s="26" t="n"/>
      <c r="L317" s="26" t="inlineStr">
        <is>
          <t>YES</t>
        </is>
      </c>
      <c r="M317" s="26" t="n">
        <v>3.54520975204295</v>
      </c>
      <c r="N317" s="26" t="n">
        <v>32</v>
      </c>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7" t="inlineStr">
        <is>
          <t>FUNDING_GATE_FILTER_TF</t>
        </is>
      </c>
      <c r="B318" s="38" t="inlineStr">
        <is>
          <t>4h</t>
        </is>
      </c>
      <c r="C318" s="38" t="n"/>
      <c r="D318" s="38" t="inlineStr">
        <is>
          <t>GLOBAL_CHECK</t>
        </is>
      </c>
      <c r="E318" s="38" t="n"/>
      <c r="F318" s="26" t="n"/>
      <c r="G318" s="38">
        <f>IFERROR(VLOOKUP($A312&amp;"_"&amp;$B312,Results_Deltas!$A$2:$P$15000,5,FALSE),"")</f>
        <v/>
      </c>
      <c r="H318" s="38" t="inlineStr">
        <is>
          <t>Blanket (page end)</t>
        </is>
      </c>
      <c r="I318" s="26" t="n"/>
      <c r="J318" s="26" t="n"/>
      <c r="K318" s="26" t="n"/>
      <c r="L318" s="26" t="inlineStr">
        <is>
          <t>NO</t>
        </is>
      </c>
      <c r="M318" s="26" t="n">
        <v>3.550098999928119</v>
      </c>
      <c r="N318" s="26" t="n">
        <v>24</v>
      </c>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9" t="inlineStr">
        <is>
          <t>DELTA_REENTRY_FILTER_ENABLED</t>
        </is>
      </c>
      <c r="B319" s="40" t="inlineStr">
        <is>
          <t>False</t>
        </is>
      </c>
      <c r="C319" s="38" t="n"/>
      <c r="D319" s="38" t="inlineStr">
        <is>
          <t>ENTRY, GLOBAL_CHECK, STOCKS_EXIT</t>
        </is>
      </c>
      <c r="E319" s="38" t="n"/>
      <c r="F319" s="26" t="n"/>
      <c r="G319" s="38">
        <f>IFERROR(VLOOKUP($A283&amp;"_"&amp;$B283,Results_Deltas!$A$2:$P$15000,5,FALSE),"")</f>
        <v/>
      </c>
      <c r="H319" s="38" t="inlineStr">
        <is>
          <t>Blanket (page end)</t>
        </is>
      </c>
      <c r="I319" s="26" t="n"/>
      <c r="J319" s="26" t="n"/>
      <c r="K319" s="26" t="n"/>
      <c r="L319" s="26" t="inlineStr">
        <is>
          <t>NO</t>
        </is>
      </c>
      <c r="M319" s="26" t="n">
        <v>3.55333843358352</v>
      </c>
      <c r="N319" s="26" t="n">
        <v>33</v>
      </c>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COOLDOWN_LOCKS_FILTER_TF</t>
        </is>
      </c>
      <c r="B320" s="38" t="inlineStr">
        <is>
          <t>D</t>
        </is>
      </c>
      <c r="C320" s="38" t="n"/>
      <c r="D320" s="38" t="inlineStr">
        <is>
          <t>GLOBAL_CHECK</t>
        </is>
      </c>
      <c r="E320" s="38" t="n"/>
      <c r="F320" s="26" t="n"/>
      <c r="G320" s="38">
        <f>IFERROR(VLOOKUP($A269&amp;"_"&amp;$B269,Results_Deltas!$A$2:$P$15000,5,FALSE),"")</f>
        <v/>
      </c>
      <c r="H320" s="38" t="inlineStr">
        <is>
          <t>Blanket (page end)</t>
        </is>
      </c>
      <c r="I320" s="26" t="n"/>
      <c r="J320" s="26" t="n"/>
      <c r="K320" s="26" t="n"/>
      <c r="L320" s="26" t="inlineStr">
        <is>
          <t>NO</t>
        </is>
      </c>
      <c r="M320" s="26" t="n">
        <v>3.594934369737329</v>
      </c>
      <c r="N320" s="26" t="n">
        <v>24</v>
      </c>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COOLDOWN_LOCKS_FILTER_TF</t>
        </is>
      </c>
      <c r="B321" s="38" t="inlineStr">
        <is>
          <t>OFF</t>
        </is>
      </c>
      <c r="C321" s="38" t="n"/>
      <c r="D321" s="38" t="inlineStr">
        <is>
          <t>GLOBAL_CHECK</t>
        </is>
      </c>
      <c r="E321" s="38" t="n"/>
      <c r="F321" s="26" t="n"/>
      <c r="G321" s="38">
        <f>IFERROR(VLOOKUP($A268&amp;"_"&amp;$B268,Results_Deltas!$A$2:$P$15000,5,FALSE),"")</f>
        <v/>
      </c>
      <c r="H321" s="38" t="inlineStr">
        <is>
          <t>Blanket (page end)</t>
        </is>
      </c>
      <c r="I321" s="26" t="n"/>
      <c r="J321" s="26" t="n"/>
      <c r="K321" s="26" t="n"/>
      <c r="L321" s="26" t="inlineStr">
        <is>
          <t>NO</t>
        </is>
      </c>
      <c r="M321" s="26" t="n">
        <v>3.608631260635708</v>
      </c>
      <c r="N321" s="26" t="n">
        <v>25</v>
      </c>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HLR_SMA_BAND_PCT</t>
        </is>
      </c>
      <c r="B322" s="38" t="inlineStr">
        <is>
          <t>0.5</t>
        </is>
      </c>
      <c r="C322" s="38" t="n"/>
      <c r="D322" s="38" t="inlineStr">
        <is>
          <t>ENTRY, GLOBAL_CHECK, STOCKS_EXIT</t>
        </is>
      </c>
      <c r="E322" s="38" t="n"/>
      <c r="F322" s="26" t="n"/>
      <c r="G322" s="38">
        <f>IFERROR(VLOOKUP($A342&amp;"_"&amp;$B342,Results_Deltas!$A$2:$P$15000,5,FALSE),"")</f>
        <v/>
      </c>
      <c r="H322" s="38" t="inlineStr">
        <is>
          <t>Blanket (page end)</t>
        </is>
      </c>
      <c r="I322" s="26" t="n"/>
      <c r="J322" s="26" t="n"/>
      <c r="K322" s="26" t="n"/>
      <c r="L322" s="26" t="inlineStr">
        <is>
          <t>NO</t>
        </is>
      </c>
      <c r="M322" s="26" t="n">
        <v>3.609993014944694</v>
      </c>
      <c r="N322" s="26" t="n">
        <v>24</v>
      </c>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7" t="inlineStr">
        <is>
          <t>BANDAID_OFF_LOSER_RECOVER_PCT</t>
        </is>
      </c>
      <c r="B323" s="38" t="inlineStr">
        <is>
          <t>2.0</t>
        </is>
      </c>
      <c r="C323" s="38" t="n"/>
      <c r="D323" s="38" t="inlineStr">
        <is>
          <t>AUGMENT, ENTRY, EXIT, GLOBAL_CHECK, REDUCE, STOCKS_EXIT</t>
        </is>
      </c>
      <c r="E323" s="38" t="n"/>
      <c r="F323" s="26" t="n"/>
      <c r="G323" s="38">
        <f>IFERROR(VLOOKUP($A257&amp;"_"&amp;$B257,Results_Deltas!$A$2:$P$15000,5,FALSE),"")</f>
        <v/>
      </c>
      <c r="H323" s="38" t="inlineStr">
        <is>
          <t>Blanket (page end)</t>
        </is>
      </c>
      <c r="I323" s="26" t="n"/>
      <c r="J323" s="26" t="n"/>
      <c r="K323" s="26" t="n"/>
      <c r="L323" s="26" t="inlineStr">
        <is>
          <t>NO</t>
        </is>
      </c>
      <c r="M323" s="26" t="n">
        <v>3.622461741486872</v>
      </c>
      <c r="N323" s="26" t="n">
        <v>24</v>
      </c>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FG_GREED_THRESHOLD</t>
        </is>
      </c>
      <c r="B324" s="38" t="inlineStr">
        <is>
          <t>93.75</t>
        </is>
      </c>
      <c r="C324" s="38" t="n"/>
      <c r="D324" s="38" t="inlineStr">
        <is>
          <t>GLOBAL_CHECK, STOCKS_EXIT</t>
        </is>
      </c>
      <c r="E324" s="38" t="n"/>
      <c r="F324" s="26" t="n"/>
      <c r="G324" s="38">
        <f>IFERROR(VLOOKUP($A307&amp;"_"&amp;$B307,Results_Deltas!$A$2:$P$15000,5,FALSE),"")</f>
        <v/>
      </c>
      <c r="H324" s="38" t="inlineStr">
        <is>
          <t>Blanket (page end)</t>
        </is>
      </c>
      <c r="I324" s="26" t="n"/>
      <c r="J324" s="26" t="n"/>
      <c r="K324" s="26" t="n"/>
      <c r="L324" s="26" t="inlineStr">
        <is>
          <t>NO</t>
        </is>
      </c>
      <c r="M324" s="26" t="n">
        <v>3.636115455616471</v>
      </c>
      <c r="N324" s="26" t="n">
        <v>25</v>
      </c>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7" t="inlineStr">
        <is>
          <t>DC_MOMENT_STRONG_THRESHOLD</t>
        </is>
      </c>
      <c r="B325" s="38" t="inlineStr">
        <is>
          <t>50</t>
        </is>
      </c>
      <c r="C325" s="38" t="n"/>
      <c r="D325" s="38" t="inlineStr">
        <is>
          <t>ENTRY, GLOBAL_CHECK, STOCKS_EXIT</t>
        </is>
      </c>
      <c r="E325" s="38" t="n"/>
      <c r="F325" s="26" t="n"/>
      <c r="G325" s="38">
        <f>IFERROR(VLOOKUP($A278&amp;"_"&amp;$B278,Results_Deltas!$A$2:$P$15000,5,FALSE),"")</f>
        <v/>
      </c>
      <c r="H325" s="38" t="inlineStr">
        <is>
          <t>Blanket (page end)</t>
        </is>
      </c>
      <c r="I325" s="26" t="n"/>
      <c r="J325" s="26" t="n"/>
      <c r="K325" s="26" t="n"/>
      <c r="L325" s="26" t="inlineStr">
        <is>
          <t>NO</t>
        </is>
      </c>
      <c r="M325" s="26" t="n">
        <v>3.65697660102446</v>
      </c>
      <c r="N325" s="26" t="n">
        <v>29</v>
      </c>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FUNDING_GATE_FILTER_TF</t>
        </is>
      </c>
      <c r="B326" s="38" t="inlineStr">
        <is>
          <t>OFF</t>
        </is>
      </c>
      <c r="C326" s="38" t="n"/>
      <c r="D326" s="38" t="inlineStr">
        <is>
          <t>GLOBAL_CHECK</t>
        </is>
      </c>
      <c r="E326" s="38" t="n"/>
      <c r="F326" s="26" t="n"/>
      <c r="G326" s="38">
        <f>IFERROR(VLOOKUP($A310&amp;"_"&amp;$B310,Results_Deltas!$A$2:$P$15000,5,FALSE),"")</f>
        <v/>
      </c>
      <c r="H326" s="38" t="inlineStr">
        <is>
          <t>Blanket (page end)</t>
        </is>
      </c>
      <c r="I326" s="26" t="n"/>
      <c r="J326" s="26" t="n"/>
      <c r="K326" s="26" t="n"/>
      <c r="L326" s="26" t="inlineStr">
        <is>
          <t>NO</t>
        </is>
      </c>
      <c r="M326" s="26" t="n">
        <v>3.674978045225813</v>
      </c>
      <c r="N326" s="26" t="n">
        <v>23</v>
      </c>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7" t="inlineStr">
        <is>
          <t>OI_CONFIRM_MIN_PRICE_PCT</t>
        </is>
      </c>
      <c r="B327" s="38" t="inlineStr">
        <is>
          <t>1.0</t>
        </is>
      </c>
      <c r="C327" s="38" t="n"/>
      <c r="D327" s="38" t="inlineStr">
        <is>
          <t>ENTRY, GLOBAL_CHECK, STOCKS_EXIT</t>
        </is>
      </c>
      <c r="E327" s="38" t="n"/>
      <c r="F327" s="26" t="n"/>
      <c r="G327" s="38">
        <f>IFERROR(VLOOKUP($A425&amp;"_"&amp;$B425,Results_Deltas!$A$2:$P$15000,5,FALSE),"")</f>
        <v/>
      </c>
      <c r="H327" s="38" t="inlineStr">
        <is>
          <t>Blanket (page end)</t>
        </is>
      </c>
      <c r="I327" s="26" t="n"/>
      <c r="J327" s="26" t="n"/>
      <c r="K327" s="26" t="n"/>
      <c r="L327" s="26" t="inlineStr">
        <is>
          <t>NO</t>
        </is>
      </c>
      <c r="M327" s="26" t="n">
        <v>3.704280330429954</v>
      </c>
      <c r="N327" s="26" t="n">
        <v>24</v>
      </c>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7" t="inlineStr">
        <is>
          <t>OI_CONFIRM_MIN_CHANGE_PCT</t>
        </is>
      </c>
      <c r="B328" s="38" t="inlineStr">
        <is>
          <t>0</t>
        </is>
      </c>
      <c r="C328" s="38" t="n"/>
      <c r="D328" s="38" t="inlineStr">
        <is>
          <t>ENTRY, GLOBAL_CHECK, STOCKS_EXIT</t>
        </is>
      </c>
      <c r="E328" s="38" t="n"/>
      <c r="F328" s="26" t="n"/>
      <c r="G328" s="38">
        <f>IFERROR(VLOOKUP($A419&amp;"_"&amp;$B419,Results_Deltas!$A$2:$P$15000,5,FALSE),"")</f>
        <v/>
      </c>
      <c r="H328" s="38" t="inlineStr">
        <is>
          <t>Blanket (page end)</t>
        </is>
      </c>
      <c r="I328" s="26" t="n"/>
      <c r="J328" s="26" t="n"/>
      <c r="K328" s="26" t="n"/>
      <c r="L328" s="26" t="inlineStr">
        <is>
          <t>NO</t>
        </is>
      </c>
      <c r="M328" s="26" t="n">
        <v>3.739272875659526</v>
      </c>
      <c r="N328" s="26" t="n">
        <v>27</v>
      </c>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7" t="inlineStr">
        <is>
          <t>GR_FILTER_VEC_ENABLED</t>
        </is>
      </c>
      <c r="B329" s="38" t="inlineStr">
        <is>
          <t>True</t>
        </is>
      </c>
      <c r="C329" s="38" t="n"/>
      <c r="D329" s="38" t="inlineStr">
        <is>
          <t>GLOBAL_CHECK</t>
        </is>
      </c>
      <c r="E329" s="38" t="n"/>
      <c r="F329" s="26" t="n"/>
      <c r="G329" s="38">
        <f>IFERROR(VLOOKUP($A326&amp;"_"&amp;$B326,Results_Deltas!$A$2:$P$15000,5,FALSE),"")</f>
        <v/>
      </c>
      <c r="H329" s="38" t="inlineStr">
        <is>
          <t>Blanket (page end)</t>
        </is>
      </c>
      <c r="I329" s="26" t="n"/>
      <c r="J329" s="26" t="n"/>
      <c r="K329" s="26" t="n"/>
      <c r="L329" s="26" t="inlineStr">
        <is>
          <t>YES</t>
        </is>
      </c>
      <c r="M329" s="26" t="n">
        <v>3.740790897784267</v>
      </c>
      <c r="N329" s="26" t="n">
        <v>32</v>
      </c>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7" t="inlineStr">
        <is>
          <t>LH_HL_FILTER_MODE</t>
        </is>
      </c>
      <c r="B330" s="38" t="inlineStr">
        <is>
          <t>STRICT_2BAR_ALT</t>
        </is>
      </c>
      <c r="C330" s="38" t="n"/>
      <c r="D330" s="38" t="inlineStr">
        <is>
          <t>ENTRY, GLOBAL_CHECK, STOCKS_EXIT</t>
        </is>
      </c>
      <c r="E330" s="38" t="n"/>
      <c r="F330" s="26" t="n"/>
      <c r="G330" s="38">
        <f>IFERROR(VLOOKUP($A365&amp;"_"&amp;$B365,Results_Deltas!$A$2:$P$15000,5,FALSE),"")</f>
        <v/>
      </c>
      <c r="H330" s="38" t="inlineStr">
        <is>
          <t>Blanket (page end)</t>
        </is>
      </c>
      <c r="I330" s="26" t="n"/>
      <c r="J330" s="26" t="n"/>
      <c r="K330" s="26" t="n"/>
      <c r="L330" s="26" t="inlineStr">
        <is>
          <t>YES</t>
        </is>
      </c>
      <c r="M330" s="26" t="n">
        <v>3.74605476958688</v>
      </c>
      <c r="N330" s="26" t="n">
        <v>29</v>
      </c>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7" t="inlineStr">
        <is>
          <t>FG_FEAR_THRESHOLD</t>
        </is>
      </c>
      <c r="B331" s="38" t="inlineStr">
        <is>
          <t>18.75</t>
        </is>
      </c>
      <c r="C331" s="38" t="n"/>
      <c r="D331" s="38" t="inlineStr">
        <is>
          <t>GLOBAL_CHECK, STOCKS_EXIT</t>
        </is>
      </c>
      <c r="E331" s="38" t="n"/>
      <c r="F331" s="26" t="n"/>
      <c r="G331" s="38">
        <f>IFERROR(VLOOKUP($A304&amp;"_"&amp;$B304,Results_Deltas!$A$2:$P$15000,5,FALSE),"")</f>
        <v/>
      </c>
      <c r="H331" s="38" t="inlineStr">
        <is>
          <t>Blanket (page end)</t>
        </is>
      </c>
      <c r="I331" s="26" t="n"/>
      <c r="J331" s="26" t="n"/>
      <c r="K331" s="26" t="n"/>
      <c r="L331" s="26" t="inlineStr">
        <is>
          <t>NO</t>
        </is>
      </c>
      <c r="M331" s="26" t="n">
        <v>3.755715644923204</v>
      </c>
      <c r="N331" s="26" t="n">
        <v>27</v>
      </c>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7" t="inlineStr">
        <is>
          <t>LH_HL_FILTER_ENABLED</t>
        </is>
      </c>
      <c r="B332" s="38" t="inlineStr">
        <is>
          <t>True</t>
        </is>
      </c>
      <c r="C332" s="38" t="n"/>
      <c r="D332" s="38" t="inlineStr">
        <is>
          <t>ENTRY, GLOBAL_CHECK, STOCKS_EXIT</t>
        </is>
      </c>
      <c r="E332" s="38" t="n"/>
      <c r="F332" s="26" t="n"/>
      <c r="G332" s="38">
        <f>IFERROR(VLOOKUP($A363&amp;"_"&amp;$B363,Results_Deltas!$A$2:$P$15000,5,FALSE),"")</f>
        <v/>
      </c>
      <c r="H332" s="38" t="inlineStr">
        <is>
          <t>Blanket (page end)</t>
        </is>
      </c>
      <c r="I332" s="26" t="n"/>
      <c r="J332" s="26" t="n"/>
      <c r="K332" s="26" t="n"/>
      <c r="L332" s="26" t="inlineStr">
        <is>
          <t>NO</t>
        </is>
      </c>
      <c r="M332" s="26" t="n">
        <v>3.823428567430349</v>
      </c>
      <c r="N332" s="26" t="n">
        <v>24</v>
      </c>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FUNDING_GATE_FILTER_TF</t>
        </is>
      </c>
      <c r="B333" s="38" t="inlineStr">
        <is>
          <t>1h</t>
        </is>
      </c>
      <c r="C333" s="38" t="n"/>
      <c r="D333" s="38" t="inlineStr">
        <is>
          <t>GLOBAL_CHECK</t>
        </is>
      </c>
      <c r="E333" s="38" t="n"/>
      <c r="F333" s="26" t="n"/>
      <c r="G333" s="38">
        <f>IFERROR(VLOOKUP($A313&amp;"_"&amp;$B313,Results_Deltas!$A$2:$P$15000,5,FALSE),"")</f>
        <v/>
      </c>
      <c r="H333" s="38" t="inlineStr">
        <is>
          <t>Blanket (page end)</t>
        </is>
      </c>
      <c r="I333" s="26" t="n"/>
      <c r="J333" s="26" t="n"/>
      <c r="K333" s="26" t="n"/>
      <c r="L333" s="26" t="inlineStr">
        <is>
          <t>NO</t>
        </is>
      </c>
      <c r="M333" s="26" t="n">
        <v>3.834969582154188</v>
      </c>
      <c r="N333" s="26" t="n">
        <v>23</v>
      </c>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BAND_ARROW_ENABLED</t>
        </is>
      </c>
      <c r="B334" s="38" t="inlineStr">
        <is>
          <t>True</t>
        </is>
      </c>
      <c r="C334" s="38" t="n"/>
      <c r="D334" s="38" t="inlineStr">
        <is>
          <t>GLOBAL_CHECK, STOCKS_EXIT</t>
        </is>
      </c>
      <c r="E334" s="38" t="n"/>
      <c r="F334" s="26" t="n"/>
      <c r="G334" s="38">
        <f>IFERROR(VLOOKUP($A261&amp;"_"&amp;$B261,Results_Deltas!$A$2:$P$15000,5,FALSE),"")</f>
        <v/>
      </c>
      <c r="H334" s="38" t="inlineStr">
        <is>
          <t>Blanket (page end)</t>
        </is>
      </c>
      <c r="I334" s="26" t="n"/>
      <c r="J334" s="26" t="n"/>
      <c r="K334" s="26" t="n"/>
      <c r="L334" s="26" t="inlineStr">
        <is>
          <t>YES</t>
        </is>
      </c>
      <c r="M334" s="26" t="n">
        <v>3.863936394375911</v>
      </c>
      <c r="N334" s="26" t="n">
        <v>27</v>
      </c>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OI_CONFIRM_MIN_PRICE_PCT</t>
        </is>
      </c>
      <c r="B335" s="38" t="inlineStr">
        <is>
          <t>0.5</t>
        </is>
      </c>
      <c r="C335" s="38" t="n"/>
      <c r="D335" s="38" t="inlineStr">
        <is>
          <t>ENTRY, GLOBAL_CHECK, STOCKS_EXIT</t>
        </is>
      </c>
      <c r="E335" s="38" t="n"/>
      <c r="F335" s="26" t="n"/>
      <c r="G335" s="38">
        <f>IFERROR(VLOOKUP($A426&amp;"_"&amp;$B426,Results_Deltas!$A$2:$P$15000,5,FALSE),"")</f>
        <v/>
      </c>
      <c r="H335" s="38" t="inlineStr">
        <is>
          <t>Blanket (page end)</t>
        </is>
      </c>
      <c r="I335" s="26" t="n"/>
      <c r="J335" s="26" t="n"/>
      <c r="K335" s="26" t="n"/>
      <c r="L335" s="26" t="inlineStr">
        <is>
          <t>NO</t>
        </is>
      </c>
      <c r="M335" s="26" t="n">
        <v>3.866030838082165</v>
      </c>
      <c r="N335" s="26" t="n">
        <v>23</v>
      </c>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HTF_DIRECTION_GATE_ENABLED</t>
        </is>
      </c>
      <c r="B336" s="38" t="inlineStr">
        <is>
          <t>True</t>
        </is>
      </c>
      <c r="C336" s="38" t="n"/>
      <c r="D336" s="38" t="inlineStr">
        <is>
          <t>ENTRY, GLOBAL_CHECK, STOCKS_EXIT</t>
        </is>
      </c>
      <c r="E336" s="38" t="n"/>
      <c r="F336" s="26" t="n"/>
      <c r="G336" s="38">
        <f>IFERROR(VLOOKUP($A349&amp;"_"&amp;$B349,Results_Deltas!$A$2:$P$15000,5,FALSE),"")</f>
        <v/>
      </c>
      <c r="H336" s="38" t="inlineStr">
        <is>
          <t>Blanket (page end)</t>
        </is>
      </c>
      <c r="I336" s="26" t="n"/>
      <c r="J336" s="26" t="n"/>
      <c r="K336" s="26" t="n"/>
      <c r="L336" s="26" t="inlineStr">
        <is>
          <t>NO</t>
        </is>
      </c>
      <c r="M336" s="26" t="n">
        <v>3.866110353742178</v>
      </c>
      <c r="N336" s="26" t="n">
        <v>26</v>
      </c>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LR_BAND_LADDER_STOCH_EXTREME</t>
        </is>
      </c>
      <c r="B337" s="40" t="inlineStr">
        <is>
          <t>30.0</t>
        </is>
      </c>
      <c r="C337" s="38" t="n"/>
      <c r="D337" s="38" t="inlineStr">
        <is>
          <t>GLOBAL_CHECK, STOCKS_EXIT</t>
        </is>
      </c>
      <c r="E337" s="38" t="n"/>
      <c r="F337" s="26" t="n"/>
      <c r="G337" s="38">
        <f>IFERROR(VLOOKUP($A370&amp;"_"&amp;$B370,Results_Deltas!$A$2:$P$15000,5,FALSE),"")</f>
        <v/>
      </c>
      <c r="H337" s="38" t="inlineStr">
        <is>
          <t>Blanket (page end)</t>
        </is>
      </c>
      <c r="I337" s="26" t="n"/>
      <c r="J337" s="26" t="n"/>
      <c r="K337" s="26" t="n"/>
      <c r="L337" s="26" t="inlineStr">
        <is>
          <t>YES</t>
        </is>
      </c>
      <c r="M337" s="26" t="n">
        <v>3.879727204525945</v>
      </c>
      <c r="N337" s="26" t="n">
        <v>31</v>
      </c>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LR_BAND_LADDER_STOCH_EXTREME</t>
        </is>
      </c>
      <c r="B338" s="38" t="inlineStr">
        <is>
          <t>30.0_ALT</t>
        </is>
      </c>
      <c r="C338" s="38" t="n"/>
      <c r="D338" s="38" t="inlineStr">
        <is>
          <t>GLOBAL_CHECK, STOCKS_EXIT</t>
        </is>
      </c>
      <c r="E338" s="38" t="n"/>
      <c r="F338" s="26" t="n"/>
      <c r="G338" s="38">
        <f>IFERROR(VLOOKUP($A371&amp;"_"&amp;$B371,Results_Deltas!$A$2:$P$15000,5,FALSE),"")</f>
        <v/>
      </c>
      <c r="H338" s="38" t="inlineStr">
        <is>
          <t>Blanket (page end)</t>
        </is>
      </c>
      <c r="I338" s="26" t="n"/>
      <c r="J338" s="26" t="n"/>
      <c r="K338" s="26" t="n"/>
      <c r="L338" s="26" t="inlineStr">
        <is>
          <t>NO</t>
        </is>
      </c>
      <c r="M338" s="26" t="n">
        <v>3.879727204525945</v>
      </c>
      <c r="N338" s="26" t="n">
        <v>31</v>
      </c>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EMA_BLANKET_FILTER_ENABLED</t>
        </is>
      </c>
      <c r="B339" s="38" t="inlineStr">
        <is>
          <t>False</t>
        </is>
      </c>
      <c r="C339" s="38" t="n"/>
      <c r="D339" s="38" t="inlineStr">
        <is>
          <t>GLOBAL_CHECK</t>
        </is>
      </c>
      <c r="E339" s="38" t="n"/>
      <c r="F339" s="26" t="n"/>
      <c r="G339" s="38">
        <f>IFERROR(VLOOKUP($A293&amp;"_"&amp;$B293,Results_Deltas!$A$2:$P$15000,5,FALSE),"")</f>
        <v/>
      </c>
      <c r="H339" s="38" t="inlineStr">
        <is>
          <t>Blanket (page end)</t>
        </is>
      </c>
      <c r="I339" s="26" t="n"/>
      <c r="J339" s="26" t="n"/>
      <c r="K339" s="26" t="n"/>
      <c r="L339" s="26" t="inlineStr">
        <is>
          <t>NO</t>
        </is>
      </c>
      <c r="M339" s="26" t="n">
        <v>3.929558067680516</v>
      </c>
      <c r="N339" s="26" t="n">
        <v>35</v>
      </c>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7" t="inlineStr">
        <is>
          <t>MANDATORY_REENTRY_WT_FILTER_MIN_TFS</t>
        </is>
      </c>
      <c r="B340" s="38" t="inlineStr">
        <is>
          <t>2</t>
        </is>
      </c>
      <c r="C340" s="38" t="n"/>
      <c r="D340" s="38" t="inlineStr">
        <is>
          <t>GLOBAL_CHECK, STOCKS_EXIT</t>
        </is>
      </c>
      <c r="E340" s="38" t="n"/>
      <c r="F340" s="26" t="n"/>
      <c r="G340" s="38">
        <f>IFERROR(VLOOKUP($A378&amp;"_"&amp;$B378,Results_Deltas!$A$2:$P$15000,5,FALSE),"")</f>
        <v/>
      </c>
      <c r="H340" s="38" t="inlineStr">
        <is>
          <t>Blanket (page end)</t>
        </is>
      </c>
      <c r="I340" s="26" t="n"/>
      <c r="J340" s="26" t="n"/>
      <c r="K340" s="26" t="n"/>
      <c r="L340" s="26" t="inlineStr">
        <is>
          <t>YES</t>
        </is>
      </c>
      <c r="M340" s="26" t="n">
        <v>3.935717249313712</v>
      </c>
      <c r="N340" s="26" t="n">
        <v>27</v>
      </c>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HA_WICK_QUALITY_TF</t>
        </is>
      </c>
      <c r="B341" s="38" t="inlineStr">
        <is>
          <t>OFF</t>
        </is>
      </c>
      <c r="C341" s="38" t="n"/>
      <c r="D341" s="38" t="inlineStr">
        <is>
          <t>ENTRY, GLOBAL_CHECK, STOCKS_EXIT</t>
        </is>
      </c>
      <c r="E341" s="38" t="n"/>
      <c r="F341" s="26" t="n"/>
      <c r="G341" s="38">
        <f>IFERROR(VLOOKUP($A334&amp;"_"&amp;$B334,Results_Deltas!$A$2:$P$15000,5,FALSE),"")</f>
        <v/>
      </c>
      <c r="H341" s="38" t="inlineStr">
        <is>
          <t>Blanket (page end)</t>
        </is>
      </c>
      <c r="I341" s="26" t="n"/>
      <c r="J341" s="26" t="n"/>
      <c r="K341" s="26" t="n"/>
      <c r="L341" s="26" t="inlineStr">
        <is>
          <t>NO</t>
        </is>
      </c>
      <c r="M341" s="26" t="n">
        <v>3.961961806808733</v>
      </c>
      <c r="N341" s="26" t="n">
        <v>26</v>
      </c>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7" t="inlineStr">
        <is>
          <t>MOVER_THRESHOLD</t>
        </is>
      </c>
      <c r="B342" s="38" t="inlineStr">
        <is>
          <t>2.5</t>
        </is>
      </c>
      <c r="C342" s="38" t="n"/>
      <c r="D342" s="38" t="inlineStr">
        <is>
          <t>ENTRY, GLOBAL_CHECK, STOCKS_EXIT</t>
        </is>
      </c>
      <c r="E342" s="38" t="n"/>
      <c r="F342" s="26" t="n"/>
      <c r="G342" s="38">
        <f>IFERROR(VLOOKUP($A392&amp;"_"&amp;$B392,Results_Deltas!$A$2:$P$15000,5,FALSE),"")</f>
        <v/>
      </c>
      <c r="H342" s="38" t="inlineStr">
        <is>
          <t>Blanket (page end)</t>
        </is>
      </c>
      <c r="I342" s="26" t="n"/>
      <c r="J342" s="26" t="n"/>
      <c r="K342" s="26" t="n"/>
      <c r="L342" s="26" t="inlineStr">
        <is>
          <t>NO</t>
        </is>
      </c>
      <c r="M342" s="26" t="n">
        <v>3.965977132787016</v>
      </c>
      <c r="N342" s="26" t="n">
        <v>25</v>
      </c>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MOVER_THRESHOLD</t>
        </is>
      </c>
      <c r="B343" s="38" t="inlineStr">
        <is>
          <t>3.75</t>
        </is>
      </c>
      <c r="C343" s="38" t="n"/>
      <c r="D343" s="38" t="inlineStr">
        <is>
          <t>ENTRY, GLOBAL_CHECK, STOCKS_EXIT</t>
        </is>
      </c>
      <c r="E343" s="38" t="n"/>
      <c r="F343" s="26" t="n"/>
      <c r="G343" s="38">
        <f>IFERROR(VLOOKUP($A391&amp;"_"&amp;$B391,Results_Deltas!$A$2:$P$15000,5,FALSE),"")</f>
        <v/>
      </c>
      <c r="H343" s="38" t="inlineStr">
        <is>
          <t>Blanket (page end)</t>
        </is>
      </c>
      <c r="I343" s="26" t="n"/>
      <c r="J343" s="26" t="n"/>
      <c r="K343" s="26" t="n"/>
      <c r="L343" s="26" t="inlineStr">
        <is>
          <t>NO</t>
        </is>
      </c>
      <c r="M343" s="26" t="n">
        <v>4.017524045486763</v>
      </c>
      <c r="N343" s="26" t="n">
        <v>24</v>
      </c>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7" t="inlineStr">
        <is>
          <t>ADX_RANGING_THRESHOLD</t>
        </is>
      </c>
      <c r="B344" s="38" t="inlineStr">
        <is>
          <t>25</t>
        </is>
      </c>
      <c r="C344" s="38" t="n"/>
      <c r="D344" s="38" t="inlineStr">
        <is>
          <t>ENTRY, GLOBAL_CHECK, STOCKS_EXIT</t>
        </is>
      </c>
      <c r="E344" s="38" t="n"/>
      <c r="F344" s="26" t="n"/>
      <c r="G344" s="38">
        <f>IFERROR(VLOOKUP($A253&amp;"_"&amp;$B253,Results_Deltas!$A$2:$P$15000,5,FALSE),"")</f>
        <v/>
      </c>
      <c r="H344" s="38" t="inlineStr">
        <is>
          <t>Blanket (page end)</t>
        </is>
      </c>
      <c r="I344" s="26" t="n"/>
      <c r="J344" s="26" t="n"/>
      <c r="K344" s="26" t="n"/>
      <c r="L344" s="26" t="inlineStr">
        <is>
          <t>NO</t>
        </is>
      </c>
      <c r="M344" s="26" t="n">
        <v>4.032338405174979</v>
      </c>
      <c r="N344" s="26" t="n">
        <v>25</v>
      </c>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HA_WICK_QUALITY_ENABLED</t>
        </is>
      </c>
      <c r="B345" s="38" t="inlineStr">
        <is>
          <t>True</t>
        </is>
      </c>
      <c r="C345" s="38" t="n"/>
      <c r="D345" s="38" t="inlineStr">
        <is>
          <t>ENTRY, GLOBAL_CHECK, STOCKS_EXIT</t>
        </is>
      </c>
      <c r="E345" s="38" t="n"/>
      <c r="F345" s="26" t="n"/>
      <c r="G345" s="38">
        <f>IFERROR(VLOOKUP($A331&amp;"_"&amp;$B331,Results_Deltas!$A$2:$P$15000,5,FALSE),"")</f>
        <v/>
      </c>
      <c r="H345" s="38" t="inlineStr">
        <is>
          <t>Blanket (page end)</t>
        </is>
      </c>
      <c r="I345" s="26" t="n"/>
      <c r="J345" s="26" t="n"/>
      <c r="K345" s="26" t="n"/>
      <c r="L345" s="26" t="inlineStr">
        <is>
          <t>NO</t>
        </is>
      </c>
      <c r="M345" s="26" t="n">
        <v>4.052755208845299</v>
      </c>
      <c r="N345" s="26" t="n">
        <v>25</v>
      </c>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7" t="inlineStr">
        <is>
          <t>NEW_POSITION_MAX_LOSS_THRESHOLD</t>
        </is>
      </c>
      <c r="B346" s="38" t="inlineStr">
        <is>
          <t>2.0</t>
        </is>
      </c>
      <c r="C346" s="38" t="n"/>
      <c r="D346" s="38" t="inlineStr">
        <is>
          <t>AUGMENT, EXIT, GLOBAL_CHECK, REDUCE, STOCKS_EXIT</t>
        </is>
      </c>
      <c r="E346" s="38" t="n"/>
      <c r="F346" s="26" t="n"/>
      <c r="G346" s="38">
        <f>IFERROR(VLOOKUP($A414&amp;"_"&amp;$B414,Results_Deltas!$A$2:$P$15000,5,FALSE),"")</f>
        <v/>
      </c>
      <c r="H346" s="38" t="inlineStr">
        <is>
          <t>Blanket (page end)</t>
        </is>
      </c>
      <c r="I346" s="26" t="n"/>
      <c r="J346" s="26" t="n"/>
      <c r="K346" s="26" t="n"/>
      <c r="L346" s="26" t="inlineStr">
        <is>
          <t>NO</t>
        </is>
      </c>
      <c r="M346" s="26" t="n">
        <v>4.063502105492687</v>
      </c>
      <c r="N346" s="26" t="n">
        <v>31</v>
      </c>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GR_FILTER_VEC_MIN_TFS</t>
        </is>
      </c>
      <c r="B347" s="38" t="inlineStr">
        <is>
          <t>1</t>
        </is>
      </c>
      <c r="C347" s="38" t="n"/>
      <c r="D347" s="38" t="inlineStr">
        <is>
          <t>GLOBAL_CHECK</t>
        </is>
      </c>
      <c r="E347" s="38" t="n"/>
      <c r="F347" s="26" t="n"/>
      <c r="G347" s="38">
        <f>IFERROR(VLOOKUP($A329&amp;"_"&amp;$B329,Results_Deltas!$A$2:$P$15000,5,FALSE),"")</f>
        <v/>
      </c>
      <c r="H347" s="38" t="inlineStr">
        <is>
          <t>Blanket (page end)</t>
        </is>
      </c>
      <c r="I347" s="26" t="n"/>
      <c r="J347" s="26" t="n"/>
      <c r="K347" s="26" t="n"/>
      <c r="L347" s="26" t="inlineStr">
        <is>
          <t>NO</t>
        </is>
      </c>
      <c r="M347" s="26" t="n">
        <v>4.078972677259522</v>
      </c>
      <c r="N347" s="26" t="n">
        <v>32</v>
      </c>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7" t="inlineStr">
        <is>
          <t>MTS_BOTTOM_BONUS_THRESHOLD</t>
        </is>
      </c>
      <c r="B348" s="38" t="inlineStr">
        <is>
          <t>12.5</t>
        </is>
      </c>
      <c r="C348" s="38" t="n"/>
      <c r="D348" s="38" t="inlineStr">
        <is>
          <t>ENTRY, GLOBAL_CHECK, STOCKS_EXIT</t>
        </is>
      </c>
      <c r="E348" s="38" t="n"/>
      <c r="F348" s="26" t="n"/>
      <c r="G348" s="38">
        <f>IFERROR(VLOOKUP($A400&amp;"_"&amp;$B400,Results_Deltas!$A$2:$P$15000,5,FALSE),"")</f>
        <v/>
      </c>
      <c r="H348" s="38" t="inlineStr">
        <is>
          <t>Blanket (page end)</t>
        </is>
      </c>
      <c r="I348" s="26" t="n"/>
      <c r="J348" s="26" t="n"/>
      <c r="K348" s="26" t="n"/>
      <c r="L348" s="26" t="inlineStr">
        <is>
          <t>NO</t>
        </is>
      </c>
      <c r="M348" s="26" t="n">
        <v>4.118425364774439</v>
      </c>
      <c r="N348" s="26" t="n">
        <v>25</v>
      </c>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EMA_9_21_FILTER_MIN_TFS</t>
        </is>
      </c>
      <c r="B349" s="38" t="inlineStr">
        <is>
          <t>0</t>
        </is>
      </c>
      <c r="C349" s="38" t="n"/>
      <c r="D349" s="38" t="inlineStr">
        <is>
          <t>GLOBAL_CHECK</t>
        </is>
      </c>
      <c r="E349" s="38" t="n"/>
      <c r="F349" s="26" t="n"/>
      <c r="G349" s="38">
        <f>IFERROR(VLOOKUP($A290&amp;"_"&amp;$B290,Results_Deltas!$A$2:$P$15000,5,FALSE),"")</f>
        <v/>
      </c>
      <c r="H349" s="38" t="inlineStr">
        <is>
          <t>Blanket (page end)</t>
        </is>
      </c>
      <c r="I349" s="26" t="n"/>
      <c r="J349" s="26" t="n"/>
      <c r="K349" s="26" t="n"/>
      <c r="L349" s="26" t="inlineStr">
        <is>
          <t>YES</t>
        </is>
      </c>
      <c r="M349" s="26" t="n">
        <v>4.140240024228602</v>
      </c>
      <c r="N349" s="26" t="n">
        <v>32</v>
      </c>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7" t="inlineStr">
        <is>
          <t>LIVE_VEC_EMERGENCY_BRAKE_ENABLED</t>
        </is>
      </c>
      <c r="B350" s="38" t="inlineStr">
        <is>
          <t>True</t>
        </is>
      </c>
      <c r="C350" s="38" t="n"/>
      <c r="D350" s="38" t="inlineStr">
        <is>
          <t>GLOBAL_CHECK, STOCKS_EXIT</t>
        </is>
      </c>
      <c r="E350" s="38" t="n"/>
      <c r="F350" s="26" t="n"/>
      <c r="G350" s="38">
        <f>IFERROR(VLOOKUP($A369&amp;"_"&amp;$B369,Results_Deltas!$A$2:$P$15000,5,FALSE),"")</f>
        <v/>
      </c>
      <c r="H350" s="38" t="inlineStr">
        <is>
          <t>Blanket (page end)</t>
        </is>
      </c>
      <c r="I350" s="26" t="n"/>
      <c r="J350" s="26" t="n"/>
      <c r="K350" s="26" t="n"/>
      <c r="L350" s="26" t="inlineStr">
        <is>
          <t>NO</t>
        </is>
      </c>
      <c r="M350" s="26" t="n">
        <v>4.18982972553736</v>
      </c>
      <c r="N350" s="26" t="n">
        <v>37</v>
      </c>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EMA_BLANKET_FILTER_MIN_TFS</t>
        </is>
      </c>
      <c r="B351" s="38" t="inlineStr">
        <is>
          <t>0</t>
        </is>
      </c>
      <c r="C351" s="38" t="n"/>
      <c r="D351" s="38" t="inlineStr">
        <is>
          <t>GLOBAL_CHECK</t>
        </is>
      </c>
      <c r="E351" s="38" t="n"/>
      <c r="F351" s="26" t="n"/>
      <c r="G351" s="38">
        <f>IFERROR(VLOOKUP($A295&amp;"_"&amp;$B295,Results_Deltas!$A$2:$P$15000,5,FALSE),"")</f>
        <v/>
      </c>
      <c r="H351" s="38" t="inlineStr">
        <is>
          <t>Blanket (page end)</t>
        </is>
      </c>
      <c r="I351" s="26" t="n"/>
      <c r="J351" s="26" t="n"/>
      <c r="K351" s="26" t="n"/>
      <c r="L351" s="26" t="inlineStr">
        <is>
          <t>NO</t>
        </is>
      </c>
      <c r="M351" s="26" t="n">
        <v>4.195547288611861</v>
      </c>
      <c r="N351" s="26" t="n">
        <v>32</v>
      </c>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MTS_BOTTOM_STRONG_THRESHOLD</t>
        </is>
      </c>
      <c r="B352" s="38" t="inlineStr">
        <is>
          <t>20</t>
        </is>
      </c>
      <c r="C352" s="38" t="n"/>
      <c r="D352" s="38" t="inlineStr">
        <is>
          <t>ENTRY, GLOBAL_CHECK, STOCKS_EXIT</t>
        </is>
      </c>
      <c r="E352" s="38" t="n"/>
      <c r="F352" s="26" t="n"/>
      <c r="G352" s="38">
        <f>IFERROR(VLOOKUP($A404&amp;"_"&amp;$B404,Results_Deltas!$A$2:$P$15000,5,FALSE),"")</f>
        <v/>
      </c>
      <c r="H352" s="38" t="inlineStr">
        <is>
          <t>Blanket (page end)</t>
        </is>
      </c>
      <c r="I352" s="26" t="n"/>
      <c r="J352" s="26" t="n"/>
      <c r="K352" s="26" t="n"/>
      <c r="L352" s="26" t="inlineStr">
        <is>
          <t>NO</t>
        </is>
      </c>
      <c r="M352" s="26" t="n">
        <v>4.206198890309341</v>
      </c>
      <c r="N352" s="26" t="n">
        <v>27</v>
      </c>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MOVER_THRESHOLD</t>
        </is>
      </c>
      <c r="B353" s="38" t="inlineStr">
        <is>
          <t>6.25</t>
        </is>
      </c>
      <c r="C353" s="38" t="n"/>
      <c r="D353" s="38" t="inlineStr">
        <is>
          <t>ENTRY, GLOBAL_CHECK, STOCKS_EXIT</t>
        </is>
      </c>
      <c r="E353" s="38" t="n"/>
      <c r="F353" s="26" t="n"/>
      <c r="G353" s="38">
        <f>IFERROR(VLOOKUP($A390&amp;"_"&amp;$B390,Results_Deltas!$A$2:$P$15000,5,FALSE),"")</f>
        <v/>
      </c>
      <c r="H353" s="38" t="inlineStr">
        <is>
          <t>Blanket (page end)</t>
        </is>
      </c>
      <c r="I353" s="26" t="n"/>
      <c r="J353" s="26" t="n"/>
      <c r="K353" s="26" t="n"/>
      <c r="L353" s="26" t="inlineStr">
        <is>
          <t>YES</t>
        </is>
      </c>
      <c r="M353" s="26" t="n">
        <v>4.245343991034033</v>
      </c>
      <c r="N353" s="26" t="n">
        <v>25</v>
      </c>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EMA_9_21_FILTER_MIN_TFS</t>
        </is>
      </c>
      <c r="B354" s="38" t="inlineStr">
        <is>
          <t>2</t>
        </is>
      </c>
      <c r="C354" s="38" t="n"/>
      <c r="D354" s="38" t="inlineStr">
        <is>
          <t>GLOBAL_CHECK</t>
        </is>
      </c>
      <c r="E354" s="38" t="n"/>
      <c r="F354" s="26" t="n"/>
      <c r="G354" s="38">
        <f>IFERROR(VLOOKUP($A291&amp;"_"&amp;$B291,Results_Deltas!$A$2:$P$15000,5,FALSE),"")</f>
        <v/>
      </c>
      <c r="H354" s="38" t="inlineStr">
        <is>
          <t>Blanket (page end)</t>
        </is>
      </c>
      <c r="I354" s="26" t="n"/>
      <c r="J354" s="26" t="n"/>
      <c r="K354" s="26" t="n"/>
      <c r="L354" s="26" t="inlineStr">
        <is>
          <t>NO</t>
        </is>
      </c>
      <c r="M354" s="26" t="n">
        <v>4.259723843630294</v>
      </c>
      <c r="N354" s="26" t="n">
        <v>31</v>
      </c>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LR_BAND_LADDER_TF_TOP</t>
        </is>
      </c>
      <c r="B355" s="38" t="inlineStr">
        <is>
          <t>1</t>
        </is>
      </c>
      <c r="C355" s="38" t="n"/>
      <c r="D355" s="38" t="inlineStr">
        <is>
          <t>GLOBAL_CHECK, STOCKS_EXIT</t>
        </is>
      </c>
      <c r="E355" s="38" t="n"/>
      <c r="F355" s="26" t="n"/>
      <c r="G355" s="38">
        <f>IFERROR(VLOOKUP($A375&amp;"_"&amp;$B375,Results_Deltas!$A$2:$P$15000,5,FALSE),"")</f>
        <v/>
      </c>
      <c r="H355" s="38" t="inlineStr">
        <is>
          <t>Blanket (page end)</t>
        </is>
      </c>
      <c r="I355" s="26" t="n"/>
      <c r="J355" s="26" t="n"/>
      <c r="K355" s="26" t="n"/>
      <c r="L355" s="26" t="inlineStr">
        <is>
          <t>NO</t>
        </is>
      </c>
      <c r="M355" s="26" t="n">
        <v>4.263397608506802</v>
      </c>
      <c r="N355" s="26" t="n">
        <v>30</v>
      </c>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CRYPTO_SPIKE_FADE_THRESHOLD_PCT</t>
        </is>
      </c>
      <c r="B356" s="38" t="inlineStr">
        <is>
          <t>12.5</t>
        </is>
      </c>
      <c r="C356" s="38" t="n"/>
      <c r="D356" s="38" t="inlineStr">
        <is>
          <t>GLOBAL_CHECK, STOCKS_EXIT</t>
        </is>
      </c>
      <c r="E356" s="38" t="n"/>
      <c r="F356" s="26" t="n"/>
      <c r="G356" s="38">
        <f>IFERROR(VLOOKUP($A274&amp;"_"&amp;$B274,Results_Deltas!$A$2:$P$15000,5,FALSE),"")</f>
        <v/>
      </c>
      <c r="H356" s="38" t="inlineStr">
        <is>
          <t>Blanket (page end)</t>
        </is>
      </c>
      <c r="I356" s="26" t="n"/>
      <c r="J356" s="26" t="n"/>
      <c r="K356" s="26" t="n"/>
      <c r="L356" s="26" t="inlineStr">
        <is>
          <t>NO</t>
        </is>
      </c>
      <c r="M356" s="26" t="n">
        <v>4.282178255153042</v>
      </c>
      <c r="N356" s="26" t="n">
        <v>30</v>
      </c>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7" t="inlineStr">
        <is>
          <t>LR_BAND_LADDER_TF_BOTTOM</t>
        </is>
      </c>
      <c r="B357" s="38" t="inlineStr">
        <is>
          <t>1</t>
        </is>
      </c>
      <c r="C357" s="38" t="n"/>
      <c r="D357" s="38" t="inlineStr">
        <is>
          <t>GLOBAL_CHECK, STOCKS_EXIT</t>
        </is>
      </c>
      <c r="E357" s="38" t="n"/>
      <c r="F357" s="26" t="n"/>
      <c r="G357" s="38">
        <f>IFERROR(VLOOKUP($A373&amp;"_"&amp;$B373,Results_Deltas!$A$2:$P$15000,5,FALSE),"")</f>
        <v/>
      </c>
      <c r="H357" s="38" t="inlineStr">
        <is>
          <t>Blanket (page end)</t>
        </is>
      </c>
      <c r="I357" s="26" t="n"/>
      <c r="J357" s="26" t="n"/>
      <c r="K357" s="26" t="n"/>
      <c r="L357" s="26" t="inlineStr">
        <is>
          <t>NO</t>
        </is>
      </c>
      <c r="M357" s="26" t="n">
        <v>4.287829259263709</v>
      </c>
      <c r="N357" s="26" t="n">
        <v>31</v>
      </c>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7" t="inlineStr">
        <is>
          <t>EMA_BLANKET_FILTER_MIN_TFS</t>
        </is>
      </c>
      <c r="B358" s="38" t="inlineStr">
        <is>
          <t>2</t>
        </is>
      </c>
      <c r="C358" s="38" t="n"/>
      <c r="D358" s="38" t="inlineStr">
        <is>
          <t>GLOBAL_CHECK</t>
        </is>
      </c>
      <c r="E358" s="38" t="n"/>
      <c r="F358" s="26" t="n"/>
      <c r="G358" s="38">
        <f>IFERROR(VLOOKUP($A296&amp;"_"&amp;$B296,Results_Deltas!$A$2:$P$15000,5,FALSE),"")</f>
        <v/>
      </c>
      <c r="H358" s="38" t="inlineStr">
        <is>
          <t>Blanket (page end)</t>
        </is>
      </c>
      <c r="I358" s="26" t="n"/>
      <c r="J358" s="26" t="n"/>
      <c r="K358" s="26" t="n"/>
      <c r="L358" s="26" t="inlineStr">
        <is>
          <t>NO</t>
        </is>
      </c>
      <c r="M358" s="26" t="n">
        <v>4.291805335183195</v>
      </c>
      <c r="N358" s="26" t="n">
        <v>34</v>
      </c>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NEWBORN_LOSS_KILL_GAIN_THRESHOLD_PCT</t>
        </is>
      </c>
      <c r="B359" s="38" t="inlineStr">
        <is>
          <t>1.0</t>
        </is>
      </c>
      <c r="C359" s="38" t="n"/>
      <c r="D359" s="38" t="inlineStr">
        <is>
          <t>AUGMENT, EXIT, GLOBAL_CHECK, REDUCE, STOCKS_EXIT</t>
        </is>
      </c>
      <c r="E359" s="38" t="n"/>
      <c r="F359" s="26" t="n"/>
      <c r="G359" s="38">
        <f>IFERROR(VLOOKUP($A409&amp;"_"&amp;$B409,Results_Deltas!$A$2:$P$15000,5,FALSE),"")</f>
        <v/>
      </c>
      <c r="H359" s="38" t="inlineStr">
        <is>
          <t>Blanket (page end)</t>
        </is>
      </c>
      <c r="I359" s="26" t="n"/>
      <c r="J359" s="26" t="n"/>
      <c r="K359" s="26" t="n"/>
      <c r="L359" s="26" t="inlineStr">
        <is>
          <t>NO</t>
        </is>
      </c>
      <c r="M359" s="26" t="n">
        <v>4.315029699103908</v>
      </c>
      <c r="N359" s="26" t="n">
        <v>35</v>
      </c>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MANDATORY_REENTRY_WT_FILTER_MIN_TFS</t>
        </is>
      </c>
      <c r="B360" s="38" t="inlineStr">
        <is>
          <t>3</t>
        </is>
      </c>
      <c r="C360" s="38" t="n"/>
      <c r="D360" s="38" t="inlineStr">
        <is>
          <t>GLOBAL_CHECK, STOCKS_EXIT</t>
        </is>
      </c>
      <c r="E360" s="38" t="n"/>
      <c r="F360" s="26" t="n"/>
      <c r="G360" s="38">
        <f>IFERROR(VLOOKUP($A377&amp;"_"&amp;$B377,Results_Deltas!$A$2:$P$15000,5,FALSE),"")</f>
        <v/>
      </c>
      <c r="H360" s="38" t="inlineStr">
        <is>
          <t>Blanket (page end)</t>
        </is>
      </c>
      <c r="I360" s="26" t="n"/>
      <c r="J360" s="26" t="n"/>
      <c r="K360" s="26" t="n"/>
      <c r="L360" s="26" t="inlineStr">
        <is>
          <t>NO</t>
        </is>
      </c>
      <c r="M360" s="26" t="n">
        <v>4.369116984124727</v>
      </c>
      <c r="N360" s="26" t="n">
        <v>28</v>
      </c>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NEWBORN_LOSS_KILL_GAIN_THRESHOLD_PCT</t>
        </is>
      </c>
      <c r="B361" s="38" t="inlineStr">
        <is>
          <t>0.5</t>
        </is>
      </c>
      <c r="C361" s="38" t="n"/>
      <c r="D361" s="38" t="inlineStr">
        <is>
          <t>AUGMENT, EXIT, GLOBAL_CHECK, REDUCE, STOCKS_EXIT</t>
        </is>
      </c>
      <c r="E361" s="38" t="n"/>
      <c r="F361" s="26" t="n"/>
      <c r="G361" s="38">
        <f>IFERROR(VLOOKUP($A410&amp;"_"&amp;$B410,Results_Deltas!$A$2:$P$15000,5,FALSE),"")</f>
        <v/>
      </c>
      <c r="H361" s="38" t="inlineStr">
        <is>
          <t>Blanket (page end)</t>
        </is>
      </c>
      <c r="I361" s="26" t="n"/>
      <c r="J361" s="26" t="n"/>
      <c r="K361" s="26" t="n"/>
      <c r="L361" s="26" t="inlineStr">
        <is>
          <t>NO</t>
        </is>
      </c>
      <c r="M361" s="26" t="n">
        <v>4.373856037034885</v>
      </c>
      <c r="N361" s="26" t="n">
        <v>34</v>
      </c>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7" t="inlineStr">
        <is>
          <t>CRYPTO_SPIKE_FADE_THRESHOLD_PCT</t>
        </is>
      </c>
      <c r="B362" s="38" t="inlineStr">
        <is>
          <t>7.5</t>
        </is>
      </c>
      <c r="C362" s="38" t="n"/>
      <c r="D362" s="38" t="inlineStr">
        <is>
          <t>GLOBAL_CHECK, STOCKS_EXIT</t>
        </is>
      </c>
      <c r="E362" s="38" t="n"/>
      <c r="F362" s="26" t="n"/>
      <c r="G362" s="38">
        <f>IFERROR(VLOOKUP($A275&amp;"_"&amp;$B275,Results_Deltas!$A$2:$P$15000,5,FALSE),"")</f>
        <v/>
      </c>
      <c r="H362" s="38" t="inlineStr">
        <is>
          <t>Blanket (page end)</t>
        </is>
      </c>
      <c r="I362" s="26" t="n"/>
      <c r="J362" s="26" t="n"/>
      <c r="K362" s="26" t="n"/>
      <c r="L362" s="26" t="inlineStr">
        <is>
          <t>NO</t>
        </is>
      </c>
      <c r="M362" s="26" t="n">
        <v>4.378500858977289</v>
      </c>
      <c r="N362" s="26" t="n">
        <v>33</v>
      </c>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NEW_POSITION_MAX_LOSS_THRESHOLD</t>
        </is>
      </c>
      <c r="B363" s="38" t="inlineStr">
        <is>
          <t>1.0</t>
        </is>
      </c>
      <c r="C363" s="38" t="n"/>
      <c r="D363" s="38" t="inlineStr">
        <is>
          <t>AUGMENT, EXIT, GLOBAL_CHECK, REDUCE, STOCKS_EXIT</t>
        </is>
      </c>
      <c r="E363" s="38" t="n"/>
      <c r="F363" s="26" t="n"/>
      <c r="G363" s="38">
        <f>IFERROR(VLOOKUP($A415&amp;"_"&amp;$B415,Results_Deltas!$A$2:$P$15000,5,FALSE),"")</f>
        <v/>
      </c>
      <c r="H363" s="38" t="inlineStr">
        <is>
          <t>Blanket (page end)</t>
        </is>
      </c>
      <c r="I363" s="26" t="n"/>
      <c r="J363" s="26" t="n"/>
      <c r="K363" s="26" t="n"/>
      <c r="L363" s="26" t="inlineStr">
        <is>
          <t>NO</t>
        </is>
      </c>
      <c r="M363" s="26" t="n">
        <v>4.412179803655966</v>
      </c>
      <c r="N363" s="26" t="n">
        <v>30</v>
      </c>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7" t="inlineStr">
        <is>
          <t>DELTA_HTF_GATE</t>
        </is>
      </c>
      <c r="B364" s="38" t="inlineStr">
        <is>
          <t>4h</t>
        </is>
      </c>
      <c r="C364" s="38" t="n"/>
      <c r="D364" s="38" t="inlineStr">
        <is>
          <t>ENTRY, GLOBAL_CHECK, STOCKS_EXIT</t>
        </is>
      </c>
      <c r="E364" s="38" t="n"/>
      <c r="F364" s="26" t="n"/>
      <c r="G364" s="38">
        <f>IFERROR(VLOOKUP($A281&amp;"_"&amp;$B281,Results_Deltas!$A$2:$P$15000,5,FALSE),"")</f>
        <v/>
      </c>
      <c r="H364" s="38" t="inlineStr">
        <is>
          <t>Blanket (page end)</t>
        </is>
      </c>
      <c r="I364" s="26" t="n"/>
      <c r="J364" s="26" t="n"/>
      <c r="K364" s="26" t="n"/>
      <c r="L364" s="26" t="inlineStr">
        <is>
          <t>NO</t>
        </is>
      </c>
      <c r="M364" s="26" t="n">
        <v>4.428052741844652</v>
      </c>
      <c r="N364" s="26" t="n">
        <v>32</v>
      </c>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DELTA_HTF_GATE</t>
        </is>
      </c>
      <c r="B365" s="38" t="inlineStr">
        <is>
          <t>4h_ALT</t>
        </is>
      </c>
      <c r="C365" s="38" t="n"/>
      <c r="D365" s="38" t="inlineStr">
        <is>
          <t>ENTRY, GLOBAL_CHECK, STOCKS_EXIT</t>
        </is>
      </c>
      <c r="E365" s="38" t="n"/>
      <c r="F365" s="26" t="n"/>
      <c r="G365" s="38">
        <f>IFERROR(VLOOKUP($A282&amp;"_"&amp;$B282,Results_Deltas!$A$2:$P$15000,5,FALSE),"")</f>
        <v/>
      </c>
      <c r="H365" s="38" t="inlineStr">
        <is>
          <t>Blanket (page end)</t>
        </is>
      </c>
      <c r="I365" s="26" t="n"/>
      <c r="J365" s="26" t="n"/>
      <c r="K365" s="26" t="n"/>
      <c r="L365" s="26" t="inlineStr">
        <is>
          <t>YES</t>
        </is>
      </c>
      <c r="M365" s="26" t="n">
        <v>4.428052741844652</v>
      </c>
      <c r="N365" s="26" t="n">
        <v>32</v>
      </c>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7" t="inlineStr">
        <is>
          <t>OI_CONFIRM_MIN_PRICE_PCT</t>
        </is>
      </c>
      <c r="B366" s="38" t="inlineStr">
        <is>
          <t>0</t>
        </is>
      </c>
      <c r="C366" s="38" t="n"/>
      <c r="D366" s="38" t="inlineStr">
        <is>
          <t>ENTRY, GLOBAL_CHECK, STOCKS_EXIT</t>
        </is>
      </c>
      <c r="E366" s="38" t="n"/>
      <c r="F366" s="26" t="n"/>
      <c r="G366" s="38">
        <f>IFERROR(VLOOKUP($A423&amp;"_"&amp;$B423,Results_Deltas!$A$2:$P$15000,5,FALSE),"")</f>
        <v/>
      </c>
      <c r="H366" s="38" t="inlineStr">
        <is>
          <t>Blanket (page end)</t>
        </is>
      </c>
      <c r="I366" s="26" t="n"/>
      <c r="J366" s="26" t="n"/>
      <c r="K366" s="26" t="n"/>
      <c r="L366" s="26" t="inlineStr">
        <is>
          <t>NO</t>
        </is>
      </c>
      <c r="M366" s="26" t="n">
        <v>4.458227028847494</v>
      </c>
      <c r="N366" s="26" t="n">
        <v>30</v>
      </c>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7" t="inlineStr">
        <is>
          <t>DELTA_REENTRY_FILTER_ENABLED</t>
        </is>
      </c>
      <c r="B367" s="38" t="inlineStr">
        <is>
          <t>True</t>
        </is>
      </c>
      <c r="C367" s="38" t="n"/>
      <c r="D367" s="38" t="inlineStr">
        <is>
          <t>ENTRY, GLOBAL_CHECK, STOCKS_EXIT</t>
        </is>
      </c>
      <c r="E367" s="38" t="n"/>
      <c r="F367" s="26" t="n"/>
      <c r="G367" s="38">
        <f>IFERROR(VLOOKUP($A284&amp;"_"&amp;$B284,Results_Deltas!$A$2:$P$15000,5,FALSE),"")</f>
        <v/>
      </c>
      <c r="H367" s="38" t="inlineStr">
        <is>
          <t>Blanket (page end)</t>
        </is>
      </c>
      <c r="I367" s="26" t="n"/>
      <c r="J367" s="26" t="n"/>
      <c r="K367" s="26" t="n"/>
      <c r="L367" s="26" t="inlineStr">
        <is>
          <t>NO</t>
        </is>
      </c>
      <c r="M367" s="26" t="n">
        <v>4.467982967065113</v>
      </c>
      <c r="N367" s="26" t="n">
        <v>32</v>
      </c>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7" t="inlineStr">
        <is>
          <t>OI_CONFIRM_MIN_PRICE_PCT</t>
        </is>
      </c>
      <c r="B368" s="38" t="inlineStr">
        <is>
          <t>2.0</t>
        </is>
      </c>
      <c r="C368" s="38" t="n"/>
      <c r="D368" s="38" t="inlineStr">
        <is>
          <t>ENTRY, GLOBAL_CHECK, STOCKS_EXIT</t>
        </is>
      </c>
      <c r="E368" s="38" t="n"/>
      <c r="F368" s="26" t="n"/>
      <c r="G368" s="38">
        <f>IFERROR(VLOOKUP($A424&amp;"_"&amp;$B424,Results_Deltas!$A$2:$P$15000,5,FALSE),"")</f>
        <v/>
      </c>
      <c r="H368" s="38" t="inlineStr">
        <is>
          <t>Blanket (page end)</t>
        </is>
      </c>
      <c r="I368" s="26" t="n"/>
      <c r="J368" s="26" t="n"/>
      <c r="K368" s="26" t="n"/>
      <c r="L368" s="26" t="inlineStr">
        <is>
          <t>NO</t>
        </is>
      </c>
      <c r="M368" s="26" t="n">
        <v>4.546968543317276</v>
      </c>
      <c r="N368" s="26" t="n">
        <v>25</v>
      </c>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HLR_SMA_BAND_PCT</t>
        </is>
      </c>
      <c r="B369" s="38" t="inlineStr">
        <is>
          <t>2.0</t>
        </is>
      </c>
      <c r="C369" s="38" t="n"/>
      <c r="D369" s="38" t="inlineStr">
        <is>
          <t>ENTRY, GLOBAL_CHECK, STOCKS_EXIT</t>
        </is>
      </c>
      <c r="E369" s="38" t="n"/>
      <c r="F369" s="26" t="n"/>
      <c r="G369" s="38">
        <f>IFERROR(VLOOKUP($A340&amp;"_"&amp;$B340,Results_Deltas!$A$2:$P$15000,5,FALSE),"")</f>
        <v/>
      </c>
      <c r="H369" s="38" t="inlineStr">
        <is>
          <t>Blanket (page end)</t>
        </is>
      </c>
      <c r="I369" s="26" t="n"/>
      <c r="J369" s="26" t="n"/>
      <c r="K369" s="26" t="n"/>
      <c r="L369" s="26" t="inlineStr">
        <is>
          <t>NO</t>
        </is>
      </c>
      <c r="M369" s="26" t="n">
        <v>4.581337194745474</v>
      </c>
      <c r="N369" s="26" t="n">
        <v>25</v>
      </c>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7" t="inlineStr">
        <is>
          <t>FG_GREED_THRESHOLD</t>
        </is>
      </c>
      <c r="B370" s="38" t="inlineStr">
        <is>
          <t>37.5</t>
        </is>
      </c>
      <c r="C370" s="38" t="n"/>
      <c r="D370" s="38" t="inlineStr">
        <is>
          <t>GLOBAL_CHECK, STOCKS_EXIT</t>
        </is>
      </c>
      <c r="E370" s="38" t="n"/>
      <c r="F370" s="26" t="n"/>
      <c r="G370" s="38">
        <f>IFERROR(VLOOKUP($A309&amp;"_"&amp;$B309,Results_Deltas!$A$2:$P$15000,5,FALSE),"")</f>
        <v/>
      </c>
      <c r="H370" s="38" t="inlineStr">
        <is>
          <t>Blanket (page end)</t>
        </is>
      </c>
      <c r="I370" s="26" t="n"/>
      <c r="J370" s="26" t="n"/>
      <c r="K370" s="26" t="n"/>
      <c r="L370" s="26" t="inlineStr">
        <is>
          <t>NO</t>
        </is>
      </c>
      <c r="M370" s="26" t="n">
        <v>4.622331746749608</v>
      </c>
      <c r="N370" s="26" t="n">
        <v>23</v>
      </c>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OI_CONFIRM_MIN_CHANGE_PCT</t>
        </is>
      </c>
      <c r="B371" s="38" t="inlineStr">
        <is>
          <t>1.0</t>
        </is>
      </c>
      <c r="C371" s="38" t="n"/>
      <c r="D371" s="38" t="inlineStr">
        <is>
          <t>ENTRY, GLOBAL_CHECK, STOCKS_EXIT</t>
        </is>
      </c>
      <c r="E371" s="38" t="n"/>
      <c r="F371" s="26" t="n"/>
      <c r="G371" s="38">
        <f>IFERROR(VLOOKUP($A421&amp;"_"&amp;$B421,Results_Deltas!$A$2:$P$15000,5,FALSE),"")</f>
        <v/>
      </c>
      <c r="H371" s="38" t="inlineStr">
        <is>
          <t>Blanket (page end)</t>
        </is>
      </c>
      <c r="I371" s="26" t="n"/>
      <c r="J371" s="26" t="n"/>
      <c r="K371" s="26" t="n"/>
      <c r="L371" s="26" t="inlineStr">
        <is>
          <t>NO</t>
        </is>
      </c>
      <c r="M371" s="26" t="n">
        <v>4.660094262152501</v>
      </c>
      <c r="N371" s="26" t="n">
        <v>25</v>
      </c>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ADX_RANGING_THRESHOLD</t>
        </is>
      </c>
      <c r="B372" s="38" t="inlineStr">
        <is>
          <t>15</t>
        </is>
      </c>
      <c r="C372" s="38" t="n"/>
      <c r="D372" s="38" t="inlineStr">
        <is>
          <t>ENTRY, GLOBAL_CHECK, STOCKS_EXIT</t>
        </is>
      </c>
      <c r="E372" s="38" t="n"/>
      <c r="F372" s="26" t="n"/>
      <c r="G372" s="38">
        <f>IFERROR(VLOOKUP($A254&amp;"_"&amp;$B254,Results_Deltas!$A$2:$P$15000,5,FALSE),"")</f>
        <v/>
      </c>
      <c r="H372" s="38" t="inlineStr">
        <is>
          <t>Blanket (page end)</t>
        </is>
      </c>
      <c r="I372" s="26" t="n"/>
      <c r="J372" s="26" t="n"/>
      <c r="K372" s="26" t="n"/>
      <c r="L372" s="26" t="inlineStr">
        <is>
          <t>NO</t>
        </is>
      </c>
      <c r="M372" s="26" t="n">
        <v>4.679590856205025</v>
      </c>
      <c r="N372" s="26" t="n">
        <v>23</v>
      </c>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HLR_TOP_MIN_TFS</t>
        </is>
      </c>
      <c r="B373" s="38" t="inlineStr">
        <is>
          <t>1</t>
        </is>
      </c>
      <c r="C373" s="38" t="n"/>
      <c r="D373" s="38" t="inlineStr">
        <is>
          <t>GLOBAL_CHECK, REENTRY, STOCKS_EXIT</t>
        </is>
      </c>
      <c r="E373" s="38" t="n"/>
      <c r="F373" s="26" t="n"/>
      <c r="G373" s="38">
        <f>IFERROR(VLOOKUP($A345&amp;"_"&amp;$B345,Results_Deltas!$A$2:$P$15000,5,FALSE),"")</f>
        <v/>
      </c>
      <c r="H373" s="38" t="inlineStr">
        <is>
          <t>Blanket (page end)</t>
        </is>
      </c>
      <c r="I373" s="26" t="n"/>
      <c r="J373" s="26" t="n"/>
      <c r="K373" s="26" t="n"/>
      <c r="L373" s="26" t="inlineStr">
        <is>
          <t>NO</t>
        </is>
      </c>
      <c r="M373" s="26" t="n">
        <v>4.705648656914108</v>
      </c>
      <c r="N373" s="26" t="n">
        <v>28</v>
      </c>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NEW_POSITION_MAX_LOSS_THRESHOLD</t>
        </is>
      </c>
      <c r="B374" s="38" t="inlineStr">
        <is>
          <t>0.5</t>
        </is>
      </c>
      <c r="C374" s="38" t="n"/>
      <c r="D374" s="38" t="inlineStr">
        <is>
          <t>AUGMENT, EXIT, GLOBAL_CHECK, REDUCE, STOCKS_EXIT</t>
        </is>
      </c>
      <c r="E374" s="38" t="n"/>
      <c r="F374" s="26" t="n"/>
      <c r="G374" s="38">
        <f>IFERROR(VLOOKUP($A416&amp;"_"&amp;$B416,Results_Deltas!$A$2:$P$15000,5,FALSE),"")</f>
        <v/>
      </c>
      <c r="H374" s="38" t="inlineStr">
        <is>
          <t>Blanket (page end)</t>
        </is>
      </c>
      <c r="I374" s="26" t="n"/>
      <c r="J374" s="26" t="n"/>
      <c r="K374" s="26" t="n"/>
      <c r="L374" s="26" t="inlineStr">
        <is>
          <t>NO</t>
        </is>
      </c>
      <c r="M374" s="26" t="n">
        <v>4.756776113629582</v>
      </c>
      <c r="N374" s="26" t="n">
        <v>35</v>
      </c>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DC_MOMENT_STRONG_THRESHOLD</t>
        </is>
      </c>
      <c r="B375" s="38" t="inlineStr">
        <is>
          <t>20</t>
        </is>
      </c>
      <c r="C375" s="38" t="n"/>
      <c r="D375" s="38" t="inlineStr">
        <is>
          <t>ENTRY, GLOBAL_CHECK, STOCKS_EXIT</t>
        </is>
      </c>
      <c r="E375" s="38" t="n"/>
      <c r="F375" s="26" t="n"/>
      <c r="G375" s="38">
        <f>IFERROR(VLOOKUP($A280&amp;"_"&amp;$B280,Results_Deltas!$A$2:$P$15000,5,FALSE),"")</f>
        <v/>
      </c>
      <c r="H375" s="38" t="inlineStr">
        <is>
          <t>Blanket (page end)</t>
        </is>
      </c>
      <c r="I375" s="26" t="n"/>
      <c r="J375" s="26" t="n"/>
      <c r="K375" s="26" t="n"/>
      <c r="L375" s="26" t="inlineStr">
        <is>
          <t>NO</t>
        </is>
      </c>
      <c r="M375" s="26" t="n">
        <v>4.793533236432847</v>
      </c>
      <c r="N375" s="26" t="n">
        <v>29</v>
      </c>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7" t="inlineStr">
        <is>
          <t>FG_FEAR_THRESHOLD</t>
        </is>
      </c>
      <c r="B376" s="38" t="inlineStr">
        <is>
          <t>12.5</t>
        </is>
      </c>
      <c r="C376" s="38" t="n"/>
      <c r="D376" s="38" t="inlineStr">
        <is>
          <t>GLOBAL_CHECK, STOCKS_EXIT</t>
        </is>
      </c>
      <c r="E376" s="38" t="n"/>
      <c r="F376" s="26" t="n"/>
      <c r="G376" s="38">
        <f>IFERROR(VLOOKUP($A305&amp;"_"&amp;$B305,Results_Deltas!$A$2:$P$15000,5,FALSE),"")</f>
        <v/>
      </c>
      <c r="H376" s="38" t="inlineStr">
        <is>
          <t>Blanket (page end)</t>
        </is>
      </c>
      <c r="I376" s="26" t="n"/>
      <c r="J376" s="26" t="n"/>
      <c r="K376" s="26" t="n"/>
      <c r="L376" s="26" t="inlineStr">
        <is>
          <t>NO</t>
        </is>
      </c>
      <c r="M376" s="26" t="n">
        <v>4.889450952789705</v>
      </c>
      <c r="N376" s="26" t="n">
        <v>28</v>
      </c>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NEWBORN_LOSS_KILL_GAIN_THRESHOLD_PCT</t>
        </is>
      </c>
      <c r="B377" s="38" t="inlineStr">
        <is>
          <t>2.0</t>
        </is>
      </c>
      <c r="C377" s="38" t="n"/>
      <c r="D377" s="38" t="inlineStr">
        <is>
          <t>AUGMENT, EXIT, GLOBAL_CHECK, REDUCE, STOCKS_EXIT</t>
        </is>
      </c>
      <c r="E377" s="38" t="n"/>
      <c r="F377" s="26" t="n"/>
      <c r="G377" s="38">
        <f>IFERROR(VLOOKUP($A408&amp;"_"&amp;$B408,Results_Deltas!$A$2:$P$15000,5,FALSE),"")</f>
        <v/>
      </c>
      <c r="H377" s="38" t="inlineStr">
        <is>
          <t>Blanket (page end)</t>
        </is>
      </c>
      <c r="I377" s="26" t="n"/>
      <c r="J377" s="26" t="n"/>
      <c r="K377" s="26" t="n"/>
      <c r="L377" s="26" t="inlineStr">
        <is>
          <t>NO</t>
        </is>
      </c>
      <c r="M377" s="26" t="n">
        <v>4.957212315191582</v>
      </c>
      <c r="N377" s="26" t="n">
        <v>37</v>
      </c>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9" t="inlineStr">
        <is>
          <t>OI_CONFIRM_MIN_CHANGE_PCT</t>
        </is>
      </c>
      <c r="B378" s="40" t="inlineStr">
        <is>
          <t>0.5</t>
        </is>
      </c>
      <c r="C378" s="38" t="n"/>
      <c r="D378" s="38" t="inlineStr">
        <is>
          <t>ENTRY, GLOBAL_CHECK, STOCKS_EXIT</t>
        </is>
      </c>
      <c r="E378" s="38" t="n"/>
      <c r="F378" s="26" t="n"/>
      <c r="G378" s="38">
        <f>IFERROR(VLOOKUP($A422&amp;"_"&amp;$B422,Results_Deltas!$A$2:$P$15000,5,FALSE),"")</f>
        <v/>
      </c>
      <c r="H378" s="38" t="inlineStr">
        <is>
          <t>Blanket (page end)</t>
        </is>
      </c>
      <c r="I378" s="26" t="n"/>
      <c r="J378" s="26" t="n"/>
      <c r="K378" s="26" t="n"/>
      <c r="L378" s="26" t="inlineStr">
        <is>
          <t>YES</t>
        </is>
      </c>
      <c r="M378" s="26" t="n">
        <v>5.141045843683414</v>
      </c>
      <c r="N378" s="26" t="n">
        <v>30</v>
      </c>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7" t="inlineStr">
        <is>
          <t>EMA_9_21_FILTER_MIN_TFS</t>
        </is>
      </c>
      <c r="B379" s="38" t="inlineStr">
        <is>
          <t>1</t>
        </is>
      </c>
      <c r="C379" s="38" t="n"/>
      <c r="D379" s="38" t="inlineStr">
        <is>
          <t>GLOBAL_CHECK</t>
        </is>
      </c>
      <c r="E379" s="38" t="n"/>
      <c r="F379" s="26" t="n"/>
      <c r="G379" s="38">
        <f>IFERROR(VLOOKUP($A292&amp;"_"&amp;$B292,Results_Deltas!$A$2:$P$15000,5,FALSE),"")</f>
        <v/>
      </c>
      <c r="H379" s="38" t="inlineStr">
        <is>
          <t>Blanket (page end)</t>
        </is>
      </c>
      <c r="I379" s="26" t="n"/>
      <c r="J379" s="26" t="n"/>
      <c r="K379" s="26" t="n"/>
      <c r="L379" s="26" t="inlineStr">
        <is>
          <t>NO</t>
        </is>
      </c>
      <c r="M379" s="26" t="n">
        <v>5.142640432549771</v>
      </c>
      <c r="N379" s="26" t="n">
        <v>37</v>
      </c>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EMA_BLANKET_FILTER_MIN_TFS</t>
        </is>
      </c>
      <c r="B380" s="38" t="inlineStr">
        <is>
          <t>1</t>
        </is>
      </c>
      <c r="C380" s="38" t="n"/>
      <c r="D380" s="38" t="inlineStr">
        <is>
          <t>GLOBAL_CHECK</t>
        </is>
      </c>
      <c r="E380" s="38" t="n"/>
      <c r="F380" s="26" t="n"/>
      <c r="G380" s="38">
        <f>IFERROR(VLOOKUP($A297&amp;"_"&amp;$B297,Results_Deltas!$A$2:$P$15000,5,FALSE),"")</f>
        <v/>
      </c>
      <c r="H380" s="38" t="inlineStr">
        <is>
          <t>Blanket (page end)</t>
        </is>
      </c>
      <c r="I380" s="26" t="n"/>
      <c r="J380" s="26" t="n"/>
      <c r="K380" s="26" t="n"/>
      <c r="L380" s="26" t="inlineStr">
        <is>
          <t>NO</t>
        </is>
      </c>
      <c r="M380" s="26" t="n">
        <v>5.209949591607309</v>
      </c>
      <c r="N380" s="26" t="n">
        <v>34</v>
      </c>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7" t="inlineStr">
        <is>
          <t>LR_BAND_LADDER_TF_BOTTOM</t>
        </is>
      </c>
      <c r="B381" s="38" t="inlineStr">
        <is>
          <t>0</t>
        </is>
      </c>
      <c r="C381" s="38" t="n"/>
      <c r="D381" s="38" t="inlineStr">
        <is>
          <t>GLOBAL_CHECK, STOCKS_EXIT</t>
        </is>
      </c>
      <c r="E381" s="38" t="n"/>
      <c r="F381" s="26" t="n"/>
      <c r="G381" s="38">
        <f>IFERROR(VLOOKUP($A372&amp;"_"&amp;$B372,Results_Deltas!$A$2:$P$15000,5,FALSE),"")</f>
        <v/>
      </c>
      <c r="H381" s="38" t="inlineStr">
        <is>
          <t>Blanket (page end)</t>
        </is>
      </c>
      <c r="I381" s="26" t="n"/>
      <c r="J381" s="26" t="n"/>
      <c r="K381" s="26" t="n"/>
      <c r="L381" s="26" t="inlineStr">
        <is>
          <t>YES</t>
        </is>
      </c>
      <c r="M381" s="26" t="n">
        <v>5.249497691577806</v>
      </c>
      <c r="N381" s="26" t="n">
        <v>33</v>
      </c>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LR_BAND_LADDER_TF_TOP</t>
        </is>
      </c>
      <c r="B382" s="38" t="inlineStr">
        <is>
          <t>0</t>
        </is>
      </c>
      <c r="C382" s="38" t="n"/>
      <c r="D382" s="38" t="inlineStr">
        <is>
          <t>GLOBAL_CHECK, STOCKS_EXIT</t>
        </is>
      </c>
      <c r="E382" s="38" t="n"/>
      <c r="F382" s="26" t="n"/>
      <c r="G382" s="38">
        <f>IFERROR(VLOOKUP($A374&amp;"_"&amp;$B374,Results_Deltas!$A$2:$P$15000,5,FALSE),"")</f>
        <v/>
      </c>
      <c r="H382" s="38" t="inlineStr">
        <is>
          <t>Blanket (page end)</t>
        </is>
      </c>
      <c r="I382" s="26" t="n"/>
      <c r="J382" s="26" t="n"/>
      <c r="K382" s="26" t="n"/>
      <c r="L382" s="26" t="inlineStr">
        <is>
          <t>YES</t>
        </is>
      </c>
      <c r="M382" s="26" t="n">
        <v>5.269056814447987</v>
      </c>
      <c r="N382" s="26" t="n">
        <v>31</v>
      </c>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7" t="inlineStr">
        <is>
          <t>HTF4_CONF</t>
        </is>
      </c>
      <c r="B383" s="38" t="inlineStr">
        <is>
          <t>False_ALT</t>
        </is>
      </c>
      <c r="C383" s="38" t="n"/>
      <c r="D383" s="38" t="inlineStr">
        <is>
          <t>GLOBAL_CHECK, STOCKS_EXIT</t>
        </is>
      </c>
      <c r="E383" s="38" t="n"/>
      <c r="F383" s="26" t="n"/>
      <c r="G383" s="38">
        <f>IFERROR(VLOOKUP($A347&amp;"_"&amp;$B347,Results_Deltas!$A$2:$P$15000,5,FALSE),"")</f>
        <v/>
      </c>
      <c r="H383" s="38" t="inlineStr">
        <is>
          <t>Blanket (page end)</t>
        </is>
      </c>
      <c r="I383" s="26" t="n"/>
      <c r="J383" s="26" t="n"/>
      <c r="K383" s="26" t="n"/>
      <c r="L383" s="26" t="inlineStr">
        <is>
          <t>NO</t>
        </is>
      </c>
      <c r="M383" s="26" t="n">
        <v>5.275120929434784</v>
      </c>
      <c r="N383" s="26" t="n">
        <v>30</v>
      </c>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CRYPTO_SPIKE_FADE_THRESHOLD_PCT</t>
        </is>
      </c>
      <c r="B384" s="38" t="inlineStr">
        <is>
          <t>5</t>
        </is>
      </c>
      <c r="C384" s="38" t="n"/>
      <c r="D384" s="38" t="inlineStr">
        <is>
          <t>GLOBAL_CHECK, STOCKS_EXIT</t>
        </is>
      </c>
      <c r="E384" s="38" t="n"/>
      <c r="F384" s="26" t="n"/>
      <c r="G384" s="38">
        <f>IFERROR(VLOOKUP($A276&amp;"_"&amp;$B276,Results_Deltas!$A$2:$P$15000,5,FALSE),"")</f>
        <v/>
      </c>
      <c r="H384" s="38" t="inlineStr">
        <is>
          <t>Blanket (page end)</t>
        </is>
      </c>
      <c r="I384" s="26" t="n"/>
      <c r="J384" s="26" t="n"/>
      <c r="K384" s="26" t="n"/>
      <c r="L384" s="26" t="inlineStr">
        <is>
          <t>NO</t>
        </is>
      </c>
      <c r="M384" s="26" t="n">
        <v>5.311774765987163</v>
      </c>
      <c r="N384" s="26" t="n">
        <v>34</v>
      </c>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7" t="inlineStr">
        <is>
          <t>BANDAID_OFF_LOSER_RECOVER_PCT</t>
        </is>
      </c>
      <c r="B385" s="38" t="inlineStr">
        <is>
          <t>0</t>
        </is>
      </c>
      <c r="C385" s="38" t="n"/>
      <c r="D385" s="38" t="inlineStr">
        <is>
          <t>AUGMENT, ENTRY, EXIT, GLOBAL_CHECK, REDUCE, STOCKS_EXIT</t>
        </is>
      </c>
      <c r="E385" s="38" t="n"/>
      <c r="F385" s="26" t="n"/>
      <c r="G385" s="38">
        <f>IFERROR(VLOOKUP($A256&amp;"_"&amp;$B256,Results_Deltas!$A$2:$P$15000,5,FALSE),"")</f>
        <v/>
      </c>
      <c r="H385" s="38" t="inlineStr">
        <is>
          <t>Blanket (page end)</t>
        </is>
      </c>
      <c r="I385" s="26" t="n"/>
      <c r="J385" s="26" t="n"/>
      <c r="K385" s="26" t="n"/>
      <c r="L385" s="26" t="inlineStr">
        <is>
          <t>NO</t>
        </is>
      </c>
      <c r="M385" s="26" t="n">
        <v>5.327989358567217</v>
      </c>
      <c r="N385" s="26" t="n">
        <v>32</v>
      </c>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ADX_RANGING_THRESHOLD</t>
        </is>
      </c>
      <c r="B386" s="38" t="inlineStr">
        <is>
          <t>20</t>
        </is>
      </c>
      <c r="C386" s="38" t="n"/>
      <c r="D386" s="38" t="inlineStr">
        <is>
          <t>ENTRY, GLOBAL_CHECK, STOCKS_EXIT</t>
        </is>
      </c>
      <c r="E386" s="38" t="n"/>
      <c r="F386" s="26" t="n"/>
      <c r="G386" s="38">
        <f>IFERROR(VLOOKUP($A252&amp;"_"&amp;$B252,Results_Deltas!$A$2:$P$15000,5,FALSE),"")</f>
        <v/>
      </c>
      <c r="H386" s="38" t="inlineStr">
        <is>
          <t>Blanket (page end)</t>
        </is>
      </c>
      <c r="I386" s="26" t="n"/>
      <c r="J386" s="26" t="n"/>
      <c r="K386" s="26" t="n"/>
      <c r="L386" s="26" t="inlineStr">
        <is>
          <t>NO</t>
        </is>
      </c>
      <c r="M386" s="26" t="n">
        <v>5.399343522135759</v>
      </c>
      <c r="N386" s="26" t="n">
        <v>32</v>
      </c>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9" t="inlineStr">
        <is>
          <t>ADX_RANGING_THRESHOLD</t>
        </is>
      </c>
      <c r="B387" s="70" t="n">
        <v>20</v>
      </c>
      <c r="C387" s="38" t="n"/>
      <c r="D387" s="38" t="inlineStr">
        <is>
          <t>ENTRY, GLOBAL_CHECK, STOCKS_EXIT</t>
        </is>
      </c>
      <c r="E387" s="38" t="n"/>
      <c r="F387" s="26" t="n"/>
      <c r="G387" s="38">
        <f>IFERROR(VLOOKUP($A255&amp;"_"&amp;$B255,Results_Deltas!$A$2:$P$15000,5,FALSE),"")</f>
        <v/>
      </c>
      <c r="H387" s="38" t="inlineStr">
        <is>
          <t>Blanket (page end)</t>
        </is>
      </c>
      <c r="I387" s="26" t="n"/>
      <c r="J387" s="26" t="n"/>
      <c r="K387" s="26" t="n"/>
      <c r="L387" s="26" t="inlineStr">
        <is>
          <t>NO</t>
        </is>
      </c>
      <c r="M387" s="26" t="n">
        <v>5.399343522135759</v>
      </c>
      <c r="N387" s="26" t="n">
        <v>32</v>
      </c>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ht="15.75" customHeight="1" s="67">
      <c r="A388" s="37" t="inlineStr">
        <is>
          <t>EZ_MANAGE_THROTTLER_RATE</t>
        </is>
      </c>
      <c r="B388" s="38" t="inlineStr">
        <is>
          <t>0.0</t>
        </is>
      </c>
      <c r="C388" s="38" t="n"/>
      <c r="D388" s="38" t="inlineStr">
        <is>
          <t>GLOBAL_CHECK, STOCKS_EXIT</t>
        </is>
      </c>
      <c r="E388" s="38" t="n"/>
      <c r="F388" s="26" t="n"/>
      <c r="G388" s="38">
        <f>IFERROR(VLOOKUP($A300&amp;"_"&amp;$B300,Results_Deltas!$A$2:$P$15000,5,FALSE),"")</f>
        <v/>
      </c>
      <c r="H388" s="38" t="inlineStr">
        <is>
          <t>Blanket (page end)</t>
        </is>
      </c>
      <c r="I388" s="26" t="n"/>
      <c r="J388" s="26" t="n"/>
      <c r="K388" s="26" t="n"/>
      <c r="L388" s="26" t="inlineStr">
        <is>
          <t>NO</t>
        </is>
      </c>
      <c r="M388" s="26" t="n">
        <v>5.480123738702337</v>
      </c>
      <c r="N388" s="26" t="n">
        <v>32</v>
      </c>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row>
    <row r="389" ht="15.75" customHeight="1" s="67">
      <c r="A389" s="37" t="inlineStr">
        <is>
          <t>EZ_MANAGE_THROTTLER_RATE</t>
        </is>
      </c>
      <c r="B389" s="38" t="inlineStr">
        <is>
          <t>0.0_ALT</t>
        </is>
      </c>
      <c r="C389" s="38" t="n"/>
      <c r="D389" s="38" t="inlineStr">
        <is>
          <t>GLOBAL_CHECK, STOCKS_EXIT</t>
        </is>
      </c>
      <c r="E389" s="38" t="n"/>
      <c r="F389" s="26" t="n"/>
      <c r="G389" s="38">
        <f>IFERROR(VLOOKUP($A301&amp;"_"&amp;$B301,Results_Deltas!$A$2:$P$15000,5,FALSE),"")</f>
        <v/>
      </c>
      <c r="H389" s="38" t="inlineStr">
        <is>
          <t>Blanket (page end)</t>
        </is>
      </c>
      <c r="I389" s="26" t="n"/>
      <c r="J389" s="26" t="n"/>
      <c r="K389" s="26" t="n"/>
      <c r="L389" s="26" t="inlineStr">
        <is>
          <t>NO</t>
        </is>
      </c>
      <c r="M389" s="26" t="n">
        <v>5.480123738702337</v>
      </c>
      <c r="N389" s="26" t="n">
        <v>32</v>
      </c>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row>
    <row r="390" ht="15.75" customHeight="1" s="67">
      <c r="A390" s="37" t="inlineStr">
        <is>
          <t>HLR_SMA_BAND_PCT</t>
        </is>
      </c>
      <c r="B390" s="38" t="inlineStr">
        <is>
          <t>0</t>
        </is>
      </c>
      <c r="C390" s="38" t="n"/>
      <c r="D390" s="38" t="inlineStr">
        <is>
          <t>ENTRY, GLOBAL_CHECK, STOCKS_EXIT</t>
        </is>
      </c>
      <c r="E390" s="38" t="n"/>
      <c r="F390" s="26" t="n"/>
      <c r="G390" s="38">
        <f>IFERROR(VLOOKUP($A339&amp;"_"&amp;$B339,Results_Deltas!$A$2:$P$15000,5,FALSE),"")</f>
        <v/>
      </c>
      <c r="H390" s="38" t="inlineStr">
        <is>
          <t>Blanket (page end)</t>
        </is>
      </c>
      <c r="I390" s="26" t="n"/>
      <c r="J390" s="26" t="n"/>
      <c r="K390" s="26" t="n"/>
      <c r="L390" s="26" t="inlineStr">
        <is>
          <t>NO</t>
        </is>
      </c>
      <c r="M390" s="26" t="n">
        <v>5.480123738702337</v>
      </c>
      <c r="N390" s="26" t="n">
        <v>32</v>
      </c>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row>
    <row r="391" ht="15.75" customHeight="1" s="67">
      <c r="A391" s="37" t="inlineStr">
        <is>
          <t>HLR_TOP_MIN_TFS</t>
        </is>
      </c>
      <c r="B391" s="38" t="inlineStr">
        <is>
          <t>0</t>
        </is>
      </c>
      <c r="C391" s="38" t="n"/>
      <c r="D391" s="38" t="inlineStr">
        <is>
          <t>GLOBAL_CHECK, REENTRY, STOCKS_EXIT</t>
        </is>
      </c>
      <c r="E391" s="38" t="n"/>
      <c r="F391" s="26" t="n"/>
      <c r="G391" s="38">
        <f>IFERROR(VLOOKUP($A343&amp;"_"&amp;$B343,Results_Deltas!$A$2:$P$15000,5,FALSE),"")</f>
        <v/>
      </c>
      <c r="H391" s="38" t="inlineStr">
        <is>
          <t>Blanket (page end)</t>
        </is>
      </c>
      <c r="I391" s="26" t="n"/>
      <c r="J391" s="26" t="n"/>
      <c r="K391" s="26" t="n"/>
      <c r="L391" s="26" t="inlineStr">
        <is>
          <t>NO</t>
        </is>
      </c>
      <c r="M391" s="26" t="n">
        <v>5.480123738702337</v>
      </c>
      <c r="N391" s="26" t="n">
        <v>32</v>
      </c>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row>
    <row r="392" ht="15.75" customHeight="1" s="67">
      <c r="A392" s="39" t="inlineStr">
        <is>
          <t>HLR_TOP_MIN_TFS</t>
        </is>
      </c>
      <c r="B392" s="70" t="n">
        <v>0</v>
      </c>
      <c r="C392" s="38" t="n"/>
      <c r="D392" s="38" t="inlineStr">
        <is>
          <t>GLOBAL_CHECK, REENTRY, STOCKS_EXIT</t>
        </is>
      </c>
      <c r="E392" s="38" t="n"/>
      <c r="F392" s="26" t="n"/>
      <c r="G392" s="38">
        <f>IFERROR(VLOOKUP($A344&amp;"_"&amp;$B344,Results_Deltas!$A$2:$P$15000,5,FALSE),"")</f>
        <v/>
      </c>
      <c r="H392" s="38" t="inlineStr">
        <is>
          <t>Blanket (page end)</t>
        </is>
      </c>
      <c r="I392" s="26" t="n"/>
      <c r="J392" s="26" t="n"/>
      <c r="K392" s="26" t="n"/>
      <c r="L392" s="26" t="inlineStr">
        <is>
          <t>NO</t>
        </is>
      </c>
      <c r="M392" s="26" t="n">
        <v>5.480123738702337</v>
      </c>
      <c r="N392" s="26" t="n">
        <v>32</v>
      </c>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row>
    <row r="393" ht="15.75" customHeight="1" s="67">
      <c r="A393" s="37" t="inlineStr">
        <is>
          <t>HTF_GATE_MIN_CONFIRMATIONS</t>
        </is>
      </c>
      <c r="B393" s="38" t="inlineStr">
        <is>
          <t>0.0</t>
        </is>
      </c>
      <c r="C393" s="38" t="n"/>
      <c r="D393" s="38" t="inlineStr">
        <is>
          <t>ENTRY, GLOBAL_CHECK, STOCKS_EXIT</t>
        </is>
      </c>
      <c r="E393" s="38" t="n"/>
      <c r="F393" s="26" t="n"/>
      <c r="G393" s="38">
        <f>IFERROR(VLOOKUP($A354&amp;"_"&amp;$B354,Results_Deltas!$A$2:$P$15000,5,FALSE),"")</f>
        <v/>
      </c>
      <c r="H393" s="38" t="inlineStr">
        <is>
          <t>Blanket (page end)</t>
        </is>
      </c>
      <c r="I393" s="26" t="n"/>
      <c r="J393" s="26" t="n"/>
      <c r="K393" s="26" t="n"/>
      <c r="L393" s="26" t="inlineStr">
        <is>
          <t>NO</t>
        </is>
      </c>
      <c r="M393" s="26" t="n">
        <v>5.480123738702337</v>
      </c>
      <c r="N393" s="26" t="n">
        <v>32</v>
      </c>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row>
    <row r="394" ht="15.75" customHeight="1" s="67">
      <c r="A394" s="37" t="inlineStr">
        <is>
          <t>HTF_GATE_MIN_CONFIRMATIONS</t>
        </is>
      </c>
      <c r="B394" s="38" t="inlineStr">
        <is>
          <t>0.0_ALT</t>
        </is>
      </c>
      <c r="C394" s="38" t="n"/>
      <c r="D394" s="38" t="inlineStr">
        <is>
          <t>ENTRY, GLOBAL_CHECK, STOCKS_EXIT</t>
        </is>
      </c>
      <c r="E394" s="38" t="n"/>
      <c r="F394" s="26" t="n"/>
      <c r="G394" s="38">
        <f>IFERROR(VLOOKUP($A355&amp;"_"&amp;$B355,Results_Deltas!$A$2:$P$15000,5,FALSE),"")</f>
        <v/>
      </c>
      <c r="H394" s="38" t="inlineStr">
        <is>
          <t>Blanket (page end)</t>
        </is>
      </c>
      <c r="I394" s="26" t="n"/>
      <c r="J394" s="26" t="n"/>
      <c r="K394" s="26" t="n"/>
      <c r="L394" s="26" t="inlineStr">
        <is>
          <t>YES</t>
        </is>
      </c>
      <c r="M394" s="26" t="n">
        <v>5.480123738702337</v>
      </c>
      <c r="N394" s="26" t="n">
        <v>32</v>
      </c>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row>
    <row r="395" ht="15.75" customHeight="1" s="67">
      <c r="A395" s="37" t="inlineStr">
        <is>
          <t>LEADERBOARD_FILTER</t>
        </is>
      </c>
      <c r="B395" s="38" t="inlineStr">
        <is>
          <t>False_ALT</t>
        </is>
      </c>
      <c r="C395" s="38" t="n"/>
      <c r="D395" s="38" t="inlineStr">
        <is>
          <t>AUGMENT, ENTRY, EXIT, GLOBAL_CHECK, REDUCE, STOCKS_EXIT</t>
        </is>
      </c>
      <c r="E395" s="38" t="n"/>
      <c r="F395" s="26" t="n"/>
      <c r="G395" s="38">
        <f>IFERROR(VLOOKUP($A361&amp;"_"&amp;$B361,Results_Deltas!$A$2:$P$15000,5,FALSE),"")</f>
        <v/>
      </c>
      <c r="H395" s="38" t="inlineStr">
        <is>
          <t>Blanket (page end)</t>
        </is>
      </c>
      <c r="I395" s="26" t="n"/>
      <c r="J395" s="26" t="n"/>
      <c r="K395" s="26" t="n"/>
      <c r="L395" s="26" t="inlineStr">
        <is>
          <t>NO</t>
        </is>
      </c>
      <c r="M395" s="26" t="n">
        <v>5.480123738702337</v>
      </c>
      <c r="N395" s="26" t="n">
        <v>32</v>
      </c>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row>
    <row r="396" ht="15.75" customHeight="1" s="67">
      <c r="A396" s="37" t="inlineStr">
        <is>
          <t>LH_HL_FILTER_REQUIRE_BOTH</t>
        </is>
      </c>
      <c r="B396" s="38" t="inlineStr">
        <is>
          <t>False_ALT</t>
        </is>
      </c>
      <c r="C396" s="38" t="n"/>
      <c r="D396" s="38" t="inlineStr">
        <is>
          <t>ENTRY, GLOBAL_CHECK, STOCKS_EXIT</t>
        </is>
      </c>
      <c r="E396" s="38" t="n"/>
      <c r="F396" s="26" t="n"/>
      <c r="G396" s="38">
        <f>IFERROR(VLOOKUP($A367&amp;"_"&amp;$B367,Results_Deltas!$A$2:$P$15000,5,FALSE),"")</f>
        <v/>
      </c>
      <c r="H396" s="38" t="inlineStr">
        <is>
          <t>Blanket (page end)</t>
        </is>
      </c>
      <c r="I396" s="26" t="n"/>
      <c r="J396" s="26" t="n"/>
      <c r="K396" s="26" t="n"/>
      <c r="L396" s="26" t="inlineStr">
        <is>
          <t>NO</t>
        </is>
      </c>
      <c r="M396" s="26" t="n">
        <v>5.480123738702337</v>
      </c>
      <c r="N396" s="26" t="n">
        <v>32</v>
      </c>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row>
    <row r="397" ht="15.75" customHeight="1" s="67">
      <c r="A397" s="37" t="inlineStr">
        <is>
          <t>MI_TF_AGREE_MIN</t>
        </is>
      </c>
      <c r="B397" s="38" t="inlineStr">
        <is>
          <t>0.0</t>
        </is>
      </c>
      <c r="C397" s="38" t="n"/>
      <c r="D397" s="38" t="inlineStr">
        <is>
          <t>ENTRY, GLOBAL_CHECK, STOCKS_EXIT</t>
        </is>
      </c>
      <c r="E397" s="38" t="n"/>
      <c r="F397" s="26" t="n"/>
      <c r="G397" s="38">
        <f>IFERROR(VLOOKUP($A387&amp;"_"&amp;$B387,Results_Deltas!$A$2:$P$15000,5,FALSE),"")</f>
        <v/>
      </c>
      <c r="H397" s="38" t="inlineStr">
        <is>
          <t>Blanket (page end)</t>
        </is>
      </c>
      <c r="I397" s="26" t="n"/>
      <c r="J397" s="26" t="n"/>
      <c r="K397" s="26" t="n"/>
      <c r="L397" s="26" t="inlineStr">
        <is>
          <t>NO</t>
        </is>
      </c>
      <c r="M397" s="26" t="n">
        <v>5.480123738702337</v>
      </c>
      <c r="N397" s="26" t="n">
        <v>32</v>
      </c>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row>
    <row r="398" ht="15.75" customHeight="1" s="67">
      <c r="A398" s="37" t="inlineStr">
        <is>
          <t>MI_TF_AGREE_MIN</t>
        </is>
      </c>
      <c r="B398" s="38" t="inlineStr">
        <is>
          <t>0.0_ALT</t>
        </is>
      </c>
      <c r="C398" s="38" t="n"/>
      <c r="D398" s="38" t="inlineStr">
        <is>
          <t>ENTRY, GLOBAL_CHECK, STOCKS_EXIT</t>
        </is>
      </c>
      <c r="E398" s="38" t="n"/>
      <c r="F398" s="26" t="n"/>
      <c r="G398" s="38">
        <f>IFERROR(VLOOKUP($A388&amp;"_"&amp;$B388,Results_Deltas!$A$2:$P$15000,5,FALSE),"")</f>
        <v/>
      </c>
      <c r="H398" s="38" t="inlineStr">
        <is>
          <t>Blanket (page end)</t>
        </is>
      </c>
      <c r="I398" s="26" t="n"/>
      <c r="J398" s="26" t="n"/>
      <c r="K398" s="26" t="n"/>
      <c r="L398" s="26" t="inlineStr">
        <is>
          <t>NO</t>
        </is>
      </c>
      <c r="M398" s="26" t="n">
        <v>5.480123738702337</v>
      </c>
      <c r="N398" s="26" t="n">
        <v>32</v>
      </c>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row>
    <row r="399" ht="15.75" customHeight="1" s="67">
      <c r="A399" s="37" t="inlineStr">
        <is>
          <t>EXECUTE_NOW_SINGLE_GATE_ENFORCE</t>
        </is>
      </c>
      <c r="B399" s="38" t="inlineStr">
        <is>
          <t>0.0</t>
        </is>
      </c>
      <c r="C399" s="38" t="n"/>
      <c r="D399" s="38" t="inlineStr">
        <is>
          <t>ENTRY, GLOBAL_CHECK, STOCKS_EXIT</t>
        </is>
      </c>
      <c r="E399" s="38" t="n"/>
      <c r="F399" s="26" t="n"/>
      <c r="G399" s="38">
        <f>IFERROR(VLOOKUP($A298&amp;"_"&amp;$B298,Results_Deltas!$A$2:$P$15000,5,FALSE),"")</f>
        <v/>
      </c>
      <c r="H399" s="38" t="inlineStr">
        <is>
          <t>Blanket (page end)</t>
        </is>
      </c>
      <c r="I399" s="26" t="n"/>
      <c r="J399" s="26" t="n"/>
      <c r="K399" s="26" t="n"/>
      <c r="L399" s="26" t="inlineStr">
        <is>
          <t>NO</t>
        </is>
      </c>
      <c r="M399" s="26" t="n">
        <v>5.56594291284487</v>
      </c>
      <c r="N399" s="26" t="n">
        <v>35</v>
      </c>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row>
    <row r="400" ht="15.75" customHeight="1" s="67">
      <c r="A400" s="37" t="inlineStr">
        <is>
          <t>EXECUTE_NOW_SINGLE_GATE_ENFORCE</t>
        </is>
      </c>
      <c r="B400" s="38" t="inlineStr">
        <is>
          <t>0.0_ALT</t>
        </is>
      </c>
      <c r="C400" s="38" t="n"/>
      <c r="D400" s="38" t="inlineStr">
        <is>
          <t>ENTRY, GLOBAL_CHECK, STOCKS_EXIT</t>
        </is>
      </c>
      <c r="E400" s="38" t="n"/>
      <c r="F400" s="26" t="n"/>
      <c r="G400" s="38">
        <f>IFERROR(VLOOKUP($A299&amp;"_"&amp;$B299,Results_Deltas!$A$2:$P$15000,5,FALSE),"")</f>
        <v/>
      </c>
      <c r="H400" s="38" t="inlineStr">
        <is>
          <t>Blanket (page end)</t>
        </is>
      </c>
      <c r="I400" s="26" t="n"/>
      <c r="J400" s="26" t="n"/>
      <c r="K400" s="26" t="n"/>
      <c r="L400" s="26" t="inlineStr">
        <is>
          <t>NO</t>
        </is>
      </c>
      <c r="M400" s="26" t="n">
        <v>5.56594291284487</v>
      </c>
      <c r="N400" s="26" t="n">
        <v>35</v>
      </c>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row>
    <row r="401" ht="15.75" customHeight="1" s="67">
      <c r="A401" s="37" t="inlineStr">
        <is>
          <t>GR_FILTER_VEC_MIN_TFS</t>
        </is>
      </c>
      <c r="B401" s="38" t="inlineStr">
        <is>
          <t>0</t>
        </is>
      </c>
      <c r="C401" s="38" t="n"/>
      <c r="D401" s="38" t="inlineStr">
        <is>
          <t>GLOBAL_CHECK</t>
        </is>
      </c>
      <c r="E401" s="38" t="n"/>
      <c r="F401" s="26" t="n"/>
      <c r="G401" s="38">
        <f>IFERROR(VLOOKUP($A327&amp;"_"&amp;$B327,Results_Deltas!$A$2:$P$15000,5,FALSE),"")</f>
        <v/>
      </c>
      <c r="H401" s="38" t="inlineStr">
        <is>
          <t>Blanket (page end)</t>
        </is>
      </c>
      <c r="I401" s="26" t="n"/>
      <c r="J401" s="26" t="n"/>
      <c r="K401" s="26" t="n"/>
      <c r="L401" s="26" t="inlineStr">
        <is>
          <t>NO</t>
        </is>
      </c>
      <c r="M401" s="26" t="n">
        <v>5.575803597048873</v>
      </c>
      <c r="N401" s="26" t="n">
        <v>36</v>
      </c>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row>
    <row r="402" ht="15.75" customHeight="1" s="67">
      <c r="A402" s="39" t="inlineStr">
        <is>
          <t>GR_FILTER_VEC_MIN_TFS</t>
        </is>
      </c>
      <c r="B402" s="70" t="n">
        <v>0</v>
      </c>
      <c r="C402" s="38" t="n"/>
      <c r="D402" s="38" t="inlineStr">
        <is>
          <t>GLOBAL_CHECK</t>
        </is>
      </c>
      <c r="E402" s="38" t="n"/>
      <c r="F402" s="26" t="n"/>
      <c r="G402" s="38">
        <f>IFERROR(VLOOKUP($A328&amp;"_"&amp;$B328,Results_Deltas!$A$2:$P$15000,5,FALSE),"")</f>
        <v/>
      </c>
      <c r="H402" s="38" t="inlineStr">
        <is>
          <t>Blanket (page end)</t>
        </is>
      </c>
      <c r="I402" s="26" t="n"/>
      <c r="J402" s="26" t="n"/>
      <c r="K402" s="26" t="n"/>
      <c r="L402" s="26" t="inlineStr">
        <is>
          <t>NO</t>
        </is>
      </c>
      <c r="M402" s="26" t="n">
        <v>5.575803597048873</v>
      </c>
      <c r="N402" s="26" t="n">
        <v>36</v>
      </c>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row>
    <row r="403" ht="15.75" customHeight="1" s="67">
      <c r="A403" s="37" t="inlineStr">
        <is>
          <t>HTF_GATE_BYPASS_RZ</t>
        </is>
      </c>
      <c r="B403" s="38" t="inlineStr">
        <is>
          <t>0.0</t>
        </is>
      </c>
      <c r="C403" s="38" t="n"/>
      <c r="D403" s="38" t="inlineStr">
        <is>
          <t>ENTRY, GLOBAL_CHECK, STOCKS_EXIT</t>
        </is>
      </c>
      <c r="E403" s="38" t="n"/>
      <c r="F403" s="26" t="n"/>
      <c r="G403" s="38">
        <f>IFERROR(VLOOKUP($A350&amp;"_"&amp;$B350,Results_Deltas!$A$2:$P$15000,5,FALSE),"")</f>
        <v/>
      </c>
      <c r="H403" s="38" t="inlineStr">
        <is>
          <t>Blanket (page end)</t>
        </is>
      </c>
      <c r="I403" s="26" t="n"/>
      <c r="J403" s="26" t="n"/>
      <c r="K403" s="26" t="n"/>
      <c r="L403" s="26" t="inlineStr">
        <is>
          <t>NO</t>
        </is>
      </c>
      <c r="M403" s="26" t="n">
        <v>5.588243498916657</v>
      </c>
      <c r="N403" s="26" t="n">
        <v>33</v>
      </c>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row>
    <row r="404" ht="15.75" customHeight="1" s="67">
      <c r="A404" s="37" t="inlineStr">
        <is>
          <t>HTF_GATE_BYPASS_RZ</t>
        </is>
      </c>
      <c r="B404" s="38" t="inlineStr">
        <is>
          <t>0.0_ALT</t>
        </is>
      </c>
      <c r="C404" s="38" t="n"/>
      <c r="D404" s="38" t="inlineStr">
        <is>
          <t>ENTRY, GLOBAL_CHECK, STOCKS_EXIT</t>
        </is>
      </c>
      <c r="E404" s="38" t="n"/>
      <c r="F404" s="26" t="n"/>
      <c r="G404" s="38">
        <f>IFERROR(VLOOKUP($A351&amp;"_"&amp;$B351,Results_Deltas!$A$2:$P$15000,5,FALSE),"")</f>
        <v/>
      </c>
      <c r="H404" s="38" t="inlineStr">
        <is>
          <t>Blanket (page end)</t>
        </is>
      </c>
      <c r="I404" s="26" t="n"/>
      <c r="J404" s="26" t="n"/>
      <c r="K404" s="26" t="n"/>
      <c r="L404" s="26" t="inlineStr">
        <is>
          <t>YES</t>
        </is>
      </c>
      <c r="M404" s="26" t="n">
        <v>5.588243498916657</v>
      </c>
      <c r="N404" s="26" t="n">
        <v>33</v>
      </c>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row>
    <row r="405" ht="15.75" customHeight="1" s="67">
      <c r="A405" s="37" t="inlineStr">
        <is>
          <t>HTF_TREND_VETO_BYPASS_REASONS</t>
        </is>
      </c>
      <c r="B405" s="38" t="inlineStr">
        <is>
          <t>0.0</t>
        </is>
      </c>
      <c r="C405" s="38" t="n"/>
      <c r="D405" s="38" t="inlineStr">
        <is>
          <t>GLOBAL_CHECK, STOCKS_EXIT</t>
        </is>
      </c>
      <c r="E405" s="38" t="n"/>
      <c r="F405" s="26" t="n"/>
      <c r="G405" s="38">
        <f>IFERROR(VLOOKUP($A358&amp;"_"&amp;$B358,Results_Deltas!$A$2:$P$15000,5,FALSE),"")</f>
        <v/>
      </c>
      <c r="H405" s="38" t="inlineStr">
        <is>
          <t>Blanket (page end)</t>
        </is>
      </c>
      <c r="I405" s="26" t="n"/>
      <c r="J405" s="26" t="n"/>
      <c r="K405" s="26" t="n"/>
      <c r="L405" s="26" t="inlineStr">
        <is>
          <t>NO</t>
        </is>
      </c>
      <c r="M405" s="26" t="n">
        <v>5.588243498916657</v>
      </c>
      <c r="N405" s="26" t="n">
        <v>33</v>
      </c>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row>
    <row r="406" ht="15.75" customHeight="1" s="67">
      <c r="A406" s="37" t="inlineStr">
        <is>
          <t>HTF_TREND_VETO_BYPASS_REASONS</t>
        </is>
      </c>
      <c r="B406" s="38" t="inlineStr">
        <is>
          <t>0.0_ALT</t>
        </is>
      </c>
      <c r="C406" s="38" t="n"/>
      <c r="D406" s="38" t="inlineStr">
        <is>
          <t>GLOBAL_CHECK, STOCKS_EXIT</t>
        </is>
      </c>
      <c r="E406" s="38" t="n"/>
      <c r="F406" s="26" t="n"/>
      <c r="G406" s="38">
        <f>IFERROR(VLOOKUP($A359&amp;"_"&amp;$B359,Results_Deltas!$A$2:$P$15000,5,FALSE),"")</f>
        <v/>
      </c>
      <c r="H406" s="38" t="inlineStr">
        <is>
          <t>Blanket (page end)</t>
        </is>
      </c>
      <c r="I406" s="26" t="n"/>
      <c r="J406" s="26" t="n"/>
      <c r="K406" s="26" t="n"/>
      <c r="L406" s="26" t="inlineStr">
        <is>
          <t>YES</t>
        </is>
      </c>
      <c r="M406" s="26" t="n">
        <v>5.588243498916657</v>
      </c>
      <c r="N406" s="26" t="n">
        <v>33</v>
      </c>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row>
    <row r="407" ht="15.75" customHeight="1" s="67">
      <c r="A407" s="37" t="inlineStr">
        <is>
          <t>MTF_FILTER_STRONG_BUY_QUICK_BYPASS</t>
        </is>
      </c>
      <c r="B407" s="38" t="inlineStr">
        <is>
          <t>0.0</t>
        </is>
      </c>
      <c r="C407" s="38" t="n"/>
      <c r="D407" s="38" t="inlineStr">
        <is>
          <t>GLOBAL_CHECK, STOCKS_EXIT</t>
        </is>
      </c>
      <c r="E407" s="38" t="n"/>
      <c r="F407" s="26" t="n"/>
      <c r="G407" s="38">
        <f>IFERROR(VLOOKUP($A393&amp;"_"&amp;$B393,Results_Deltas!$A$2:$P$15000,5,FALSE),"")</f>
        <v/>
      </c>
      <c r="H407" s="38" t="inlineStr">
        <is>
          <t>Blanket (page end)</t>
        </is>
      </c>
      <c r="I407" s="26" t="n"/>
      <c r="J407" s="26" t="n"/>
      <c r="K407" s="26" t="n"/>
      <c r="L407" s="26" t="inlineStr">
        <is>
          <t>NO</t>
        </is>
      </c>
      <c r="M407" s="26" t="n">
        <v>5.588243498916657</v>
      </c>
      <c r="N407" s="26" t="n">
        <v>33</v>
      </c>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row>
    <row r="408" ht="15.75" customHeight="1" s="67">
      <c r="A408" s="37" t="inlineStr">
        <is>
          <t>MTF_FILTER_STRONG_BUY_QUICK_BYPASS</t>
        </is>
      </c>
      <c r="B408" s="38" t="inlineStr">
        <is>
          <t>0.0_ALT</t>
        </is>
      </c>
      <c r="C408" s="38" t="n"/>
      <c r="D408" s="38" t="inlineStr">
        <is>
          <t>GLOBAL_CHECK, STOCKS_EXIT</t>
        </is>
      </c>
      <c r="E408" s="38" t="n"/>
      <c r="F408" s="26" t="n"/>
      <c r="G408" s="38">
        <f>IFERROR(VLOOKUP($A394&amp;"_"&amp;$B394,Results_Deltas!$A$2:$P$15000,5,FALSE),"")</f>
        <v/>
      </c>
      <c r="H408" s="38" t="inlineStr">
        <is>
          <t>Blanket (page end)</t>
        </is>
      </c>
      <c r="I408" s="26" t="n"/>
      <c r="J408" s="26" t="n"/>
      <c r="K408" s="26" t="n"/>
      <c r="L408" s="26" t="inlineStr">
        <is>
          <t>NO</t>
        </is>
      </c>
      <c r="M408" s="26" t="n">
        <v>5.588243498916657</v>
      </c>
      <c r="N408" s="26" t="n">
        <v>33</v>
      </c>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row>
    <row r="409" ht="15.75" customHeight="1" s="67">
      <c r="A409" s="37" t="inlineStr">
        <is>
          <t>GOLDEN_RULE_BASE_USD</t>
        </is>
      </c>
      <c r="B409" s="38" t="inlineStr">
        <is>
          <t>0.0</t>
        </is>
      </c>
      <c r="C409" s="38" t="n"/>
      <c r="D409" s="38" t="inlineStr">
        <is>
          <t>GLOBAL_CHECK, STOCKS_EXIT</t>
        </is>
      </c>
      <c r="E409" s="38" t="n"/>
      <c r="F409" s="26" t="n"/>
      <c r="G409" s="38">
        <f>IFERROR(VLOOKUP($A321&amp;"_"&amp;$B321,Results_Deltas!$A$2:$P$15000,5,FALSE),"")</f>
        <v/>
      </c>
      <c r="H409" s="38" t="inlineStr">
        <is>
          <t>Blanket (page end)</t>
        </is>
      </c>
      <c r="I409" s="26" t="n"/>
      <c r="J409" s="26" t="n"/>
      <c r="K409" s="26" t="n"/>
      <c r="L409" s="26" t="inlineStr">
        <is>
          <t>YES</t>
        </is>
      </c>
      <c r="M409" s="26" t="n">
        <v>5.661255381527924</v>
      </c>
      <c r="N409" s="26" t="n">
        <v>37</v>
      </c>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row>
    <row r="410" ht="15.75" customHeight="1" s="67">
      <c r="A410" s="37" t="inlineStr">
        <is>
          <t>GOLDEN_RULE_BASE_USD</t>
        </is>
      </c>
      <c r="B410" s="38" t="inlineStr">
        <is>
          <t>0.0_ALT</t>
        </is>
      </c>
      <c r="C410" s="38" t="n"/>
      <c r="D410" s="38" t="inlineStr">
        <is>
          <t>GLOBAL_CHECK, STOCKS_EXIT</t>
        </is>
      </c>
      <c r="E410" s="38" t="n"/>
      <c r="F410" s="26" t="n"/>
      <c r="G410" s="38">
        <f>IFERROR(VLOOKUP($A322&amp;"_"&amp;$B322,Results_Deltas!$A$2:$P$15000,5,FALSE),"")</f>
        <v/>
      </c>
      <c r="H410" s="38" t="inlineStr">
        <is>
          <t>Blanket (page end)</t>
        </is>
      </c>
      <c r="I410" s="26" t="n"/>
      <c r="J410" s="26" t="n"/>
      <c r="K410" s="26" t="n"/>
      <c r="L410" s="26" t="inlineStr">
        <is>
          <t>NO</t>
        </is>
      </c>
      <c r="M410" s="26" t="n">
        <v>5.661255381527924</v>
      </c>
      <c r="N410" s="26" t="n">
        <v>37</v>
      </c>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row>
    <row r="411" ht="15.75" customHeight="1" s="67">
      <c r="A411" s="37" t="inlineStr">
        <is>
          <t>NEW_POSITION_MAX_LOSS_THRESHOLD</t>
        </is>
      </c>
      <c r="B411" s="38" t="inlineStr">
        <is>
          <t>0</t>
        </is>
      </c>
      <c r="C411" s="38" t="n"/>
      <c r="D411" s="38" t="inlineStr">
        <is>
          <t>AUGMENT, EXIT, GLOBAL_CHECK, REDUCE, STOCKS_EXIT</t>
        </is>
      </c>
      <c r="E411" s="38" t="n"/>
      <c r="F411" s="26" t="n"/>
      <c r="G411" s="38">
        <f>IFERROR(VLOOKUP($A413&amp;"_"&amp;$B413,Results_Deltas!$A$2:$P$15000,5,FALSE),"")</f>
        <v/>
      </c>
      <c r="H411" s="38" t="inlineStr">
        <is>
          <t>Blanket (page end)</t>
        </is>
      </c>
      <c r="I411" s="26" t="n"/>
      <c r="J411" s="26" t="n"/>
      <c r="K411" s="26" t="n"/>
      <c r="L411" s="26" t="inlineStr">
        <is>
          <t>NO</t>
        </is>
      </c>
      <c r="M411" s="26" t="n">
        <v>5.704226186804971</v>
      </c>
      <c r="N411" s="26" t="n">
        <v>34</v>
      </c>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row>
    <row r="412" ht="15.75" customHeight="1" s="67">
      <c r="A412" s="37" t="inlineStr">
        <is>
          <t>NEWBORN_LOSS_KILL_REQUIRE_VEL_AGAINST</t>
        </is>
      </c>
      <c r="B412" s="38" t="inlineStr">
        <is>
          <t>0.0</t>
        </is>
      </c>
      <c r="C412" s="38" t="n"/>
      <c r="D412" s="38" t="inlineStr">
        <is>
          <t>AUGMENT, EXIT, GLOBAL_CHECK, REDUCE, STOCKS_EXIT</t>
        </is>
      </c>
      <c r="E412" s="38" t="n"/>
      <c r="F412" s="26" t="n"/>
      <c r="G412" s="38">
        <f>IFERROR(VLOOKUP($A411&amp;"_"&amp;$B411,Results_Deltas!$A$2:$P$15000,5,FALSE),"")</f>
        <v/>
      </c>
      <c r="H412" s="38" t="inlineStr">
        <is>
          <t>Blanket (page end)</t>
        </is>
      </c>
      <c r="I412" s="26" t="n"/>
      <c r="J412" s="26" t="n"/>
      <c r="K412" s="26" t="n"/>
      <c r="L412" s="26" t="inlineStr">
        <is>
          <t>YES</t>
        </is>
      </c>
      <c r="M412" s="26" t="n">
        <v>5.712703802334069</v>
      </c>
      <c r="N412" s="26" t="n">
        <v>37</v>
      </c>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row>
    <row r="413" ht="15.75" customHeight="1" s="67">
      <c r="A413" s="37" t="inlineStr">
        <is>
          <t>NEWBORN_LOSS_KILL_REQUIRE_VEL_AGAINST</t>
        </is>
      </c>
      <c r="B413" s="38" t="inlineStr">
        <is>
          <t>0.0_ALT</t>
        </is>
      </c>
      <c r="C413" s="38" t="n"/>
      <c r="D413" s="38" t="inlineStr">
        <is>
          <t>AUGMENT, EXIT, GLOBAL_CHECK, REDUCE, STOCKS_EXIT</t>
        </is>
      </c>
      <c r="E413" s="38" t="n"/>
      <c r="F413" s="26" t="n"/>
      <c r="G413" s="38">
        <f>IFERROR(VLOOKUP($A412&amp;"_"&amp;$B412,Results_Deltas!$A$2:$P$15000,5,FALSE),"")</f>
        <v/>
      </c>
      <c r="H413" s="38" t="inlineStr">
        <is>
          <t>Blanket (page end)</t>
        </is>
      </c>
      <c r="I413" s="26" t="n"/>
      <c r="J413" s="26" t="n"/>
      <c r="K413" s="26" t="n"/>
      <c r="L413" s="26" t="inlineStr">
        <is>
          <t>NO</t>
        </is>
      </c>
      <c r="M413" s="26" t="n">
        <v>5.712703802334069</v>
      </c>
      <c r="N413" s="26" t="n">
        <v>37</v>
      </c>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row>
    <row r="414" ht="15.75" customHeight="1" s="67">
      <c r="A414" s="37" t="inlineStr">
        <is>
          <t>HTF_GATE_D_MANDATORY</t>
        </is>
      </c>
      <c r="B414" s="38" t="inlineStr">
        <is>
          <t>0.0</t>
        </is>
      </c>
      <c r="C414" s="38" t="n"/>
      <c r="D414" s="38" t="inlineStr">
        <is>
          <t>ENTRY, GLOBAL_CHECK, STOCKS_EXIT</t>
        </is>
      </c>
      <c r="E414" s="38" t="n"/>
      <c r="F414" s="26" t="n"/>
      <c r="G414" s="38">
        <f>IFERROR(VLOOKUP($A352&amp;"_"&amp;$B352,Results_Deltas!$A$2:$P$15000,5,FALSE),"")</f>
        <v/>
      </c>
      <c r="H414" s="38" t="inlineStr">
        <is>
          <t>Blanket (page end)</t>
        </is>
      </c>
      <c r="I414" s="26" t="n"/>
      <c r="J414" s="26" t="n"/>
      <c r="K414" s="26" t="n"/>
      <c r="L414" s="26" t="inlineStr">
        <is>
          <t>NO</t>
        </is>
      </c>
      <c r="M414" s="26" t="n">
        <v>5.738749525988933</v>
      </c>
      <c r="N414" s="26" t="n">
        <v>36</v>
      </c>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row>
    <row r="415" ht="15.75" customHeight="1" s="67">
      <c r="A415" s="37" t="inlineStr">
        <is>
          <t>HTF_GATE_D_MANDATORY</t>
        </is>
      </c>
      <c r="B415" s="38" t="inlineStr">
        <is>
          <t>0.0_ALT</t>
        </is>
      </c>
      <c r="C415" s="38" t="n"/>
      <c r="D415" s="38" t="inlineStr">
        <is>
          <t>ENTRY, GLOBAL_CHECK, STOCKS_EXIT</t>
        </is>
      </c>
      <c r="E415" s="38" t="n"/>
      <c r="F415" s="26" t="n"/>
      <c r="G415" s="38">
        <f>IFERROR(VLOOKUP($A353&amp;"_"&amp;$B353,Results_Deltas!$A$2:$P$15000,5,FALSE),"")</f>
        <v/>
      </c>
      <c r="H415" s="38" t="inlineStr">
        <is>
          <t>Blanket (page end)</t>
        </is>
      </c>
      <c r="I415" s="26" t="n"/>
      <c r="J415" s="26" t="n"/>
      <c r="K415" s="26" t="n"/>
      <c r="L415" s="26" t="inlineStr">
        <is>
          <t>YES</t>
        </is>
      </c>
      <c r="M415" s="26" t="n">
        <v>5.738749525988933</v>
      </c>
      <c r="N415" s="26" t="n">
        <v>36</v>
      </c>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row>
    <row r="416" ht="15.75" customHeight="1" s="67">
      <c r="A416" s="39" t="inlineStr">
        <is>
          <t>MANDATORY_REENTRY_WT_FILTER_MIN_VELOCITY</t>
        </is>
      </c>
      <c r="B416" s="40" t="inlineStr">
        <is>
          <t>0.0</t>
        </is>
      </c>
      <c r="C416" s="38" t="n"/>
      <c r="D416" s="38" t="inlineStr">
        <is>
          <t>GLOBAL_CHECK, STOCKS_EXIT</t>
        </is>
      </c>
      <c r="E416" s="38" t="n"/>
      <c r="F416" s="26" t="n"/>
      <c r="G416" s="38">
        <f>IFERROR(VLOOKUP($A379&amp;"_"&amp;$B379,Results_Deltas!$A$2:$P$15000,5,FALSE),"")</f>
        <v/>
      </c>
      <c r="H416" s="38" t="inlineStr">
        <is>
          <t>Blanket (page end)</t>
        </is>
      </c>
      <c r="I416" s="26" t="n"/>
      <c r="J416" s="26" t="n"/>
      <c r="K416" s="26" t="n"/>
      <c r="L416" s="26" t="inlineStr">
        <is>
          <t>NO</t>
        </is>
      </c>
      <c r="M416" s="26" t="n">
        <v>5.738749525988933</v>
      </c>
      <c r="N416" s="26" t="n">
        <v>36</v>
      </c>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row>
    <row r="417" ht="15.75" customHeight="1" s="67">
      <c r="A417" s="37" t="inlineStr">
        <is>
          <t>MANDATORY_REENTRY_WT_FILTER_MIN_VELOCITY</t>
        </is>
      </c>
      <c r="B417" s="38" t="inlineStr">
        <is>
          <t>0.0_ALT</t>
        </is>
      </c>
      <c r="C417" s="38" t="n"/>
      <c r="D417" s="38" t="inlineStr">
        <is>
          <t>GLOBAL_CHECK, STOCKS_EXIT</t>
        </is>
      </c>
      <c r="E417" s="38" t="n"/>
      <c r="F417" s="26" t="n"/>
      <c r="G417" s="38">
        <f>IFERROR(VLOOKUP($A380&amp;"_"&amp;$B380,Results_Deltas!$A$2:$P$15000,5,FALSE),"")</f>
        <v/>
      </c>
      <c r="H417" s="38" t="inlineStr">
        <is>
          <t>Blanket (page end)</t>
        </is>
      </c>
      <c r="I417" s="26" t="n"/>
      <c r="J417" s="26" t="n"/>
      <c r="K417" s="26" t="n"/>
      <c r="L417" s="26" t="inlineStr">
        <is>
          <t>NO</t>
        </is>
      </c>
      <c r="M417" s="26" t="n">
        <v>5.738749525988933</v>
      </c>
      <c r="N417" s="26" t="n">
        <v>36</v>
      </c>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row>
    <row r="418" ht="15.75" customHeight="1" s="67">
      <c r="A418" s="37" t="inlineStr">
        <is>
          <t>MANDATORY_REENTRY_WT_FILTER_REQUIRE_FLIP</t>
        </is>
      </c>
      <c r="B418" s="38" t="inlineStr">
        <is>
          <t>False_ALT</t>
        </is>
      </c>
      <c r="C418" s="38" t="n"/>
      <c r="D418" s="38" t="inlineStr">
        <is>
          <t>GLOBAL_CHECK, STOCKS_EXIT</t>
        </is>
      </c>
      <c r="E418" s="38" t="n"/>
      <c r="F418" s="26" t="n"/>
      <c r="G418" s="38">
        <f>IFERROR(VLOOKUP($A382&amp;"_"&amp;$B382,Results_Deltas!$A$2:$P$15000,5,FALSE),"")</f>
        <v/>
      </c>
      <c r="H418" s="38" t="inlineStr">
        <is>
          <t>Blanket (page end)</t>
        </is>
      </c>
      <c r="I418" s="26" t="n"/>
      <c r="J418" s="26" t="n"/>
      <c r="K418" s="26" t="n"/>
      <c r="L418" s="26" t="inlineStr">
        <is>
          <t>NO</t>
        </is>
      </c>
      <c r="M418" s="26" t="n">
        <v>5.738749525988933</v>
      </c>
      <c r="N418" s="26" t="n">
        <v>36</v>
      </c>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row>
    <row r="419" ht="15.75" customHeight="1" s="67">
      <c r="A419" s="39" t="inlineStr">
        <is>
          <t>NEWBORN_LOSS_KILL_GAIN_THRESHOLD_PCT</t>
        </is>
      </c>
      <c r="B419" s="40" t="inlineStr">
        <is>
          <t>0</t>
        </is>
      </c>
      <c r="C419" s="38" t="n"/>
      <c r="D419" s="38" t="inlineStr">
        <is>
          <t>AUGMENT, EXIT, GLOBAL_CHECK, REDUCE, STOCKS_EXIT</t>
        </is>
      </c>
      <c r="E419" s="38" t="n"/>
      <c r="F419" s="26" t="n"/>
      <c r="G419" s="38">
        <f>IFERROR(VLOOKUP($A407&amp;"_"&amp;$B407,Results_Deltas!$A$2:$P$15000,5,FALSE),"")</f>
        <v/>
      </c>
      <c r="H419" s="38" t="inlineStr">
        <is>
          <t>Blanket (page end)</t>
        </is>
      </c>
      <c r="I419" s="26" t="n"/>
      <c r="J419" s="26" t="n"/>
      <c r="K419" s="26" t="n"/>
      <c r="L419" s="26" t="inlineStr">
        <is>
          <t>YES</t>
        </is>
      </c>
      <c r="M419" s="26" t="n">
        <v>5.792155367005323</v>
      </c>
      <c r="N419" s="26" t="n">
        <v>37</v>
      </c>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row>
    <row r="420" ht="15.75" customHeight="1" s="67">
      <c r="A420" s="37" t="inlineStr">
        <is>
          <t>GR_FILTER_ALL_ENTRIES</t>
        </is>
      </c>
      <c r="B420" s="38" t="inlineStr">
        <is>
          <t>0.0</t>
        </is>
      </c>
      <c r="C420" s="38" t="n"/>
      <c r="D420" s="38" t="inlineStr">
        <is>
          <t>GLOBAL_CHECK, STOCKS_EXIT</t>
        </is>
      </c>
      <c r="E420" s="38" t="n"/>
      <c r="F420" s="26" t="n"/>
      <c r="G420" s="38">
        <f>IFERROR(VLOOKUP($A323&amp;"_"&amp;$B323,Results_Deltas!$A$2:$P$15000,5,FALSE),"")</f>
        <v/>
      </c>
      <c r="H420" s="38" t="inlineStr">
        <is>
          <t>Blanket (page end)</t>
        </is>
      </c>
      <c r="I420" s="26" t="n"/>
      <c r="J420" s="26" t="n"/>
      <c r="K420" s="26" t="n"/>
      <c r="L420" s="26" t="inlineStr">
        <is>
          <t>NO</t>
        </is>
      </c>
      <c r="M420" s="26" t="n">
        <v>5.799285609415464</v>
      </c>
      <c r="N420" s="26" t="n">
        <v>35</v>
      </c>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row>
    <row r="421" ht="15.75" customHeight="1" s="67">
      <c r="A421" s="37" t="inlineStr">
        <is>
          <t>GR_FILTER_ALL_ENTRIES</t>
        </is>
      </c>
      <c r="B421" s="38" t="inlineStr">
        <is>
          <t>0.0_ALT</t>
        </is>
      </c>
      <c r="C421" s="38" t="n"/>
      <c r="D421" s="38" t="inlineStr">
        <is>
          <t>GLOBAL_CHECK, STOCKS_EXIT</t>
        </is>
      </c>
      <c r="E421" s="38" t="n"/>
      <c r="F421" s="26" t="n"/>
      <c r="G421" s="38">
        <f>IFERROR(VLOOKUP($A324&amp;"_"&amp;$B324,Results_Deltas!$A$2:$P$15000,5,FALSE),"")</f>
        <v/>
      </c>
      <c r="H421" s="38" t="inlineStr">
        <is>
          <t>Blanket (page end)</t>
        </is>
      </c>
      <c r="I421" s="26" t="n"/>
      <c r="J421" s="26" t="n"/>
      <c r="K421" s="26" t="n"/>
      <c r="L421" s="26" t="inlineStr">
        <is>
          <t>NO</t>
        </is>
      </c>
      <c r="M421" s="26" t="n">
        <v>5.799285609415464</v>
      </c>
      <c r="N421" s="26" t="n">
        <v>35</v>
      </c>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row>
    <row r="422" ht="15.75" customHeight="1" s="67">
      <c r="A422" s="37" t="inlineStr">
        <is>
          <t>BTC_ACCEL_RAMP_REQUIRE_POSITIVE</t>
        </is>
      </c>
      <c r="B422" s="38" t="inlineStr">
        <is>
          <t>0.0</t>
        </is>
      </c>
      <c r="C422" s="38" t="n"/>
      <c r="D422" s="38" t="inlineStr">
        <is>
          <t>UNIVERSAL (ex-BTC) — ENTRY/EXIT/REENTRY</t>
        </is>
      </c>
      <c r="E422" s="38" t="n"/>
      <c r="F422" s="26" t="n"/>
      <c r="G422" s="38">
        <f>IFERROR(VLOOKUP($A262&amp;"_"&amp;$B262,Results_Deltas!$A$2:$P$15000,5,FALSE),"")</f>
        <v/>
      </c>
      <c r="H422" s="38" t="inlineStr">
        <is>
          <t>Blanket (page end)</t>
        </is>
      </c>
      <c r="I422" s="26" t="n"/>
      <c r="J422" s="26" t="n"/>
      <c r="K422" s="26" t="n"/>
      <c r="L422" s="26" t="inlineStr">
        <is>
          <t>NO</t>
        </is>
      </c>
      <c r="M422" s="26" t="n">
        <v>5.956967791672287</v>
      </c>
      <c r="N422" s="26" t="n">
        <v>28</v>
      </c>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row>
    <row r="423" ht="15.75" customHeight="1" s="67">
      <c r="A423" s="37" t="inlineStr">
        <is>
          <t>BTC_ACCEL_RAMP_REQUIRE_POSITIVE</t>
        </is>
      </c>
      <c r="B423" s="38" t="inlineStr">
        <is>
          <t>0.0_ALT</t>
        </is>
      </c>
      <c r="C423" s="38" t="n"/>
      <c r="D423" s="38" t="inlineStr">
        <is>
          <t>UNIVERSAL (ex-BTC) — ENTRY/EXIT/REENTRY</t>
        </is>
      </c>
      <c r="E423" s="38" t="n"/>
      <c r="F423" s="26" t="n"/>
      <c r="G423" s="38">
        <f>IFERROR(VLOOKUP($A263&amp;"_"&amp;$B263,Results_Deltas!$A$2:$P$15000,5,FALSE),"")</f>
        <v/>
      </c>
      <c r="H423" s="38" t="inlineStr">
        <is>
          <t>Blanket (page end)</t>
        </is>
      </c>
      <c r="I423" s="26" t="n"/>
      <c r="J423" s="26" t="n"/>
      <c r="K423" s="26" t="n"/>
      <c r="L423" s="26" t="inlineStr">
        <is>
          <t>NO</t>
        </is>
      </c>
      <c r="M423" s="26" t="n">
        <v>5.956967791672287</v>
      </c>
      <c r="N423" s="26" t="n">
        <v>28</v>
      </c>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row>
    <row r="424" ht="15.75" customHeight="1" s="67">
      <c r="A424" s="37" t="inlineStr">
        <is>
          <t>BTC_HARD_BLOCK_OTHER_ACCOUNTS</t>
        </is>
      </c>
      <c r="B424" s="38" t="inlineStr">
        <is>
          <t>0.0</t>
        </is>
      </c>
      <c r="C424" s="38" t="n"/>
      <c r="D424" s="38" t="inlineStr">
        <is>
          <t>UNIVERSAL (ex-BTC) — ENTRY/EXIT/REENTRY</t>
        </is>
      </c>
      <c r="E424" s="38" t="n"/>
      <c r="F424" s="26" t="n"/>
      <c r="G424" s="38">
        <f>IFERROR(VLOOKUP($A264&amp;"_"&amp;$B264,Results_Deltas!$A$2:$P$15000,5,FALSE),"")</f>
        <v/>
      </c>
      <c r="H424" s="38" t="inlineStr">
        <is>
          <t>Blanket (page end)</t>
        </is>
      </c>
      <c r="I424" s="26" t="n"/>
      <c r="J424" s="26" t="n"/>
      <c r="K424" s="26" t="n"/>
      <c r="L424" s="26" t="inlineStr">
        <is>
          <t>NO</t>
        </is>
      </c>
      <c r="M424" s="26" t="n">
        <v>5.956967791672287</v>
      </c>
      <c r="N424" s="26" t="n">
        <v>28</v>
      </c>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row>
    <row r="425" ht="15.75" customHeight="1" s="67">
      <c r="A425" s="37" t="inlineStr">
        <is>
          <t>BTC_HARD_BLOCK_OTHER_ACCOUNTS</t>
        </is>
      </c>
      <c r="B425" s="38" t="inlineStr">
        <is>
          <t>0.0_ALT</t>
        </is>
      </c>
      <c r="C425" s="38" t="n"/>
      <c r="D425" s="38" t="inlineStr">
        <is>
          <t>UNIVERSAL (ex-BTC) — ENTRY/EXIT/REENTRY</t>
        </is>
      </c>
      <c r="E425" s="38" t="n"/>
      <c r="F425" s="26" t="n"/>
      <c r="G425" s="38">
        <f>IFERROR(VLOOKUP($A265&amp;"_"&amp;$B265,Results_Deltas!$A$2:$P$15000,5,FALSE),"")</f>
        <v/>
      </c>
      <c r="H425" s="38" t="inlineStr">
        <is>
          <t>Blanket (page end)</t>
        </is>
      </c>
      <c r="I425" s="26" t="n"/>
      <c r="J425" s="26" t="n"/>
      <c r="K425" s="26" t="n"/>
      <c r="L425" s="26" t="inlineStr">
        <is>
          <t>YES</t>
        </is>
      </c>
      <c r="M425" s="26" t="n">
        <v>5.956967791672287</v>
      </c>
      <c r="N425" s="26" t="n">
        <v>28</v>
      </c>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row>
    <row r="426" ht="15.75" customHeight="1" s="67">
      <c r="A426" s="37" t="inlineStr">
        <is>
          <t>BTC_ROUND_BANDS_EACH_SIDE</t>
        </is>
      </c>
      <c r="B426" s="38" t="inlineStr">
        <is>
          <t>0.0</t>
        </is>
      </c>
      <c r="C426" s="38" t="n"/>
      <c r="D426" s="38" t="inlineStr">
        <is>
          <t>UNIVERSAL (ex-BTC) — ENTRY/EXIT/REENTRY</t>
        </is>
      </c>
      <c r="E426" s="38" t="n"/>
      <c r="F426" s="26" t="n"/>
      <c r="G426" s="38">
        <f>IFERROR(VLOOKUP($A266&amp;"_"&amp;$B266,Results_Deltas!$A$2:$P$15000,5,FALSE),"")</f>
        <v/>
      </c>
      <c r="H426" s="38" t="inlineStr">
        <is>
          <t>Blanket (page end)</t>
        </is>
      </c>
      <c r="I426" s="26" t="n"/>
      <c r="J426" s="26" t="n"/>
      <c r="K426" s="26" t="n"/>
      <c r="L426" s="26" t="inlineStr">
        <is>
          <t>NO</t>
        </is>
      </c>
      <c r="M426" s="26" t="n">
        <v>5.956967791672287</v>
      </c>
      <c r="N426" s="26" t="n">
        <v>28</v>
      </c>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row>
    <row r="427">
      <c r="A427" s="37" t="inlineStr">
        <is>
          <t>BTC_ROUND_BANDS_EACH_SIDE</t>
        </is>
      </c>
      <c r="B427" s="38" t="inlineStr">
        <is>
          <t>0.0_ALT</t>
        </is>
      </c>
      <c r="C427" s="38" t="n"/>
      <c r="D427" s="38" t="inlineStr">
        <is>
          <t>UNIVERSAL (ex-BTC) — ENTRY/EXIT/REENTRY</t>
        </is>
      </c>
      <c r="E427" s="38" t="n"/>
      <c r="F427" s="26" t="n"/>
      <c r="G427" s="38">
        <f>IFERROR(VLOOKUP($A267&amp;"_"&amp;$B267,Results_Deltas!$A$2:$P$15000,5,FALSE),"")</f>
        <v/>
      </c>
      <c r="H427" s="38" t="inlineStr">
        <is>
          <t>Blanket (page end)</t>
        </is>
      </c>
      <c r="I427" s="26" t="n"/>
      <c r="J427" s="26" t="n"/>
      <c r="K427" s="26" t="n"/>
      <c r="L427" s="26" t="inlineStr">
        <is>
          <t>NO</t>
        </is>
      </c>
      <c r="M427" s="26" t="n">
        <v>5.956967791672287</v>
      </c>
      <c r="N427" s="26" t="n">
        <v>28</v>
      </c>
      <c r="O427" s="26" t="n"/>
      <c r="P427" s="26" t="n"/>
      <c r="Q427" s="26" t="n"/>
      <c r="R427" s="26" t="n"/>
      <c r="S427" s="26" t="n"/>
      <c r="T427" s="26" t="n"/>
      <c r="U427" s="26" t="n"/>
      <c r="V427" s="26" t="n"/>
      <c r="W427" s="26" t="n"/>
      <c r="X427" s="26" t="n"/>
      <c r="Y427" s="26" t="n"/>
      <c r="Z427" s="26" t="n"/>
      <c r="AA427" s="26" t="n"/>
      <c r="AB427" s="26" t="n"/>
      <c r="AC427" s="26" t="n"/>
      <c r="AD427" s="26" t="n"/>
      <c r="AE427" s="26" t="n"/>
      <c r="AF427" s="26" t="n"/>
      <c r="AG427" s="26" t="n"/>
      <c r="AH427" s="26" t="n"/>
      <c r="AI427" s="26" t="n"/>
      <c r="AJ427" s="26" t="n"/>
      <c r="AK427" s="26" t="n"/>
      <c r="AL427" s="26" t="n"/>
      <c r="AM427" s="26" t="n"/>
      <c r="AN427" s="26" t="n"/>
      <c r="AO427" s="26" t="n"/>
      <c r="AP427" s="26" t="n"/>
      <c r="AQ427" s="26" t="n"/>
      <c r="AR427" s="26" t="n"/>
      <c r="AS427" s="26" t="n"/>
      <c r="AT427" s="26" t="n"/>
      <c r="AU427" s="26" t="n"/>
      <c r="AV427" s="26" t="n"/>
      <c r="AW427" s="26" t="n"/>
      <c r="AX427" s="26" t="n"/>
      <c r="AY427" s="26" t="n"/>
      <c r="AZ427" s="26" t="n"/>
      <c r="BA427" s="26" t="n"/>
      <c r="BB427" s="26" t="n"/>
      <c r="BC427" s="26" t="n"/>
      <c r="BD427" s="26" t="n"/>
      <c r="BE427" s="26" t="n"/>
      <c r="BF427" s="26" t="n"/>
      <c r="BG427" s="26" t="n"/>
      <c r="BH427" s="26" t="n"/>
      <c r="BI427" s="26" t="n"/>
      <c r="BJ427" s="26" t="n"/>
      <c r="BK427" s="26" t="n"/>
      <c r="BL427" s="26" t="n"/>
      <c r="BM427" s="26" t="n"/>
      <c r="BN427" s="26" t="n"/>
      <c r="BO427" s="26" t="n"/>
      <c r="BP427" s="26" t="n"/>
      <c r="BQ427" s="26" t="n"/>
      <c r="BR427" s="26" t="n"/>
      <c r="BS427" s="26" t="n"/>
      <c r="BT427" s="26" t="n"/>
      <c r="BU427" s="26" t="n"/>
      <c r="BV427" s="26" t="n"/>
      <c r="BW427" s="26" t="n"/>
      <c r="BX427" s="26" t="n"/>
      <c r="BY427" s="26" t="n"/>
      <c r="BZ427" s="26" t="n"/>
      <c r="CA427" s="26" t="n"/>
      <c r="CB427" s="26" t="n"/>
      <c r="CC427" s="26" t="n"/>
      <c r="CD427" s="26" t="n"/>
      <c r="CE427" s="26" t="n"/>
      <c r="CF427" s="26" t="n"/>
      <c r="CG427" s="26" t="n"/>
      <c r="CH427" s="26" t="n"/>
      <c r="CI427" s="26" t="n"/>
      <c r="CJ427" s="26" t="n"/>
      <c r="CK427" s="26" t="n"/>
      <c r="CL427" s="26" t="n"/>
      <c r="CM427" s="26" t="n"/>
      <c r="CN427" s="26" t="n"/>
      <c r="CO427" s="26" t="n"/>
      <c r="CP427" s="26" t="n"/>
      <c r="CQ427" s="26" t="n"/>
      <c r="CR427" s="26" t="n"/>
      <c r="CS427" s="26" t="n"/>
      <c r="CT427" s="26" t="n"/>
      <c r="CU427" s="26" t="n"/>
      <c r="CV427" s="26" t="n"/>
      <c r="CW427" s="26" t="n"/>
      <c r="CX427" s="26" t="n"/>
      <c r="CY427" s="26" t="n"/>
      <c r="CZ427" s="26" t="n"/>
      <c r="DA427" s="26" t="n"/>
      <c r="DB427" s="26" t="n"/>
      <c r="DC427" s="26" t="n"/>
      <c r="DD427" s="26" t="n"/>
      <c r="DE427" s="26" t="n"/>
      <c r="DF427" s="26" t="n"/>
      <c r="DG427" s="26" t="n"/>
      <c r="DH427" s="26" t="n"/>
      <c r="DI427" s="26" t="n"/>
      <c r="DJ427" s="26" t="n"/>
      <c r="DK427" s="26" t="n"/>
      <c r="DL427" s="26" t="n"/>
      <c r="DM427" s="26" t="n"/>
      <c r="DN427" s="26" t="n"/>
      <c r="DO427" s="26" t="n"/>
      <c r="DP427" s="26" t="n"/>
      <c r="DQ427" s="26" t="n"/>
      <c r="DR427" s="26" t="n"/>
      <c r="DS427" s="26" t="n"/>
      <c r="DT427" s="26" t="n"/>
      <c r="DU427" s="26" t="n"/>
      <c r="DV427" s="26" t="n"/>
      <c r="DW427" s="26" t="n"/>
      <c r="DX427" s="26" t="n"/>
      <c r="DY427" s="26" t="n"/>
      <c r="DZ427" s="26" t="n"/>
      <c r="EA427" s="26" t="n"/>
      <c r="EB427" s="26" t="n"/>
      <c r="EC427" s="26" t="n"/>
      <c r="ED427" s="26" t="n"/>
      <c r="EE427" s="26" t="n"/>
      <c r="EF427" s="26" t="n"/>
      <c r="EG427" s="26" t="n"/>
      <c r="EH427" s="26" t="n"/>
      <c r="EI427" s="26" t="n"/>
      <c r="EJ427" s="26" t="n"/>
      <c r="EK427" s="26" t="n"/>
      <c r="EL427" s="26" t="n"/>
      <c r="EM427" s="26" t="n"/>
      <c r="EN427" s="26" t="n"/>
      <c r="EO427" s="26" t="n"/>
      <c r="EP427" s="26" t="n"/>
      <c r="EQ427" s="26" t="n"/>
      <c r="ER427" s="26" t="n"/>
      <c r="ES427" s="26" t="n"/>
      <c r="ET427" s="26" t="n"/>
      <c r="EU427" s="26" t="n"/>
      <c r="EV427" s="26" t="n"/>
      <c r="EW427" s="26" t="n"/>
      <c r="EX427" s="26" t="n"/>
      <c r="EY427" s="26" t="n"/>
      <c r="EZ427" s="26" t="n"/>
      <c r="FA427" s="26" t="n"/>
      <c r="FB427" s="26" t="n"/>
      <c r="FC427" s="26" t="n"/>
      <c r="FD427" s="26" t="n"/>
      <c r="FE427" s="26" t="n"/>
      <c r="FF427" s="26" t="n"/>
      <c r="FG427" s="26" t="n"/>
      <c r="FH427" s="26" t="n"/>
      <c r="FI427" s="26" t="n"/>
      <c r="FJ427" s="26" t="n"/>
      <c r="FK427" s="26" t="n"/>
      <c r="FL427" s="26" t="n"/>
      <c r="FM427" s="26" t="n"/>
      <c r="FN427" s="26" t="n"/>
      <c r="FO427" s="26" t="n"/>
      <c r="FP427" s="26" t="n"/>
      <c r="FQ427" s="26" t="n"/>
      <c r="FR427" s="26" t="n"/>
      <c r="FS427" s="26" t="n"/>
      <c r="FT427" s="26" t="n"/>
      <c r="FU427" s="26" t="n"/>
      <c r="FV427" s="26" t="n"/>
      <c r="FW427" s="26" t="n"/>
      <c r="FX427" s="26" t="n"/>
      <c r="FY427" s="26" t="n"/>
      <c r="FZ427" s="26" t="n"/>
      <c r="GA427" s="26" t="n"/>
      <c r="GB427" s="26" t="n"/>
      <c r="GC427" s="26" t="n"/>
      <c r="GD427" s="26" t="n"/>
      <c r="GE427" s="26" t="n"/>
      <c r="GF427" s="26" t="n"/>
      <c r="GG427" s="26" t="n"/>
      <c r="GH427" s="26" t="n"/>
      <c r="GI427" s="26" t="n"/>
      <c r="GJ427" s="26" t="n"/>
      <c r="GK427" s="26" t="n"/>
      <c r="GL427" s="26" t="n"/>
      <c r="GM427" s="26" t="n"/>
      <c r="GN427" s="26" t="n"/>
      <c r="GO427" s="26" t="n"/>
      <c r="GP427" s="26" t="n"/>
      <c r="GQ427" s="26" t="n"/>
      <c r="GR427" s="26" t="n"/>
      <c r="GS427" s="26" t="n"/>
      <c r="GT427" s="26" t="n"/>
      <c r="GU427" s="26" t="n"/>
      <c r="GV427" s="26" t="n"/>
      <c r="GW427" s="26" t="n"/>
      <c r="GX427" s="26" t="n"/>
      <c r="GY427" s="26" t="n"/>
      <c r="GZ427" s="26" t="n"/>
      <c r="HA427" s="26" t="n"/>
      <c r="HB427" s="26" t="n"/>
      <c r="HC427" s="26" t="n"/>
      <c r="HD427" s="26" t="n"/>
      <c r="HE427" s="26" t="n"/>
      <c r="HF427" s="26" t="n"/>
      <c r="HG427" s="26" t="n"/>
      <c r="HH427" s="26" t="n"/>
      <c r="HI427" s="26" t="n"/>
      <c r="HJ427" s="26" t="n"/>
      <c r="HK427" s="26" t="n"/>
      <c r="HL427" s="26" t="n"/>
      <c r="HM427" s="26" t="n"/>
      <c r="HN427" s="26" t="n"/>
      <c r="HO427" s="26" t="n"/>
      <c r="HP427" s="26" t="n"/>
      <c r="HQ427" s="26" t="n"/>
      <c r="HR427" s="26" t="n"/>
      <c r="HS427" s="26" t="n"/>
      <c r="HT427" s="26" t="n"/>
      <c r="HU427" s="26" t="n"/>
      <c r="HV427" s="26" t="n"/>
      <c r="HW427" s="26" t="n"/>
      <c r="HX427" s="26" t="n"/>
      <c r="HY427" s="26" t="n"/>
      <c r="HZ427" s="26" t="n"/>
      <c r="IA427" s="26" t="n"/>
      <c r="IB427" s="26" t="n"/>
      <c r="IC427" s="26" t="n"/>
      <c r="ID427" s="26" t="n"/>
      <c r="IE427" s="26" t="n"/>
      <c r="IF427" s="26" t="n"/>
      <c r="IG427" s="26" t="n"/>
      <c r="IH427" s="26" t="n"/>
      <c r="II427" s="26" t="n"/>
      <c r="IJ427" s="26" t="n"/>
      <c r="IK427" s="26" t="n"/>
      <c r="IL427" s="26" t="n"/>
      <c r="IM427" s="26" t="n"/>
    </row>
    <row r="428">
      <c r="A428" s="37" t="inlineStr">
        <is>
          <t>FUNDING_GATE_LONG_MAX</t>
        </is>
      </c>
      <c r="B428" s="38" t="inlineStr">
        <is>
          <t>0.0</t>
        </is>
      </c>
      <c r="C428" s="38" t="n"/>
      <c r="D428" s="38" t="inlineStr">
        <is>
          <t>ENTRY, GLOBAL_CHECK, STOCKS_EXIT</t>
        </is>
      </c>
      <c r="E428" s="38" t="n"/>
      <c r="F428" s="26" t="n"/>
      <c r="G428" s="38">
        <f>IFERROR(VLOOKUP($A315&amp;"_"&amp;$B315,Results_Deltas!$A$2:$P$15000,5,FALSE),"")</f>
        <v/>
      </c>
      <c r="H428" s="38" t="inlineStr">
        <is>
          <t>Blanket (page end)</t>
        </is>
      </c>
      <c r="I428" s="26" t="n"/>
      <c r="J428" s="26" t="n"/>
      <c r="K428" s="26" t="n"/>
      <c r="L428" s="26" t="inlineStr">
        <is>
          <t>NO</t>
        </is>
      </c>
      <c r="M428" s="26" t="n">
        <v>5.956967791672287</v>
      </c>
      <c r="N428" s="26" t="n">
        <v>28</v>
      </c>
      <c r="O428" s="26" t="n"/>
      <c r="P428" s="26" t="n"/>
      <c r="Q428" s="26" t="n"/>
      <c r="R428" s="26" t="n"/>
      <c r="S428" s="26" t="n"/>
      <c r="T428" s="26" t="n"/>
      <c r="U428" s="26" t="n"/>
      <c r="V428" s="26" t="n"/>
      <c r="W428" s="26" t="n"/>
      <c r="X428" s="26" t="n"/>
      <c r="Y428" s="26" t="n"/>
      <c r="Z428" s="26" t="n"/>
      <c r="AA428" s="26" t="n"/>
      <c r="AB428" s="26" t="n"/>
      <c r="AC428" s="26" t="n"/>
      <c r="AD428" s="26" t="n"/>
      <c r="AE428" s="26" t="n"/>
      <c r="AF428" s="26" t="n"/>
      <c r="AG428" s="26" t="n"/>
      <c r="AH428" s="26" t="n"/>
      <c r="AI428" s="26" t="n"/>
      <c r="AJ428" s="26" t="n"/>
      <c r="AK428" s="26" t="n"/>
      <c r="AL428" s="26" t="n"/>
      <c r="AM428" s="26" t="n"/>
      <c r="AN428" s="26" t="n"/>
      <c r="AO428" s="26" t="n"/>
      <c r="AP428" s="26" t="n"/>
      <c r="AQ428" s="26" t="n"/>
      <c r="AR428" s="26" t="n"/>
      <c r="AS428" s="26" t="n"/>
      <c r="AT428" s="26" t="n"/>
      <c r="AU428" s="26" t="n"/>
      <c r="AV428" s="26" t="n"/>
      <c r="AW428" s="26" t="n"/>
      <c r="AX428" s="26" t="n"/>
      <c r="AY428" s="26" t="n"/>
      <c r="AZ428" s="26" t="n"/>
      <c r="BA428" s="26" t="n"/>
      <c r="BB428" s="26" t="n"/>
      <c r="BC428" s="26" t="n"/>
      <c r="BD428" s="26" t="n"/>
      <c r="BE428" s="26" t="n"/>
      <c r="BF428" s="26" t="n"/>
      <c r="BG428" s="26" t="n"/>
      <c r="BH428" s="26" t="n"/>
      <c r="BI428" s="26" t="n"/>
      <c r="BJ428" s="26" t="n"/>
      <c r="BK428" s="26" t="n"/>
      <c r="BL428" s="26" t="n"/>
      <c r="BM428" s="26" t="n"/>
      <c r="BN428" s="26" t="n"/>
      <c r="BO428" s="26" t="n"/>
      <c r="BP428" s="26" t="n"/>
      <c r="BQ428" s="26" t="n"/>
      <c r="BR428" s="26" t="n"/>
      <c r="BS428" s="26" t="n"/>
      <c r="BT428" s="26" t="n"/>
      <c r="BU428" s="26" t="n"/>
      <c r="BV428" s="26" t="n"/>
      <c r="BW428" s="26" t="n"/>
      <c r="BX428" s="26" t="n"/>
      <c r="BY428" s="26" t="n"/>
      <c r="BZ428" s="26" t="n"/>
      <c r="CA428" s="26" t="n"/>
      <c r="CB428" s="26" t="n"/>
      <c r="CC428" s="26" t="n"/>
      <c r="CD428" s="26" t="n"/>
      <c r="CE428" s="26" t="n"/>
      <c r="CF428" s="26" t="n"/>
      <c r="CG428" s="26" t="n"/>
      <c r="CH428" s="26" t="n"/>
      <c r="CI428" s="26" t="n"/>
      <c r="CJ428" s="26" t="n"/>
      <c r="CK428" s="26" t="n"/>
      <c r="CL428" s="26" t="n"/>
      <c r="CM428" s="26" t="n"/>
      <c r="CN428" s="26" t="n"/>
      <c r="CO428" s="26" t="n"/>
      <c r="CP428" s="26" t="n"/>
      <c r="CQ428" s="26" t="n"/>
      <c r="CR428" s="26" t="n"/>
      <c r="CS428" s="26" t="n"/>
      <c r="CT428" s="26" t="n"/>
      <c r="CU428" s="26" t="n"/>
      <c r="CV428" s="26" t="n"/>
      <c r="CW428" s="26" t="n"/>
      <c r="CX428" s="26" t="n"/>
      <c r="CY428" s="26" t="n"/>
      <c r="CZ428" s="26" t="n"/>
      <c r="DA428" s="26" t="n"/>
      <c r="DB428" s="26" t="n"/>
      <c r="DC428" s="26" t="n"/>
      <c r="DD428" s="26" t="n"/>
      <c r="DE428" s="26" t="n"/>
      <c r="DF428" s="26" t="n"/>
      <c r="DG428" s="26" t="n"/>
      <c r="DH428" s="26" t="n"/>
      <c r="DI428" s="26" t="n"/>
      <c r="DJ428" s="26" t="n"/>
      <c r="DK428" s="26" t="n"/>
      <c r="DL428" s="26" t="n"/>
      <c r="DM428" s="26" t="n"/>
      <c r="DN428" s="26" t="n"/>
      <c r="DO428" s="26" t="n"/>
      <c r="DP428" s="26" t="n"/>
      <c r="DQ428" s="26" t="n"/>
      <c r="DR428" s="26" t="n"/>
      <c r="DS428" s="26" t="n"/>
      <c r="DT428" s="26" t="n"/>
      <c r="DU428" s="26" t="n"/>
      <c r="DV428" s="26" t="n"/>
      <c r="DW428" s="26" t="n"/>
      <c r="DX428" s="26" t="n"/>
      <c r="DY428" s="26" t="n"/>
      <c r="DZ428" s="26" t="n"/>
      <c r="EA428" s="26" t="n"/>
      <c r="EB428" s="26" t="n"/>
      <c r="EC428" s="26" t="n"/>
      <c r="ED428" s="26" t="n"/>
      <c r="EE428" s="26" t="n"/>
      <c r="EF428" s="26" t="n"/>
      <c r="EG428" s="26" t="n"/>
      <c r="EH428" s="26" t="n"/>
      <c r="EI428" s="26" t="n"/>
      <c r="EJ428" s="26" t="n"/>
      <c r="EK428" s="26" t="n"/>
      <c r="EL428" s="26" t="n"/>
      <c r="EM428" s="26" t="n"/>
      <c r="EN428" s="26" t="n"/>
      <c r="EO428" s="26" t="n"/>
      <c r="EP428" s="26" t="n"/>
      <c r="EQ428" s="26" t="n"/>
      <c r="ER428" s="26" t="n"/>
      <c r="ES428" s="26" t="n"/>
      <c r="ET428" s="26" t="n"/>
      <c r="EU428" s="26" t="n"/>
      <c r="EV428" s="26" t="n"/>
      <c r="EW428" s="26" t="n"/>
      <c r="EX428" s="26" t="n"/>
      <c r="EY428" s="26" t="n"/>
      <c r="EZ428" s="26" t="n"/>
      <c r="FA428" s="26" t="n"/>
      <c r="FB428" s="26" t="n"/>
      <c r="FC428" s="26" t="n"/>
      <c r="FD428" s="26" t="n"/>
      <c r="FE428" s="26" t="n"/>
      <c r="FF428" s="26" t="n"/>
      <c r="FG428" s="26" t="n"/>
      <c r="FH428" s="26" t="n"/>
      <c r="FI428" s="26" t="n"/>
      <c r="FJ428" s="26" t="n"/>
      <c r="FK428" s="26" t="n"/>
      <c r="FL428" s="26" t="n"/>
      <c r="FM428" s="26" t="n"/>
      <c r="FN428" s="26" t="n"/>
      <c r="FO428" s="26" t="n"/>
      <c r="FP428" s="26" t="n"/>
      <c r="FQ428" s="26" t="n"/>
      <c r="FR428" s="26" t="n"/>
      <c r="FS428" s="26" t="n"/>
      <c r="FT428" s="26" t="n"/>
      <c r="FU428" s="26" t="n"/>
      <c r="FV428" s="26" t="n"/>
      <c r="FW428" s="26" t="n"/>
      <c r="FX428" s="26" t="n"/>
      <c r="FY428" s="26" t="n"/>
      <c r="FZ428" s="26" t="n"/>
      <c r="GA428" s="26" t="n"/>
      <c r="GB428" s="26" t="n"/>
      <c r="GC428" s="26" t="n"/>
      <c r="GD428" s="26" t="n"/>
      <c r="GE428" s="26" t="n"/>
      <c r="GF428" s="26" t="n"/>
      <c r="GG428" s="26" t="n"/>
      <c r="GH428" s="26" t="n"/>
      <c r="GI428" s="26" t="n"/>
      <c r="GJ428" s="26" t="n"/>
      <c r="GK428" s="26" t="n"/>
      <c r="GL428" s="26" t="n"/>
      <c r="GM428" s="26" t="n"/>
      <c r="GN428" s="26" t="n"/>
      <c r="GO428" s="26" t="n"/>
      <c r="GP428" s="26" t="n"/>
      <c r="GQ428" s="26" t="n"/>
      <c r="GR428" s="26" t="n"/>
      <c r="GS428" s="26" t="n"/>
      <c r="GT428" s="26" t="n"/>
      <c r="GU428" s="26" t="n"/>
      <c r="GV428" s="26" t="n"/>
      <c r="GW428" s="26" t="n"/>
      <c r="GX428" s="26" t="n"/>
      <c r="GY428" s="26" t="n"/>
      <c r="GZ428" s="26" t="n"/>
      <c r="HA428" s="26" t="n"/>
      <c r="HB428" s="26" t="n"/>
      <c r="HC428" s="26" t="n"/>
      <c r="HD428" s="26" t="n"/>
      <c r="HE428" s="26" t="n"/>
      <c r="HF428" s="26" t="n"/>
      <c r="HG428" s="26" t="n"/>
      <c r="HH428" s="26" t="n"/>
      <c r="HI428" s="26" t="n"/>
      <c r="HJ428" s="26" t="n"/>
      <c r="HK428" s="26" t="n"/>
      <c r="HL428" s="26" t="n"/>
      <c r="HM428" s="26" t="n"/>
      <c r="HN428" s="26" t="n"/>
      <c r="HO428" s="26" t="n"/>
      <c r="HP428" s="26" t="n"/>
      <c r="HQ428" s="26" t="n"/>
      <c r="HR428" s="26" t="n"/>
      <c r="HS428" s="26" t="n"/>
      <c r="HT428" s="26" t="n"/>
      <c r="HU428" s="26" t="n"/>
      <c r="HV428" s="26" t="n"/>
      <c r="HW428" s="26" t="n"/>
      <c r="HX428" s="26" t="n"/>
      <c r="HY428" s="26" t="n"/>
      <c r="HZ428" s="26" t="n"/>
      <c r="IA428" s="26" t="n"/>
      <c r="IB428" s="26" t="n"/>
      <c r="IC428" s="26" t="n"/>
      <c r="ID428" s="26" t="n"/>
      <c r="IE428" s="26" t="n"/>
      <c r="IF428" s="26" t="n"/>
      <c r="IG428" s="26" t="n"/>
      <c r="IH428" s="26" t="n"/>
      <c r="II428" s="26" t="n"/>
      <c r="IJ428" s="26" t="n"/>
      <c r="IK428" s="26" t="n"/>
      <c r="IL428" s="26" t="n"/>
      <c r="IM428" s="26" t="n"/>
    </row>
    <row r="429">
      <c r="A429" s="37" t="inlineStr">
        <is>
          <t>FUNDING_GATE_LONG_MAX</t>
        </is>
      </c>
      <c r="B429" s="38" t="inlineStr">
        <is>
          <t>0.0_ALT</t>
        </is>
      </c>
      <c r="C429" s="38" t="n"/>
      <c r="D429" s="38" t="inlineStr">
        <is>
          <t>ENTRY, GLOBAL_CHECK, STOCKS_EXIT</t>
        </is>
      </c>
      <c r="E429" s="38" t="n"/>
      <c r="F429" s="26" t="n"/>
      <c r="G429" s="38">
        <f>IFERROR(VLOOKUP($A316&amp;"_"&amp;$B316,Results_Deltas!$A$2:$P$15000,5,FALSE),"")</f>
        <v/>
      </c>
      <c r="H429" s="38" t="inlineStr">
        <is>
          <t>Blanket (page end)</t>
        </is>
      </c>
      <c r="I429" s="26" t="n"/>
      <c r="J429" s="26" t="n"/>
      <c r="K429" s="26" t="n"/>
      <c r="L429" s="26" t="inlineStr">
        <is>
          <t>YES</t>
        </is>
      </c>
      <c r="M429" s="26" t="n">
        <v>5.956967791672287</v>
      </c>
      <c r="N429" s="26" t="n">
        <v>28</v>
      </c>
      <c r="O429" s="26" t="n"/>
      <c r="P429" s="26" t="n"/>
      <c r="Q429" s="26" t="n"/>
      <c r="R429" s="26" t="n"/>
      <c r="S429" s="26" t="n"/>
      <c r="T429" s="26" t="n"/>
      <c r="U429" s="26" t="n"/>
      <c r="V429" s="26" t="n"/>
      <c r="W429" s="26" t="n"/>
      <c r="X429" s="26" t="n"/>
      <c r="Y429" s="26" t="n"/>
      <c r="Z429" s="26" t="n"/>
      <c r="AA429" s="26" t="n"/>
      <c r="AB429" s="26" t="n"/>
      <c r="AC429" s="26" t="n"/>
      <c r="AD429" s="26" t="n"/>
      <c r="AE429" s="26" t="n"/>
      <c r="AF429" s="26" t="n"/>
      <c r="AG429" s="26" t="n"/>
      <c r="AH429" s="26" t="n"/>
      <c r="AI429" s="26" t="n"/>
      <c r="AJ429" s="26" t="n"/>
      <c r="AK429" s="26" t="n"/>
      <c r="AL429" s="26" t="n"/>
      <c r="AM429" s="26" t="n"/>
      <c r="AN429" s="26" t="n"/>
      <c r="AO429" s="26" t="n"/>
      <c r="AP429" s="26" t="n"/>
      <c r="AQ429" s="26" t="n"/>
      <c r="AR429" s="26" t="n"/>
      <c r="AS429" s="26" t="n"/>
      <c r="AT429" s="26" t="n"/>
      <c r="AU429" s="26" t="n"/>
      <c r="AV429" s="26" t="n"/>
      <c r="AW429" s="26" t="n"/>
      <c r="AX429" s="26" t="n"/>
      <c r="AY429" s="26" t="n"/>
      <c r="AZ429" s="26" t="n"/>
      <c r="BA429" s="26" t="n"/>
      <c r="BB429" s="26" t="n"/>
      <c r="BC429" s="26" t="n"/>
      <c r="BD429" s="26" t="n"/>
      <c r="BE429" s="26" t="n"/>
      <c r="BF429" s="26" t="n"/>
      <c r="BG429" s="26" t="n"/>
      <c r="BH429" s="26" t="n"/>
      <c r="BI429" s="26" t="n"/>
      <c r="BJ429" s="26" t="n"/>
      <c r="BK429" s="26" t="n"/>
      <c r="BL429" s="26" t="n"/>
      <c r="BM429" s="26" t="n"/>
      <c r="BN429" s="26" t="n"/>
      <c r="BO429" s="26" t="n"/>
      <c r="BP429" s="26" t="n"/>
      <c r="BQ429" s="26" t="n"/>
      <c r="BR429" s="26" t="n"/>
      <c r="BS429" s="26" t="n"/>
      <c r="BT429" s="26" t="n"/>
      <c r="BU429" s="26" t="n"/>
      <c r="BV429" s="26" t="n"/>
      <c r="BW429" s="26" t="n"/>
      <c r="BX429" s="26" t="n"/>
      <c r="BY429" s="26" t="n"/>
      <c r="BZ429" s="26" t="n"/>
      <c r="CA429" s="26" t="n"/>
      <c r="CB429" s="26" t="n"/>
      <c r="CC429" s="26" t="n"/>
      <c r="CD429" s="26" t="n"/>
      <c r="CE429" s="26" t="n"/>
      <c r="CF429" s="26" t="n"/>
      <c r="CG429" s="26" t="n"/>
      <c r="CH429" s="26" t="n"/>
      <c r="CI429" s="26" t="n"/>
      <c r="CJ429" s="26" t="n"/>
      <c r="CK429" s="26" t="n"/>
      <c r="CL429" s="26" t="n"/>
      <c r="CM429" s="26" t="n"/>
      <c r="CN429" s="26" t="n"/>
      <c r="CO429" s="26" t="n"/>
      <c r="CP429" s="26" t="n"/>
      <c r="CQ429" s="26" t="n"/>
      <c r="CR429" s="26" t="n"/>
      <c r="CS429" s="26" t="n"/>
      <c r="CT429" s="26" t="n"/>
      <c r="CU429" s="26" t="n"/>
      <c r="CV429" s="26" t="n"/>
      <c r="CW429" s="26" t="n"/>
      <c r="CX429" s="26" t="n"/>
      <c r="CY429" s="26" t="n"/>
      <c r="CZ429" s="26" t="n"/>
      <c r="DA429" s="26" t="n"/>
      <c r="DB429" s="26" t="n"/>
      <c r="DC429" s="26" t="n"/>
      <c r="DD429" s="26" t="n"/>
      <c r="DE429" s="26" t="n"/>
      <c r="DF429" s="26" t="n"/>
      <c r="DG429" s="26" t="n"/>
      <c r="DH429" s="26" t="n"/>
      <c r="DI429" s="26" t="n"/>
      <c r="DJ429" s="26" t="n"/>
      <c r="DK429" s="26" t="n"/>
      <c r="DL429" s="26" t="n"/>
      <c r="DM429" s="26" t="n"/>
      <c r="DN429" s="26" t="n"/>
      <c r="DO429" s="26" t="n"/>
      <c r="DP429" s="26" t="n"/>
      <c r="DQ429" s="26" t="n"/>
      <c r="DR429" s="26" t="n"/>
      <c r="DS429" s="26" t="n"/>
      <c r="DT429" s="26" t="n"/>
      <c r="DU429" s="26" t="n"/>
      <c r="DV429" s="26" t="n"/>
      <c r="DW429" s="26" t="n"/>
      <c r="DX429" s="26" t="n"/>
      <c r="DY429" s="26" t="n"/>
      <c r="DZ429" s="26" t="n"/>
      <c r="EA429" s="26" t="n"/>
      <c r="EB429" s="26" t="n"/>
      <c r="EC429" s="26" t="n"/>
      <c r="ED429" s="26" t="n"/>
      <c r="EE429" s="26" t="n"/>
      <c r="EF429" s="26" t="n"/>
      <c r="EG429" s="26" t="n"/>
      <c r="EH429" s="26" t="n"/>
      <c r="EI429" s="26" t="n"/>
      <c r="EJ429" s="26" t="n"/>
      <c r="EK429" s="26" t="n"/>
      <c r="EL429" s="26" t="n"/>
      <c r="EM429" s="26" t="n"/>
      <c r="EN429" s="26" t="n"/>
      <c r="EO429" s="26" t="n"/>
      <c r="EP429" s="26" t="n"/>
      <c r="EQ429" s="26" t="n"/>
      <c r="ER429" s="26" t="n"/>
      <c r="ES429" s="26" t="n"/>
      <c r="ET429" s="26" t="n"/>
      <c r="EU429" s="26" t="n"/>
      <c r="EV429" s="26" t="n"/>
      <c r="EW429" s="26" t="n"/>
      <c r="EX429" s="26" t="n"/>
      <c r="EY429" s="26" t="n"/>
      <c r="EZ429" s="26" t="n"/>
      <c r="FA429" s="26" t="n"/>
      <c r="FB429" s="26" t="n"/>
      <c r="FC429" s="26" t="n"/>
      <c r="FD429" s="26" t="n"/>
      <c r="FE429" s="26" t="n"/>
      <c r="FF429" s="26" t="n"/>
      <c r="FG429" s="26" t="n"/>
      <c r="FH429" s="26" t="n"/>
      <c r="FI429" s="26" t="n"/>
      <c r="FJ429" s="26" t="n"/>
      <c r="FK429" s="26" t="n"/>
      <c r="FL429" s="26" t="n"/>
      <c r="FM429" s="26" t="n"/>
      <c r="FN429" s="26" t="n"/>
      <c r="FO429" s="26" t="n"/>
      <c r="FP429" s="26" t="n"/>
      <c r="FQ429" s="26" t="n"/>
      <c r="FR429" s="26" t="n"/>
      <c r="FS429" s="26" t="n"/>
      <c r="FT429" s="26" t="n"/>
      <c r="FU429" s="26" t="n"/>
      <c r="FV429" s="26" t="n"/>
      <c r="FW429" s="26" t="n"/>
      <c r="FX429" s="26" t="n"/>
      <c r="FY429" s="26" t="n"/>
      <c r="FZ429" s="26" t="n"/>
      <c r="GA429" s="26" t="n"/>
      <c r="GB429" s="26" t="n"/>
      <c r="GC429" s="26" t="n"/>
      <c r="GD429" s="26" t="n"/>
      <c r="GE429" s="26" t="n"/>
      <c r="GF429" s="26" t="n"/>
      <c r="GG429" s="26" t="n"/>
      <c r="GH429" s="26" t="n"/>
      <c r="GI429" s="26" t="n"/>
      <c r="GJ429" s="26" t="n"/>
      <c r="GK429" s="26" t="n"/>
      <c r="GL429" s="26" t="n"/>
      <c r="GM429" s="26" t="n"/>
      <c r="GN429" s="26" t="n"/>
      <c r="GO429" s="26" t="n"/>
      <c r="GP429" s="26" t="n"/>
      <c r="GQ429" s="26" t="n"/>
      <c r="GR429" s="26" t="n"/>
      <c r="GS429" s="26" t="n"/>
      <c r="GT429" s="26" t="n"/>
      <c r="GU429" s="26" t="n"/>
      <c r="GV429" s="26" t="n"/>
      <c r="GW429" s="26" t="n"/>
      <c r="GX429" s="26" t="n"/>
      <c r="GY429" s="26" t="n"/>
      <c r="GZ429" s="26" t="n"/>
      <c r="HA429" s="26" t="n"/>
      <c r="HB429" s="26" t="n"/>
      <c r="HC429" s="26" t="n"/>
      <c r="HD429" s="26" t="n"/>
      <c r="HE429" s="26" t="n"/>
      <c r="HF429" s="26" t="n"/>
      <c r="HG429" s="26" t="n"/>
      <c r="HH429" s="26" t="n"/>
      <c r="HI429" s="26" t="n"/>
      <c r="HJ429" s="26" t="n"/>
      <c r="HK429" s="26" t="n"/>
      <c r="HL429" s="26" t="n"/>
      <c r="HM429" s="26" t="n"/>
      <c r="HN429" s="26" t="n"/>
      <c r="HO429" s="26" t="n"/>
      <c r="HP429" s="26" t="n"/>
      <c r="HQ429" s="26" t="n"/>
      <c r="HR429" s="26" t="n"/>
      <c r="HS429" s="26" t="n"/>
      <c r="HT429" s="26" t="n"/>
      <c r="HU429" s="26" t="n"/>
      <c r="HV429" s="26" t="n"/>
      <c r="HW429" s="26" t="n"/>
      <c r="HX429" s="26" t="n"/>
      <c r="HY429" s="26" t="n"/>
      <c r="HZ429" s="26" t="n"/>
      <c r="IA429" s="26" t="n"/>
      <c r="IB429" s="26" t="n"/>
      <c r="IC429" s="26" t="n"/>
      <c r="ID429" s="26" t="n"/>
      <c r="IE429" s="26" t="n"/>
      <c r="IF429" s="26" t="n"/>
      <c r="IG429" s="26" t="n"/>
      <c r="IH429" s="26" t="n"/>
      <c r="II429" s="26" t="n"/>
      <c r="IJ429" s="26" t="n"/>
      <c r="IK429" s="26" t="n"/>
      <c r="IL429" s="26" t="n"/>
      <c r="IM429" s="26" t="n"/>
    </row>
    <row r="430">
      <c r="A430" s="37" t="inlineStr">
        <is>
          <t>FUNDING_GATE_MTF_REQUIRED</t>
        </is>
      </c>
      <c r="B430" s="38" t="inlineStr">
        <is>
          <t>0.0</t>
        </is>
      </c>
      <c r="C430" s="38" t="n"/>
      <c r="D430" s="38" t="inlineStr">
        <is>
          <t>ENTRY, GLOBAL_CHECK, STOCKS_EXIT</t>
        </is>
      </c>
      <c r="E430" s="38" t="n"/>
      <c r="F430" s="26" t="n"/>
      <c r="G430" s="38">
        <f>IFERROR(VLOOKUP($A317&amp;"_"&amp;$B317,Results_Deltas!$A$2:$P$15000,5,FALSE),"")</f>
        <v/>
      </c>
      <c r="H430" s="38" t="inlineStr">
        <is>
          <t>Blanket (page end)</t>
        </is>
      </c>
      <c r="I430" s="26" t="n"/>
      <c r="J430" s="26" t="n"/>
      <c r="K430" s="26" t="n"/>
      <c r="L430" s="26" t="inlineStr">
        <is>
          <t>NO</t>
        </is>
      </c>
      <c r="M430" s="26" t="n">
        <v>5.956967791672287</v>
      </c>
      <c r="N430" s="26" t="n">
        <v>28</v>
      </c>
      <c r="O430" s="26" t="n"/>
      <c r="P430" s="26" t="n"/>
      <c r="Q430" s="26" t="n"/>
      <c r="R430" s="26" t="n"/>
      <c r="S430" s="26" t="n"/>
      <c r="T430" s="26" t="n"/>
      <c r="U430" s="26" t="n"/>
      <c r="V430" s="26" t="n"/>
      <c r="W430" s="26" t="n"/>
      <c r="X430" s="26" t="n"/>
      <c r="Y430" s="26" t="n"/>
      <c r="Z430" s="26" t="n"/>
      <c r="AA430" s="26" t="n"/>
      <c r="AB430" s="26" t="n"/>
      <c r="AC430" s="26" t="n"/>
      <c r="AD430" s="26" t="n"/>
      <c r="AE430" s="26" t="n"/>
      <c r="AF430" s="26" t="n"/>
      <c r="AG430" s="26" t="n"/>
      <c r="AH430" s="26" t="n"/>
      <c r="AI430" s="26" t="n"/>
      <c r="AJ430" s="26" t="n"/>
      <c r="AK430" s="26" t="n"/>
      <c r="AL430" s="26" t="n"/>
      <c r="AM430" s="26" t="n"/>
      <c r="AN430" s="26" t="n"/>
      <c r="AO430" s="26" t="n"/>
      <c r="AP430" s="26" t="n"/>
      <c r="AQ430" s="26" t="n"/>
      <c r="AR430" s="26" t="n"/>
      <c r="AS430" s="26" t="n"/>
      <c r="AT430" s="26" t="n"/>
      <c r="AU430" s="26" t="n"/>
      <c r="AV430" s="26" t="n"/>
      <c r="AW430" s="26" t="n"/>
      <c r="AX430" s="26" t="n"/>
      <c r="AY430" s="26" t="n"/>
      <c r="AZ430" s="26" t="n"/>
      <c r="BA430" s="26" t="n"/>
      <c r="BB430" s="26" t="n"/>
      <c r="BC430" s="26" t="n"/>
      <c r="BD430" s="26" t="n"/>
      <c r="BE430" s="26" t="n"/>
      <c r="BF430" s="26" t="n"/>
      <c r="BG430" s="26" t="n"/>
      <c r="BH430" s="26" t="n"/>
      <c r="BI430" s="26" t="n"/>
      <c r="BJ430" s="26" t="n"/>
      <c r="BK430" s="26" t="n"/>
      <c r="BL430" s="26" t="n"/>
      <c r="BM430" s="26" t="n"/>
      <c r="BN430" s="26" t="n"/>
      <c r="BO430" s="26" t="n"/>
      <c r="BP430" s="26" t="n"/>
      <c r="BQ430" s="26" t="n"/>
      <c r="BR430" s="26" t="n"/>
      <c r="BS430" s="26" t="n"/>
      <c r="BT430" s="26" t="n"/>
      <c r="BU430" s="26" t="n"/>
      <c r="BV430" s="26" t="n"/>
      <c r="BW430" s="26" t="n"/>
      <c r="BX430" s="26" t="n"/>
      <c r="BY430" s="26" t="n"/>
      <c r="BZ430" s="26" t="n"/>
      <c r="CA430" s="26" t="n"/>
      <c r="CB430" s="26" t="n"/>
      <c r="CC430" s="26" t="n"/>
      <c r="CD430" s="26" t="n"/>
      <c r="CE430" s="26" t="n"/>
      <c r="CF430" s="26" t="n"/>
      <c r="CG430" s="26" t="n"/>
      <c r="CH430" s="26" t="n"/>
      <c r="CI430" s="26" t="n"/>
      <c r="CJ430" s="26" t="n"/>
      <c r="CK430" s="26" t="n"/>
      <c r="CL430" s="26" t="n"/>
      <c r="CM430" s="26" t="n"/>
      <c r="CN430" s="26" t="n"/>
      <c r="CO430" s="26" t="n"/>
      <c r="CP430" s="26" t="n"/>
      <c r="CQ430" s="26" t="n"/>
      <c r="CR430" s="26" t="n"/>
      <c r="CS430" s="26" t="n"/>
      <c r="CT430" s="26" t="n"/>
      <c r="CU430" s="26" t="n"/>
      <c r="CV430" s="26" t="n"/>
      <c r="CW430" s="26" t="n"/>
      <c r="CX430" s="26" t="n"/>
      <c r="CY430" s="26" t="n"/>
      <c r="CZ430" s="26" t="n"/>
      <c r="DA430" s="26" t="n"/>
      <c r="DB430" s="26" t="n"/>
      <c r="DC430" s="26" t="n"/>
      <c r="DD430" s="26" t="n"/>
      <c r="DE430" s="26" t="n"/>
      <c r="DF430" s="26" t="n"/>
      <c r="DG430" s="26" t="n"/>
      <c r="DH430" s="26" t="n"/>
      <c r="DI430" s="26" t="n"/>
      <c r="DJ430" s="26" t="n"/>
      <c r="DK430" s="26" t="n"/>
      <c r="DL430" s="26" t="n"/>
      <c r="DM430" s="26" t="n"/>
      <c r="DN430" s="26" t="n"/>
      <c r="DO430" s="26" t="n"/>
      <c r="DP430" s="26" t="n"/>
      <c r="DQ430" s="26" t="n"/>
      <c r="DR430" s="26" t="n"/>
      <c r="DS430" s="26" t="n"/>
      <c r="DT430" s="26" t="n"/>
      <c r="DU430" s="26" t="n"/>
      <c r="DV430" s="26" t="n"/>
      <c r="DW430" s="26" t="n"/>
      <c r="DX430" s="26" t="n"/>
      <c r="DY430" s="26" t="n"/>
      <c r="DZ430" s="26" t="n"/>
      <c r="EA430" s="26" t="n"/>
      <c r="EB430" s="26" t="n"/>
      <c r="EC430" s="26" t="n"/>
      <c r="ED430" s="26" t="n"/>
      <c r="EE430" s="26" t="n"/>
      <c r="EF430" s="26" t="n"/>
      <c r="EG430" s="26" t="n"/>
      <c r="EH430" s="26" t="n"/>
      <c r="EI430" s="26" t="n"/>
      <c r="EJ430" s="26" t="n"/>
      <c r="EK430" s="26" t="n"/>
      <c r="EL430" s="26" t="n"/>
      <c r="EM430" s="26" t="n"/>
      <c r="EN430" s="26" t="n"/>
      <c r="EO430" s="26" t="n"/>
      <c r="EP430" s="26" t="n"/>
      <c r="EQ430" s="26" t="n"/>
      <c r="ER430" s="26" t="n"/>
      <c r="ES430" s="26" t="n"/>
      <c r="ET430" s="26" t="n"/>
      <c r="EU430" s="26" t="n"/>
      <c r="EV430" s="26" t="n"/>
      <c r="EW430" s="26" t="n"/>
      <c r="EX430" s="26" t="n"/>
      <c r="EY430" s="26" t="n"/>
      <c r="EZ430" s="26" t="n"/>
      <c r="FA430" s="26" t="n"/>
      <c r="FB430" s="26" t="n"/>
      <c r="FC430" s="26" t="n"/>
      <c r="FD430" s="26" t="n"/>
      <c r="FE430" s="26" t="n"/>
      <c r="FF430" s="26" t="n"/>
      <c r="FG430" s="26" t="n"/>
      <c r="FH430" s="26" t="n"/>
      <c r="FI430" s="26" t="n"/>
      <c r="FJ430" s="26" t="n"/>
      <c r="FK430" s="26" t="n"/>
      <c r="FL430" s="26" t="n"/>
      <c r="FM430" s="26" t="n"/>
      <c r="FN430" s="26" t="n"/>
      <c r="FO430" s="26" t="n"/>
      <c r="FP430" s="26" t="n"/>
      <c r="FQ430" s="26" t="n"/>
      <c r="FR430" s="26" t="n"/>
      <c r="FS430" s="26" t="n"/>
      <c r="FT430" s="26" t="n"/>
      <c r="FU430" s="26" t="n"/>
      <c r="FV430" s="26" t="n"/>
      <c r="FW430" s="26" t="n"/>
      <c r="FX430" s="26" t="n"/>
      <c r="FY430" s="26" t="n"/>
      <c r="FZ430" s="26" t="n"/>
      <c r="GA430" s="26" t="n"/>
      <c r="GB430" s="26" t="n"/>
      <c r="GC430" s="26" t="n"/>
      <c r="GD430" s="26" t="n"/>
      <c r="GE430" s="26" t="n"/>
      <c r="GF430" s="26" t="n"/>
      <c r="GG430" s="26" t="n"/>
      <c r="GH430" s="26" t="n"/>
      <c r="GI430" s="26" t="n"/>
      <c r="GJ430" s="26" t="n"/>
      <c r="GK430" s="26" t="n"/>
      <c r="GL430" s="26" t="n"/>
      <c r="GM430" s="26" t="n"/>
      <c r="GN430" s="26" t="n"/>
      <c r="GO430" s="26" t="n"/>
      <c r="GP430" s="26" t="n"/>
      <c r="GQ430" s="26" t="n"/>
      <c r="GR430" s="26" t="n"/>
      <c r="GS430" s="26" t="n"/>
      <c r="GT430" s="26" t="n"/>
      <c r="GU430" s="26" t="n"/>
      <c r="GV430" s="26" t="n"/>
      <c r="GW430" s="26" t="n"/>
      <c r="GX430" s="26" t="n"/>
      <c r="GY430" s="26" t="n"/>
      <c r="GZ430" s="26" t="n"/>
      <c r="HA430" s="26" t="n"/>
      <c r="HB430" s="26" t="n"/>
      <c r="HC430" s="26" t="n"/>
      <c r="HD430" s="26" t="n"/>
      <c r="HE430" s="26" t="n"/>
      <c r="HF430" s="26" t="n"/>
      <c r="HG430" s="26" t="n"/>
      <c r="HH430" s="26" t="n"/>
      <c r="HI430" s="26" t="n"/>
      <c r="HJ430" s="26" t="n"/>
      <c r="HK430" s="26" t="n"/>
      <c r="HL430" s="26" t="n"/>
      <c r="HM430" s="26" t="n"/>
      <c r="HN430" s="26" t="n"/>
      <c r="HO430" s="26" t="n"/>
      <c r="HP430" s="26" t="n"/>
      <c r="HQ430" s="26" t="n"/>
      <c r="HR430" s="26" t="n"/>
      <c r="HS430" s="26" t="n"/>
      <c r="HT430" s="26" t="n"/>
      <c r="HU430" s="26" t="n"/>
      <c r="HV430" s="26" t="n"/>
      <c r="HW430" s="26" t="n"/>
      <c r="HX430" s="26" t="n"/>
      <c r="HY430" s="26" t="n"/>
      <c r="HZ430" s="26" t="n"/>
      <c r="IA430" s="26" t="n"/>
      <c r="IB430" s="26" t="n"/>
      <c r="IC430" s="26" t="n"/>
      <c r="ID430" s="26" t="n"/>
      <c r="IE430" s="26" t="n"/>
      <c r="IF430" s="26" t="n"/>
      <c r="IG430" s="26" t="n"/>
      <c r="IH430" s="26" t="n"/>
      <c r="II430" s="26" t="n"/>
      <c r="IJ430" s="26" t="n"/>
      <c r="IK430" s="26" t="n"/>
      <c r="IL430" s="26" t="n"/>
      <c r="IM430" s="26" t="n"/>
    </row>
    <row r="431">
      <c r="A431" s="37" t="inlineStr">
        <is>
          <t>FUNDING_GATE_MTF_REQUIRED</t>
        </is>
      </c>
      <c r="B431" s="38" t="inlineStr">
        <is>
          <t>0.0_ALT</t>
        </is>
      </c>
      <c r="C431" s="38" t="n"/>
      <c r="D431" s="38" t="inlineStr">
        <is>
          <t>ENTRY, GLOBAL_CHECK, STOCKS_EXIT</t>
        </is>
      </c>
      <c r="E431" s="38" t="n"/>
      <c r="F431" s="26" t="n"/>
      <c r="G431" s="38">
        <f>IFERROR(VLOOKUP($A318&amp;"_"&amp;$B318,Results_Deltas!$A$2:$P$15000,5,FALSE),"")</f>
        <v/>
      </c>
      <c r="H431" s="38" t="inlineStr">
        <is>
          <t>Blanket (page end)</t>
        </is>
      </c>
      <c r="I431" s="26" t="n"/>
      <c r="J431" s="26" t="n"/>
      <c r="K431" s="26" t="n"/>
      <c r="L431" s="26" t="inlineStr">
        <is>
          <t>NO</t>
        </is>
      </c>
      <c r="M431" s="26" t="n">
        <v>5.956967791672287</v>
      </c>
      <c r="N431" s="26" t="n">
        <v>28</v>
      </c>
      <c r="O431" s="26" t="n"/>
      <c r="P431" s="26" t="n"/>
      <c r="Q431" s="26" t="n"/>
      <c r="R431" s="26" t="n"/>
      <c r="S431" s="26" t="n"/>
      <c r="T431" s="26" t="n"/>
      <c r="U431" s="26" t="n"/>
      <c r="V431" s="26" t="n"/>
      <c r="W431" s="26" t="n"/>
      <c r="X431" s="26" t="n"/>
      <c r="Y431" s="26" t="n"/>
      <c r="Z431" s="26" t="n"/>
      <c r="AA431" s="26" t="n"/>
      <c r="AB431" s="26" t="n"/>
      <c r="AC431" s="26" t="n"/>
      <c r="AD431" s="26" t="n"/>
      <c r="AE431" s="26" t="n"/>
      <c r="AF431" s="26" t="n"/>
      <c r="AG431" s="26" t="n"/>
      <c r="AH431" s="26" t="n"/>
      <c r="AI431" s="26" t="n"/>
      <c r="AJ431" s="26" t="n"/>
      <c r="AK431" s="26" t="n"/>
      <c r="AL431" s="26" t="n"/>
      <c r="AM431" s="26" t="n"/>
      <c r="AN431" s="26" t="n"/>
      <c r="AO431" s="26" t="n"/>
      <c r="AP431" s="26" t="n"/>
      <c r="AQ431" s="26" t="n"/>
      <c r="AR431" s="26" t="n"/>
      <c r="AS431" s="26" t="n"/>
      <c r="AT431" s="26" t="n"/>
      <c r="AU431" s="26" t="n"/>
      <c r="AV431" s="26" t="n"/>
      <c r="AW431" s="26" t="n"/>
      <c r="AX431" s="26" t="n"/>
      <c r="AY431" s="26" t="n"/>
      <c r="AZ431" s="26" t="n"/>
      <c r="BA431" s="26" t="n"/>
      <c r="BB431" s="26" t="n"/>
      <c r="BC431" s="26" t="n"/>
      <c r="BD431" s="26" t="n"/>
      <c r="BE431" s="26" t="n"/>
      <c r="BF431" s="26" t="n"/>
      <c r="BG431" s="26" t="n"/>
      <c r="BH431" s="26" t="n"/>
      <c r="BI431" s="26" t="n"/>
      <c r="BJ431" s="26" t="n"/>
      <c r="BK431" s="26" t="n"/>
      <c r="BL431" s="26" t="n"/>
      <c r="BM431" s="26" t="n"/>
      <c r="BN431" s="26" t="n"/>
      <c r="BO431" s="26" t="n"/>
      <c r="BP431" s="26" t="n"/>
      <c r="BQ431" s="26" t="n"/>
      <c r="BR431" s="26" t="n"/>
      <c r="BS431" s="26" t="n"/>
      <c r="BT431" s="26" t="n"/>
      <c r="BU431" s="26" t="n"/>
      <c r="BV431" s="26" t="n"/>
      <c r="BW431" s="26" t="n"/>
      <c r="BX431" s="26" t="n"/>
      <c r="BY431" s="26" t="n"/>
      <c r="BZ431" s="26" t="n"/>
      <c r="CA431" s="26" t="n"/>
      <c r="CB431" s="26" t="n"/>
      <c r="CC431" s="26" t="n"/>
      <c r="CD431" s="26" t="n"/>
      <c r="CE431" s="26" t="n"/>
      <c r="CF431" s="26" t="n"/>
      <c r="CG431" s="26" t="n"/>
      <c r="CH431" s="26" t="n"/>
      <c r="CI431" s="26" t="n"/>
      <c r="CJ431" s="26" t="n"/>
      <c r="CK431" s="26" t="n"/>
      <c r="CL431" s="26" t="n"/>
      <c r="CM431" s="26" t="n"/>
      <c r="CN431" s="26" t="n"/>
      <c r="CO431" s="26" t="n"/>
      <c r="CP431" s="26" t="n"/>
      <c r="CQ431" s="26" t="n"/>
      <c r="CR431" s="26" t="n"/>
      <c r="CS431" s="26" t="n"/>
      <c r="CT431" s="26" t="n"/>
      <c r="CU431" s="26" t="n"/>
      <c r="CV431" s="26" t="n"/>
      <c r="CW431" s="26" t="n"/>
      <c r="CX431" s="26" t="n"/>
      <c r="CY431" s="26" t="n"/>
      <c r="CZ431" s="26" t="n"/>
      <c r="DA431" s="26" t="n"/>
      <c r="DB431" s="26" t="n"/>
      <c r="DC431" s="26" t="n"/>
      <c r="DD431" s="26" t="n"/>
      <c r="DE431" s="26" t="n"/>
      <c r="DF431" s="26" t="n"/>
      <c r="DG431" s="26" t="n"/>
      <c r="DH431" s="26" t="n"/>
      <c r="DI431" s="26" t="n"/>
      <c r="DJ431" s="26" t="n"/>
      <c r="DK431" s="26" t="n"/>
      <c r="DL431" s="26" t="n"/>
      <c r="DM431" s="26" t="n"/>
      <c r="DN431" s="26" t="n"/>
      <c r="DO431" s="26" t="n"/>
      <c r="DP431" s="26" t="n"/>
      <c r="DQ431" s="26" t="n"/>
      <c r="DR431" s="26" t="n"/>
      <c r="DS431" s="26" t="n"/>
      <c r="DT431" s="26" t="n"/>
      <c r="DU431" s="26" t="n"/>
      <c r="DV431" s="26" t="n"/>
      <c r="DW431" s="26" t="n"/>
      <c r="DX431" s="26" t="n"/>
      <c r="DY431" s="26" t="n"/>
      <c r="DZ431" s="26" t="n"/>
      <c r="EA431" s="26" t="n"/>
      <c r="EB431" s="26" t="n"/>
      <c r="EC431" s="26" t="n"/>
      <c r="ED431" s="26" t="n"/>
      <c r="EE431" s="26" t="n"/>
      <c r="EF431" s="26" t="n"/>
      <c r="EG431" s="26" t="n"/>
      <c r="EH431" s="26" t="n"/>
      <c r="EI431" s="26" t="n"/>
      <c r="EJ431" s="26" t="n"/>
      <c r="EK431" s="26" t="n"/>
      <c r="EL431" s="26" t="n"/>
      <c r="EM431" s="26" t="n"/>
      <c r="EN431" s="26" t="n"/>
      <c r="EO431" s="26" t="n"/>
      <c r="EP431" s="26" t="n"/>
      <c r="EQ431" s="26" t="n"/>
      <c r="ER431" s="26" t="n"/>
      <c r="ES431" s="26" t="n"/>
      <c r="ET431" s="26" t="n"/>
      <c r="EU431" s="26" t="n"/>
      <c r="EV431" s="26" t="n"/>
      <c r="EW431" s="26" t="n"/>
      <c r="EX431" s="26" t="n"/>
      <c r="EY431" s="26" t="n"/>
      <c r="EZ431" s="26" t="n"/>
      <c r="FA431" s="26" t="n"/>
      <c r="FB431" s="26" t="n"/>
      <c r="FC431" s="26" t="n"/>
      <c r="FD431" s="26" t="n"/>
      <c r="FE431" s="26" t="n"/>
      <c r="FF431" s="26" t="n"/>
      <c r="FG431" s="26" t="n"/>
      <c r="FH431" s="26" t="n"/>
      <c r="FI431" s="26" t="n"/>
      <c r="FJ431" s="26" t="n"/>
      <c r="FK431" s="26" t="n"/>
      <c r="FL431" s="26" t="n"/>
      <c r="FM431" s="26" t="n"/>
      <c r="FN431" s="26" t="n"/>
      <c r="FO431" s="26" t="n"/>
      <c r="FP431" s="26" t="n"/>
      <c r="FQ431" s="26" t="n"/>
      <c r="FR431" s="26" t="n"/>
      <c r="FS431" s="26" t="n"/>
      <c r="FT431" s="26" t="n"/>
      <c r="FU431" s="26" t="n"/>
      <c r="FV431" s="26" t="n"/>
      <c r="FW431" s="26" t="n"/>
      <c r="FX431" s="26" t="n"/>
      <c r="FY431" s="26" t="n"/>
      <c r="FZ431" s="26" t="n"/>
      <c r="GA431" s="26" t="n"/>
      <c r="GB431" s="26" t="n"/>
      <c r="GC431" s="26" t="n"/>
      <c r="GD431" s="26" t="n"/>
      <c r="GE431" s="26" t="n"/>
      <c r="GF431" s="26" t="n"/>
      <c r="GG431" s="26" t="n"/>
      <c r="GH431" s="26" t="n"/>
      <c r="GI431" s="26" t="n"/>
      <c r="GJ431" s="26" t="n"/>
      <c r="GK431" s="26" t="n"/>
      <c r="GL431" s="26" t="n"/>
      <c r="GM431" s="26" t="n"/>
      <c r="GN431" s="26" t="n"/>
      <c r="GO431" s="26" t="n"/>
      <c r="GP431" s="26" t="n"/>
      <c r="GQ431" s="26" t="n"/>
      <c r="GR431" s="26" t="n"/>
      <c r="GS431" s="26" t="n"/>
      <c r="GT431" s="26" t="n"/>
      <c r="GU431" s="26" t="n"/>
      <c r="GV431" s="26" t="n"/>
      <c r="GW431" s="26" t="n"/>
      <c r="GX431" s="26" t="n"/>
      <c r="GY431" s="26" t="n"/>
      <c r="GZ431" s="26" t="n"/>
      <c r="HA431" s="26" t="n"/>
      <c r="HB431" s="26" t="n"/>
      <c r="HC431" s="26" t="n"/>
      <c r="HD431" s="26" t="n"/>
      <c r="HE431" s="26" t="n"/>
      <c r="HF431" s="26" t="n"/>
      <c r="HG431" s="26" t="n"/>
      <c r="HH431" s="26" t="n"/>
      <c r="HI431" s="26" t="n"/>
      <c r="HJ431" s="26" t="n"/>
      <c r="HK431" s="26" t="n"/>
      <c r="HL431" s="26" t="n"/>
      <c r="HM431" s="26" t="n"/>
      <c r="HN431" s="26" t="n"/>
      <c r="HO431" s="26" t="n"/>
      <c r="HP431" s="26" t="n"/>
      <c r="HQ431" s="26" t="n"/>
      <c r="HR431" s="26" t="n"/>
      <c r="HS431" s="26" t="n"/>
      <c r="HT431" s="26" t="n"/>
      <c r="HU431" s="26" t="n"/>
      <c r="HV431" s="26" t="n"/>
      <c r="HW431" s="26" t="n"/>
      <c r="HX431" s="26" t="n"/>
      <c r="HY431" s="26" t="n"/>
      <c r="HZ431" s="26" t="n"/>
      <c r="IA431" s="26" t="n"/>
      <c r="IB431" s="26" t="n"/>
      <c r="IC431" s="26" t="n"/>
      <c r="ID431" s="26" t="n"/>
      <c r="IE431" s="26" t="n"/>
      <c r="IF431" s="26" t="n"/>
      <c r="IG431" s="26" t="n"/>
      <c r="IH431" s="26" t="n"/>
      <c r="II431" s="26" t="n"/>
      <c r="IJ431" s="26" t="n"/>
      <c r="IK431" s="26" t="n"/>
      <c r="IL431" s="26" t="n"/>
      <c r="IM431" s="26" t="n"/>
    </row>
    <row r="432">
      <c r="A432" s="37" t="inlineStr">
        <is>
          <t>FUNDING_GATE_SHORT_MIN</t>
        </is>
      </c>
      <c r="B432" s="38" t="inlineStr">
        <is>
          <t>0.0</t>
        </is>
      </c>
      <c r="C432" s="38" t="n"/>
      <c r="D432" s="38" t="inlineStr">
        <is>
          <t>ENTRY, GLOBAL_CHECK, STOCKS_EXIT</t>
        </is>
      </c>
      <c r="E432" s="38" t="n"/>
      <c r="F432" s="26" t="n"/>
      <c r="G432" s="38">
        <f>IFERROR(VLOOKUP($A319&amp;"_"&amp;$B319,Results_Deltas!$A$2:$P$15000,5,FALSE),"")</f>
        <v/>
      </c>
      <c r="H432" s="38" t="inlineStr">
        <is>
          <t>Blanket (page end)</t>
        </is>
      </c>
      <c r="I432" s="26" t="n"/>
      <c r="J432" s="26" t="n"/>
      <c r="K432" s="26" t="n"/>
      <c r="L432" s="26" t="inlineStr">
        <is>
          <t>YES</t>
        </is>
      </c>
      <c r="M432" s="26" t="n">
        <v>5.956967791672287</v>
      </c>
      <c r="N432" s="26" t="n">
        <v>28</v>
      </c>
      <c r="O432" s="26" t="n"/>
      <c r="P432" s="26" t="n"/>
      <c r="Q432" s="26" t="n"/>
      <c r="R432" s="26" t="n"/>
      <c r="S432" s="26" t="n"/>
      <c r="T432" s="26" t="n"/>
      <c r="U432" s="26" t="n"/>
      <c r="V432" s="26" t="n"/>
      <c r="W432" s="26" t="n"/>
      <c r="X432" s="26" t="n"/>
      <c r="Y432" s="26" t="n"/>
      <c r="Z432" s="26" t="n"/>
      <c r="AA432" s="26" t="n"/>
      <c r="AB432" s="26" t="n"/>
      <c r="AC432" s="26" t="n"/>
      <c r="AD432" s="26" t="n"/>
      <c r="AE432" s="26" t="n"/>
      <c r="AF432" s="26" t="n"/>
      <c r="AG432" s="26" t="n"/>
      <c r="AH432" s="26" t="n"/>
      <c r="AI432" s="26" t="n"/>
      <c r="AJ432" s="26" t="n"/>
      <c r="AK432" s="26" t="n"/>
      <c r="AL432" s="26" t="n"/>
      <c r="AM432" s="26" t="n"/>
      <c r="AN432" s="26" t="n"/>
      <c r="AO432" s="26" t="n"/>
      <c r="AP432" s="26" t="n"/>
      <c r="AQ432" s="26" t="n"/>
      <c r="AR432" s="26" t="n"/>
      <c r="AS432" s="26" t="n"/>
      <c r="AT432" s="26" t="n"/>
      <c r="AU432" s="26" t="n"/>
      <c r="AV432" s="26" t="n"/>
      <c r="AW432" s="26" t="n"/>
      <c r="AX432" s="26" t="n"/>
      <c r="AY432" s="26" t="n"/>
      <c r="AZ432" s="26" t="n"/>
      <c r="BA432" s="26" t="n"/>
      <c r="BB432" s="26" t="n"/>
      <c r="BC432" s="26" t="n"/>
      <c r="BD432" s="26" t="n"/>
      <c r="BE432" s="26" t="n"/>
      <c r="BF432" s="26" t="n"/>
      <c r="BG432" s="26" t="n"/>
      <c r="BH432" s="26" t="n"/>
      <c r="BI432" s="26" t="n"/>
      <c r="BJ432" s="26" t="n"/>
      <c r="BK432" s="26" t="n"/>
      <c r="BL432" s="26" t="n"/>
      <c r="BM432" s="26" t="n"/>
      <c r="BN432" s="26" t="n"/>
      <c r="BO432" s="26" t="n"/>
      <c r="BP432" s="26" t="n"/>
      <c r="BQ432" s="26" t="n"/>
      <c r="BR432" s="26" t="n"/>
      <c r="BS432" s="26" t="n"/>
      <c r="BT432" s="26" t="n"/>
      <c r="BU432" s="26" t="n"/>
      <c r="BV432" s="26" t="n"/>
      <c r="BW432" s="26" t="n"/>
      <c r="BX432" s="26" t="n"/>
      <c r="BY432" s="26" t="n"/>
      <c r="BZ432" s="26" t="n"/>
      <c r="CA432" s="26" t="n"/>
      <c r="CB432" s="26" t="n"/>
      <c r="CC432" s="26" t="n"/>
      <c r="CD432" s="26" t="n"/>
      <c r="CE432" s="26" t="n"/>
      <c r="CF432" s="26" t="n"/>
      <c r="CG432" s="26" t="n"/>
      <c r="CH432" s="26" t="n"/>
      <c r="CI432" s="26" t="n"/>
      <c r="CJ432" s="26" t="n"/>
      <c r="CK432" s="26" t="n"/>
      <c r="CL432" s="26" t="n"/>
      <c r="CM432" s="26" t="n"/>
      <c r="CN432" s="26" t="n"/>
      <c r="CO432" s="26" t="n"/>
      <c r="CP432" s="26" t="n"/>
      <c r="CQ432" s="26" t="n"/>
      <c r="CR432" s="26" t="n"/>
      <c r="CS432" s="26" t="n"/>
      <c r="CT432" s="26" t="n"/>
      <c r="CU432" s="26" t="n"/>
      <c r="CV432" s="26" t="n"/>
      <c r="CW432" s="26" t="n"/>
      <c r="CX432" s="26" t="n"/>
      <c r="CY432" s="26" t="n"/>
      <c r="CZ432" s="26" t="n"/>
      <c r="DA432" s="26" t="n"/>
      <c r="DB432" s="26" t="n"/>
      <c r="DC432" s="26" t="n"/>
      <c r="DD432" s="26" t="n"/>
      <c r="DE432" s="26" t="n"/>
      <c r="DF432" s="26" t="n"/>
      <c r="DG432" s="26" t="n"/>
      <c r="DH432" s="26" t="n"/>
      <c r="DI432" s="26" t="n"/>
      <c r="DJ432" s="26" t="n"/>
      <c r="DK432" s="26" t="n"/>
      <c r="DL432" s="26" t="n"/>
      <c r="DM432" s="26" t="n"/>
      <c r="DN432" s="26" t="n"/>
      <c r="DO432" s="26" t="n"/>
      <c r="DP432" s="26" t="n"/>
      <c r="DQ432" s="26" t="n"/>
      <c r="DR432" s="26" t="n"/>
      <c r="DS432" s="26" t="n"/>
      <c r="DT432" s="26" t="n"/>
      <c r="DU432" s="26" t="n"/>
      <c r="DV432" s="26" t="n"/>
      <c r="DW432" s="26" t="n"/>
      <c r="DX432" s="26" t="n"/>
      <c r="DY432" s="26" t="n"/>
      <c r="DZ432" s="26" t="n"/>
      <c r="EA432" s="26" t="n"/>
      <c r="EB432" s="26" t="n"/>
      <c r="EC432" s="26" t="n"/>
      <c r="ED432" s="26" t="n"/>
      <c r="EE432" s="26" t="n"/>
      <c r="EF432" s="26" t="n"/>
      <c r="EG432" s="26" t="n"/>
      <c r="EH432" s="26" t="n"/>
      <c r="EI432" s="26" t="n"/>
      <c r="EJ432" s="26" t="n"/>
      <c r="EK432" s="26" t="n"/>
      <c r="EL432" s="26" t="n"/>
      <c r="EM432" s="26" t="n"/>
      <c r="EN432" s="26" t="n"/>
      <c r="EO432" s="26" t="n"/>
      <c r="EP432" s="26" t="n"/>
      <c r="EQ432" s="26" t="n"/>
      <c r="ER432" s="26" t="n"/>
      <c r="ES432" s="26" t="n"/>
      <c r="ET432" s="26" t="n"/>
      <c r="EU432" s="26" t="n"/>
      <c r="EV432" s="26" t="n"/>
      <c r="EW432" s="26" t="n"/>
      <c r="EX432" s="26" t="n"/>
      <c r="EY432" s="26" t="n"/>
      <c r="EZ432" s="26" t="n"/>
      <c r="FA432" s="26" t="n"/>
      <c r="FB432" s="26" t="n"/>
      <c r="FC432" s="26" t="n"/>
      <c r="FD432" s="26" t="n"/>
      <c r="FE432" s="26" t="n"/>
      <c r="FF432" s="26" t="n"/>
      <c r="FG432" s="26" t="n"/>
      <c r="FH432" s="26" t="n"/>
      <c r="FI432" s="26" t="n"/>
      <c r="FJ432" s="26" t="n"/>
      <c r="FK432" s="26" t="n"/>
      <c r="FL432" s="26" t="n"/>
      <c r="FM432" s="26" t="n"/>
      <c r="FN432" s="26" t="n"/>
      <c r="FO432" s="26" t="n"/>
      <c r="FP432" s="26" t="n"/>
      <c r="FQ432" s="26" t="n"/>
      <c r="FR432" s="26" t="n"/>
      <c r="FS432" s="26" t="n"/>
      <c r="FT432" s="26" t="n"/>
      <c r="FU432" s="26" t="n"/>
      <c r="FV432" s="26" t="n"/>
      <c r="FW432" s="26" t="n"/>
      <c r="FX432" s="26" t="n"/>
      <c r="FY432" s="26" t="n"/>
      <c r="FZ432" s="26" t="n"/>
      <c r="GA432" s="26" t="n"/>
      <c r="GB432" s="26" t="n"/>
      <c r="GC432" s="26" t="n"/>
      <c r="GD432" s="26" t="n"/>
      <c r="GE432" s="26" t="n"/>
      <c r="GF432" s="26" t="n"/>
      <c r="GG432" s="26" t="n"/>
      <c r="GH432" s="26" t="n"/>
      <c r="GI432" s="26" t="n"/>
      <c r="GJ432" s="26" t="n"/>
      <c r="GK432" s="26" t="n"/>
      <c r="GL432" s="26" t="n"/>
      <c r="GM432" s="26" t="n"/>
      <c r="GN432" s="26" t="n"/>
      <c r="GO432" s="26" t="n"/>
      <c r="GP432" s="26" t="n"/>
      <c r="GQ432" s="26" t="n"/>
      <c r="GR432" s="26" t="n"/>
      <c r="GS432" s="26" t="n"/>
      <c r="GT432" s="26" t="n"/>
      <c r="GU432" s="26" t="n"/>
      <c r="GV432" s="26" t="n"/>
      <c r="GW432" s="26" t="n"/>
      <c r="GX432" s="26" t="n"/>
      <c r="GY432" s="26" t="n"/>
      <c r="GZ432" s="26" t="n"/>
      <c r="HA432" s="26" t="n"/>
      <c r="HB432" s="26" t="n"/>
      <c r="HC432" s="26" t="n"/>
      <c r="HD432" s="26" t="n"/>
      <c r="HE432" s="26" t="n"/>
      <c r="HF432" s="26" t="n"/>
      <c r="HG432" s="26" t="n"/>
      <c r="HH432" s="26" t="n"/>
      <c r="HI432" s="26" t="n"/>
      <c r="HJ432" s="26" t="n"/>
      <c r="HK432" s="26" t="n"/>
      <c r="HL432" s="26" t="n"/>
      <c r="HM432" s="26" t="n"/>
      <c r="HN432" s="26" t="n"/>
      <c r="HO432" s="26" t="n"/>
      <c r="HP432" s="26" t="n"/>
      <c r="HQ432" s="26" t="n"/>
      <c r="HR432" s="26" t="n"/>
      <c r="HS432" s="26" t="n"/>
      <c r="HT432" s="26" t="n"/>
      <c r="HU432" s="26" t="n"/>
      <c r="HV432" s="26" t="n"/>
      <c r="HW432" s="26" t="n"/>
      <c r="HX432" s="26" t="n"/>
      <c r="HY432" s="26" t="n"/>
      <c r="HZ432" s="26" t="n"/>
      <c r="IA432" s="26" t="n"/>
      <c r="IB432" s="26" t="n"/>
      <c r="IC432" s="26" t="n"/>
      <c r="ID432" s="26" t="n"/>
      <c r="IE432" s="26" t="n"/>
      <c r="IF432" s="26" t="n"/>
      <c r="IG432" s="26" t="n"/>
      <c r="IH432" s="26" t="n"/>
      <c r="II432" s="26" t="n"/>
      <c r="IJ432" s="26" t="n"/>
      <c r="IK432" s="26" t="n"/>
      <c r="IL432" s="26" t="n"/>
      <c r="IM432" s="26" t="n"/>
    </row>
    <row r="433">
      <c r="A433" s="37" t="inlineStr">
        <is>
          <t>FUNDING_GATE_SHORT_MIN</t>
        </is>
      </c>
      <c r="B433" s="38" t="inlineStr">
        <is>
          <t>0.0_ALT</t>
        </is>
      </c>
      <c r="C433" s="38" t="n"/>
      <c r="D433" s="38" t="inlineStr">
        <is>
          <t>ENTRY, GLOBAL_CHECK, STOCKS_EXIT</t>
        </is>
      </c>
      <c r="E433" s="38" t="n"/>
      <c r="F433" s="26" t="n"/>
      <c r="G433" s="38">
        <f>IFERROR(VLOOKUP($A320&amp;"_"&amp;$B320,Results_Deltas!$A$2:$P$15000,5,FALSE),"")</f>
        <v/>
      </c>
      <c r="H433" s="38" t="inlineStr">
        <is>
          <t>Blanket (page end)</t>
        </is>
      </c>
      <c r="I433" s="26" t="n"/>
      <c r="J433" s="26" t="n"/>
      <c r="K433" s="26" t="n"/>
      <c r="L433" s="26" t="inlineStr">
        <is>
          <t>NO</t>
        </is>
      </c>
      <c r="M433" s="26" t="n">
        <v>5.956967791672287</v>
      </c>
      <c r="N433" s="26" t="n">
        <v>28</v>
      </c>
      <c r="O433" s="26" t="n"/>
      <c r="P433" s="26" t="n"/>
      <c r="Q433" s="26" t="n"/>
      <c r="R433" s="26" t="n"/>
      <c r="S433" s="26" t="n"/>
      <c r="T433" s="26" t="n"/>
      <c r="U433" s="26" t="n"/>
      <c r="V433" s="26" t="n"/>
      <c r="W433" s="26" t="n"/>
      <c r="X433" s="26" t="n"/>
      <c r="Y433" s="26" t="n"/>
      <c r="Z433" s="26" t="n"/>
      <c r="AA433" s="26" t="n"/>
      <c r="AB433" s="26" t="n"/>
      <c r="AC433" s="26" t="n"/>
      <c r="AD433" s="26" t="n"/>
      <c r="AE433" s="26" t="n"/>
      <c r="AF433" s="26" t="n"/>
      <c r="AG433" s="26" t="n"/>
      <c r="AH433" s="26" t="n"/>
      <c r="AI433" s="26" t="n"/>
      <c r="AJ433" s="26" t="n"/>
      <c r="AK433" s="26" t="n"/>
      <c r="AL433" s="26" t="n"/>
      <c r="AM433" s="26" t="n"/>
      <c r="AN433" s="26" t="n"/>
      <c r="AO433" s="26" t="n"/>
      <c r="AP433" s="26" t="n"/>
      <c r="AQ433" s="26" t="n"/>
      <c r="AR433" s="26" t="n"/>
      <c r="AS433" s="26" t="n"/>
      <c r="AT433" s="26" t="n"/>
      <c r="AU433" s="26" t="n"/>
      <c r="AV433" s="26" t="n"/>
      <c r="AW433" s="26" t="n"/>
      <c r="AX433" s="26" t="n"/>
      <c r="AY433" s="26" t="n"/>
      <c r="AZ433" s="26" t="n"/>
      <c r="BA433" s="26" t="n"/>
      <c r="BB433" s="26" t="n"/>
      <c r="BC433" s="26" t="n"/>
      <c r="BD433" s="26" t="n"/>
      <c r="BE433" s="26" t="n"/>
      <c r="BF433" s="26" t="n"/>
      <c r="BG433" s="26" t="n"/>
      <c r="BH433" s="26" t="n"/>
      <c r="BI433" s="26" t="n"/>
      <c r="BJ433" s="26" t="n"/>
      <c r="BK433" s="26" t="n"/>
      <c r="BL433" s="26" t="n"/>
      <c r="BM433" s="26" t="n"/>
      <c r="BN433" s="26" t="n"/>
      <c r="BO433" s="26" t="n"/>
      <c r="BP433" s="26" t="n"/>
      <c r="BQ433" s="26" t="n"/>
      <c r="BR433" s="26" t="n"/>
      <c r="BS433" s="26" t="n"/>
      <c r="BT433" s="26" t="n"/>
      <c r="BU433" s="26" t="n"/>
      <c r="BV433" s="26" t="n"/>
      <c r="BW433" s="26" t="n"/>
      <c r="BX433" s="26" t="n"/>
      <c r="BY433" s="26" t="n"/>
      <c r="BZ433" s="26" t="n"/>
      <c r="CA433" s="26" t="n"/>
      <c r="CB433" s="26" t="n"/>
      <c r="CC433" s="26" t="n"/>
      <c r="CD433" s="26" t="n"/>
      <c r="CE433" s="26" t="n"/>
      <c r="CF433" s="26" t="n"/>
      <c r="CG433" s="26" t="n"/>
      <c r="CH433" s="26" t="n"/>
      <c r="CI433" s="26" t="n"/>
      <c r="CJ433" s="26" t="n"/>
      <c r="CK433" s="26" t="n"/>
      <c r="CL433" s="26" t="n"/>
      <c r="CM433" s="26" t="n"/>
      <c r="CN433" s="26" t="n"/>
      <c r="CO433" s="26" t="n"/>
      <c r="CP433" s="26" t="n"/>
      <c r="CQ433" s="26" t="n"/>
      <c r="CR433" s="26" t="n"/>
      <c r="CS433" s="26" t="n"/>
      <c r="CT433" s="26" t="n"/>
      <c r="CU433" s="26" t="n"/>
      <c r="CV433" s="26" t="n"/>
      <c r="CW433" s="26" t="n"/>
      <c r="CX433" s="26" t="n"/>
      <c r="CY433" s="26" t="n"/>
      <c r="CZ433" s="26" t="n"/>
      <c r="DA433" s="26" t="n"/>
      <c r="DB433" s="26" t="n"/>
      <c r="DC433" s="26" t="n"/>
      <c r="DD433" s="26" t="n"/>
      <c r="DE433" s="26" t="n"/>
      <c r="DF433" s="26" t="n"/>
      <c r="DG433" s="26" t="n"/>
      <c r="DH433" s="26" t="n"/>
      <c r="DI433" s="26" t="n"/>
      <c r="DJ433" s="26" t="n"/>
      <c r="DK433" s="26" t="n"/>
      <c r="DL433" s="26" t="n"/>
      <c r="DM433" s="26" t="n"/>
      <c r="DN433" s="26" t="n"/>
      <c r="DO433" s="26" t="n"/>
      <c r="DP433" s="26" t="n"/>
      <c r="DQ433" s="26" t="n"/>
      <c r="DR433" s="26" t="n"/>
      <c r="DS433" s="26" t="n"/>
      <c r="DT433" s="26" t="n"/>
      <c r="DU433" s="26" t="n"/>
      <c r="DV433" s="26" t="n"/>
      <c r="DW433" s="26" t="n"/>
      <c r="DX433" s="26" t="n"/>
      <c r="DY433" s="26" t="n"/>
      <c r="DZ433" s="26" t="n"/>
      <c r="EA433" s="26" t="n"/>
      <c r="EB433" s="26" t="n"/>
      <c r="EC433" s="26" t="n"/>
      <c r="ED433" s="26" t="n"/>
      <c r="EE433" s="26" t="n"/>
      <c r="EF433" s="26" t="n"/>
      <c r="EG433" s="26" t="n"/>
      <c r="EH433" s="26" t="n"/>
      <c r="EI433" s="26" t="n"/>
      <c r="EJ433" s="26" t="n"/>
      <c r="EK433" s="26" t="n"/>
      <c r="EL433" s="26" t="n"/>
      <c r="EM433" s="26" t="n"/>
      <c r="EN433" s="26" t="n"/>
      <c r="EO433" s="26" t="n"/>
      <c r="EP433" s="26" t="n"/>
      <c r="EQ433" s="26" t="n"/>
      <c r="ER433" s="26" t="n"/>
      <c r="ES433" s="26" t="n"/>
      <c r="ET433" s="26" t="n"/>
      <c r="EU433" s="26" t="n"/>
      <c r="EV433" s="26" t="n"/>
      <c r="EW433" s="26" t="n"/>
      <c r="EX433" s="26" t="n"/>
      <c r="EY433" s="26" t="n"/>
      <c r="EZ433" s="26" t="n"/>
      <c r="FA433" s="26" t="n"/>
      <c r="FB433" s="26" t="n"/>
      <c r="FC433" s="26" t="n"/>
      <c r="FD433" s="26" t="n"/>
      <c r="FE433" s="26" t="n"/>
      <c r="FF433" s="26" t="n"/>
      <c r="FG433" s="26" t="n"/>
      <c r="FH433" s="26" t="n"/>
      <c r="FI433" s="26" t="n"/>
      <c r="FJ433" s="26" t="n"/>
      <c r="FK433" s="26" t="n"/>
      <c r="FL433" s="26" t="n"/>
      <c r="FM433" s="26" t="n"/>
      <c r="FN433" s="26" t="n"/>
      <c r="FO433" s="26" t="n"/>
      <c r="FP433" s="26" t="n"/>
      <c r="FQ433" s="26" t="n"/>
      <c r="FR433" s="26" t="n"/>
      <c r="FS433" s="26" t="n"/>
      <c r="FT433" s="26" t="n"/>
      <c r="FU433" s="26" t="n"/>
      <c r="FV433" s="26" t="n"/>
      <c r="FW433" s="26" t="n"/>
      <c r="FX433" s="26" t="n"/>
      <c r="FY433" s="26" t="n"/>
      <c r="FZ433" s="26" t="n"/>
      <c r="GA433" s="26" t="n"/>
      <c r="GB433" s="26" t="n"/>
      <c r="GC433" s="26" t="n"/>
      <c r="GD433" s="26" t="n"/>
      <c r="GE433" s="26" t="n"/>
      <c r="GF433" s="26" t="n"/>
      <c r="GG433" s="26" t="n"/>
      <c r="GH433" s="26" t="n"/>
      <c r="GI433" s="26" t="n"/>
      <c r="GJ433" s="26" t="n"/>
      <c r="GK433" s="26" t="n"/>
      <c r="GL433" s="26" t="n"/>
      <c r="GM433" s="26" t="n"/>
      <c r="GN433" s="26" t="n"/>
      <c r="GO433" s="26" t="n"/>
      <c r="GP433" s="26" t="n"/>
      <c r="GQ433" s="26" t="n"/>
      <c r="GR433" s="26" t="n"/>
      <c r="GS433" s="26" t="n"/>
      <c r="GT433" s="26" t="n"/>
      <c r="GU433" s="26" t="n"/>
      <c r="GV433" s="26" t="n"/>
      <c r="GW433" s="26" t="n"/>
      <c r="GX433" s="26" t="n"/>
      <c r="GY433" s="26" t="n"/>
      <c r="GZ433" s="26" t="n"/>
      <c r="HA433" s="26" t="n"/>
      <c r="HB433" s="26" t="n"/>
      <c r="HC433" s="26" t="n"/>
      <c r="HD433" s="26" t="n"/>
      <c r="HE433" s="26" t="n"/>
      <c r="HF433" s="26" t="n"/>
      <c r="HG433" s="26" t="n"/>
      <c r="HH433" s="26" t="n"/>
      <c r="HI433" s="26" t="n"/>
      <c r="HJ433" s="26" t="n"/>
      <c r="HK433" s="26" t="n"/>
      <c r="HL433" s="26" t="n"/>
      <c r="HM433" s="26" t="n"/>
      <c r="HN433" s="26" t="n"/>
      <c r="HO433" s="26" t="n"/>
      <c r="HP433" s="26" t="n"/>
      <c r="HQ433" s="26" t="n"/>
      <c r="HR433" s="26" t="n"/>
      <c r="HS433" s="26" t="n"/>
      <c r="HT433" s="26" t="n"/>
      <c r="HU433" s="26" t="n"/>
      <c r="HV433" s="26" t="n"/>
      <c r="HW433" s="26" t="n"/>
      <c r="HX433" s="26" t="n"/>
      <c r="HY433" s="26" t="n"/>
      <c r="HZ433" s="26" t="n"/>
      <c r="IA433" s="26" t="n"/>
      <c r="IB433" s="26" t="n"/>
      <c r="IC433" s="26" t="n"/>
      <c r="ID433" s="26" t="n"/>
      <c r="IE433" s="26" t="n"/>
      <c r="IF433" s="26" t="n"/>
      <c r="IG433" s="26" t="n"/>
      <c r="IH433" s="26" t="n"/>
      <c r="II433" s="26" t="n"/>
      <c r="IJ433" s="26" t="n"/>
      <c r="IK433" s="26" t="n"/>
      <c r="IL433" s="26" t="n"/>
      <c r="IM433" s="26" t="n"/>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DAEMON_REENTRY_SHORT_WT_XUNDER_GATE_ENABLED</t>
        </is>
      </c>
      <c r="B3" s="27" t="inlineStr">
        <is>
          <t>False</t>
        </is>
      </c>
      <c r="C3" s="26" t="n"/>
      <c r="D3" s="26" t="n"/>
      <c r="E3" s="26" t="n"/>
      <c r="F3" s="26" t="n"/>
      <c r="G3" s="26">
        <f>IFERROR(VLOOKUP($A16&amp;"_"&amp;$B16,Results_Deltas!$A$2:$P$15000,5,FALSE),"")</f>
        <v/>
      </c>
      <c r="H3" s="26">
        <f>IFERROR(VLOOKUP($A16,Results_30d_Deltas!$A$2:$H$5000,7,FALSE)-E15,"")</f>
        <v/>
      </c>
      <c r="I3" s="26">
        <f>IFERROR(VLOOKUP($A16,Results_30d_Deltas!$A$2:$H$5000,6,FALSE),"")</f>
        <v/>
      </c>
      <c r="J3" s="26" t="n"/>
      <c r="K3" s="26" t="n"/>
      <c r="L3" s="26" t="inlineStr">
        <is>
          <t>YES</t>
        </is>
      </c>
      <c r="M3" s="32" t="n">
        <v>2.097619657103857</v>
      </c>
      <c r="N3" s="33" t="n">
        <v>5</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ez_manage.py:4560 top()</t>
        </is>
      </c>
      <c r="IM3" s="26" t="inlineStr">
        <is>
          <t>v12_quick_engine.py:513 x9</t>
        </is>
      </c>
      <c r="IN3" s="26" t="n"/>
    </row>
    <row r="4" ht="10.5" customHeight="1" s="67">
      <c r="A4" s="27" t="inlineStr">
        <is>
          <t>CHANNEL_REENTRY_STOP_ENABLED</t>
        </is>
      </c>
      <c r="B4" s="27" t="inlineStr">
        <is>
          <t>False</t>
        </is>
      </c>
      <c r="C4" s="26" t="n"/>
      <c r="D4" s="26" t="n"/>
      <c r="E4" s="26" t="n"/>
      <c r="F4" s="26" t="n"/>
      <c r="G4" s="26">
        <f>IFERROR(VLOOKUP($A8&amp;"_"&amp;$B8,Results_Deltas!$A$2:$P$15000,5,FALSE),"")</f>
        <v/>
      </c>
      <c r="H4" s="26">
        <f>IFERROR(VLOOKUP($A8,Results_30d_Deltas!$A$2:$H$5000,7,FALSE)-E7,"")</f>
        <v/>
      </c>
      <c r="I4" s="26">
        <f>IFERROR(VLOOKUP($A8,Results_30d_Deltas!$A$2:$H$5000,6,FALSE),"")</f>
        <v/>
      </c>
      <c r="J4" s="26" t="n"/>
      <c r="K4" s="26" t="n"/>
      <c r="L4" s="26" t="inlineStr">
        <is>
          <t>YES</t>
        </is>
      </c>
      <c r="M4" s="32" t="n">
        <v>2.120333168094001</v>
      </c>
      <c r="N4" s="33" t="n">
        <v>5</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4" t="n"/>
      <c r="EE4" s="34" t="n"/>
      <c r="EF4" s="34" t="n"/>
      <c r="EG4" s="34" t="n"/>
      <c r="EH4" s="34"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ez_manage.py:5968 top()</t>
        </is>
      </c>
      <c r="IM4" s="26" t="inlineStr">
        <is>
          <t>v12_quick_engine.py:482 x8</t>
        </is>
      </c>
      <c r="IN4" s="26" t="n"/>
    </row>
    <row r="5" ht="10.5" customHeight="1" s="67">
      <c r="A5" s="27" t="inlineStr">
        <is>
          <t>DAEMON_REENTRY_STALE_EXIT_ENABLED</t>
        </is>
      </c>
      <c r="B5" s="27" t="inlineStr">
        <is>
          <t>False</t>
        </is>
      </c>
      <c r="C5" s="26" t="n"/>
      <c r="D5" s="26" t="n"/>
      <c r="E5" s="26" t="n"/>
      <c r="F5" s="26" t="n"/>
      <c r="G5" s="26">
        <f>IFERROR(VLOOKUP($A10&amp;"_"&amp;$B10,Results_Deltas!$A$2:$P$15000,5,FALSE),"")</f>
        <v/>
      </c>
      <c r="H5" s="26">
        <f>IFERROR(VLOOKUP($A10,Results_30d_Deltas!$A$2:$H$5000,7,FALSE)-E9,"")</f>
        <v/>
      </c>
      <c r="I5" s="26">
        <f>IFERROR(VLOOKUP($A10,Results_30d_Deltas!$A$2:$H$5000,6,FALSE),"")</f>
        <v/>
      </c>
      <c r="J5" s="26" t="n"/>
      <c r="K5" s="26" t="n"/>
      <c r="L5" s="26" t="inlineStr">
        <is>
          <t>YES</t>
        </is>
      </c>
      <c r="M5" s="32" t="n">
        <v>2.15037029275433</v>
      </c>
      <c r="N5" s="33" t="n">
        <v>5</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ez_manage.py:4561 top()</t>
        </is>
      </c>
      <c r="IM5" s="26" t="inlineStr">
        <is>
          <t>v12_quick_engine.py:519 x9</t>
        </is>
      </c>
      <c r="IN5" s="26" t="n"/>
    </row>
    <row r="6" ht="10.5" customHeight="1" s="67">
      <c r="A6" s="0" t="inlineStr">
        <is>
          <t>REENTRY_SMA200_GR_CONTINUATION_ENABLED</t>
        </is>
      </c>
      <c r="B6" s="0" t="inlineStr">
        <is>
          <t>False</t>
        </is>
      </c>
      <c r="D6" s="0" t="inlineStr">
        <is>
          <t>BOUNCE_REENTRY</t>
        </is>
      </c>
      <c r="F6" s="0">
        <f>IFERROR(VLOOKUP($A216&amp;"_"&amp;$B216,Results_Deltas!$A:$J,5,FALSE),0)</f>
        <v/>
      </c>
      <c r="G6" s="0">
        <f>IFERROR(VLOOKUP($A216&amp;"_"&amp;$B216,Results_Deltas!$A$2:$P$15000,5,FALSE),"")</f>
        <v/>
      </c>
      <c r="H6" s="0">
        <f>IFERROR(VLOOKUP($A216&amp;"_"&amp;$B216,Results_Deltas!$A:$J,5,FALSE),0)</f>
        <v/>
      </c>
      <c r="I6" s="0">
        <f>IFERROR(VLOOKUP($A216&amp;"_"&amp;$B216,Results_Deltas!$A:$J,5,FALSE),0)</f>
        <v/>
      </c>
      <c r="L6" s="0" t="inlineStr">
        <is>
          <t>NO</t>
        </is>
      </c>
      <c r="M6" t="n">
        <v>4.003873765633974</v>
      </c>
      <c r="N6" t="n">
        <v>23</v>
      </c>
    </row>
    <row r="7" ht="10.5" customHeight="1" s="67">
      <c r="A7" s="26" t="inlineStr">
        <is>
          <t>HLR_REENTRY_MULT_4H</t>
        </is>
      </c>
      <c r="B7" s="26" t="inlineStr">
        <is>
          <t>1.0</t>
        </is>
      </c>
      <c r="C7" s="26" t="n"/>
      <c r="D7" s="26" t="n"/>
      <c r="E7" s="26" t="n"/>
      <c r="F7" s="26" t="n"/>
      <c r="G7" s="26">
        <f>IFERROR(VLOOKUP($A22&amp;"_"&amp;$B22,Results_Deltas!$A$2:$P$15000,5,FALSE),"")</f>
        <v/>
      </c>
      <c r="H7" s="26">
        <f>IFERROR(VLOOKUP($A22,Results_30d_Deltas!$A$2:$H$5000,7,FALSE)-E21,"")</f>
        <v/>
      </c>
      <c r="I7" s="26">
        <f>IFERROR(VLOOKUP($A22,Results_30d_Deltas!$A$2:$H$5000,6,FALSE),"")</f>
        <v/>
      </c>
      <c r="J7" s="26" t="n"/>
      <c r="K7" s="26" t="n"/>
      <c r="L7" s="26" t="inlineStr">
        <is>
          <t>NO</t>
        </is>
      </c>
      <c r="M7" s="32" t="n">
        <v>6.400744340613092</v>
      </c>
      <c r="N7" s="33" t="n">
        <v>11</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ez_manage.py:4847 top()</t>
        </is>
      </c>
      <c r="IM7" s="26" t="inlineStr">
        <is>
          <t>v12_quick_engine.py:2027 x6</t>
        </is>
      </c>
      <c r="IN7" s="26" t="n"/>
    </row>
    <row r="8" ht="10.5" customHeight="1" s="67">
      <c r="A8" s="26" t="inlineStr">
        <is>
          <t>HLR_REENTRY_MULT_D</t>
        </is>
      </c>
      <c r="B8" s="26" t="inlineStr">
        <is>
          <t>3.125</t>
        </is>
      </c>
      <c r="C8" s="26" t="n"/>
      <c r="D8" s="26" t="n"/>
      <c r="E8" s="26" t="n"/>
      <c r="F8" s="26" t="n"/>
      <c r="G8" s="26">
        <f>IFERROR(VLOOKUP($A30&amp;"_"&amp;$B30,Results_Deltas!$A$2:$P$15000,5,FALSE),"")</f>
        <v/>
      </c>
      <c r="H8" s="26">
        <f>IFERROR(VLOOKUP($A30,Results_30d_Deltas!$A$2:$H$5000,7,FALSE)-E29,"")</f>
        <v/>
      </c>
      <c r="I8" s="26">
        <f>IFERROR(VLOOKUP($A30,Results_30d_Deltas!$A$2:$H$5000,6,FALSE),"")</f>
        <v/>
      </c>
      <c r="J8" s="26" t="n"/>
      <c r="K8" s="26" t="n"/>
      <c r="L8" s="26" t="inlineStr">
        <is>
          <t>NO</t>
        </is>
      </c>
      <c r="M8" s="32" t="n">
        <v>6.99194129431616</v>
      </c>
      <c r="N8" s="33" t="n">
        <v>7</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ez_manage.py:4848 top()</t>
        </is>
      </c>
      <c r="IM8" s="26" t="inlineStr">
        <is>
          <t>v12_quick_engine.py:2028 x4</t>
        </is>
      </c>
      <c r="IN8" s="26" t="n"/>
    </row>
    <row r="9" ht="10.5" customHeight="1" s="67">
      <c r="A9" s="26" t="inlineStr">
        <is>
          <t>HLR_REENTRY_MULT_4H</t>
        </is>
      </c>
      <c r="B9" s="26" t="inlineStr">
        <is>
          <t>2.5</t>
        </is>
      </c>
      <c r="C9" s="26" t="n"/>
      <c r="D9" s="26" t="n"/>
      <c r="E9" s="26" t="n"/>
      <c r="F9" s="26" t="n"/>
      <c r="G9" s="26">
        <f>IFERROR(VLOOKUP($A25&amp;"_"&amp;$B25,Results_Deltas!$A$2:$P$15000,5,FALSE),"")</f>
        <v/>
      </c>
      <c r="H9" s="26">
        <f>IFERROR(VLOOKUP($A25,Results_30d_Deltas!$A$2:$H$5000,7,FALSE)-E24,"")</f>
        <v/>
      </c>
      <c r="I9" s="26">
        <f>IFERROR(VLOOKUP($A25,Results_30d_Deltas!$A$2:$H$5000,6,FALSE),"")</f>
        <v/>
      </c>
      <c r="J9" s="26" t="n"/>
      <c r="K9" s="26" t="n"/>
      <c r="L9" s="26" t="inlineStr">
        <is>
          <t>NO</t>
        </is>
      </c>
      <c r="M9" s="32" t="n">
        <v>7.017182932398916</v>
      </c>
      <c r="N9" s="33" t="n">
        <v>9</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ez_manage.py:4847 top()</t>
        </is>
      </c>
      <c r="IM9" s="26" t="inlineStr">
        <is>
          <t>v12_quick_engine.py:2027 x6</t>
        </is>
      </c>
      <c r="IN9" s="26" t="n"/>
    </row>
    <row r="10" ht="10.5" customHeight="1" s="67">
      <c r="A10" s="26" t="inlineStr">
        <is>
          <t>HLR_REENTRY_MULT_4H</t>
        </is>
      </c>
      <c r="B10" s="26" t="inlineStr">
        <is>
          <t>3.0</t>
        </is>
      </c>
      <c r="C10" s="26" t="n"/>
      <c r="D10" s="26" t="n"/>
      <c r="E10" s="26" t="n"/>
      <c r="F10" s="26" t="n"/>
      <c r="G10" s="26">
        <f>IFERROR(VLOOKUP($A26&amp;"_"&amp;$B26,Results_Deltas!$A$2:$P$15000,5,FALSE),"")</f>
        <v/>
      </c>
      <c r="H10" s="26">
        <f>IFERROR(VLOOKUP($A26,Results_30d_Deltas!$A$2:$H$5000,7,FALSE)-E25,"")</f>
        <v/>
      </c>
      <c r="I10" s="26">
        <f>IFERROR(VLOOKUP($A26,Results_30d_Deltas!$A$2:$H$5000,6,FALSE),"")</f>
        <v/>
      </c>
      <c r="J10" s="26" t="n"/>
      <c r="K10" s="26" t="n"/>
      <c r="L10" s="26" t="inlineStr">
        <is>
          <t>NO</t>
        </is>
      </c>
      <c r="M10" s="32" t="n">
        <v>7.162052372884973</v>
      </c>
      <c r="N10" s="33" t="n">
        <v>8</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ez_manage.py:4847 top()</t>
        </is>
      </c>
      <c r="IM10" s="26" t="inlineStr">
        <is>
          <t>v12_quick_engine.py:2027 x6</t>
        </is>
      </c>
      <c r="IN10" s="26" t="n"/>
    </row>
    <row r="11" ht="10.5" customHeight="1" s="67">
      <c r="A11" s="26" t="inlineStr">
        <is>
          <t>HLR_REENTRY_MULT_1H</t>
        </is>
      </c>
      <c r="B11" s="26" t="inlineStr">
        <is>
          <t>0.75</t>
        </is>
      </c>
      <c r="C11" s="26" t="n"/>
      <c r="D11" s="26" t="n"/>
      <c r="E11" s="26" t="n"/>
      <c r="F11" s="26" t="n"/>
      <c r="G11" s="26">
        <f>IFERROR(VLOOKUP($A3&amp;"="&amp;$B3,Results_Deltas!$A$2:$P$15000,5,FALSE),"")</f>
        <v/>
      </c>
      <c r="H11" s="26">
        <f>IFERROR(VLOOKUP($A3,Results_30d_Deltas!$A$2:$H$5000,7,FALSE)-E3,"")</f>
        <v/>
      </c>
      <c r="I11" s="26">
        <f>IFERROR(VLOOKUP($A3,Results_30d_Deltas!$A$2:$H$5000,6,FALSE),"")</f>
        <v/>
      </c>
      <c r="J11" s="26" t="n"/>
      <c r="K11" s="26" t="n"/>
      <c r="L11" s="26" t="inlineStr">
        <is>
          <t>NO</t>
        </is>
      </c>
      <c r="M11" s="32" t="n">
        <v>7.322993250739748</v>
      </c>
      <c r="N11" s="33" t="n">
        <v>6</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ez_manage.py:4846 top()</t>
        </is>
      </c>
      <c r="IM11" s="26" t="inlineStr">
        <is>
          <t>v12_quick_engine.py:2026 x7</t>
        </is>
      </c>
      <c r="IN11" s="26" t="n"/>
    </row>
    <row r="12" ht="10.5" customHeight="1" s="67">
      <c r="A12" s="26" t="inlineStr">
        <is>
          <t>HLR_REENTRY_MULT_D</t>
        </is>
      </c>
      <c r="B12" s="26" t="inlineStr">
        <is>
          <t>1.875</t>
        </is>
      </c>
      <c r="C12" s="26" t="n"/>
      <c r="D12" s="26" t="n"/>
      <c r="E12" s="26" t="n"/>
      <c r="F12" s="26" t="n"/>
      <c r="G12" s="26">
        <f>IFERROR(VLOOKUP($A28&amp;"_"&amp;$B28,Results_Deltas!$A$2:$P$15000,5,FALSE),"")</f>
        <v/>
      </c>
      <c r="H12" s="26">
        <f>IFERROR(VLOOKUP($A28,Results_30d_Deltas!$A$2:$H$5000,7,FALSE)-E27,"")</f>
        <v/>
      </c>
      <c r="I12" s="26">
        <f>IFERROR(VLOOKUP($A28,Results_30d_Deltas!$A$2:$H$5000,6,FALSE),"")</f>
        <v/>
      </c>
      <c r="J12" s="26" t="n"/>
      <c r="K12" s="26" t="n"/>
      <c r="L12" s="26" t="inlineStr">
        <is>
          <t>NO</t>
        </is>
      </c>
      <c r="M12" s="32" t="n">
        <v>7.42632041044559</v>
      </c>
      <c r="N12" s="33" t="n">
        <v>7</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ez_manage.py:4848 top()</t>
        </is>
      </c>
      <c r="IM12" s="26" t="inlineStr">
        <is>
          <t>v12_quick_engine.py:2028 x4</t>
        </is>
      </c>
      <c r="IN12" s="26" t="n"/>
    </row>
    <row r="13" ht="10.5" customHeight="1" s="67">
      <c r="A13" s="26" t="inlineStr">
        <is>
          <t>HLR_REENTRY_MULT_D</t>
        </is>
      </c>
      <c r="B13" s="26" t="inlineStr">
        <is>
          <t>3.75</t>
        </is>
      </c>
      <c r="C13" s="26" t="n"/>
      <c r="D13" s="26" t="n"/>
      <c r="E13" s="26" t="n"/>
      <c r="F13" s="26" t="n"/>
      <c r="G13" s="26">
        <f>IFERROR(VLOOKUP($A31&amp;"_"&amp;$B31,Results_Deltas!$A$2:$P$15000,5,FALSE),"")</f>
        <v/>
      </c>
      <c r="H13" s="26">
        <f>IFERROR(VLOOKUP($A31,Results_30d_Deltas!$A$2:$H$5000,7,FALSE)-E30,"")</f>
        <v/>
      </c>
      <c r="I13" s="26">
        <f>IFERROR(VLOOKUP($A31,Results_30d_Deltas!$A$2:$H$5000,6,FALSE),"")</f>
        <v/>
      </c>
      <c r="J13" s="26" t="n"/>
      <c r="K13" s="26" t="n"/>
      <c r="L13" s="26" t="inlineStr">
        <is>
          <t>NO</t>
        </is>
      </c>
      <c r="M13" s="32" t="n">
        <v>7.478029873361545</v>
      </c>
      <c r="N13" s="33" t="n">
        <v>7</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ez_manage.py:4848 top()</t>
        </is>
      </c>
      <c r="IM13" s="26" t="inlineStr">
        <is>
          <t>v12_quick_engine.py:2028 x4</t>
        </is>
      </c>
      <c r="IN13" s="26" t="n"/>
    </row>
    <row r="14" ht="10.5" customHeight="1" s="67">
      <c r="A14" s="26" t="inlineStr">
        <is>
          <t>HLR_REENTRY_MAX_AGE_S</t>
        </is>
      </c>
      <c r="B14" s="26" t="inlineStr">
        <is>
          <t>2.0</t>
        </is>
      </c>
      <c r="C14" s="26" t="n"/>
      <c r="D14" s="26" t="n"/>
      <c r="E14" s="26" t="n"/>
      <c r="F14" s="26" t="n"/>
      <c r="G14" s="26">
        <f>IFERROR(VLOOKUP($A21&amp;"_"&amp;$B21,Results_Deltas!$A$2:$P$15000,5,FALSE),"")</f>
        <v/>
      </c>
      <c r="H14" s="26">
        <f>IFERROR(VLOOKUP($A21,Results_30d_Deltas!$A$2:$H$5000,7,FALSE)-E20,"")</f>
        <v/>
      </c>
      <c r="I14" s="26">
        <f>IFERROR(VLOOKUP($A21,Results_30d_Deltas!$A$2:$H$5000,6,FALSE),"")</f>
        <v/>
      </c>
      <c r="J14" s="26" t="n"/>
      <c r="K14" s="26" t="n"/>
      <c r="L14" s="26" t="inlineStr">
        <is>
          <t>NO</t>
        </is>
      </c>
      <c r="M14" s="32" t="n">
        <v>7.534500420377898</v>
      </c>
      <c r="N14" s="33" t="n">
        <v>8</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ez_manage.py:4844 top()</t>
        </is>
      </c>
      <c r="IM14" s="26" t="inlineStr">
        <is>
          <t>v12_quick_engine.py:2024 x4</t>
        </is>
      </c>
      <c r="IN14" s="26" t="n"/>
    </row>
    <row r="15" ht="10.5" customHeight="1" s="67">
      <c r="A15" s="26" t="inlineStr">
        <is>
          <t>HLR_REENTRY_MULT_W</t>
        </is>
      </c>
      <c r="B15" s="26" t="inlineStr">
        <is>
          <t>1.5</t>
        </is>
      </c>
      <c r="C15" s="26" t="n"/>
      <c r="D15" s="26" t="n"/>
      <c r="E15" s="26" t="n"/>
      <c r="F15" s="26" t="n"/>
      <c r="G15" s="26">
        <f>IFERROR(VLOOKUP($A32&amp;"_"&amp;$B32,Results_Deltas!$A$2:$P$15000,5,FALSE),"")</f>
        <v/>
      </c>
      <c r="H15" s="26">
        <f>IFERROR(VLOOKUP($A32,Results_30d_Deltas!$A$2:$H$5000,7,FALSE)-E31,"")</f>
        <v/>
      </c>
      <c r="I15" s="26">
        <f>IFERROR(VLOOKUP($A32,Results_30d_Deltas!$A$2:$H$5000,6,FALSE),"")</f>
        <v/>
      </c>
      <c r="J15" s="26" t="n"/>
      <c r="K15" s="26" t="n"/>
      <c r="L15" s="26" t="inlineStr">
        <is>
          <t>NO</t>
        </is>
      </c>
      <c r="M15" s="32" t="n">
        <v>7.595488095476528</v>
      </c>
      <c r="N15" s="33" t="n">
        <v>9</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ez_manage.py:4849 top()</t>
        </is>
      </c>
      <c r="IM15" s="26" t="inlineStr">
        <is>
          <t>v12_quick_engine.py:2029 x4</t>
        </is>
      </c>
      <c r="IN15" s="26" t="n"/>
    </row>
    <row r="16" ht="10.5" customHeight="1" s="67">
      <c r="A16" s="26" t="inlineStr">
        <is>
          <t>DAEMON_REENTRY_STALE_EXIT_ENABLED</t>
        </is>
      </c>
      <c r="B16" s="26" t="inlineStr">
        <is>
          <t>True</t>
        </is>
      </c>
      <c r="C16" s="26" t="n"/>
      <c r="D16" s="26" t="n"/>
      <c r="E16" s="26" t="n"/>
      <c r="F16" s="26" t="n"/>
      <c r="G16" s="26">
        <f>IFERROR(VLOOKUP($A11&amp;"_"&amp;$B11,Results_Deltas!$A$2:$P$15000,5,FALSE),"")</f>
        <v/>
      </c>
      <c r="H16" s="26">
        <f>IFERROR(VLOOKUP($A11,Results_30d_Deltas!$A$2:$H$5000,7,FALSE)-E10,"")</f>
        <v/>
      </c>
      <c r="I16" s="26">
        <f>IFERROR(VLOOKUP($A11,Results_30d_Deltas!$A$2:$H$5000,6,FALSE),"")</f>
        <v/>
      </c>
      <c r="J16" s="26" t="n"/>
      <c r="K16" s="26" t="n"/>
      <c r="L16" s="26" t="inlineStr">
        <is>
          <t>NO</t>
        </is>
      </c>
      <c r="M16" s="32" t="n">
        <v>7.916729382824498</v>
      </c>
      <c r="N16" s="33" t="n">
        <v>9</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ez_manage.py:4561 top()</t>
        </is>
      </c>
      <c r="IM16" s="26" t="inlineStr">
        <is>
          <t>v12_quick_engine.py:519 x9</t>
        </is>
      </c>
      <c r="IN16" s="26" t="n"/>
    </row>
    <row r="17" ht="10.5" customHeight="1" s="67">
      <c r="A17" s="26" t="inlineStr">
        <is>
          <t>BREAKOUT_LEASH_REENTRY_MULT</t>
        </is>
      </c>
      <c r="B17" s="26" t="inlineStr">
        <is>
          <t>1.0</t>
        </is>
      </c>
      <c r="C17" s="26" t="n"/>
      <c r="D17" s="26" t="n"/>
      <c r="E17" s="26" t="n"/>
      <c r="F17" s="26" t="n"/>
      <c r="G17" s="26">
        <f>IFERROR(VLOOKUP($A14&amp;"_"&amp;$B14,Results_Deltas!$A$2:$P$15000,5,FALSE),"")</f>
        <v/>
      </c>
      <c r="H17" s="26">
        <f>IFERROR(VLOOKUP($A14,Results_30d_Deltas!$A$2:$H$5000,7,FALSE)-E13,"")</f>
        <v/>
      </c>
      <c r="I17" s="26">
        <f>IFERROR(VLOOKUP($A14,Results_30d_Deltas!$A$2:$H$5000,6,FALSE),"")</f>
        <v/>
      </c>
      <c r="J17" s="26" t="n"/>
      <c r="K17" s="26" t="n"/>
      <c r="L17" s="26" t="inlineStr">
        <is>
          <t>NO</t>
        </is>
      </c>
      <c r="M17" s="32" t="n">
        <v>7.985426353641095</v>
      </c>
      <c r="N17" s="33" t="n">
        <v>9</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4" t="n"/>
      <c r="AS17" s="34" t="n"/>
      <c r="AT17" s="34" t="n"/>
      <c r="AU17" s="34" t="n"/>
      <c r="AV17" s="34"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4" t="n"/>
      <c r="BR17" s="34" t="n"/>
      <c r="BS17" s="34" t="n"/>
      <c r="BT17" s="34" t="n"/>
      <c r="BU17" s="34"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4" t="n"/>
      <c r="DA17" s="34" t="n"/>
      <c r="DB17" s="34" t="n"/>
      <c r="DC17" s="34" t="n"/>
      <c r="DD17" s="34"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4" t="n"/>
      <c r="GB17" s="34" t="n"/>
      <c r="GC17" s="34" t="n"/>
      <c r="GD17" s="34" t="n"/>
      <c r="GE17" s="34"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ez_manage.py:2999 top()</t>
        </is>
      </c>
      <c r="IM17" s="26" t="inlineStr">
        <is>
          <t>v12_quick_engine.py:371 x12</t>
        </is>
      </c>
      <c r="IN17" s="26" t="n"/>
    </row>
    <row r="18" ht="10.5" customHeight="1" s="67">
      <c r="A18" s="26" t="inlineStr">
        <is>
          <t>REENTRY_SIZE_BREAKOUT_MULT</t>
        </is>
      </c>
      <c r="B18" s="26" t="inlineStr">
        <is>
          <t>0.5</t>
        </is>
      </c>
      <c r="C18" s="26" t="n"/>
      <c r="D18" s="26" t="n"/>
      <c r="E18" s="26" t="n"/>
      <c r="F18" s="26" t="n"/>
      <c r="G18" s="26">
        <f>IFERROR(VLOOKUP($A38&amp;"_"&amp;$B38,Results_Deltas!$A$2:$P$15000,5,FALSE),"")</f>
        <v/>
      </c>
      <c r="H18" s="26">
        <f>IFERROR(VLOOKUP($A38,Results_30d_Deltas!$A$2:$H$5000,7,FALSE)-E37,"")</f>
        <v/>
      </c>
      <c r="I18" s="26">
        <f>IFERROR(VLOOKUP($A38,Results_30d_Deltas!$A$2:$H$5000,6,FALSE),"")</f>
        <v/>
      </c>
      <c r="J18" s="26" t="n"/>
      <c r="K18" s="26" t="n"/>
      <c r="L18" s="26" t="inlineStr">
        <is>
          <t>NO</t>
        </is>
      </c>
      <c r="M18" s="32" t="n">
        <v>8.045216319379801</v>
      </c>
      <c r="N18" s="33" t="n">
        <v>9</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4" t="n"/>
      <c r="AS18" s="34" t="n"/>
      <c r="AT18" s="34" t="n"/>
      <c r="AU18" s="34" t="n"/>
      <c r="AV18" s="34"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4" t="n"/>
      <c r="BR18" s="34" t="n"/>
      <c r="BS18" s="34" t="n"/>
      <c r="BT18" s="34" t="n"/>
      <c r="BU18" s="34"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4" t="n"/>
      <c r="DA18" s="34" t="n"/>
      <c r="DB18" s="34" t="n"/>
      <c r="DC18" s="34" t="n"/>
      <c r="DD18" s="34"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4" t="n"/>
      <c r="GB18" s="34" t="n"/>
      <c r="GC18" s="34" t="n"/>
      <c r="GD18" s="34" t="n"/>
      <c r="GE18" s="34"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4" t="n"/>
      <c r="HK18" s="34" t="n"/>
      <c r="HL18" s="34" t="n"/>
      <c r="HM18" s="34" t="n"/>
      <c r="HN18" s="34"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ez_manage.py:3870 top()</t>
        </is>
      </c>
      <c r="IM18" s="26" t="inlineStr">
        <is>
          <t>v12_quick_engine.py:2903 x3</t>
        </is>
      </c>
      <c r="IN18" s="26" t="n"/>
    </row>
    <row r="19" ht="10.5" customHeight="1" s="67">
      <c r="A19" s="26" t="inlineStr">
        <is>
          <t>REENTRY_SIZE_BREAKOUT_MULT</t>
        </is>
      </c>
      <c r="B19" s="26" t="inlineStr">
        <is>
          <t>1.0</t>
        </is>
      </c>
      <c r="C19" s="26" t="n"/>
      <c r="D19" s="26" t="n"/>
      <c r="E19" s="26" t="n"/>
      <c r="F19" s="26" t="n"/>
      <c r="G19" s="26">
        <f>IFERROR(VLOOKUP($A39&amp;"_"&amp;$B39,Results_Deltas!$A$2:$P$15000,5,FALSE),"")</f>
        <v/>
      </c>
      <c r="H19" s="26">
        <f>IFERROR(VLOOKUP($A39,Results_30d_Deltas!$A$2:$H$5000,7,FALSE)-E38,"")</f>
        <v/>
      </c>
      <c r="I19" s="26">
        <f>IFERROR(VLOOKUP($A39,Results_30d_Deltas!$A$2:$H$5000,6,FALSE),"")</f>
        <v/>
      </c>
      <c r="J19" s="26" t="n"/>
      <c r="K19" s="26" t="n"/>
      <c r="L19" s="26" t="inlineStr">
        <is>
          <t>NO</t>
        </is>
      </c>
      <c r="M19" s="32" t="n">
        <v>8.048855480714678</v>
      </c>
      <c r="N19" s="33" t="n">
        <v>9</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4" t="n"/>
      <c r="AS19" s="34" t="n"/>
      <c r="AT19" s="34" t="n"/>
      <c r="AU19" s="34" t="n"/>
      <c r="AV19" s="34"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4" t="n"/>
      <c r="BR19" s="34" t="n"/>
      <c r="BS19" s="34" t="n"/>
      <c r="BT19" s="34" t="n"/>
      <c r="BU19" s="34"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4" t="n"/>
      <c r="DA19" s="34" t="n"/>
      <c r="DB19" s="34" t="n"/>
      <c r="DC19" s="34" t="n"/>
      <c r="DD19" s="34"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4" t="n"/>
      <c r="GB19" s="34" t="n"/>
      <c r="GC19" s="34" t="n"/>
      <c r="GD19" s="34" t="n"/>
      <c r="GE19" s="34"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4" t="n"/>
      <c r="HK19" s="34" t="n"/>
      <c r="HL19" s="34" t="n"/>
      <c r="HM19" s="34" t="n"/>
      <c r="HN19" s="34"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ez_manage.py:3870 top()</t>
        </is>
      </c>
      <c r="IM19" s="26" t="inlineStr">
        <is>
          <t>v12_quick_engine.py:2903 x3</t>
        </is>
      </c>
      <c r="IN19" s="26" t="n"/>
    </row>
    <row r="20" ht="10.5" customHeight="1" s="67">
      <c r="A20" s="26" t="inlineStr">
        <is>
          <t>BREAKOUT_LEASH_REENTRY_MULT</t>
        </is>
      </c>
      <c r="B20" s="26" t="inlineStr">
        <is>
          <t>0.5</t>
        </is>
      </c>
      <c r="C20" s="26" t="n"/>
      <c r="D20" s="26" t="n"/>
      <c r="E20" s="26" t="n"/>
      <c r="F20" s="26" t="n"/>
      <c r="G20" s="26">
        <f>IFERROR(VLOOKUP($A13&amp;"_"&amp;$B13,Results_Deltas!$A$2:$P$15000,5,FALSE),"")</f>
        <v/>
      </c>
      <c r="H20" s="26">
        <f>IFERROR(VLOOKUP($A13,Results_30d_Deltas!$A$2:$H$5000,7,FALSE)-E12,"")</f>
        <v/>
      </c>
      <c r="I20" s="26">
        <f>IFERROR(VLOOKUP($A13,Results_30d_Deltas!$A$2:$H$5000,6,FALSE),"")</f>
        <v/>
      </c>
      <c r="J20" s="26" t="n"/>
      <c r="K20" s="26" t="n"/>
      <c r="L20" s="26" t="inlineStr">
        <is>
          <t>NO</t>
        </is>
      </c>
      <c r="M20" s="32" t="n">
        <v>8.110468608690157</v>
      </c>
      <c r="N20" s="33" t="n">
        <v>9</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4" t="n"/>
      <c r="AS20" s="34" t="n"/>
      <c r="AT20" s="34" t="n"/>
      <c r="AU20" s="34" t="n"/>
      <c r="AV20" s="34"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4" t="n"/>
      <c r="BR20" s="34" t="n"/>
      <c r="BS20" s="34" t="n"/>
      <c r="BT20" s="34" t="n"/>
      <c r="BU20" s="34"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4" t="n"/>
      <c r="DA20" s="34" t="n"/>
      <c r="DB20" s="34" t="n"/>
      <c r="DC20" s="34" t="n"/>
      <c r="DD20" s="34"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4" t="n"/>
      <c r="GB20" s="34" t="n"/>
      <c r="GC20" s="34" t="n"/>
      <c r="GD20" s="34" t="n"/>
      <c r="GE20" s="34"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ez_manage.py:2999 top()</t>
        </is>
      </c>
      <c r="IM20" s="26" t="inlineStr">
        <is>
          <t>v12_quick_engine.py:371 x12</t>
        </is>
      </c>
      <c r="IN20" s="26" t="n"/>
    </row>
    <row r="21" ht="10.5" customHeight="1" s="67">
      <c r="A21" s="26" t="inlineStr">
        <is>
          <t>HLR_REENTRY_MULT_W</t>
        </is>
      </c>
      <c r="B21" s="26" t="inlineStr">
        <is>
          <t>3.75</t>
        </is>
      </c>
      <c r="C21" s="26" t="n"/>
      <c r="D21" s="26" t="n"/>
      <c r="E21" s="26" t="n"/>
      <c r="F21" s="26" t="n"/>
      <c r="G21" s="26">
        <f>IFERROR(VLOOKUP($A35&amp;"_"&amp;$B35,Results_Deltas!$A$2:$P$15000,5,FALSE),"")</f>
        <v/>
      </c>
      <c r="H21" s="26">
        <f>IFERROR(VLOOKUP($A35,Results_30d_Deltas!$A$2:$H$5000,7,FALSE)-E34,"")</f>
        <v/>
      </c>
      <c r="I21" s="26">
        <f>IFERROR(VLOOKUP($A35,Results_30d_Deltas!$A$2:$H$5000,6,FALSE),"")</f>
        <v/>
      </c>
      <c r="J21" s="26" t="n"/>
      <c r="K21" s="26" t="n"/>
      <c r="L21" s="26" t="inlineStr">
        <is>
          <t>NO</t>
        </is>
      </c>
      <c r="M21" s="32" t="n">
        <v>8.147525678179365</v>
      </c>
      <c r="N21" s="33" t="n">
        <v>8</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ez_manage.py:4849 top()</t>
        </is>
      </c>
      <c r="IM21" s="26" t="inlineStr">
        <is>
          <t>v12_quick_engine.py:2029 x4</t>
        </is>
      </c>
      <c r="IN21" s="26" t="n"/>
    </row>
    <row r="22" ht="10.5" customHeight="1" s="67">
      <c r="A22" s="26" t="inlineStr">
        <is>
          <t>HLR_REENTRY_MAX_AGE_S</t>
        </is>
      </c>
      <c r="B22" s="26" t="inlineStr">
        <is>
          <t>0.5</t>
        </is>
      </c>
      <c r="C22" s="26" t="n"/>
      <c r="D22" s="26" t="n"/>
      <c r="E22" s="26" t="n"/>
      <c r="F22" s="26" t="n"/>
      <c r="G22" s="26">
        <f>IFERROR(VLOOKUP($A19&amp;"_"&amp;$B19,Results_Deltas!$A$2:$P$15000,5,FALSE),"")</f>
        <v/>
      </c>
      <c r="H22" s="26">
        <f>IFERROR(VLOOKUP($A19,Results_30d_Deltas!$A$2:$H$5000,7,FALSE)-E18,"")</f>
        <v/>
      </c>
      <c r="I22" s="26">
        <f>IFERROR(VLOOKUP($A19,Results_30d_Deltas!$A$2:$H$5000,6,FALSE),"")</f>
        <v/>
      </c>
      <c r="J22" s="26" t="n"/>
      <c r="K22" s="26" t="n"/>
      <c r="L22" s="26" t="inlineStr">
        <is>
          <t>NO</t>
        </is>
      </c>
      <c r="M22" s="32" t="n">
        <v>8.195983122812443</v>
      </c>
      <c r="N22" s="33" t="n">
        <v>8</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ez_manage.py:4844 top()</t>
        </is>
      </c>
      <c r="IM22" s="26" t="inlineStr">
        <is>
          <t>v12_quick_engine.py:2024 x4</t>
        </is>
      </c>
      <c r="IN22" s="26" t="n"/>
    </row>
    <row r="23" ht="10.5" customHeight="1" s="67">
      <c r="A23" s="26" t="inlineStr">
        <is>
          <t>DAEMON_REENTRY_SHORT_WT_XUNDER_GATE_ENABLED</t>
        </is>
      </c>
      <c r="B23" s="26" t="inlineStr">
        <is>
          <t>True</t>
        </is>
      </c>
      <c r="C23" s="26" t="n"/>
      <c r="D23" s="26" t="n"/>
      <c r="E23" s="26" t="n"/>
      <c r="F23" s="26" t="n"/>
      <c r="G23" s="26">
        <f>IFERROR(VLOOKUP($A17&amp;"_"&amp;$B17,Results_Deltas!$A$2:$P$15000,5,FALSE),"")</f>
        <v/>
      </c>
      <c r="H23" s="26">
        <f>IFERROR(VLOOKUP($A17,Results_30d_Deltas!$A$2:$H$5000,7,FALSE)-E16,"")</f>
        <v/>
      </c>
      <c r="I23" s="26">
        <f>IFERROR(VLOOKUP($A17,Results_30d_Deltas!$A$2:$H$5000,6,FALSE),"")</f>
        <v/>
      </c>
      <c r="J23" s="26" t="n"/>
      <c r="K23" s="26" t="n"/>
      <c r="L23" s="26" t="inlineStr">
        <is>
          <t>NO</t>
        </is>
      </c>
      <c r="M23" s="32" t="n">
        <v>8.200988931909468</v>
      </c>
      <c r="N23" s="33" t="n">
        <v>7</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ez_manage.py:4560 top()</t>
        </is>
      </c>
      <c r="IM23" s="26" t="inlineStr">
        <is>
          <t>v12_quick_engine.py:513 x9</t>
        </is>
      </c>
      <c r="IN23" s="26" t="n"/>
    </row>
    <row r="24" ht="10.5" customHeight="1" s="67">
      <c r="A24" s="26" t="inlineStr">
        <is>
          <t>HLR_REENTRY_MULT_D</t>
        </is>
      </c>
      <c r="B24" s="26" t="inlineStr">
        <is>
          <t>1.25</t>
        </is>
      </c>
      <c r="C24" s="26" t="n"/>
      <c r="D24" s="26" t="n"/>
      <c r="E24" s="26" t="n"/>
      <c r="F24" s="26" t="n"/>
      <c r="G24" s="26">
        <f>IFERROR(VLOOKUP($A27&amp;"_"&amp;$B27,Results_Deltas!$A$2:$P$15000,5,FALSE),"")</f>
        <v/>
      </c>
      <c r="H24" s="26">
        <f>IFERROR(VLOOKUP($A27,Results_30d_Deltas!$A$2:$H$5000,7,FALSE)-E26,"")</f>
        <v/>
      </c>
      <c r="I24" s="26">
        <f>IFERROR(VLOOKUP($A27,Results_30d_Deltas!$A$2:$H$5000,6,FALSE),"")</f>
        <v/>
      </c>
      <c r="J24" s="26" t="n"/>
      <c r="K24" s="26" t="n"/>
      <c r="L24" s="26" t="inlineStr">
        <is>
          <t>NO</t>
        </is>
      </c>
      <c r="M24" s="32" t="n">
        <v>8.238286679253779</v>
      </c>
      <c r="N24" s="33" t="n">
        <v>10</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ez_manage.py:4848 top()</t>
        </is>
      </c>
      <c r="IM24" s="26" t="inlineStr">
        <is>
          <t>v12_quick_engine.py:2028 x4</t>
        </is>
      </c>
      <c r="IN24" s="26" t="n"/>
    </row>
    <row r="25" ht="10.5" customHeight="1" s="67">
      <c r="A25" s="26" t="inlineStr">
        <is>
          <t>HLR_REENTRY_MULT_1H</t>
        </is>
      </c>
      <c r="B25" s="26" t="inlineStr">
        <is>
          <t>1.125</t>
        </is>
      </c>
      <c r="C25" s="26" t="n"/>
      <c r="D25" s="26" t="n"/>
      <c r="E25" s="26" t="n"/>
      <c r="F25" s="26" t="n"/>
      <c r="G25" s="26">
        <f>IFERROR(VLOOKUP($A4&amp;"_"&amp;$B4,Results_Deltas!$A$2:$P$15000,5,FALSE),"")</f>
        <v/>
      </c>
      <c r="H25" s="26">
        <f>IFERROR(VLOOKUP($A4,Results_30d_Deltas!$A$2:$H$5000,7,FALSE)-E3,"")</f>
        <v/>
      </c>
      <c r="I25" s="26">
        <f>IFERROR(VLOOKUP($A4,Results_30d_Deltas!$A$2:$H$5000,6,FALSE),"")</f>
        <v/>
      </c>
      <c r="J25" s="26" t="n"/>
      <c r="K25" s="26" t="n"/>
      <c r="L25" s="26" t="inlineStr">
        <is>
          <t>NO</t>
        </is>
      </c>
      <c r="M25" s="32" t="n">
        <v>8.256694252464365</v>
      </c>
      <c r="N25" s="33" t="n">
        <v>8</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ez_manage.py:4846 top()</t>
        </is>
      </c>
      <c r="IM25" s="26" t="inlineStr">
        <is>
          <t>v12_quick_engine.py:2026 x7</t>
        </is>
      </c>
      <c r="IN25" s="26" t="n"/>
    </row>
    <row r="26" ht="10.5" customHeight="1" s="67">
      <c r="A26" s="26" t="inlineStr">
        <is>
          <t>HLR_REENTRY_MAX_AGE_S</t>
        </is>
      </c>
      <c r="B26" s="26" t="inlineStr">
        <is>
          <t>1.0</t>
        </is>
      </c>
      <c r="C26" s="26" t="n"/>
      <c r="D26" s="26" t="n"/>
      <c r="E26" s="26" t="n"/>
      <c r="F26" s="26" t="n"/>
      <c r="G26" s="26">
        <f>IFERROR(VLOOKUP($A20&amp;"_"&amp;$B20,Results_Deltas!$A$2:$P$15000,5,FALSE),"")</f>
        <v/>
      </c>
      <c r="H26" s="26">
        <f>IFERROR(VLOOKUP($A20,Results_30d_Deltas!$A$2:$H$5000,7,FALSE)-E19,"")</f>
        <v/>
      </c>
      <c r="I26" s="26">
        <f>IFERROR(VLOOKUP($A20,Results_30d_Deltas!$A$2:$H$5000,6,FALSE),"")</f>
        <v/>
      </c>
      <c r="J26" s="26" t="n"/>
      <c r="K26" s="26" t="n"/>
      <c r="L26" s="26" t="inlineStr">
        <is>
          <t>NO</t>
        </is>
      </c>
      <c r="M26" s="32" t="n">
        <v>8.343267465306477</v>
      </c>
      <c r="N26" s="33" t="n">
        <v>8</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ez_manage.py:4844 top()</t>
        </is>
      </c>
      <c r="IM26" s="26" t="inlineStr">
        <is>
          <t>v12_quick_engine.py:2024 x4</t>
        </is>
      </c>
      <c r="IN26" s="26" t="n"/>
    </row>
    <row r="27" ht="10.5" customHeight="1" s="67">
      <c r="A27" s="26" t="inlineStr">
        <is>
          <t>HLR_REENTRY_MULT_1H</t>
        </is>
      </c>
      <c r="B27" s="26" t="inlineStr">
        <is>
          <t>2.25</t>
        </is>
      </c>
      <c r="C27" s="26" t="n"/>
      <c r="D27" s="26" t="n"/>
      <c r="E27" s="26" t="n"/>
      <c r="F27" s="26" t="n"/>
      <c r="G27" s="26">
        <f>IFERROR(VLOOKUP($A7&amp;"_"&amp;$B7,Results_Deltas!$A$2:$P$15000,5,FALSE),"")</f>
        <v/>
      </c>
      <c r="H27" s="26">
        <f>IFERROR(VLOOKUP($A7,Results_30d_Deltas!$A$2:$H$5000,7,FALSE)-E6,"")</f>
        <v/>
      </c>
      <c r="I27" s="26">
        <f>IFERROR(VLOOKUP($A7,Results_30d_Deltas!$A$2:$H$5000,6,FALSE),"")</f>
        <v/>
      </c>
      <c r="J27" s="26" t="n"/>
      <c r="K27" s="26" t="n"/>
      <c r="L27" s="26" t="inlineStr">
        <is>
          <t>NO</t>
        </is>
      </c>
      <c r="M27" s="32" t="n">
        <v>8.348602906692619</v>
      </c>
      <c r="N27" s="33" t="n">
        <v>8</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ez_manage.py:4846 top()</t>
        </is>
      </c>
      <c r="IM27" s="26" t="inlineStr">
        <is>
          <t>v12_quick_engine.py:2026 x7</t>
        </is>
      </c>
      <c r="IN27" s="26" t="n"/>
    </row>
    <row r="28" ht="10.5" customHeight="1" s="67">
      <c r="A28" s="26" t="inlineStr">
        <is>
          <t>HLR_REENTRY_MULT_W</t>
        </is>
      </c>
      <c r="B28" s="26" t="inlineStr">
        <is>
          <t>4.5</t>
        </is>
      </c>
      <c r="C28" s="26" t="n"/>
      <c r="D28" s="26" t="n"/>
      <c r="E28" s="26" t="n"/>
      <c r="F28" s="26" t="n"/>
      <c r="G28" s="26">
        <f>IFERROR(VLOOKUP($A36&amp;"_"&amp;$B36,Results_Deltas!$A$2:$P$15000,5,FALSE),"")</f>
        <v/>
      </c>
      <c r="H28" s="26">
        <f>IFERROR(VLOOKUP($A36,Results_30d_Deltas!$A$2:$H$5000,7,FALSE)-E35,"")</f>
        <v/>
      </c>
      <c r="I28" s="26">
        <f>IFERROR(VLOOKUP($A36,Results_30d_Deltas!$A$2:$H$5000,6,FALSE),"")</f>
        <v/>
      </c>
      <c r="J28" s="26" t="n"/>
      <c r="K28" s="26" t="n"/>
      <c r="L28" s="26" t="inlineStr">
        <is>
          <t>NO</t>
        </is>
      </c>
      <c r="M28" s="32" t="n">
        <v>8.374131285609334</v>
      </c>
      <c r="N28" s="33" t="n">
        <v>8</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ez_manage.py:4849 top()</t>
        </is>
      </c>
      <c r="IM28" s="26" t="inlineStr">
        <is>
          <t>v12_quick_engine.py:2029 x4</t>
        </is>
      </c>
      <c r="IN28" s="26" t="n"/>
    </row>
    <row r="29" ht="10.5" customHeight="1" s="67">
      <c r="A29" s="26" t="inlineStr">
        <is>
          <t>HLR_REENTRY_MULT_W</t>
        </is>
      </c>
      <c r="B29" s="26" t="inlineStr">
        <is>
          <t>2.25</t>
        </is>
      </c>
      <c r="C29" s="26" t="n"/>
      <c r="D29" s="26" t="n"/>
      <c r="E29" s="26" t="n"/>
      <c r="F29" s="26" t="n"/>
      <c r="G29" s="26">
        <f>IFERROR(VLOOKUP($A33&amp;"_"&amp;$B33,Results_Deltas!$A$2:$P$15000,5,FALSE),"")</f>
        <v/>
      </c>
      <c r="H29" s="26">
        <f>IFERROR(VLOOKUP($A33,Results_30d_Deltas!$A$2:$H$5000,7,FALSE)-E32,"")</f>
        <v/>
      </c>
      <c r="I29" s="26">
        <f>IFERROR(VLOOKUP($A33,Results_30d_Deltas!$A$2:$H$5000,6,FALSE),"")</f>
        <v/>
      </c>
      <c r="J29" s="26" t="n"/>
      <c r="K29" s="26" t="n"/>
      <c r="L29" s="26" t="inlineStr">
        <is>
          <t>NO</t>
        </is>
      </c>
      <c r="M29" s="32" t="n">
        <v>8.415472682703198</v>
      </c>
      <c r="N29" s="33" t="n">
        <v>8</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ez_manage.py:4849 top()</t>
        </is>
      </c>
      <c r="IM29" s="26" t="inlineStr">
        <is>
          <t>v12_quick_engine.py:2029 x4</t>
        </is>
      </c>
      <c r="IN29" s="26" t="n"/>
    </row>
    <row r="30" ht="10.5" customHeight="1" s="67">
      <c r="A30" s="26" t="inlineStr">
        <is>
          <t>HLR_REENTRY_MULT_4H</t>
        </is>
      </c>
      <c r="B30" s="26" t="inlineStr">
        <is>
          <t>1.5</t>
        </is>
      </c>
      <c r="C30" s="26" t="n"/>
      <c r="D30" s="26" t="n"/>
      <c r="E30" s="26" t="n"/>
      <c r="F30" s="26" t="n"/>
      <c r="G30" s="26">
        <f>IFERROR(VLOOKUP($A23&amp;"_"&amp;$B23,Results_Deltas!$A$2:$P$15000,5,FALSE),"")</f>
        <v/>
      </c>
      <c r="H30" s="26">
        <f>IFERROR(VLOOKUP($A23,Results_30d_Deltas!$A$2:$H$5000,7,FALSE)-E22,"")</f>
        <v/>
      </c>
      <c r="I30" s="26">
        <f>IFERROR(VLOOKUP($A23,Results_30d_Deltas!$A$2:$H$5000,6,FALSE),"")</f>
        <v/>
      </c>
      <c r="J30" s="26" t="n"/>
      <c r="K30" s="26" t="n"/>
      <c r="L30" s="26" t="inlineStr">
        <is>
          <t>NO</t>
        </is>
      </c>
      <c r="M30" s="32" t="n">
        <v>8.427358300911402</v>
      </c>
      <c r="N30" s="33" t="n">
        <v>10</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ez_manage.py:4847 top()</t>
        </is>
      </c>
      <c r="IM30" s="26" t="inlineStr">
        <is>
          <t>v12_quick_engine.py:2027 x6</t>
        </is>
      </c>
      <c r="IN30" s="26" t="n"/>
    </row>
    <row r="31" ht="10.5" customHeight="1" s="67">
      <c r="A31" s="26" t="inlineStr">
        <is>
          <t>REENTRY_SIZE_BREAKOUT_MULT</t>
        </is>
      </c>
      <c r="B31" s="26" t="inlineStr">
        <is>
          <t>2.0</t>
        </is>
      </c>
      <c r="C31" s="26" t="n"/>
      <c r="D31" s="26" t="n"/>
      <c r="E31" s="26" t="n"/>
      <c r="F31" s="26" t="n"/>
      <c r="G31" s="26">
        <f>IFERROR(VLOOKUP($A40&amp;"_"&amp;$B40,Results_Deltas!$A$2:$P$15000,5,FALSE),"")</f>
        <v/>
      </c>
      <c r="H31" s="26">
        <f>IFERROR(VLOOKUP($A40,Results_30d_Deltas!$A$2:$H$5000,7,FALSE)-E39,"")</f>
        <v/>
      </c>
      <c r="I31" s="26">
        <f>IFERROR(VLOOKUP($A40,Results_30d_Deltas!$A$2:$H$5000,6,FALSE),"")</f>
        <v/>
      </c>
      <c r="J31" s="26" t="n"/>
      <c r="K31" s="26" t="n"/>
      <c r="L31" s="26" t="inlineStr">
        <is>
          <t>NO</t>
        </is>
      </c>
      <c r="M31" s="32" t="n">
        <v>8.528132903693676</v>
      </c>
      <c r="N31" s="33" t="n">
        <v>10</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4" t="n"/>
      <c r="AS31" s="34" t="n"/>
      <c r="AT31" s="34" t="n"/>
      <c r="AU31" s="34" t="n"/>
      <c r="AV31" s="34"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4" t="n"/>
      <c r="BR31" s="34" t="n"/>
      <c r="BS31" s="34" t="n"/>
      <c r="BT31" s="34" t="n"/>
      <c r="BU31" s="34"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4" t="n"/>
      <c r="DA31" s="34" t="n"/>
      <c r="DB31" s="34" t="n"/>
      <c r="DC31" s="34" t="n"/>
      <c r="DD31" s="34"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4" t="n"/>
      <c r="GB31" s="34" t="n"/>
      <c r="GC31" s="34" t="n"/>
      <c r="GD31" s="34" t="n"/>
      <c r="GE31" s="34"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4" t="n"/>
      <c r="HK31" s="34" t="n"/>
      <c r="HL31" s="34" t="n"/>
      <c r="HM31" s="34" t="n"/>
      <c r="HN31" s="34"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ez_manage.py:3870 top()</t>
        </is>
      </c>
      <c r="IM31" s="26" t="inlineStr">
        <is>
          <t>v12_quick_engine.py:2903 x3</t>
        </is>
      </c>
      <c r="IN31" s="26" t="n"/>
    </row>
    <row r="32" ht="10.5" customHeight="1" s="67">
      <c r="A32" s="26" t="inlineStr">
        <is>
          <t>HLR_REENTRY_MULT_1H</t>
        </is>
      </c>
      <c r="B32" s="26" t="inlineStr">
        <is>
          <t>1.875</t>
        </is>
      </c>
      <c r="C32" s="26" t="n"/>
      <c r="D32" s="26" t="n"/>
      <c r="E32" s="26" t="n"/>
      <c r="F32" s="26" t="n"/>
      <c r="G32" s="26">
        <f>IFERROR(VLOOKUP($A6&amp;"_"&amp;$B6,Results_Deltas!$A$2:$P$15000,5,FALSE),"")</f>
        <v/>
      </c>
      <c r="H32" s="26">
        <f>IFERROR(VLOOKUP($A6,Results_30d_Deltas!$A$2:$H$5000,7,FALSE)-E5,"")</f>
        <v/>
      </c>
      <c r="I32" s="26">
        <f>IFERROR(VLOOKUP($A6,Results_30d_Deltas!$A$2:$H$5000,6,FALSE),"")</f>
        <v/>
      </c>
      <c r="J32" s="26" t="n"/>
      <c r="K32" s="26" t="n"/>
      <c r="L32" s="26" t="inlineStr">
        <is>
          <t>NO</t>
        </is>
      </c>
      <c r="M32" s="32" t="n">
        <v>8.574536509100287</v>
      </c>
      <c r="N32" s="33" t="n">
        <v>9</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ez_manage.py:4846 top()</t>
        </is>
      </c>
      <c r="IM32" s="26" t="inlineStr">
        <is>
          <t>v12_quick_engine.py:2026 x7</t>
        </is>
      </c>
      <c r="IN32" s="26" t="n"/>
    </row>
    <row r="33" ht="10.5" customHeight="1" s="67">
      <c r="A33" s="26" t="inlineStr">
        <is>
          <t>CHANNEL_REENTRY_STOP_ENABLED</t>
        </is>
      </c>
      <c r="B33" s="26" t="inlineStr">
        <is>
          <t>True</t>
        </is>
      </c>
      <c r="C33" s="26" t="n"/>
      <c r="D33" s="26" t="n"/>
      <c r="E33" s="26" t="n"/>
      <c r="F33" s="26" t="n"/>
      <c r="G33" s="26">
        <f>IFERROR(VLOOKUP($A9&amp;"_"&amp;$B9,Results_Deltas!$A$2:$P$15000,5,FALSE),"")</f>
        <v/>
      </c>
      <c r="H33" s="26">
        <f>IFERROR(VLOOKUP($A9,Results_30d_Deltas!$A$2:$H$5000,7,FALSE)-E8,"")</f>
        <v/>
      </c>
      <c r="I33" s="26">
        <f>IFERROR(VLOOKUP($A9,Results_30d_Deltas!$A$2:$H$5000,6,FALSE),"")</f>
        <v/>
      </c>
      <c r="J33" s="26" t="n"/>
      <c r="K33" s="26" t="n"/>
      <c r="L33" s="26" t="inlineStr">
        <is>
          <t>NO</t>
        </is>
      </c>
      <c r="M33" s="32" t="n">
        <v>8.639766231559044</v>
      </c>
      <c r="N33" s="33" t="n">
        <v>9</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4" t="n"/>
      <c r="EE33" s="34" t="n"/>
      <c r="EF33" s="34" t="n"/>
      <c r="EG33" s="34" t="n"/>
      <c r="EH33" s="34"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ez_manage.py:5968 top()</t>
        </is>
      </c>
      <c r="IM33" s="26" t="inlineStr">
        <is>
          <t>v12_quick_engine.py:482 x8</t>
        </is>
      </c>
      <c r="IN33" s="26" t="n"/>
    </row>
    <row r="34" ht="10.5" customHeight="1" s="67">
      <c r="A34" s="26" t="inlineStr">
        <is>
          <t>BREAKOUT_LEASH_REENTRY_MULT</t>
        </is>
      </c>
      <c r="B34" s="26" t="inlineStr">
        <is>
          <t>2.0</t>
        </is>
      </c>
      <c r="C34" s="26" t="n"/>
      <c r="D34" s="26" t="n"/>
      <c r="E34" s="26" t="n"/>
      <c r="F34" s="26" t="n"/>
      <c r="G34" s="26">
        <f>IFERROR(VLOOKUP($A15&amp;"_"&amp;$B15,Results_Deltas!$A$2:$P$15000,5,FALSE),"")</f>
        <v/>
      </c>
      <c r="H34" s="26">
        <f>IFERROR(VLOOKUP($A15,Results_30d_Deltas!$A$2:$H$5000,7,FALSE)-E14,"")</f>
        <v/>
      </c>
      <c r="I34" s="26">
        <f>IFERROR(VLOOKUP($A15,Results_30d_Deltas!$A$2:$H$5000,6,FALSE),"")</f>
        <v/>
      </c>
      <c r="J34" s="26" t="n"/>
      <c r="K34" s="26" t="n"/>
      <c r="L34" s="26" t="inlineStr">
        <is>
          <t>NO</t>
        </is>
      </c>
      <c r="M34" s="32" t="n">
        <v>8.774297367041783</v>
      </c>
      <c r="N34" s="33" t="n">
        <v>10</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4" t="n"/>
      <c r="AS34" s="34" t="n"/>
      <c r="AT34" s="34" t="n"/>
      <c r="AU34" s="34" t="n"/>
      <c r="AV34" s="34"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4" t="n"/>
      <c r="BR34" s="34" t="n"/>
      <c r="BS34" s="34" t="n"/>
      <c r="BT34" s="34" t="n"/>
      <c r="BU34" s="34"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4" t="n"/>
      <c r="DA34" s="34" t="n"/>
      <c r="DB34" s="34" t="n"/>
      <c r="DC34" s="34" t="n"/>
      <c r="DD34" s="34"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4" t="n"/>
      <c r="GB34" s="34" t="n"/>
      <c r="GC34" s="34" t="n"/>
      <c r="GD34" s="34" t="n"/>
      <c r="GE34" s="34"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ez_manage.py:2999 top()</t>
        </is>
      </c>
      <c r="IM34" s="26" t="inlineStr">
        <is>
          <t>v12_quick_engine.py:371 x12</t>
        </is>
      </c>
      <c r="IN34" s="26" t="n"/>
    </row>
    <row r="35" ht="10.5" customHeight="1" s="67">
      <c r="A35" s="27" t="inlineStr">
        <is>
          <t>HLR_REENTRY_MULT_1H</t>
        </is>
      </c>
      <c r="B35" s="27" t="inlineStr">
        <is>
          <t>1.5</t>
        </is>
      </c>
      <c r="C35" s="26" t="n"/>
      <c r="D35" s="26" t="n"/>
      <c r="E35" s="26" t="n"/>
      <c r="F35" s="26" t="n"/>
      <c r="G35" s="26">
        <f>IFERROR(VLOOKUP($A5&amp;"_"&amp;$B5,Results_Deltas!$A$2:$P$15000,5,FALSE),"")</f>
        <v/>
      </c>
      <c r="H35" s="26">
        <f>IFERROR(VLOOKUP($A5,Results_30d_Deltas!$A$2:$H$5000,7,FALSE)-E4,"")</f>
        <v/>
      </c>
      <c r="I35" s="26">
        <f>IFERROR(VLOOKUP($A5,Results_30d_Deltas!$A$2:$H$5000,6,FALSE),"")</f>
        <v/>
      </c>
      <c r="J35" s="26" t="n"/>
      <c r="K35" s="26" t="n"/>
      <c r="L35" s="26" t="inlineStr">
        <is>
          <t>YES</t>
        </is>
      </c>
      <c r="M35" s="32" t="n">
        <v>9.027836219211597</v>
      </c>
      <c r="N35" s="33" t="n">
        <v>10</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ez_manage.py:4846 top()</t>
        </is>
      </c>
      <c r="IM35" s="26" t="inlineStr">
        <is>
          <t>v12_quick_engine.py:2026 x7</t>
        </is>
      </c>
      <c r="IN35" s="26" t="n"/>
    </row>
    <row r="36" ht="10.5" customHeight="1" s="67">
      <c r="A36" s="26" t="inlineStr">
        <is>
          <t>HLR_REENTRY_MAX_AGE_S</t>
        </is>
      </c>
      <c r="B36" s="26" t="inlineStr">
        <is>
          <t>0</t>
        </is>
      </c>
      <c r="C36" s="26" t="n"/>
      <c r="D36" s="26" t="n"/>
      <c r="E36" s="26" t="n"/>
      <c r="F36" s="26" t="n"/>
      <c r="G36" s="26">
        <f>IFERROR(VLOOKUP($A18&amp;"_"&amp;$B18,Results_Deltas!$A$2:$P$15000,5,FALSE),"")</f>
        <v/>
      </c>
      <c r="H36" s="26">
        <f>IFERROR(VLOOKUP($A18,Results_30d_Deltas!$A$2:$H$5000,7,FALSE)-E17,"")</f>
        <v/>
      </c>
      <c r="I36" s="26">
        <f>IFERROR(VLOOKUP($A18,Results_30d_Deltas!$A$2:$H$5000,6,FALSE),"")</f>
        <v/>
      </c>
      <c r="J36" s="26" t="n"/>
      <c r="K36" s="26" t="n"/>
      <c r="L36" s="26" t="inlineStr">
        <is>
          <t>NO</t>
        </is>
      </c>
      <c r="M36" s="32" t="n">
        <v>9.027836219211597</v>
      </c>
      <c r="N36" s="33" t="n">
        <v>10</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ez_manage.py:4844 top()</t>
        </is>
      </c>
      <c r="IM36" s="26" t="inlineStr">
        <is>
          <t>v12_quick_engine.py:2024 x4</t>
        </is>
      </c>
      <c r="IN36" s="26" t="n"/>
    </row>
    <row r="37" ht="10.5" customHeight="1" s="67">
      <c r="A37" s="27" t="inlineStr">
        <is>
          <t>HLR_REENTRY_MULT_4H</t>
        </is>
      </c>
      <c r="B37" s="27" t="inlineStr">
        <is>
          <t>2.0</t>
        </is>
      </c>
      <c r="C37" s="26" t="n"/>
      <c r="D37" s="26" t="n"/>
      <c r="E37" s="26" t="n"/>
      <c r="F37" s="26" t="n"/>
      <c r="G37" s="26">
        <f>IFERROR(VLOOKUP($A24&amp;"_"&amp;$B24,Results_Deltas!$A$2:$P$15000,5,FALSE),"")</f>
        <v/>
      </c>
      <c r="H37" s="26">
        <f>IFERROR(VLOOKUP($A24,Results_30d_Deltas!$A$2:$H$5000,7,FALSE)-E23,"")</f>
        <v/>
      </c>
      <c r="I37" s="26">
        <f>IFERROR(VLOOKUP($A24,Results_30d_Deltas!$A$2:$H$5000,6,FALSE),"")</f>
        <v/>
      </c>
      <c r="J37" s="26" t="n"/>
      <c r="K37" s="26" t="n"/>
      <c r="L37" s="26" t="inlineStr">
        <is>
          <t>YES</t>
        </is>
      </c>
      <c r="M37" s="32" t="n">
        <v>9.027836219211597</v>
      </c>
      <c r="N37" s="33" t="n">
        <v>10</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ez_manage.py:4847 top()</t>
        </is>
      </c>
      <c r="IM37" s="26" t="inlineStr">
        <is>
          <t>v12_quick_engine.py:2027 x6</t>
        </is>
      </c>
      <c r="IN37" s="26" t="n"/>
    </row>
    <row r="38" ht="10.5" customHeight="1" s="67">
      <c r="A38" s="27" t="inlineStr">
        <is>
          <t>HLR_REENTRY_MULT_D</t>
        </is>
      </c>
      <c r="B38" s="27" t="inlineStr">
        <is>
          <t>2.5</t>
        </is>
      </c>
      <c r="C38" s="26" t="n"/>
      <c r="D38" s="26" t="n"/>
      <c r="E38" s="26" t="n"/>
      <c r="F38" s="26" t="n"/>
      <c r="G38" s="26">
        <f>IFERROR(VLOOKUP($A29&amp;"_"&amp;$B29,Results_Deltas!$A$2:$P$15000,5,FALSE),"")</f>
        <v/>
      </c>
      <c r="H38" s="26">
        <f>IFERROR(VLOOKUP($A29,Results_30d_Deltas!$A$2:$H$5000,7,FALSE)-E28,"")</f>
        <v/>
      </c>
      <c r="I38" s="26">
        <f>IFERROR(VLOOKUP($A29,Results_30d_Deltas!$A$2:$H$5000,6,FALSE),"")</f>
        <v/>
      </c>
      <c r="J38" s="26" t="n"/>
      <c r="K38" s="26" t="n"/>
      <c r="L38" s="26" t="inlineStr">
        <is>
          <t>YES</t>
        </is>
      </c>
      <c r="M38" s="32" t="n">
        <v>9.027836219211597</v>
      </c>
      <c r="N38" s="33" t="n">
        <v>10</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ez_manage.py:4848 top()</t>
        </is>
      </c>
      <c r="IM38" s="26" t="inlineStr">
        <is>
          <t>v12_quick_engine.py:2028 x4</t>
        </is>
      </c>
      <c r="IN38" s="26" t="n"/>
    </row>
    <row r="39" ht="10.5" customHeight="1" s="67">
      <c r="A39" s="27" t="inlineStr">
        <is>
          <t>HLR_REENTRY_MULT_W</t>
        </is>
      </c>
      <c r="B39" s="27" t="inlineStr">
        <is>
          <t>3.0</t>
        </is>
      </c>
      <c r="C39" s="26" t="n"/>
      <c r="D39" s="26" t="n"/>
      <c r="E39" s="26" t="n"/>
      <c r="F39" s="26" t="n"/>
      <c r="G39" s="26">
        <f>IFERROR(VLOOKUP($A34&amp;"_"&amp;$B34,Results_Deltas!$A$2:$P$15000,5,FALSE),"")</f>
        <v/>
      </c>
      <c r="H39" s="26">
        <f>IFERROR(VLOOKUP($A34,Results_30d_Deltas!$A$2:$H$5000,7,FALSE)-E33,"")</f>
        <v/>
      </c>
      <c r="I39" s="26">
        <f>IFERROR(VLOOKUP($A34,Results_30d_Deltas!$A$2:$H$5000,6,FALSE),"")</f>
        <v/>
      </c>
      <c r="J39" s="26" t="n"/>
      <c r="K39" s="26" t="n"/>
      <c r="L39" s="26" t="inlineStr">
        <is>
          <t>YES</t>
        </is>
      </c>
      <c r="M39" s="32" t="n">
        <v>9.027836219211597</v>
      </c>
      <c r="N39" s="33" t="n">
        <v>10</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ez_manage.py:4849 top()</t>
        </is>
      </c>
      <c r="IM39" s="26" t="inlineStr">
        <is>
          <t>v12_quick_engine.py:2029 x4</t>
        </is>
      </c>
      <c r="IN39" s="26" t="n"/>
    </row>
    <row r="40" ht="10.5" customHeight="1" s="67">
      <c r="A40" s="26" t="inlineStr">
        <is>
          <t>BREAKOUT_LEASH_REENTRY_MULT</t>
        </is>
      </c>
      <c r="B40" s="26" t="inlineStr">
        <is>
          <t>0</t>
        </is>
      </c>
      <c r="C40" s="26" t="n"/>
      <c r="D40" s="26" t="n"/>
      <c r="E40" s="26" t="n"/>
      <c r="F40" s="26" t="n"/>
      <c r="G40" s="26">
        <f>IFERROR(VLOOKUP($A12&amp;"_"&amp;$B12,Results_Deltas!$A$2:$P$15000,5,FALSE),"")</f>
        <v/>
      </c>
      <c r="H40" s="26">
        <f>IFERROR(VLOOKUP($A12,Results_30d_Deltas!$A$2:$H$5000,7,FALSE)-E11,"")</f>
        <v/>
      </c>
      <c r="I40" s="26">
        <f>IFERROR(VLOOKUP($A12,Results_30d_Deltas!$A$2:$H$5000,6,FALSE),"")</f>
        <v/>
      </c>
      <c r="J40" s="26" t="n"/>
      <c r="K40" s="26" t="n"/>
      <c r="L40" s="26" t="inlineStr">
        <is>
          <t>NO</t>
        </is>
      </c>
      <c r="M40" s="32" t="n">
        <v>9.116763435311471</v>
      </c>
      <c r="N40" s="33" t="n">
        <v>10</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ez_manage.py:2999 top()</t>
        </is>
      </c>
      <c r="IM40" s="26" t="inlineStr">
        <is>
          <t>v12_quick_engine.py:371 x12</t>
        </is>
      </c>
      <c r="IN40" s="26" t="n"/>
    </row>
    <row r="41" ht="15.75" customHeight="1" s="67">
      <c r="A41" s="26" t="inlineStr">
        <is>
          <t>REENTRY_SIZE_BREAKOUT_MULT</t>
        </is>
      </c>
      <c r="B41" s="26" t="inlineStr">
        <is>
          <t>0</t>
        </is>
      </c>
      <c r="C41" s="26" t="n"/>
      <c r="D41" s="26" t="n"/>
      <c r="E41" s="26" t="n"/>
      <c r="F41" s="26" t="n"/>
      <c r="G41" s="26">
        <f>IFERROR(VLOOKUP($A37&amp;"_"&amp;$B37,Results_Deltas!$A$2:$P$15000,5,FALSE),"")</f>
        <v/>
      </c>
      <c r="H41" s="26">
        <f>IFERROR(VLOOKUP($A37,Results_30d_Deltas!$A$2:$H$5000,7,FALSE)-E36,"")</f>
        <v/>
      </c>
      <c r="I41" s="26">
        <f>IFERROR(VLOOKUP($A37,Results_30d_Deltas!$A$2:$H$5000,6,FALSE),"")</f>
        <v/>
      </c>
      <c r="J41" s="26" t="n"/>
      <c r="K41" s="26" t="n"/>
      <c r="L41" s="26" t="inlineStr">
        <is>
          <t>NO</t>
        </is>
      </c>
      <c r="M41" s="32" t="n">
        <v>9.116763435311471</v>
      </c>
      <c r="N41" s="33" t="n">
        <v>10</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4" t="n"/>
      <c r="AS41" s="34" t="n"/>
      <c r="AT41" s="34" t="n"/>
      <c r="AU41" s="34" t="n"/>
      <c r="AV41" s="34"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4" t="n"/>
      <c r="BR41" s="34" t="n"/>
      <c r="BS41" s="34" t="n"/>
      <c r="BT41" s="34" t="n"/>
      <c r="BU41" s="34"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4" t="n"/>
      <c r="DA41" s="34" t="n"/>
      <c r="DB41" s="34" t="n"/>
      <c r="DC41" s="34" t="n"/>
      <c r="DD41" s="34"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4" t="n"/>
      <c r="FU41" s="34" t="n"/>
      <c r="FV41" s="33" t="n"/>
      <c r="FW41" s="33" t="n"/>
      <c r="FX41" s="33" t="n"/>
      <c r="FY41" s="33" t="n"/>
      <c r="FZ41" s="33" t="n"/>
      <c r="GA41" s="34" t="n"/>
      <c r="GB41" s="34" t="n"/>
      <c r="GC41" s="34" t="n"/>
      <c r="GD41" s="34" t="n"/>
      <c r="GE41" s="34"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4" t="n"/>
      <c r="HK41" s="34" t="n"/>
      <c r="HL41" s="34" t="n"/>
      <c r="HM41" s="34" t="n"/>
      <c r="HN41" s="34"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26" t="n"/>
      <c r="IL41" s="26" t="inlineStr">
        <is>
          <t>ez_manage.py:3870 top()</t>
        </is>
      </c>
      <c r="IM41" s="26" t="inlineStr">
        <is>
          <t>v12_quick_engine.py:2903 x3</t>
        </is>
      </c>
      <c r="IN41" s="26" t="n"/>
    </row>
    <row r="42" ht="15.75" customHeight="1" s="67">
      <c r="A42" s="39" t="inlineStr">
        <is>
          <t>CRYPTO_SPIKE_FADE_THRESHOLD_PCT</t>
        </is>
      </c>
      <c r="B42" s="70" t="n">
        <v>0</v>
      </c>
      <c r="C42" s="38" t="n"/>
      <c r="D42" s="38" t="inlineStr">
        <is>
          <t>GLOBAL_CHECK, STOCKS_EXIT</t>
        </is>
      </c>
      <c r="E42" s="38" t="n"/>
      <c r="F42" s="26" t="n"/>
      <c r="G42" s="38">
        <f>IFERROR(VLOOKUP($A62&amp;"_"&amp;$B62,Results_Deltas!$A$2:$P$15000,5,FALSE),"")</f>
        <v/>
      </c>
      <c r="H42" s="38" t="inlineStr">
        <is>
          <t>Blanket (page end)</t>
        </is>
      </c>
      <c r="I42" s="26" t="n"/>
      <c r="J42" s="26" t="n"/>
      <c r="K42" s="26" t="n"/>
      <c r="L42" s="26" t="inlineStr">
        <is>
          <t>YES</t>
        </is>
      </c>
      <c r="M42" s="26" t="n">
        <v>0</v>
      </c>
      <c r="N42" s="26"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9" t="inlineStr">
        <is>
          <t>DC_MOMENT_STRONG_THRESHOLD</t>
        </is>
      </c>
      <c r="B43" s="70" t="n">
        <v>0</v>
      </c>
      <c r="C43" s="38" t="n"/>
      <c r="D43" s="38" t="inlineStr">
        <is>
          <t>ENTRY, GLOBAL_CHECK, STOCKS_EXIT</t>
        </is>
      </c>
      <c r="E43" s="38" t="n"/>
      <c r="F43" s="26" t="n"/>
      <c r="G43" s="38">
        <f>IFERROR(VLOOKUP($A66&amp;"_"&amp;$B66,Results_Deltas!$A$2:$P$15000,5,FALSE),"")</f>
        <v/>
      </c>
      <c r="H43" s="38" t="inlineStr">
        <is>
          <t>Blanket (page end)</t>
        </is>
      </c>
      <c r="I43" s="26" t="n"/>
      <c r="J43" s="26" t="n"/>
      <c r="K43" s="26" t="n"/>
      <c r="L43" s="26" t="inlineStr">
        <is>
          <t>YES</t>
        </is>
      </c>
      <c r="M43" s="26" t="n">
        <v>0</v>
      </c>
      <c r="N43" s="26"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FG_FEAR_THRESHOLD</t>
        </is>
      </c>
      <c r="B44" s="70" t="n">
        <v>0</v>
      </c>
      <c r="C44" s="38" t="n"/>
      <c r="D44" s="38" t="inlineStr">
        <is>
          <t>GLOBAL_CHECK, STOCKS_EXIT</t>
        </is>
      </c>
      <c r="E44" s="38" t="n"/>
      <c r="F44" s="26" t="n"/>
      <c r="G44" s="38">
        <f>IFERROR(VLOOKUP($A91&amp;"_"&amp;$B91,Results_Deltas!$A$2:$P$15000,5,FALSE),"")</f>
        <v/>
      </c>
      <c r="H44" s="38" t="inlineStr">
        <is>
          <t>Blanket (page end)</t>
        </is>
      </c>
      <c r="I44" s="26" t="n"/>
      <c r="J44" s="26" t="n"/>
      <c r="K44" s="26" t="n"/>
      <c r="L44" s="26" t="inlineStr">
        <is>
          <t>YES</t>
        </is>
      </c>
      <c r="M44" s="26" t="n">
        <v>0</v>
      </c>
      <c r="N44" s="26"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9" t="inlineStr">
        <is>
          <t>FG_GREED_THRESHOLD</t>
        </is>
      </c>
      <c r="B45" s="70" t="n">
        <v>0</v>
      </c>
      <c r="C45" s="38" t="n"/>
      <c r="D45" s="38" t="inlineStr">
        <is>
          <t>GLOBAL_CHECK, STOCKS_EXIT</t>
        </is>
      </c>
      <c r="E45" s="38" t="n"/>
      <c r="F45" s="26" t="n"/>
      <c r="G45" s="38">
        <f>IFERROR(VLOOKUP($A95&amp;"_"&amp;$B95,Results_Deltas!$A$2:$P$15000,5,FALSE),"")</f>
        <v/>
      </c>
      <c r="H45" s="38" t="inlineStr">
        <is>
          <t>Blanket (page end)</t>
        </is>
      </c>
      <c r="I45" s="26" t="n"/>
      <c r="J45" s="26" t="n"/>
      <c r="K45" s="26" t="n"/>
      <c r="L45" s="26" t="inlineStr">
        <is>
          <t>YES</t>
        </is>
      </c>
      <c r="M45" s="26" t="n">
        <v>0</v>
      </c>
      <c r="N45" s="26"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HA_WICK_QUALITY_SCORE</t>
        </is>
      </c>
      <c r="B46" s="70" t="n">
        <v>0</v>
      </c>
      <c r="C46" s="38" t="n"/>
      <c r="D46" s="38" t="inlineStr">
        <is>
          <t>ENTRY, GLOBAL_CHECK, STOCKS_EXIT</t>
        </is>
      </c>
      <c r="E46" s="38" t="n"/>
      <c r="F46" s="26" t="n"/>
      <c r="G46" s="38">
        <f>IFERROR(VLOOKUP($A121&amp;"_"&amp;$B121,Results_Deltas!$A$2:$P$15000,5,FALSE),"")</f>
        <v/>
      </c>
      <c r="H46" s="38" t="inlineStr">
        <is>
          <t>Blanket (page end)</t>
        </is>
      </c>
      <c r="I46" s="26" t="n"/>
      <c r="J46" s="26" t="n"/>
      <c r="K46" s="26" t="n"/>
      <c r="L46" s="26" t="inlineStr">
        <is>
          <t>NO</t>
        </is>
      </c>
      <c r="M46" s="26" t="n">
        <v>0</v>
      </c>
      <c r="N46" s="26"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MANDATORY_REENTRY_WT_FILTER_MIN_TFS</t>
        </is>
      </c>
      <c r="B47" s="70" t="n">
        <v>0</v>
      </c>
      <c r="C47" s="38" t="n"/>
      <c r="D47" s="38" t="inlineStr">
        <is>
          <t>GLOBAL_CHECK, STOCKS_EXIT</t>
        </is>
      </c>
      <c r="E47" s="38" t="n"/>
      <c r="F47" s="26" t="n"/>
      <c r="G47" s="38">
        <f>IFERROR(VLOOKUP($A165&amp;"_"&amp;$B165,Results_Deltas!$A$2:$P$15000,5,FALSE),"")</f>
        <v/>
      </c>
      <c r="H47" s="38" t="inlineStr">
        <is>
          <t>Blanket (page end)</t>
        </is>
      </c>
      <c r="I47" s="26" t="n"/>
      <c r="J47" s="26" t="n"/>
      <c r="K47" s="26" t="n"/>
      <c r="L47" s="26" t="inlineStr">
        <is>
          <t>NO</t>
        </is>
      </c>
      <c r="M47" s="26" t="n">
        <v>0</v>
      </c>
      <c r="N47" s="26"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9" t="inlineStr">
        <is>
          <t>MANDATORY_REENTRY_WT_FILTER_REQUIRE_FLIP</t>
        </is>
      </c>
      <c r="B48" s="70" t="n">
        <v>0</v>
      </c>
      <c r="C48" s="38" t="n"/>
      <c r="D48" s="38" t="inlineStr">
        <is>
          <t>GLOBAL_CHECK, STOCKS_EXIT</t>
        </is>
      </c>
      <c r="E48" s="38" t="n"/>
      <c r="F48" s="26" t="n"/>
      <c r="G48" s="38">
        <f>IFERROR(VLOOKUP($A170&amp;"_"&amp;$B170,Results_Deltas!$A$2:$P$15000,5,FALSE),"")</f>
        <v/>
      </c>
      <c r="H48" s="38" t="inlineStr">
        <is>
          <t>Blanket (page end)</t>
        </is>
      </c>
      <c r="I48" s="26" t="n"/>
      <c r="J48" s="26" t="n"/>
      <c r="K48" s="26" t="n"/>
      <c r="L48" s="26" t="inlineStr">
        <is>
          <t>NO</t>
        </is>
      </c>
      <c r="M48" s="26" t="n">
        <v>0</v>
      </c>
      <c r="N48" s="26"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MANDATORY_REENTRY_WT_FILTER_VELOCITY_RATIO</t>
        </is>
      </c>
      <c r="B49" s="70" t="n">
        <v>0</v>
      </c>
      <c r="C49" s="38" t="n"/>
      <c r="D49" s="38" t="inlineStr">
        <is>
          <t>GLOBAL_CHECK, STOCKS_EXIT</t>
        </is>
      </c>
      <c r="E49" s="38" t="n"/>
      <c r="F49" s="26" t="n"/>
      <c r="G49" s="38">
        <f>IFERROR(VLOOKUP($A172&amp;"_"&amp;$B172,Results_Deltas!$A$2:$P$15000,5,FALSE),"")</f>
        <v/>
      </c>
      <c r="H49" s="38" t="inlineStr">
        <is>
          <t>Blanket (page end)</t>
        </is>
      </c>
      <c r="I49" s="26" t="n"/>
      <c r="J49" s="26" t="n"/>
      <c r="K49" s="26" t="n"/>
      <c r="L49" s="26" t="inlineStr">
        <is>
          <t>NO</t>
        </is>
      </c>
      <c r="M49" s="26" t="n">
        <v>0</v>
      </c>
      <c r="N49" s="26"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9" t="inlineStr">
        <is>
          <t>MOVER_THRESHOLD</t>
        </is>
      </c>
      <c r="B50" s="70" t="n">
        <v>0</v>
      </c>
      <c r="C50" s="38" t="n"/>
      <c r="D50" s="38" t="inlineStr">
        <is>
          <t>ENTRY, GLOBAL_CHECK, STOCKS_EXIT</t>
        </is>
      </c>
      <c r="E50" s="38" t="n"/>
      <c r="F50" s="26" t="n"/>
      <c r="G50" s="38">
        <f>IFERROR(VLOOKUP($A178&amp;"_"&amp;$B178,Results_Deltas!$A$2:$P$15000,5,FALSE),"")</f>
        <v/>
      </c>
      <c r="H50" s="38" t="inlineStr">
        <is>
          <t>Blanket (page end)</t>
        </is>
      </c>
      <c r="I50" s="26" t="n"/>
      <c r="J50" s="26" t="n"/>
      <c r="K50" s="26" t="n"/>
      <c r="L50" s="26" t="inlineStr">
        <is>
          <t>NO</t>
        </is>
      </c>
      <c r="M50" s="26" t="n">
        <v>0</v>
      </c>
      <c r="N50" s="26"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MTS_BOTTOM_BONUS_THRESHOLD</t>
        </is>
      </c>
      <c r="B51" s="70" t="n">
        <v>0</v>
      </c>
      <c r="C51" s="38" t="n"/>
      <c r="D51" s="38" t="inlineStr">
        <is>
          <t>ENTRY, GLOBAL_CHECK, STOCKS_EXIT</t>
        </is>
      </c>
      <c r="E51" s="38" t="n"/>
      <c r="F51" s="26" t="n"/>
      <c r="G51" s="38">
        <f>IFERROR(VLOOKUP($A186&amp;"_"&amp;$B186,Results_Deltas!$A$2:$P$15000,5,FALSE),"")</f>
        <v/>
      </c>
      <c r="H51" s="38" t="inlineStr">
        <is>
          <t>Blanket (page end)</t>
        </is>
      </c>
      <c r="I51" s="26" t="n"/>
      <c r="J51" s="26" t="n"/>
      <c r="K51" s="26" t="n"/>
      <c r="L51" s="26" t="inlineStr">
        <is>
          <t>NO</t>
        </is>
      </c>
      <c r="M51" s="26" t="n">
        <v>0</v>
      </c>
      <c r="N51" s="26"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9" t="inlineStr">
        <is>
          <t>MTS_BOTTOM_STRONG_THRESHOLD</t>
        </is>
      </c>
      <c r="B52" s="70" t="n">
        <v>0</v>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26" t="n">
        <v>0</v>
      </c>
      <c r="N52" s="26"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9" t="inlineStr">
        <is>
          <t>LH_HL_FILTER_MODE</t>
        </is>
      </c>
      <c r="B53" s="40" t="inlineStr">
        <is>
          <t>STRICT_2BAR</t>
        </is>
      </c>
      <c r="C53" s="38" t="n"/>
      <c r="D53" s="38" t="inlineStr">
        <is>
          <t>ENTRY, GLOBAL_CHECK, STOCKS_EXIT</t>
        </is>
      </c>
      <c r="E53" s="38" t="n"/>
      <c r="F53" s="26" t="n"/>
      <c r="G53" s="38">
        <f>IFERROR(VLOOKUP($A153&amp;"_"&amp;$B153,Results_Deltas!$A$2:$P$15000,5,FALSE),"")</f>
        <v/>
      </c>
      <c r="H53" s="38" t="inlineStr">
        <is>
          <t>Blanket (page end)</t>
        </is>
      </c>
      <c r="I53" s="26" t="n"/>
      <c r="J53" s="26" t="n"/>
      <c r="K53" s="26" t="n"/>
      <c r="L53" s="26" t="inlineStr">
        <is>
          <t>NO</t>
        </is>
      </c>
      <c r="M53" s="26" t="n">
        <v>2.50145727472315</v>
      </c>
      <c r="N53" s="26" t="n">
        <v>26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FUNDING_GATE_FILTER_TF</t>
        </is>
      </c>
      <c r="B54" s="38" t="inlineStr">
        <is>
          <t>D</t>
        </is>
      </c>
      <c r="C54" s="38" t="n"/>
      <c r="D54" s="38" t="inlineStr">
        <is>
          <t>GLOBAL_CHECK</t>
        </is>
      </c>
      <c r="E54" s="38" t="n"/>
      <c r="F54" s="26" t="n"/>
      <c r="G54" s="38">
        <f>IFERROR(VLOOKUP($A100&amp;"_"&amp;$B100,Results_Deltas!$A$2:$P$15000,5,FALSE),"")</f>
        <v/>
      </c>
      <c r="H54" s="38" t="inlineStr">
        <is>
          <t>Blanket (page end)</t>
        </is>
      </c>
      <c r="I54" s="26" t="n"/>
      <c r="J54" s="26" t="n"/>
      <c r="K54" s="26" t="n"/>
      <c r="L54" s="26" t="inlineStr">
        <is>
          <t>NO</t>
        </is>
      </c>
      <c r="M54" s="26" t="n">
        <v>2.747204445997682</v>
      </c>
      <c r="N54" s="26" t="n">
        <v>23</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BANDAID_OFF_LOSER_RECOVER_PCT</t>
        </is>
      </c>
      <c r="B55" s="38" t="inlineStr">
        <is>
          <t>0.5</t>
        </is>
      </c>
      <c r="C55" s="38" t="n"/>
      <c r="D55" s="38" t="inlineStr">
        <is>
          <t>AUGMENT, ENTRY, EXIT, GLOBAL_CHECK, REDUCE, STOCKS_EXIT</t>
        </is>
      </c>
      <c r="E55" s="38" t="n"/>
      <c r="F55" s="26" t="n"/>
      <c r="G55" s="38">
        <f>IFERROR(VLOOKUP($A48&amp;"_"&amp;$B48,Results_Deltas!$A$2:$P$15000,5,FALSE),"")</f>
        <v/>
      </c>
      <c r="H55" s="38" t="inlineStr">
        <is>
          <t>Blanket (page end)</t>
        </is>
      </c>
      <c r="I55" s="26" t="n"/>
      <c r="J55" s="26" t="n"/>
      <c r="K55" s="26" t="n"/>
      <c r="L55" s="26" t="inlineStr">
        <is>
          <t>NO</t>
        </is>
      </c>
      <c r="M55" s="26" t="n">
        <v>2.935339799555198</v>
      </c>
      <c r="N55" s="26" t="n">
        <v>25</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BANDAID_OFF_LOSER_RECOVER_PCT</t>
        </is>
      </c>
      <c r="B56" s="38" t="inlineStr">
        <is>
          <t>1.0</t>
        </is>
      </c>
      <c r="C56" s="38" t="n"/>
      <c r="D56" s="38" t="inlineStr">
        <is>
          <t>AUGMENT, ENTRY, EXIT, GLOBAL_CHECK, REDUCE, STOCKS_EXIT</t>
        </is>
      </c>
      <c r="E56" s="38" t="n"/>
      <c r="F56" s="26" t="n"/>
      <c r="G56" s="38">
        <f>IFERROR(VLOOKUP($A47&amp;"_"&amp;$B47,Results_Deltas!$A$2:$P$15000,5,FALSE),"")</f>
        <v/>
      </c>
      <c r="H56" s="38" t="inlineStr">
        <is>
          <t>Blanket (page end)</t>
        </is>
      </c>
      <c r="I56" s="26" t="n"/>
      <c r="J56" s="26" t="n"/>
      <c r="K56" s="26" t="n"/>
      <c r="L56" s="26" t="inlineStr">
        <is>
          <t>NO</t>
        </is>
      </c>
      <c r="M56" s="26" t="n">
        <v>2.971079154547587</v>
      </c>
      <c r="N56" s="26" t="n">
        <v>26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HTF4_CONF</t>
        </is>
      </c>
      <c r="B57" s="38" t="inlineStr">
        <is>
          <t>False</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M57" s="26" t="n">
        <v>3.106804773607498</v>
      </c>
      <c r="N57" s="26" t="n">
        <v>23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MTS_BOTTOM_STRONG_THRESHOLD</t>
        </is>
      </c>
      <c r="B58" s="38" t="inlineStr">
        <is>
          <t>50</t>
        </is>
      </c>
      <c r="C58" s="38" t="n"/>
      <c r="D58" s="38" t="inlineStr">
        <is>
          <t>ENTRY, GLOBAL_CHECK, STOCKS_EXIT</t>
        </is>
      </c>
      <c r="E58" s="38" t="n"/>
      <c r="F58" s="26" t="n"/>
      <c r="G58" s="38">
        <f>IFERROR(VLOOKUP($A191&amp;"_"&amp;$B191,Results_Deltas!$A$2:$P$15000,5,FALSE),"")</f>
        <v/>
      </c>
      <c r="H58" s="38" t="inlineStr">
        <is>
          <t>Blanket (page end)</t>
        </is>
      </c>
      <c r="I58" s="26" t="n"/>
      <c r="J58" s="26" t="n"/>
      <c r="K58" s="26" t="n"/>
      <c r="L58" s="26" t="inlineStr">
        <is>
          <t>YES</t>
        </is>
      </c>
      <c r="M58" s="26" t="n">
        <v>3.17101987908294</v>
      </c>
      <c r="N58" s="26" t="n">
        <v>23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9" t="inlineStr">
        <is>
          <t>COOLDOWN_LOCKS_FILTER_TF</t>
        </is>
      </c>
      <c r="B59" s="40" t="inlineStr">
        <is>
          <t>15m</t>
        </is>
      </c>
      <c r="C59" s="38" t="n"/>
      <c r="D59" s="38" t="inlineStr">
        <is>
          <t>GLOBAL_CHECK</t>
        </is>
      </c>
      <c r="E59" s="38" t="n"/>
      <c r="F59" s="26" t="n"/>
      <c r="G59" s="38">
        <f>IFERROR(VLOOKUP($A61&amp;"_"&amp;$B61,Results_Deltas!$A$2:$P$15000,5,FALSE),"")</f>
        <v/>
      </c>
      <c r="H59" s="38" t="inlineStr">
        <is>
          <t>Blanket (page end)</t>
        </is>
      </c>
      <c r="I59" s="26" t="n"/>
      <c r="J59" s="26" t="n"/>
      <c r="K59" s="26" t="n"/>
      <c r="L59" s="26" t="inlineStr">
        <is>
          <t>YES</t>
        </is>
      </c>
      <c r="M59" s="26" t="n">
        <v>3.254382652610206</v>
      </c>
      <c r="N59" s="26" t="n">
        <v>25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MTS_BOTTOM_STRONG_THRESHOLD</t>
        </is>
      </c>
      <c r="B60" s="38" t="inlineStr">
        <is>
          <t>30</t>
        </is>
      </c>
      <c r="C60" s="38" t="n"/>
      <c r="D60" s="38" t="inlineStr">
        <is>
          <t>ENTRY, GLOBAL_CHECK, STOCKS_EXIT</t>
        </is>
      </c>
      <c r="E60" s="38" t="n"/>
      <c r="F60" s="26" t="n"/>
      <c r="G60" s="38">
        <f>IFERROR(VLOOKUP($A192&amp;"_"&amp;$B192,Results_Deltas!$A$2:$P$15000,5,FALSE),"")</f>
        <v/>
      </c>
      <c r="H60" s="38" t="inlineStr">
        <is>
          <t>Blanket (page end)</t>
        </is>
      </c>
      <c r="I60" s="26" t="n"/>
      <c r="J60" s="26" t="n"/>
      <c r="K60" s="26" t="n"/>
      <c r="L60" s="26" t="inlineStr">
        <is>
          <t>NO</t>
        </is>
      </c>
      <c r="M60" s="26" t="n">
        <v>3.295110413763785</v>
      </c>
      <c r="N60" s="26" t="n">
        <v>24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DUP_GUARD_FILTER_TF</t>
        </is>
      </c>
      <c r="B61" s="40" t="inlineStr">
        <is>
          <t>15m</t>
        </is>
      </c>
      <c r="C61" s="38" t="n"/>
      <c r="D61" s="38" t="inlineStr">
        <is>
          <t>GLOBAL_CHECK</t>
        </is>
      </c>
      <c r="E61" s="38" t="n"/>
      <c r="F61" s="26" t="n"/>
      <c r="G61" s="38">
        <f>IFERROR(VLOOKUP($A78&amp;"_"&amp;$B78,Results_Deltas!$A$2:$P$15000,5,FALSE),"")</f>
        <v/>
      </c>
      <c r="H61" s="38" t="inlineStr">
        <is>
          <t>Blanket (page end)</t>
        </is>
      </c>
      <c r="I61" s="26" t="n"/>
      <c r="J61" s="26" t="n"/>
      <c r="K61" s="26" t="n"/>
      <c r="L61" s="26" t="inlineStr">
        <is>
          <t>YES</t>
        </is>
      </c>
      <c r="M61" s="26" t="n">
        <v>3.31014368173284</v>
      </c>
      <c r="N61" s="26" t="n">
        <v>24</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BAND_ARROW_ENABLED</t>
        </is>
      </c>
      <c r="B62" s="40" t="inlineStr">
        <is>
          <t>False</t>
        </is>
      </c>
      <c r="C62" s="38" t="n"/>
      <c r="D62" s="38" t="inlineStr">
        <is>
          <t>GLOBAL_CHECK, STOCKS_EXIT</t>
        </is>
      </c>
      <c r="E62" s="38" t="n"/>
      <c r="F62" s="26" t="n"/>
      <c r="G62" s="38">
        <f>IFERROR(VLOOKUP($A49&amp;"_"&amp;$B49,Results_Deltas!$A$2:$P$15000,5,FALSE),"")</f>
        <v/>
      </c>
      <c r="H62" s="38" t="inlineStr">
        <is>
          <t>Blanket (page end)</t>
        </is>
      </c>
      <c r="I62" s="26" t="n"/>
      <c r="J62" s="26" t="n"/>
      <c r="K62" s="26" t="n"/>
      <c r="L62" s="26" t="inlineStr">
        <is>
          <t>YES</t>
        </is>
      </c>
      <c r="M62" s="26" t="n">
        <v>3.320349366594533</v>
      </c>
      <c r="N62" s="26" t="n">
        <v>25</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HA_WICK_QUALITY_ENABLED</t>
        </is>
      </c>
      <c r="B63" s="40" t="inlineStr">
        <is>
          <t>False</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s="26" t="n">
        <v>3.320349366594533</v>
      </c>
      <c r="N63" s="26" t="n">
        <v>25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9" t="inlineStr">
        <is>
          <t>HA_WICK_QUALITY_TF</t>
        </is>
      </c>
      <c r="B64" s="70" t="inlineStr">
        <is>
          <t>15m</t>
        </is>
      </c>
      <c r="C64" s="38" t="n"/>
      <c r="D64" s="38" t="inlineStr">
        <is>
          <t>ENTRY, GLOBAL_CHECK, STOCKS_EXIT</t>
        </is>
      </c>
      <c r="E64" s="38" t="n"/>
      <c r="F64" s="26" t="n"/>
      <c r="G64" s="38">
        <f>IFERROR(VLOOKUP($A126&amp;"_"&amp;$B126,Results_Deltas!$A$2:$P$15000,5,FALSE),"")</f>
        <v/>
      </c>
      <c r="H64" s="38" t="inlineStr">
        <is>
          <t>Blanket (page end)</t>
        </is>
      </c>
      <c r="I64" s="26" t="n"/>
      <c r="J64" s="26" t="n"/>
      <c r="K64" s="26" t="n"/>
      <c r="L64" s="26" t="inlineStr">
        <is>
          <t>NO</t>
        </is>
      </c>
      <c r="M64" s="26" t="n">
        <v>3.320349366594533</v>
      </c>
      <c r="N64" s="26" t="n">
        <v>25</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HA_WICK_QUALITY_TF</t>
        </is>
      </c>
      <c r="B65" s="38" t="inlineStr">
        <is>
          <t>15m</t>
        </is>
      </c>
      <c r="C65" s="38" t="n"/>
      <c r="D65" s="38" t="inlineStr">
        <is>
          <t>ENTRY, GLOBAL_CHECK, STOCKS_EXIT</t>
        </is>
      </c>
      <c r="E65" s="38" t="n"/>
      <c r="F65" s="26" t="n"/>
      <c r="G65" s="38">
        <f>IFERROR(VLOOKUP($A127&amp;"_"&amp;$B127,Results_Deltas!$A$2:$P$15000,5,FALSE),"")</f>
        <v/>
      </c>
      <c r="H65" s="38" t="inlineStr">
        <is>
          <t>Blanket (page end)</t>
        </is>
      </c>
      <c r="I65" s="26" t="n"/>
      <c r="J65" s="26" t="n"/>
      <c r="K65" s="26" t="n"/>
      <c r="L65" s="26" t="inlineStr">
        <is>
          <t>YES</t>
        </is>
      </c>
      <c r="M65" s="26" t="n">
        <v>3.320349366594533</v>
      </c>
      <c r="N65" s="26" t="n">
        <v>25</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HTF_DIRECTION_GATE_ENABLED</t>
        </is>
      </c>
      <c r="B66" s="40" t="inlineStr">
        <is>
          <t>False</t>
        </is>
      </c>
      <c r="C66" s="38" t="n"/>
      <c r="D66" s="38" t="inlineStr">
        <is>
          <t>ENTRY, GLOBAL_CHECK, STOCKS_EXIT</t>
        </is>
      </c>
      <c r="E66" s="38" t="n"/>
      <c r="F66" s="26" t="n"/>
      <c r="G66" s="38">
        <f>IFERROR(VLOOKUP($A137&amp;"_"&amp;$B137,Results_Deltas!$A$2:$P$15000,5,FALSE),"")</f>
        <v/>
      </c>
      <c r="H66" s="38" t="inlineStr">
        <is>
          <t>Blanket (page end)</t>
        </is>
      </c>
      <c r="I66" s="26" t="n"/>
      <c r="J66" s="26" t="n"/>
      <c r="K66" s="26" t="n"/>
      <c r="L66" s="26" t="inlineStr">
        <is>
          <t>NO</t>
        </is>
      </c>
      <c r="M66" s="26" t="n">
        <v>3.320349366594533</v>
      </c>
      <c r="N66" s="26" t="n">
        <v>25</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LEADERBOARD_FILTER</t>
        </is>
      </c>
      <c r="B67" s="38" t="inlineStr">
        <is>
          <t>False</t>
        </is>
      </c>
      <c r="C67" s="38" t="n"/>
      <c r="D67" s="38" t="inlineStr">
        <is>
          <t>AUGMENT, ENTRY, EXIT, GLOBAL_CHECK, REDUCE, STOCKS_EXIT</t>
        </is>
      </c>
      <c r="E67" s="38" t="n"/>
      <c r="F67" s="26" t="n"/>
      <c r="G67" s="38">
        <f>IFERROR(VLOOKUP($A149&amp;"_"&amp;$B149,Results_Deltas!$A$2:$P$15000,5,FALSE),"")</f>
        <v/>
      </c>
      <c r="H67" s="38" t="inlineStr">
        <is>
          <t>Blanket (page end)</t>
        </is>
      </c>
      <c r="I67" s="26" t="n"/>
      <c r="J67" s="26" t="n"/>
      <c r="K67" s="26" t="n"/>
      <c r="L67" s="26" t="inlineStr">
        <is>
          <t>NO</t>
        </is>
      </c>
      <c r="M67" s="26" t="n">
        <v>3.320349366594533</v>
      </c>
      <c r="N67" s="26" t="n">
        <v>25</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9" t="inlineStr">
        <is>
          <t>LH_HL_FILTER_ENABLED</t>
        </is>
      </c>
      <c r="B68" s="40" t="inlineStr">
        <is>
          <t>False</t>
        </is>
      </c>
      <c r="C68" s="38" t="n"/>
      <c r="D68" s="38" t="inlineStr">
        <is>
          <t>ENTRY, GLOBAL_CHECK, STOCKS_EXIT</t>
        </is>
      </c>
      <c r="E68" s="38" t="n"/>
      <c r="F68" s="26" t="n"/>
      <c r="G68" s="38">
        <f>IFERROR(VLOOKUP($A151&amp;"_"&amp;$B151,Results_Deltas!$A$2:$P$15000,5,FALSE),"")</f>
        <v/>
      </c>
      <c r="H68" s="38" t="inlineStr">
        <is>
          <t>Blanket (page end)</t>
        </is>
      </c>
      <c r="I68" s="26" t="n"/>
      <c r="J68" s="26" t="n"/>
      <c r="K68" s="26" t="n"/>
      <c r="L68" s="26" t="inlineStr">
        <is>
          <t>NO</t>
        </is>
      </c>
      <c r="M68" s="26" t="n">
        <v>3.320349366594533</v>
      </c>
      <c r="N68" s="26" t="n">
        <v>25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9" t="inlineStr">
        <is>
          <t>LH_HL_FILTER_REQUIRE_BOTH</t>
        </is>
      </c>
      <c r="B69" s="40" t="inlineStr">
        <is>
          <t>False</t>
        </is>
      </c>
      <c r="C69" s="38" t="n"/>
      <c r="D69" s="38" t="inlineStr">
        <is>
          <t>ENTRY, GLOBAL_CHECK, STOCKS_EXIT</t>
        </is>
      </c>
      <c r="E69" s="38" t="n"/>
      <c r="F69" s="26" t="n"/>
      <c r="G69" s="38">
        <f>IFERROR(VLOOKUP($A155&amp;"_"&amp;$B155,Results_Deltas!$A$2:$P$15000,5,FALSE),"")</f>
        <v/>
      </c>
      <c r="H69" s="38" t="inlineStr">
        <is>
          <t>Blanket (page end)</t>
        </is>
      </c>
      <c r="I69" s="26" t="n"/>
      <c r="J69" s="26" t="n"/>
      <c r="K69" s="26" t="n"/>
      <c r="L69" s="26" t="inlineStr">
        <is>
          <t>NO</t>
        </is>
      </c>
      <c r="M69" s="26" t="n">
        <v>3.320349366594533</v>
      </c>
      <c r="N69" s="26" t="n">
        <v>25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9" t="inlineStr">
        <is>
          <t>MARKET_QUALITY_SCORE_ENABLED</t>
        </is>
      </c>
      <c r="B70" s="40" t="inlineStr">
        <is>
          <t>False</t>
        </is>
      </c>
      <c r="C70" s="38" t="n"/>
      <c r="D70" s="38" t="inlineStr">
        <is>
          <t>ENTRY, GLOBAL_CHECK, STOCKS_EXIT</t>
        </is>
      </c>
      <c r="E70" s="38" t="n"/>
      <c r="F70" s="26" t="n"/>
      <c r="G70" s="38">
        <f>IFERROR(VLOOKUP($A174&amp;"_"&amp;$B174,Results_Deltas!$A$2:$P$15000,5,FALSE),"")</f>
        <v/>
      </c>
      <c r="H70" s="38" t="inlineStr">
        <is>
          <t>Blanket (page end)</t>
        </is>
      </c>
      <c r="I70" s="26" t="n"/>
      <c r="J70" s="26" t="n"/>
      <c r="K70" s="26" t="n"/>
      <c r="L70" s="26" t="inlineStr">
        <is>
          <t>NO</t>
        </is>
      </c>
      <c r="M70" s="26" t="n">
        <v>3.320349366594533</v>
      </c>
      <c r="N70" s="26" t="n">
        <v>25</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MTS_GATE_ENABLED</t>
        </is>
      </c>
      <c r="B71" s="38" t="inlineStr">
        <is>
          <t>False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NO</t>
        </is>
      </c>
      <c r="M71" s="26" t="n">
        <v>3.320349366594533</v>
      </c>
      <c r="N71" s="26" t="n">
        <v>25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MTS_GATE_ENABLED</t>
        </is>
      </c>
      <c r="B72" s="70" t="b">
        <v>0</v>
      </c>
      <c r="C72" s="38" t="n"/>
      <c r="D72" s="38" t="inlineStr">
        <is>
          <t>ENTRY, GLOBAL_CHECK, STOCKS_EXIT</t>
        </is>
      </c>
      <c r="E72" s="38" t="n"/>
      <c r="F72" s="26" t="n"/>
      <c r="G72" s="38">
        <f>IFERROR(VLOOKUP($A195&amp;"_"&amp;$B195,Results_Deltas!$A$2:$P$15000,5,FALSE),"")</f>
        <v/>
      </c>
      <c r="H72" s="38" t="inlineStr">
        <is>
          <t>Blanket (page end)</t>
        </is>
      </c>
      <c r="I72" s="26" t="n"/>
      <c r="J72" s="26" t="n"/>
      <c r="K72" s="26" t="n"/>
      <c r="L72" s="26" t="inlineStr">
        <is>
          <t>NO</t>
        </is>
      </c>
      <c r="M72" s="26" t="n">
        <v>3.320349366594533</v>
      </c>
      <c r="N72" s="26" t="n">
        <v>25</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OI_CONFIRM_ENABLED</t>
        </is>
      </c>
      <c r="B73" s="38" t="inlineStr">
        <is>
          <t>False</t>
        </is>
      </c>
      <c r="C73" s="38" t="n"/>
      <c r="D73" s="38" t="inlineStr">
        <is>
          <t>ENTRY, GLOBAL_CHECK, STOCKS_EXIT</t>
        </is>
      </c>
      <c r="E73" s="38" t="n"/>
      <c r="F73" s="26" t="n"/>
      <c r="G73" s="38">
        <f>IFERROR(VLOOKUP($A206&amp;"_"&amp;$B206,Results_Deltas!$A$2:$P$15000,5,FALSE),"")</f>
        <v/>
      </c>
      <c r="H73" s="38" t="inlineStr">
        <is>
          <t>Blanket (page end)</t>
        </is>
      </c>
      <c r="I73" s="26" t="n"/>
      <c r="J73" s="26" t="n"/>
      <c r="K73" s="26" t="n"/>
      <c r="L73" s="26" t="inlineStr">
        <is>
          <t>NO</t>
        </is>
      </c>
      <c r="M73" s="26" t="n">
        <v>3.320349366594533</v>
      </c>
      <c r="N73" s="26" t="n">
        <v>25</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9" t="inlineStr">
        <is>
          <t>OI_CONFIRM_ENABLED</t>
        </is>
      </c>
      <c r="B74" s="70" t="b">
        <v>0</v>
      </c>
      <c r="C74" s="38" t="n"/>
      <c r="D74" s="38" t="inlineStr">
        <is>
          <t>ENTRY, GLOBAL_CHECK, STOCKS_EXIT</t>
        </is>
      </c>
      <c r="E74" s="38" t="n"/>
      <c r="F74" s="26" t="n"/>
      <c r="G74" s="38">
        <f>IFERROR(VLOOKUP($A207&amp;"_"&amp;$B207,Results_Deltas!$A$2:$P$15000,5,FALSE),"")</f>
        <v/>
      </c>
      <c r="H74" s="38" t="inlineStr">
        <is>
          <t>Blanket (page end)</t>
        </is>
      </c>
      <c r="I74" s="26" t="n"/>
      <c r="J74" s="26" t="n"/>
      <c r="K74" s="26" t="n"/>
      <c r="L74" s="26" t="inlineStr">
        <is>
          <t>NO</t>
        </is>
      </c>
      <c r="M74" s="26" t="n">
        <v>3.320349366594533</v>
      </c>
      <c r="N74" s="26" t="n">
        <v>25</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MTS_BOTTOM_BONUS_THRESHOLD</t>
        </is>
      </c>
      <c r="B75" s="38" t="inlineStr">
        <is>
          <t>31.25</t>
        </is>
      </c>
      <c r="C75" s="38" t="n"/>
      <c r="D75" s="38" t="inlineStr">
        <is>
          <t>ENTRY, GLOBAL_CHECK, STOCKS_EXIT</t>
        </is>
      </c>
      <c r="E75" s="38" t="n"/>
      <c r="F75" s="26" t="n"/>
      <c r="G75" s="38">
        <f>IFERROR(VLOOKUP($A187&amp;"_"&amp;$B187,Results_Deltas!$A$2:$P$15000,5,FALSE),"")</f>
        <v/>
      </c>
      <c r="H75" s="38" t="inlineStr">
        <is>
          <t>Blanket (page end)</t>
        </is>
      </c>
      <c r="I75" s="26" t="n"/>
      <c r="J75" s="26" t="n"/>
      <c r="K75" s="26" t="n"/>
      <c r="L75" s="26" t="inlineStr">
        <is>
          <t>YES</t>
        </is>
      </c>
      <c r="M75" s="26" t="n">
        <v>3.339289188599738</v>
      </c>
      <c r="N75" s="26" t="n">
        <v>23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HA_WICK_QUALITY_TF</t>
        </is>
      </c>
      <c r="B76" s="38" t="inlineStr">
        <is>
          <t>4h</t>
        </is>
      </c>
      <c r="C76" s="38" t="n"/>
      <c r="D76" s="38" t="inlineStr">
        <is>
          <t>ENTRY, GLOBAL_CHECK, STOCKS_EXIT</t>
        </is>
      </c>
      <c r="E76" s="38" t="n"/>
      <c r="F76" s="26" t="n"/>
      <c r="G76" s="38">
        <f>IFERROR(VLOOKUP($A125&amp;"_"&amp;$B125,Results_Deltas!$A$2:$P$15000,5,FALSE),"")</f>
        <v/>
      </c>
      <c r="H76" s="38" t="inlineStr">
        <is>
          <t>Blanket (page end)</t>
        </is>
      </c>
      <c r="I76" s="26" t="n"/>
      <c r="J76" s="26" t="n"/>
      <c r="K76" s="26" t="n"/>
      <c r="L76" s="26" t="inlineStr">
        <is>
          <t>NO</t>
        </is>
      </c>
      <c r="M76" s="26" t="n">
        <v>3.350144009619158</v>
      </c>
      <c r="N76" s="26" t="n">
        <v>22</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COOLDOWN_LOCKS_FILTER_TF</t>
        </is>
      </c>
      <c r="B77" s="38" t="inlineStr">
        <is>
          <t>4h</t>
        </is>
      </c>
      <c r="C77" s="38" t="n"/>
      <c r="D77" s="38" t="inlineStr">
        <is>
          <t>GLOBAL_CHECK</t>
        </is>
      </c>
      <c r="E77" s="38" t="n"/>
      <c r="F77" s="26" t="n"/>
      <c r="G77" s="38">
        <f>IFERROR(VLOOKUP($A59&amp;"_"&amp;$B59,Results_Deltas!$A$2:$P$15000,5,FALSE),"")</f>
        <v/>
      </c>
      <c r="H77" s="38" t="inlineStr">
        <is>
          <t>Blanket (page end)</t>
        </is>
      </c>
      <c r="I77" s="26" t="n"/>
      <c r="J77" s="26" t="n"/>
      <c r="K77" s="26" t="n"/>
      <c r="L77" s="26" t="inlineStr">
        <is>
          <t>NO</t>
        </is>
      </c>
      <c r="M77" s="26" t="n">
        <v>3.354674146416897</v>
      </c>
      <c r="N77" s="26" t="n">
        <v>24</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DUP_GUARD_FILTER_TF</t>
        </is>
      </c>
      <c r="B78" s="38" t="inlineStr">
        <is>
          <t>1h</t>
        </is>
      </c>
      <c r="C78" s="38" t="n"/>
      <c r="D78" s="38" t="inlineStr">
        <is>
          <t>GLOBAL_CHECK</t>
        </is>
      </c>
      <c r="E78" s="38" t="n"/>
      <c r="F78" s="26" t="n"/>
      <c r="G78" s="38">
        <f>IFERROR(VLOOKUP($A77&amp;"_"&amp;$B77,Results_Deltas!$A$2:$P$15000,5,FALSE),"")</f>
        <v/>
      </c>
      <c r="H78" s="38" t="inlineStr">
        <is>
          <t>Blanket (page end)</t>
        </is>
      </c>
      <c r="I78" s="26" t="n"/>
      <c r="J78" s="26" t="n"/>
      <c r="K78" s="26" t="n"/>
      <c r="L78" s="26" t="inlineStr">
        <is>
          <t>NO</t>
        </is>
      </c>
      <c r="M78" s="26" t="n">
        <v>3.367098605811835</v>
      </c>
      <c r="N78" s="26" t="n">
        <v>24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9" t="inlineStr">
        <is>
          <t>GR_FILTER_VEC_ENABLED</t>
        </is>
      </c>
      <c r="B79" s="40" t="inlineStr">
        <is>
          <t>False</t>
        </is>
      </c>
      <c r="C79" s="38" t="n"/>
      <c r="D79" s="38" t="inlineStr">
        <is>
          <t>GLOBAL_CHECK</t>
        </is>
      </c>
      <c r="E79" s="38" t="n"/>
      <c r="F79" s="26" t="n"/>
      <c r="G79" s="38">
        <f>IFERROR(VLOOKUP($A114&amp;"_"&amp;$B114,Results_Deltas!$A$2:$P$15000,5,FALSE),"")</f>
        <v/>
      </c>
      <c r="H79" s="38" t="inlineStr">
        <is>
          <t>Blanket (page end)</t>
        </is>
      </c>
      <c r="I79" s="26" t="n"/>
      <c r="J79" s="26" t="n"/>
      <c r="K79" s="26" t="n"/>
      <c r="L79" s="26" t="inlineStr">
        <is>
          <t>NO</t>
        </is>
      </c>
      <c r="M79" s="26" t="n">
        <v>3.424519180836514</v>
      </c>
      <c r="N79" s="26" t="n">
        <v>29</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COOLDOWN_LOCKS_FILTER_TF</t>
        </is>
      </c>
      <c r="B80" s="38" t="inlineStr">
        <is>
          <t>1h</t>
        </is>
      </c>
      <c r="C80" s="38" t="n"/>
      <c r="D80" s="38" t="inlineStr">
        <is>
          <t>GLOBAL_CHECK</t>
        </is>
      </c>
      <c r="E80" s="38" t="n"/>
      <c r="F80" s="26" t="n"/>
      <c r="G80" s="38">
        <f>IFERROR(VLOOKUP($A60&amp;"_"&amp;$B60,Results_Deltas!$A$2:$P$15000,5,FALSE),"")</f>
        <v/>
      </c>
      <c r="H80" s="38" t="inlineStr">
        <is>
          <t>Blanket (page end)</t>
        </is>
      </c>
      <c r="I80" s="26" t="n"/>
      <c r="J80" s="26" t="n"/>
      <c r="K80" s="26" t="n"/>
      <c r="L80" s="26" t="inlineStr">
        <is>
          <t>NO</t>
        </is>
      </c>
      <c r="M80" s="26" t="n">
        <v>3.432239539844979</v>
      </c>
      <c r="N80" s="26" t="n">
        <v>26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OI_CONFIRM_MIN_CHANGE_PCT</t>
        </is>
      </c>
      <c r="B81" s="38" t="inlineStr">
        <is>
          <t>2.0</t>
        </is>
      </c>
      <c r="C81" s="38" t="n"/>
      <c r="D81" s="38" t="inlineStr">
        <is>
          <t>ENTRY, GLOBAL_CHECK, STOCKS_EXIT</t>
        </is>
      </c>
      <c r="E81" s="38" t="n"/>
      <c r="F81" s="26" t="n"/>
      <c r="G81" s="38">
        <f>IFERROR(VLOOKUP($A209&amp;"_"&amp;$B209,Results_Deltas!$A$2:$P$15000,5,FALSE),"")</f>
        <v/>
      </c>
      <c r="H81" s="38" t="inlineStr">
        <is>
          <t>Blanket (page end)</t>
        </is>
      </c>
      <c r="I81" s="26" t="n"/>
      <c r="J81" s="26" t="n"/>
      <c r="K81" s="26" t="n"/>
      <c r="L81" s="26" t="inlineStr">
        <is>
          <t>NO</t>
        </is>
      </c>
      <c r="M81" s="26" t="n">
        <v>3.451125890722483</v>
      </c>
      <c r="N81" s="26" t="n">
        <v>23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HTF_TREND_VETO_BYPASS_ENABLED</t>
        </is>
      </c>
      <c r="B82" s="38" t="inlineStr">
        <is>
          <t>False</t>
        </is>
      </c>
      <c r="C82" s="38" t="n"/>
      <c r="D82" s="38" t="inlineStr">
        <is>
          <t>GLOBAL_CHECK, STOCKS_EXIT</t>
        </is>
      </c>
      <c r="E82" s="38" t="n"/>
      <c r="F82" s="26" t="n"/>
      <c r="G82" s="38">
        <f>IFERROR(VLOOKUP($A145&amp;"_"&amp;$B145,Results_Deltas!$A$2:$P$15000,5,FALSE),"")</f>
        <v/>
      </c>
      <c r="H82" s="38" t="inlineStr">
        <is>
          <t>Blanket (page end)</t>
        </is>
      </c>
      <c r="I82" s="26" t="n"/>
      <c r="J82" s="26" t="n"/>
      <c r="K82" s="26" t="n"/>
      <c r="L82" s="26" t="inlineStr">
        <is>
          <t>NO</t>
        </is>
      </c>
      <c r="M82" s="26" t="n">
        <v>3.464202089812503</v>
      </c>
      <c r="N82" s="26" t="n">
        <v>26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HTF_TREND_VETO_BYPASS_ENABLED</t>
        </is>
      </c>
      <c r="B83" s="70" t="b">
        <v>0</v>
      </c>
      <c r="C83" s="38" t="n"/>
      <c r="D83" s="38" t="inlineStr">
        <is>
          <t>GLOBAL_CHECK, STOCKS_EXIT</t>
        </is>
      </c>
      <c r="E83" s="38" t="n"/>
      <c r="F83" s="26" t="n"/>
      <c r="G83" s="38">
        <f>IFERROR(VLOOKUP($A146&amp;"_"&amp;$B146,Results_Deltas!$A$2:$P$15000,5,FALSE),"")</f>
        <v/>
      </c>
      <c r="H83" s="38" t="inlineStr">
        <is>
          <t>Blanket (page end)</t>
        </is>
      </c>
      <c r="I83" s="26" t="n"/>
      <c r="J83" s="26" t="n"/>
      <c r="K83" s="26" t="n"/>
      <c r="L83" s="26" t="inlineStr">
        <is>
          <t>NO</t>
        </is>
      </c>
      <c r="M83" s="26" t="n">
        <v>3.464202089812503</v>
      </c>
      <c r="N83" s="26" t="n">
        <v>26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DUP_GUARD_FILTER_TF</t>
        </is>
      </c>
      <c r="B84" s="38" t="inlineStr">
        <is>
          <t>4h</t>
        </is>
      </c>
      <c r="C84" s="38" t="n"/>
      <c r="D84" s="38" t="inlineStr">
        <is>
          <t>GLOBAL_CHECK</t>
        </is>
      </c>
      <c r="E84" s="38" t="n"/>
      <c r="F84" s="26" t="n"/>
      <c r="G84" s="38">
        <f>IFERROR(VLOOKUP($A76&amp;"_"&amp;$B76,Results_Deltas!$A$2:$P$15000,5,FALSE),"")</f>
        <v/>
      </c>
      <c r="H84" s="38" t="inlineStr">
        <is>
          <t>Blanket (page end)</t>
        </is>
      </c>
      <c r="I84" s="26" t="n"/>
      <c r="J84" s="26" t="n"/>
      <c r="K84" s="26" t="n"/>
      <c r="L84" s="26" t="inlineStr">
        <is>
          <t>NO</t>
        </is>
      </c>
      <c r="M84" s="26" t="n">
        <v>3.469897986267132</v>
      </c>
      <c r="N84" s="26" t="n">
        <v>24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HA_WICK_QUALITY_SCORE</t>
        </is>
      </c>
      <c r="B85" s="38" t="inlineStr">
        <is>
          <t>15_ALT</t>
        </is>
      </c>
      <c r="C85" s="38" t="n"/>
      <c r="D85" s="38" t="inlineStr">
        <is>
          <t>ENTRY, GLOBAL_CHECK, STOCKS_EXIT</t>
        </is>
      </c>
      <c r="E85" s="38" t="n"/>
      <c r="F85" s="26" t="n"/>
      <c r="G85" s="38">
        <f>IFERROR(VLOOKUP($A122&amp;"_"&amp;$B122,Results_Deltas!$A$2:$P$15000,5,FALSE),"")</f>
        <v/>
      </c>
      <c r="H85" s="38" t="inlineStr">
        <is>
          <t>Blanket (page end)</t>
        </is>
      </c>
      <c r="I85" s="26" t="n"/>
      <c r="J85" s="26" t="n"/>
      <c r="K85" s="26" t="n"/>
      <c r="L85" s="26" t="inlineStr">
        <is>
          <t>YES</t>
        </is>
      </c>
      <c r="M85" s="26" t="n">
        <v>3.488367626880732</v>
      </c>
      <c r="N85" s="26" t="n">
        <v>21</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COOLDOWN_LOCKS_FILTER_TF</t>
        </is>
      </c>
      <c r="B86" s="38" t="inlineStr">
        <is>
          <t>D</t>
        </is>
      </c>
      <c r="C86" s="38" t="n"/>
      <c r="D86" s="38" t="inlineStr">
        <is>
          <t>GLOBAL_CHECK</t>
        </is>
      </c>
      <c r="E86" s="38" t="n"/>
      <c r="F86" s="26" t="n"/>
      <c r="G86" s="38">
        <f>IFERROR(VLOOKUP($A58&amp;"_"&amp;$B58,Results_Deltas!$A$2:$P$15000,5,FALSE),"")</f>
        <v/>
      </c>
      <c r="H86" s="38" t="inlineStr">
        <is>
          <t>Blanket (page end)</t>
        </is>
      </c>
      <c r="I86" s="26" t="n"/>
      <c r="J86" s="26" t="n"/>
      <c r="K86" s="26" t="n"/>
      <c r="L86" s="26" t="inlineStr">
        <is>
          <t>NO</t>
        </is>
      </c>
      <c r="M86" s="26" t="n">
        <v>3.498416115653052</v>
      </c>
      <c r="N86" s="26" t="n">
        <v>23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DUP_GUARD_FILTER_TF</t>
        </is>
      </c>
      <c r="B87" s="38" t="inlineStr">
        <is>
          <t>OFF</t>
        </is>
      </c>
      <c r="C87" s="38" t="n"/>
      <c r="D87" s="38" t="inlineStr">
        <is>
          <t>GLOBAL_CHECK</t>
        </is>
      </c>
      <c r="E87" s="38" t="n"/>
      <c r="F87" s="26" t="n"/>
      <c r="G87" s="38">
        <f>IFERROR(VLOOKUP($A74&amp;"_"&amp;$B74,Results_Deltas!$A$2:$P$15000,5,FALSE),"")</f>
        <v/>
      </c>
      <c r="H87" s="38" t="inlineStr">
        <is>
          <t>Blanket (page end)</t>
        </is>
      </c>
      <c r="I87" s="26" t="n"/>
      <c r="J87" s="26" t="n"/>
      <c r="K87" s="26" t="n"/>
      <c r="L87" s="26" t="inlineStr">
        <is>
          <t>NO</t>
        </is>
      </c>
      <c r="M87" s="26" t="n">
        <v>3.511665771257679</v>
      </c>
      <c r="N87" s="26" t="n">
        <v>25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FUNDING_GATE_FILTER_TF</t>
        </is>
      </c>
      <c r="B88" s="40" t="inlineStr">
        <is>
          <t>15m</t>
        </is>
      </c>
      <c r="C88" s="38" t="n"/>
      <c r="D88" s="38" t="inlineStr">
        <is>
          <t>GLOBAL_CHECK</t>
        </is>
      </c>
      <c r="E88" s="38" t="n"/>
      <c r="F88" s="26" t="n"/>
      <c r="G88" s="38">
        <f>IFERROR(VLOOKUP($A103&amp;"_"&amp;$B103,Results_Deltas!$A$2:$P$15000,5,FALSE),"")</f>
        <v/>
      </c>
      <c r="H88" s="38" t="inlineStr">
        <is>
          <t>Blanket (page end)</t>
        </is>
      </c>
      <c r="I88" s="26" t="n"/>
      <c r="J88" s="26" t="n"/>
      <c r="K88" s="26" t="n"/>
      <c r="L88" s="26" t="inlineStr">
        <is>
          <t>YES</t>
        </is>
      </c>
      <c r="M88" s="26" t="n">
        <v>3.518489616743013</v>
      </c>
      <c r="N88" s="26" t="n">
        <v>23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OI_CONFIRM_MIN_PRICE_PCT</t>
        </is>
      </c>
      <c r="B89" s="38" t="inlineStr">
        <is>
          <t>1.0</t>
        </is>
      </c>
      <c r="C89" s="38" t="n"/>
      <c r="D89" s="38" t="inlineStr">
        <is>
          <t>ENTRY, GLOBAL_CHECK, STOCKS_EXIT</t>
        </is>
      </c>
      <c r="E89" s="38" t="n"/>
      <c r="F89" s="26" t="n"/>
      <c r="G89" s="38">
        <f>IFERROR(VLOOKUP($A214&amp;"_"&amp;$B214,Results_Deltas!$A$2:$P$15000,5,FALSE),"")</f>
        <v/>
      </c>
      <c r="H89" s="38" t="inlineStr">
        <is>
          <t>Blanket (page end)</t>
        </is>
      </c>
      <c r="I89" s="26" t="n"/>
      <c r="J89" s="26" t="n"/>
      <c r="K89" s="26" t="n"/>
      <c r="L89" s="26" t="inlineStr">
        <is>
          <t>NO</t>
        </is>
      </c>
      <c r="M89" s="26" t="n">
        <v>3.547693922703921</v>
      </c>
      <c r="N89" s="26" t="n">
        <v>22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HA_WICK_QUALITY_TF</t>
        </is>
      </c>
      <c r="B90" s="38" t="inlineStr">
        <is>
          <t>D</t>
        </is>
      </c>
      <c r="C90" s="38" t="n"/>
      <c r="D90" s="38" t="inlineStr">
        <is>
          <t>ENTRY, GLOBAL_CHECK, STOCKS_EXIT</t>
        </is>
      </c>
      <c r="E90" s="38" t="n"/>
      <c r="F90" s="26" t="n"/>
      <c r="G90" s="38">
        <f>IFERROR(VLOOKUP($A124&amp;"_"&amp;$B124,Results_Deltas!$A$2:$P$15000,5,FALSE),"")</f>
        <v/>
      </c>
      <c r="H90" s="38" t="inlineStr">
        <is>
          <t>Blanket (page end)</t>
        </is>
      </c>
      <c r="I90" s="26" t="n"/>
      <c r="J90" s="26" t="n"/>
      <c r="K90" s="26" t="n"/>
      <c r="L90" s="26" t="inlineStr">
        <is>
          <t>NO</t>
        </is>
      </c>
      <c r="M90" s="26" t="n">
        <v>3.570630595770691</v>
      </c>
      <c r="N90" s="26" t="n">
        <v>24</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HLR_SMA_BAND_PCT</t>
        </is>
      </c>
      <c r="B91" s="38" t="inlineStr">
        <is>
          <t>1.0</t>
        </is>
      </c>
      <c r="C91" s="38" t="n"/>
      <c r="D91" s="38" t="inlineStr">
        <is>
          <t>ENTRY, GLOBAL_CHECK, STOCKS_EXIT</t>
        </is>
      </c>
      <c r="E91" s="38" t="n"/>
      <c r="F91" s="26" t="n"/>
      <c r="G91" s="38">
        <f>IFERROR(VLOOKUP($A130&amp;"_"&amp;$B130,Results_Deltas!$A$2:$P$15000,5,FALSE),"")</f>
        <v/>
      </c>
      <c r="H91" s="38" t="inlineStr">
        <is>
          <t>Blanket (page end)</t>
        </is>
      </c>
      <c r="I91" s="26" t="n"/>
      <c r="J91" s="26" t="n"/>
      <c r="K91" s="26" t="n"/>
      <c r="L91" s="26" t="inlineStr">
        <is>
          <t>NO</t>
        </is>
      </c>
      <c r="M91" s="26" t="n">
        <v>3.574616995028573</v>
      </c>
      <c r="N91" s="26" t="n">
        <v>26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9" t="inlineStr">
        <is>
          <t>LIVE_VEC_EMERGENCY_BRAKE_ENABLED</t>
        </is>
      </c>
      <c r="B92" s="40" t="inlineStr">
        <is>
          <t>False</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26" t="n">
        <v>3.578982229839561</v>
      </c>
      <c r="N92" s="26" t="n">
        <v>32</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FG_FEAR_THRESHOLD</t>
        </is>
      </c>
      <c r="B93" s="38" t="inlineStr">
        <is>
          <t>31.25</t>
        </is>
      </c>
      <c r="C93" s="38" t="n"/>
      <c r="D93" s="38" t="inlineStr">
        <is>
          <t>GLOBAL_CHECK, STOCKS_EXIT</t>
        </is>
      </c>
      <c r="E93" s="38" t="n"/>
      <c r="F93" s="26" t="n"/>
      <c r="G93" s="38">
        <f>IFERROR(VLOOKUP($A92&amp;"_"&amp;$B92,Results_Deltas!$A$2:$P$15000,5,FALSE),"")</f>
        <v/>
      </c>
      <c r="H93" s="38" t="inlineStr">
        <is>
          <t>Blanket (page end)</t>
        </is>
      </c>
      <c r="I93" s="26" t="n"/>
      <c r="J93" s="26" t="n"/>
      <c r="K93" s="26" t="n"/>
      <c r="L93" s="26" t="inlineStr">
        <is>
          <t>NO</t>
        </is>
      </c>
      <c r="M93" s="26" t="n">
        <v>3.580368261135668</v>
      </c>
      <c r="N93" s="26" t="n">
        <v>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MTF_GR_MIN_IND</t>
        </is>
      </c>
      <c r="B94" s="38" t="inlineStr">
        <is>
          <t>5</t>
        </is>
      </c>
      <c r="C94" s="38" t="n"/>
      <c r="D94" s="38" t="inlineStr">
        <is>
          <t>GLOBAL_CHECK, STOCKS_EXIT</t>
        </is>
      </c>
      <c r="E94" s="38" t="n"/>
      <c r="F94" s="26" t="n"/>
      <c r="G94" s="38">
        <f>IFERROR(VLOOKUP($A184&amp;"_"&amp;$B184,Results_Deltas!$A$2:$P$15000,5,FALSE),"")</f>
        <v/>
      </c>
      <c r="H94" s="38" t="inlineStr">
        <is>
          <t>Blanket (page end)</t>
        </is>
      </c>
      <c r="I94" s="26" t="n"/>
      <c r="J94" s="26" t="n"/>
      <c r="K94" s="26" t="n"/>
      <c r="L94" s="26" t="inlineStr">
        <is>
          <t>NO</t>
        </is>
      </c>
      <c r="M94" s="26" t="n">
        <v>3.5949489647247</v>
      </c>
      <c r="N94" s="26" t="n">
        <v>26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MTF_GR_MIN_IND</t>
        </is>
      </c>
      <c r="B95" s="38" t="inlineStr">
        <is>
          <t>5_ALT</t>
        </is>
      </c>
      <c r="C95" s="38" t="n"/>
      <c r="D95" s="38" t="inlineStr">
        <is>
          <t>GLOBAL_CHECK, STOCKS_EXIT</t>
        </is>
      </c>
      <c r="E95" s="38" t="n"/>
      <c r="F95" s="26" t="n"/>
      <c r="G95" s="38">
        <f>IFERROR(VLOOKUP($A185&amp;"_"&amp;$B185,Results_Deltas!$A$2:$P$15000,5,FALSE),"")</f>
        <v/>
      </c>
      <c r="H95" s="38" t="inlineStr">
        <is>
          <t>Blanket (page end)</t>
        </is>
      </c>
      <c r="I95" s="26" t="n"/>
      <c r="J95" s="26" t="n"/>
      <c r="K95" s="26" t="n"/>
      <c r="L95" s="26" t="inlineStr">
        <is>
          <t>NO</t>
        </is>
      </c>
      <c r="M95" s="26" t="n">
        <v>3.5949489647247</v>
      </c>
      <c r="N95" s="26" t="n">
        <v>26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9" t="inlineStr">
        <is>
          <t>EMA_BLANKET_FILTER_ENABLED</t>
        </is>
      </c>
      <c r="B96" s="40" t="inlineStr">
        <is>
          <t>True</t>
        </is>
      </c>
      <c r="C96" s="38" t="n"/>
      <c r="D96" s="38" t="inlineStr">
        <is>
          <t>GLOBAL_CHECK</t>
        </is>
      </c>
      <c r="E96" s="38" t="n"/>
      <c r="F96" s="26" t="n"/>
      <c r="G96" s="38">
        <f>IFERROR(VLOOKUP($A83&amp;"_"&amp;$B83,Results_Deltas!$A$2:$P$15000,5,FALSE),"")</f>
        <v/>
      </c>
      <c r="H96" s="38" t="inlineStr">
        <is>
          <t>Blanket (page end)</t>
        </is>
      </c>
      <c r="I96" s="26" t="n"/>
      <c r="J96" s="26" t="n"/>
      <c r="K96" s="26" t="n"/>
      <c r="L96" s="26" t="inlineStr">
        <is>
          <t>YES</t>
        </is>
      </c>
      <c r="M96" s="26" t="n">
        <v>3.62489852608036</v>
      </c>
      <c r="N96" s="26" t="n">
        <v>30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DUP_GUARD_FILTER_TF</t>
        </is>
      </c>
      <c r="B97" s="38" t="inlineStr">
        <is>
          <t>D</t>
        </is>
      </c>
      <c r="C97" s="38" t="n"/>
      <c r="D97" s="38" t="inlineStr">
        <is>
          <t>GLOBAL_CHECK</t>
        </is>
      </c>
      <c r="E97" s="38" t="n"/>
      <c r="F97" s="26" t="n"/>
      <c r="G97" s="38">
        <f>IFERROR(VLOOKUP($A75&amp;"_"&amp;$B75,Results_Deltas!$A$2:$P$15000,5,FALSE),"")</f>
        <v/>
      </c>
      <c r="H97" s="38" t="inlineStr">
        <is>
          <t>Blanket (page end)</t>
        </is>
      </c>
      <c r="I97" s="26" t="n"/>
      <c r="J97" s="26" t="n"/>
      <c r="K97" s="26" t="n"/>
      <c r="L97" s="26" t="inlineStr">
        <is>
          <t>NO</t>
        </is>
      </c>
      <c r="M97" s="26" t="n">
        <v>3.625074251519028</v>
      </c>
      <c r="N97" s="26" t="n">
        <v>24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MARKET_QUALITY_SCORE_ENABLED</t>
        </is>
      </c>
      <c r="B98" s="38" t="inlineStr">
        <is>
          <t>True</t>
        </is>
      </c>
      <c r="C98" s="38" t="n"/>
      <c r="D98" s="38" t="inlineStr">
        <is>
          <t>ENTRY, GLOBAL_CHECK, STOCKS_EXIT</t>
        </is>
      </c>
      <c r="E98" s="38" t="n"/>
      <c r="F98" s="26" t="n"/>
      <c r="G98" s="38">
        <f>IFERROR(VLOOKUP($A175&amp;"_"&amp;$B175,Results_Deltas!$A$2:$P$15000,5,FALSE),"")</f>
        <v/>
      </c>
      <c r="H98" s="38" t="inlineStr">
        <is>
          <t>Blanket (page end)</t>
        </is>
      </c>
      <c r="I98" s="26" t="n"/>
      <c r="J98" s="26" t="n"/>
      <c r="K98" s="26" t="n"/>
      <c r="L98" s="26" t="inlineStr">
        <is>
          <t>YES</t>
        </is>
      </c>
      <c r="M98" s="26" t="n">
        <v>3.634369258281271</v>
      </c>
      <c r="N98" s="26" t="n">
        <v>24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DELTA_REENTRY_FILTER_ENABLED</t>
        </is>
      </c>
      <c r="B99" s="40" t="inlineStr">
        <is>
          <t>False</t>
        </is>
      </c>
      <c r="C99" s="38" t="n"/>
      <c r="D99" s="38" t="inlineStr">
        <is>
          <t>ENTRY, GLOBAL_CHECK, STOCKS_EXIT</t>
        </is>
      </c>
      <c r="E99" s="38" t="n"/>
      <c r="F99" s="26" t="n"/>
      <c r="G99" s="38">
        <f>IFERROR(VLOOKUP($A72&amp;"_"&amp;$B72,Results_Deltas!$A$2:$P$15000,5,FALSE),"")</f>
        <v/>
      </c>
      <c r="H99" s="38" t="inlineStr">
        <is>
          <t>Blanket (page end)</t>
        </is>
      </c>
      <c r="I99" s="26" t="n"/>
      <c r="J99" s="26" t="n"/>
      <c r="K99" s="26" t="n"/>
      <c r="L99" s="26" t="inlineStr">
        <is>
          <t>YES</t>
        </is>
      </c>
      <c r="M99" s="26" t="n">
        <v>3.647010330463017</v>
      </c>
      <c r="N99" s="26" t="n">
        <v>31</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MTS_BOTTOM_BONUS_THRESHOLD</t>
        </is>
      </c>
      <c r="B100" s="38" t="inlineStr">
        <is>
          <t>18.75</t>
        </is>
      </c>
      <c r="C100" s="38" t="n"/>
      <c r="D100" s="38" t="inlineStr">
        <is>
          <t>ENTRY, GLOBAL_CHECK, STOCKS_EXIT</t>
        </is>
      </c>
      <c r="E100" s="38" t="n"/>
      <c r="F100" s="26" t="n"/>
      <c r="G100" s="38">
        <f>IFERROR(VLOOKUP($A188&amp;"_"&amp;$B188,Results_Deltas!$A$2:$P$15000,5,FALSE),"")</f>
        <v/>
      </c>
      <c r="H100" s="38" t="inlineStr">
        <is>
          <t>Blanket (page end)</t>
        </is>
      </c>
      <c r="I100" s="26" t="n"/>
      <c r="J100" s="26" t="n"/>
      <c r="K100" s="26" t="n"/>
      <c r="L100" s="26" t="inlineStr">
        <is>
          <t>NO</t>
        </is>
      </c>
      <c r="M100" s="26" t="n">
        <v>3.652711427743116</v>
      </c>
      <c r="N100" s="26" t="n">
        <v>27</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MANDATORY_REENTRY_WT_FILTER_VELOCITY_RATIO</t>
        </is>
      </c>
      <c r="B101" s="38" t="inlineStr">
        <is>
          <t>0.90_ALT</t>
        </is>
      </c>
      <c r="C101" s="38" t="n"/>
      <c r="D101" s="38" t="inlineStr">
        <is>
          <t>GLOBAL_CHECK, STOCKS_EXIT</t>
        </is>
      </c>
      <c r="E101" s="38" t="n"/>
      <c r="F101" s="26" t="n"/>
      <c r="G101" s="38">
        <f>IFERROR(VLOOKUP($A173&amp;"_"&amp;$B173,Results_Deltas!$A$2:$P$15000,5,FALSE),"")</f>
        <v/>
      </c>
      <c r="H101" s="38" t="inlineStr">
        <is>
          <t>Blanket (page end)</t>
        </is>
      </c>
      <c r="I101" s="26" t="n"/>
      <c r="J101" s="26" t="n"/>
      <c r="K101" s="26" t="n"/>
      <c r="L101" s="26" t="inlineStr">
        <is>
          <t>YES</t>
        </is>
      </c>
      <c r="M101" s="26" t="n">
        <v>3.674221273347763</v>
      </c>
      <c r="N101" s="26" t="n">
        <v>24</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FG_GREED_THRESHOLD</t>
        </is>
      </c>
      <c r="B102" s="38" t="inlineStr">
        <is>
          <t>56.25</t>
        </is>
      </c>
      <c r="C102" s="38" t="n"/>
      <c r="D102" s="38" t="inlineStr">
        <is>
          <t>GLOBAL_CHECK, STOCKS_EXIT</t>
        </is>
      </c>
      <c r="E102" s="38" t="n"/>
      <c r="F102" s="26" t="n"/>
      <c r="G102" s="38">
        <f>IFERROR(VLOOKUP($A97&amp;"_"&amp;$B97,Results_Deltas!$A$2:$P$15000,5,FALSE),"")</f>
        <v/>
      </c>
      <c r="H102" s="38" t="inlineStr">
        <is>
          <t>Blanket (page end)</t>
        </is>
      </c>
      <c r="I102" s="26" t="n"/>
      <c r="J102" s="26" t="n"/>
      <c r="K102" s="26" t="n"/>
      <c r="L102" s="26" t="inlineStr">
        <is>
          <t>NO</t>
        </is>
      </c>
      <c r="M102" s="26" t="n">
        <v>3.675339340548569</v>
      </c>
      <c r="N102" s="26" t="n">
        <v>23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FUNDING_GATE_FILTER_TF</t>
        </is>
      </c>
      <c r="B103" s="38" t="inlineStr">
        <is>
          <t>4h</t>
        </is>
      </c>
      <c r="C103" s="38" t="n"/>
      <c r="D103" s="38" t="inlineStr">
        <is>
          <t>GLOBAL_CHECK</t>
        </is>
      </c>
      <c r="E103" s="38" t="n"/>
      <c r="F103" s="26" t="n"/>
      <c r="G103" s="38">
        <f>IFERROR(VLOOKUP($A101&amp;"_"&amp;$B101,Results_Deltas!$A$2:$P$15000,5,FALSE),"")</f>
        <v/>
      </c>
      <c r="H103" s="38" t="inlineStr">
        <is>
          <t>Blanket (page end)</t>
        </is>
      </c>
      <c r="I103" s="26" t="n"/>
      <c r="J103" s="26" t="n"/>
      <c r="K103" s="26" t="n"/>
      <c r="L103" s="26" t="inlineStr">
        <is>
          <t>NO</t>
        </is>
      </c>
      <c r="M103" s="26" t="n">
        <v>3.764690123016851</v>
      </c>
      <c r="N103" s="26" t="n">
        <v>24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DC_MOMENT_STRONG_THRESHOLD</t>
        </is>
      </c>
      <c r="B104" s="38" t="inlineStr">
        <is>
          <t>50</t>
        </is>
      </c>
      <c r="C104" s="38" t="n"/>
      <c r="D104" s="38" t="inlineStr">
        <is>
          <t>ENTRY, GLOBAL_CHECK, STOCKS_EXIT</t>
        </is>
      </c>
      <c r="E104" s="38" t="n"/>
      <c r="F104" s="26" t="n"/>
      <c r="G104" s="38">
        <f>IFERROR(VLOOKUP($A67&amp;"_"&amp;$B67,Results_Deltas!$A$2:$P$15000,5,FALSE),"")</f>
        <v/>
      </c>
      <c r="H104" s="38" t="inlineStr">
        <is>
          <t>Blanket (page end)</t>
        </is>
      </c>
      <c r="I104" s="26" t="n"/>
      <c r="J104" s="26" t="n"/>
      <c r="K104" s="26" t="n"/>
      <c r="L104" s="26" t="inlineStr">
        <is>
          <t>NO</t>
        </is>
      </c>
      <c r="M104" s="26" t="n">
        <v>3.767161459376107</v>
      </c>
      <c r="N104" s="26" t="n">
        <v>28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HLR_SMA_BAND_PCT</t>
        </is>
      </c>
      <c r="B105" s="38" t="inlineStr">
        <is>
          <t>0.5</t>
        </is>
      </c>
      <c r="C105" s="38" t="n"/>
      <c r="D105" s="38" t="inlineStr">
        <is>
          <t>ENTRY, GLOBAL_CHECK, STOCKS_EXIT</t>
        </is>
      </c>
      <c r="E105" s="38" t="n"/>
      <c r="F105" s="26" t="n"/>
      <c r="G105" s="38">
        <f>IFERROR(VLOOKUP($A131&amp;"_"&amp;$B131,Results_Deltas!$A$2:$P$15000,5,FALSE),"")</f>
        <v/>
      </c>
      <c r="H105" s="38" t="inlineStr">
        <is>
          <t>Blanket (page end)</t>
        </is>
      </c>
      <c r="I105" s="26" t="n"/>
      <c r="J105" s="26" t="n"/>
      <c r="K105" s="26" t="n"/>
      <c r="L105" s="26" t="inlineStr">
        <is>
          <t>NO</t>
        </is>
      </c>
      <c r="M105" s="26" t="n">
        <v>3.771468433634958</v>
      </c>
      <c r="N105" s="26" t="n">
        <v>25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COOLDOWN_LOCKS_FILTER_TF</t>
        </is>
      </c>
      <c r="B106" s="38" t="inlineStr">
        <is>
          <t>OFF</t>
        </is>
      </c>
      <c r="C106" s="38" t="n"/>
      <c r="D106" s="38" t="inlineStr">
        <is>
          <t>GLOBAL_CHECK</t>
        </is>
      </c>
      <c r="E106" s="38" t="n"/>
      <c r="F106" s="26" t="n"/>
      <c r="G106" s="38">
        <f>IFERROR(VLOOKUP($A57&amp;"_"&amp;$B57,Results_Deltas!$A$2:$P$15000,5,FALSE),"")</f>
        <v/>
      </c>
      <c r="H106" s="38" t="inlineStr">
        <is>
          <t>Blanket (page end)</t>
        </is>
      </c>
      <c r="I106" s="26" t="n"/>
      <c r="J106" s="26" t="n"/>
      <c r="K106" s="26" t="n"/>
      <c r="L106" s="26" t="inlineStr">
        <is>
          <t>NO</t>
        </is>
      </c>
      <c r="M106" s="26" t="n">
        <v>3.809037287855799</v>
      </c>
      <c r="N106" s="26" t="n">
        <v>25</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BANDAID_OFF_LOSER_RECOVER_PCT</t>
        </is>
      </c>
      <c r="B107" s="38" t="inlineStr">
        <is>
          <t>2.0</t>
        </is>
      </c>
      <c r="C107" s="38" t="n"/>
      <c r="D107" s="38" t="inlineStr">
        <is>
          <t>AUGMENT, ENTRY, EXIT, GLOBAL_CHECK, REDUCE, STOCKS_EXIT</t>
        </is>
      </c>
      <c r="E107" s="38" t="n"/>
      <c r="F107" s="26" t="n"/>
      <c r="G107" s="38">
        <f>IFERROR(VLOOKUP($A46&amp;"_"&amp;$B46,Results_Deltas!$A$2:$P$15000,5,FALSE),"")</f>
        <v/>
      </c>
      <c r="H107" s="38" t="inlineStr">
        <is>
          <t>Blanket (page end)</t>
        </is>
      </c>
      <c r="I107" s="26" t="n"/>
      <c r="J107" s="26" t="n"/>
      <c r="K107" s="26" t="n"/>
      <c r="L107" s="26" t="inlineStr">
        <is>
          <t>NO</t>
        </is>
      </c>
      <c r="M107" s="26" t="n">
        <v>3.851081058302762</v>
      </c>
      <c r="N107" s="26" t="n">
        <v>24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FG_GREED_THRESHOLD</t>
        </is>
      </c>
      <c r="B108" s="38" t="inlineStr">
        <is>
          <t>93.75</t>
        </is>
      </c>
      <c r="C108" s="38" t="n"/>
      <c r="D108" s="38" t="inlineStr">
        <is>
          <t>GLOBAL_CHECK, STOCKS_EXIT</t>
        </is>
      </c>
      <c r="E108" s="38" t="n"/>
      <c r="F108" s="26" t="n"/>
      <c r="G108" s="38">
        <f>IFERROR(VLOOKUP($A96&amp;"_"&amp;$B96,Results_Deltas!$A$2:$P$15000,5,FALSE),"")</f>
        <v/>
      </c>
      <c r="H108" s="38" t="inlineStr">
        <is>
          <t>Blanket (page end)</t>
        </is>
      </c>
      <c r="I108" s="26" t="n"/>
      <c r="J108" s="26" t="n"/>
      <c r="K108" s="26" t="n"/>
      <c r="L108" s="26" t="inlineStr">
        <is>
          <t>NO</t>
        </is>
      </c>
      <c r="M108" s="26" t="n">
        <v>3.873969535147897</v>
      </c>
      <c r="N108" s="26" t="n">
        <v>25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FG_FEAR_THRESHOLD</t>
        </is>
      </c>
      <c r="B109" s="38" t="inlineStr">
        <is>
          <t>18.75</t>
        </is>
      </c>
      <c r="C109" s="38" t="n"/>
      <c r="D109" s="38" t="inlineStr">
        <is>
          <t>GLOBAL_CHECK, STOCKS_EXIT</t>
        </is>
      </c>
      <c r="E109" s="38" t="n"/>
      <c r="F109" s="26" t="n"/>
      <c r="G109" s="38">
        <f>IFERROR(VLOOKUP($A93&amp;"_"&amp;$B93,Results_Deltas!$A$2:$P$15000,5,FALSE),"")</f>
        <v/>
      </c>
      <c r="H109" s="38" t="inlineStr">
        <is>
          <t>Blanket (page end)</t>
        </is>
      </c>
      <c r="I109" s="26" t="n"/>
      <c r="J109" s="26" t="n"/>
      <c r="K109" s="26" t="n"/>
      <c r="L109" s="26" t="inlineStr">
        <is>
          <t>NO</t>
        </is>
      </c>
      <c r="M109" s="26" t="n">
        <v>3.89235312929229</v>
      </c>
      <c r="N109" s="26" t="n">
        <v>27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FUNDING_GATE_FILTER_TF</t>
        </is>
      </c>
      <c r="B110" s="38" t="inlineStr">
        <is>
          <t>OFF</t>
        </is>
      </c>
      <c r="C110" s="38" t="n"/>
      <c r="D110" s="38" t="inlineStr">
        <is>
          <t>GLOBAL_CHECK</t>
        </is>
      </c>
      <c r="E110" s="38" t="n"/>
      <c r="F110" s="26" t="n"/>
      <c r="G110" s="38">
        <f>IFERROR(VLOOKUP($A99&amp;"_"&amp;$B99,Results_Deltas!$A$2:$P$15000,5,FALSE),"")</f>
        <v/>
      </c>
      <c r="H110" s="38" t="inlineStr">
        <is>
          <t>Blanket (page end)</t>
        </is>
      </c>
      <c r="I110" s="26" t="n"/>
      <c r="J110" s="26" t="n"/>
      <c r="K110" s="26" t="n"/>
      <c r="L110" s="26" t="inlineStr">
        <is>
          <t>NO</t>
        </is>
      </c>
      <c r="M110" s="26" t="n">
        <v>3.896157369455477</v>
      </c>
      <c r="N110" s="26" t="n">
        <v>23</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OI_CONFIRM_MIN_PRICE_PCT</t>
        </is>
      </c>
      <c r="B111" s="38" t="inlineStr">
        <is>
          <t>0.5</t>
        </is>
      </c>
      <c r="C111" s="38" t="n"/>
      <c r="D111" s="38" t="inlineStr">
        <is>
          <t>ENTRY, GLOBAL_CHECK, STOCKS_EXIT</t>
        </is>
      </c>
      <c r="E111" s="38" t="n"/>
      <c r="F111" s="26" t="n"/>
      <c r="G111" s="38">
        <f>IFERROR(VLOOKUP($A215&amp;"_"&amp;$B215,Results_Deltas!$A$2:$P$15000,5,FALSE),"")</f>
        <v/>
      </c>
      <c r="H111" s="38" t="inlineStr">
        <is>
          <t>Blanket (page end)</t>
        </is>
      </c>
      <c r="I111" s="26" t="n"/>
      <c r="J111" s="26" t="n"/>
      <c r="K111" s="26" t="n"/>
      <c r="L111" s="26" t="inlineStr">
        <is>
          <t>NO</t>
        </is>
      </c>
      <c r="M111" s="26" t="n">
        <v>3.904835366471822</v>
      </c>
      <c r="N111" s="26" t="n">
        <v>22</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GR_FILTER_VEC_ENABLED</t>
        </is>
      </c>
      <c r="B112" s="38" t="inlineStr">
        <is>
          <t>True</t>
        </is>
      </c>
      <c r="C112" s="38" t="n"/>
      <c r="D112" s="38" t="inlineStr">
        <is>
          <t>GLOBAL_CHECK</t>
        </is>
      </c>
      <c r="E112" s="38" t="n"/>
      <c r="F112" s="26" t="n"/>
      <c r="G112" s="38">
        <f>IFERROR(VLOOKUP($A115&amp;"_"&amp;$B115,Results_Deltas!$A$2:$P$15000,5,FALSE),"")</f>
        <v/>
      </c>
      <c r="H112" s="38" t="inlineStr">
        <is>
          <t>Blanket (page end)</t>
        </is>
      </c>
      <c r="I112" s="26" t="n"/>
      <c r="J112" s="26" t="n"/>
      <c r="K112" s="26" t="n"/>
      <c r="L112" s="26" t="inlineStr">
        <is>
          <t>NO</t>
        </is>
      </c>
      <c r="M112" s="26" t="n">
        <v>3.935197581038984</v>
      </c>
      <c r="N112" s="26" t="n">
        <v>30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DC_MOMENT_STRONG_THRESHOLD</t>
        </is>
      </c>
      <c r="B113" s="38" t="inlineStr">
        <is>
          <t>30</t>
        </is>
      </c>
      <c r="C113" s="38" t="n"/>
      <c r="D113" s="38" t="inlineStr">
        <is>
          <t>ENTRY, GLOBAL_CHECK, STOCKS_EXIT</t>
        </is>
      </c>
      <c r="E113" s="38" t="n"/>
      <c r="F113" s="26" t="n"/>
      <c r="G113" s="38">
        <f>IFERROR(VLOOKUP($A68&amp;"_"&amp;$B68,Results_Deltas!$A$2:$P$15000,5,FALSE),"")</f>
        <v/>
      </c>
      <c r="H113" s="38" t="inlineStr">
        <is>
          <t>Blanket (page end)</t>
        </is>
      </c>
      <c r="I113" s="26" t="n"/>
      <c r="J113" s="26" t="n"/>
      <c r="K113" s="26" t="n"/>
      <c r="L113" s="26" t="inlineStr">
        <is>
          <t>NO</t>
        </is>
      </c>
      <c r="M113" s="26" t="n">
        <v>3.938316064511606</v>
      </c>
      <c r="N113" s="26" t="n">
        <v>27</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OI_CONFIRM_MIN_CHANGE_PCT</t>
        </is>
      </c>
      <c r="B114" s="38" t="inlineStr">
        <is>
          <t>0</t>
        </is>
      </c>
      <c r="C114" s="38" t="n"/>
      <c r="D114" s="38" t="inlineStr">
        <is>
          <t>ENTRY, GLOBAL_CHECK, STOCKS_EXIT</t>
        </is>
      </c>
      <c r="E114" s="38" t="n"/>
      <c r="F114" s="26" t="n"/>
      <c r="G114" s="38">
        <f>IFERROR(VLOOKUP($A208&amp;"_"&amp;$B208,Results_Deltas!$A$2:$P$15000,5,FALSE),"")</f>
        <v/>
      </c>
      <c r="H114" s="38" t="inlineStr">
        <is>
          <t>Blanket (page end)</t>
        </is>
      </c>
      <c r="I114" s="26" t="n"/>
      <c r="J114" s="26" t="n"/>
      <c r="K114" s="26" t="n"/>
      <c r="L114" s="26" t="inlineStr">
        <is>
          <t>YES</t>
        </is>
      </c>
      <c r="M114" s="26" t="n">
        <v>3.969686203141277</v>
      </c>
      <c r="N114" s="26" t="n">
        <v>25</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HTF_DIRECTION_GATE_ENABLED</t>
        </is>
      </c>
      <c r="B115" s="38" t="inlineStr">
        <is>
          <t>True</t>
        </is>
      </c>
      <c r="C115" s="38" t="n"/>
      <c r="D115" s="38" t="inlineStr">
        <is>
          <t>ENTRY, GLOBAL_CHECK, STOCKS_EXIT</t>
        </is>
      </c>
      <c r="E115" s="38" t="n"/>
      <c r="F115" s="26" t="n"/>
      <c r="G115" s="38">
        <f>IFERROR(VLOOKUP($A138&amp;"_"&amp;$B138,Results_Deltas!$A$2:$P$15000,5,FALSE),"")</f>
        <v/>
      </c>
      <c r="H115" s="38" t="inlineStr">
        <is>
          <t>Blanket (page end)</t>
        </is>
      </c>
      <c r="I115" s="26" t="n"/>
      <c r="J115" s="26" t="n"/>
      <c r="K115" s="26" t="n"/>
      <c r="L115" s="26" t="inlineStr">
        <is>
          <t>YES</t>
        </is>
      </c>
      <c r="M115" s="26" t="n">
        <v>3.973331464834301</v>
      </c>
      <c r="N115" s="26" t="n">
        <v>26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LH_HL_FILTER_ENABLED</t>
        </is>
      </c>
      <c r="B116" s="38" t="inlineStr">
        <is>
          <t>True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M116" s="26" t="n">
        <v>3.97565569023466</v>
      </c>
      <c r="N116" s="26" t="n">
        <v>23</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MANDATORY_REENTRY_WT_FILTER_MIN_TFS</t>
        </is>
      </c>
      <c r="B117" s="38" t="inlineStr">
        <is>
          <t>2</t>
        </is>
      </c>
      <c r="C117" s="38" t="n"/>
      <c r="D117" s="38" t="inlineStr">
        <is>
          <t>GLOBAL_CHECK, STOCKS_EXIT</t>
        </is>
      </c>
      <c r="E117" s="38" t="n"/>
      <c r="F117" s="26" t="n"/>
      <c r="G117" s="38">
        <f>IFERROR(VLOOKUP($A167&amp;"_"&amp;$B167,Results_Deltas!$A$2:$P$15000,5,FALSE),"")</f>
        <v/>
      </c>
      <c r="H117" s="38" t="inlineStr">
        <is>
          <t>Blanket (page end)</t>
        </is>
      </c>
      <c r="I117" s="26" t="n"/>
      <c r="J117" s="26" t="n"/>
      <c r="K117" s="26" t="n"/>
      <c r="L117" s="26" t="inlineStr">
        <is>
          <t>NO</t>
        </is>
      </c>
      <c r="M117" s="26" t="n">
        <v>3.994751902306911</v>
      </c>
      <c r="N117" s="26" t="n">
        <v>25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IFERROR(VLOOKUP($A154&amp;"_"&amp;$B154,Results_Deltas!$A$2:$P$15000,5,FALSE),"")</f>
        <v/>
      </c>
      <c r="H118" s="38" t="inlineStr">
        <is>
          <t>Blanket (page end)</t>
        </is>
      </c>
      <c r="I118" s="26" t="n"/>
      <c r="J118" s="26" t="n"/>
      <c r="K118" s="26" t="n"/>
      <c r="L118" s="26" t="inlineStr">
        <is>
          <t>YES</t>
        </is>
      </c>
      <c r="M118" s="26" t="n">
        <v>4.001854760764032</v>
      </c>
      <c r="N118" s="26" t="n">
        <v>28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BAND_ARROW_ENABLED</t>
        </is>
      </c>
      <c r="B119" s="38" t="inlineStr">
        <is>
          <t>True</t>
        </is>
      </c>
      <c r="C119" s="38" t="n"/>
      <c r="D119" s="38" t="inlineStr">
        <is>
          <t>GLOBAL_CHECK, STOCKS_EXIT</t>
        </is>
      </c>
      <c r="E119" s="38" t="n"/>
      <c r="F119" s="26" t="n"/>
      <c r="G119" s="38">
        <f>IFERROR(VLOOKUP($A50&amp;"_"&amp;$B50,Results_Deltas!$A$2:$P$15000,5,FALSE),"")</f>
        <v/>
      </c>
      <c r="H119" s="38" t="inlineStr">
        <is>
          <t>Blanket (page end)</t>
        </is>
      </c>
      <c r="I119" s="26" t="n"/>
      <c r="J119" s="26" t="n"/>
      <c r="K119" s="26" t="n"/>
      <c r="L119" s="26" t="inlineStr">
        <is>
          <t>NO</t>
        </is>
      </c>
      <c r="M119" s="26" t="n">
        <v>4.035077691708586</v>
      </c>
      <c r="N119" s="26" t="n">
        <v>27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IFERROR(VLOOKUP($A159&amp;"_"&amp;$B159,Results_Deltas!$A$2:$P$15000,5,FALSE),"")</f>
        <v/>
      </c>
      <c r="H120" s="38" t="inlineStr">
        <is>
          <t>Blanket (page end)</t>
        </is>
      </c>
      <c r="I120" s="26" t="n"/>
      <c r="J120" s="26" t="n"/>
      <c r="K120" s="26" t="n"/>
      <c r="L120" s="26" t="inlineStr">
        <is>
          <t>NO</t>
        </is>
      </c>
      <c r="M120" s="26" t="n">
        <v>4.038104042330748</v>
      </c>
      <c r="N120" s="26" t="n">
        <v>29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IFERROR(VLOOKUP($A160&amp;"_"&amp;$B160,Results_Deltas!$A$2:$P$15000,5,FALSE),"")</f>
        <v/>
      </c>
      <c r="H121" s="38" t="inlineStr">
        <is>
          <t>Blanket (page end)</t>
        </is>
      </c>
      <c r="I121" s="26" t="n"/>
      <c r="J121" s="26" t="n"/>
      <c r="K121" s="26" t="n"/>
      <c r="L121" s="26" t="inlineStr">
        <is>
          <t>YES</t>
        </is>
      </c>
      <c r="M121" s="26" t="n">
        <v>4.038104042330748</v>
      </c>
      <c r="N121" s="26" t="n">
        <v>29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FUNDING_GATE_FILTER_TF</t>
        </is>
      </c>
      <c r="B122" s="38" t="inlineStr">
        <is>
          <t>1h</t>
        </is>
      </c>
      <c r="C122" s="38" t="n"/>
      <c r="D122" s="38" t="inlineStr">
        <is>
          <t>GLOBAL_CHECK</t>
        </is>
      </c>
      <c r="E122" s="38" t="n"/>
      <c r="F122" s="26" t="n"/>
      <c r="G122" s="38">
        <f>IFERROR(VLOOKUP($A102&amp;"_"&amp;$B102,Results_Deltas!$A$2:$P$15000,5,FALSE),"")</f>
        <v/>
      </c>
      <c r="H122" s="38" t="inlineStr">
        <is>
          <t>Blanket (page end)</t>
        </is>
      </c>
      <c r="I122" s="26" t="n"/>
      <c r="J122" s="26" t="n"/>
      <c r="K122" s="26" t="n"/>
      <c r="L122" s="26" t="inlineStr">
        <is>
          <t>NO</t>
        </is>
      </c>
      <c r="M122" s="26" t="n">
        <v>4.055469188181197</v>
      </c>
      <c r="N122" s="26" t="n">
        <v>23</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MOVER_THRESHOLD</t>
        </is>
      </c>
      <c r="B123" s="38" t="inlineStr">
        <is>
          <t>2.5</t>
        </is>
      </c>
      <c r="C123" s="38" t="n"/>
      <c r="D123" s="38" t="inlineStr">
        <is>
          <t>ENTRY, GLOBAL_CHECK, STOCKS_EXIT</t>
        </is>
      </c>
      <c r="E123" s="38" t="n"/>
      <c r="F123" s="26" t="n"/>
      <c r="G123" s="38">
        <f>IFERROR(VLOOKUP($A181&amp;"_"&amp;$B181,Results_Deltas!$A$2:$P$15000,5,FALSE),"")</f>
        <v/>
      </c>
      <c r="H123" s="38" t="inlineStr">
        <is>
          <t>Blanket (page end)</t>
        </is>
      </c>
      <c r="I123" s="26" t="n"/>
      <c r="J123" s="26" t="n"/>
      <c r="K123" s="26" t="n"/>
      <c r="L123" s="26" t="inlineStr">
        <is>
          <t>NO</t>
        </is>
      </c>
      <c r="M123" s="26" t="n">
        <v>4.070170794786115</v>
      </c>
      <c r="N123" s="26" t="n">
        <v>24</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HA_WICK_QUALITY_TF</t>
        </is>
      </c>
      <c r="B124" s="38" t="inlineStr">
        <is>
          <t>OFF</t>
        </is>
      </c>
      <c r="C124" s="38" t="n"/>
      <c r="D124" s="38" t="inlineStr">
        <is>
          <t>ENTRY, GLOBAL_CHECK, STOCKS_EXIT</t>
        </is>
      </c>
      <c r="E124" s="38" t="n"/>
      <c r="F124" s="26" t="n"/>
      <c r="G124" s="38">
        <f>IFERROR(VLOOKUP($A123&amp;"_"&amp;$B123,Results_Deltas!$A$2:$P$15000,5,FALSE),"")</f>
        <v/>
      </c>
      <c r="H124" s="38" t="inlineStr">
        <is>
          <t>Blanket (page end)</t>
        </is>
      </c>
      <c r="I124" s="26" t="n"/>
      <c r="J124" s="26" t="n"/>
      <c r="K124" s="26" t="n"/>
      <c r="L124" s="26" t="inlineStr">
        <is>
          <t>NO</t>
        </is>
      </c>
      <c r="M124" s="26" t="n">
        <v>4.095835391346506</v>
      </c>
      <c r="N124" s="26" t="n">
        <v>25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EMA_BLANKET_FILTER_ENABLED</t>
        </is>
      </c>
      <c r="B125" s="38" t="inlineStr">
        <is>
          <t>False</t>
        </is>
      </c>
      <c r="C125" s="38" t="n"/>
      <c r="D125" s="38" t="inlineStr">
        <is>
          <t>GLOBAL_CHECK</t>
        </is>
      </c>
      <c r="E125" s="38" t="n"/>
      <c r="F125" s="26" t="n"/>
      <c r="G125" s="38">
        <f>IFERROR(VLOOKUP($A82&amp;"_"&amp;$B82,Results_Deltas!$A$2:$P$15000,5,FALSE),"")</f>
        <v/>
      </c>
      <c r="H125" s="38" t="inlineStr">
        <is>
          <t>Blanket (page end)</t>
        </is>
      </c>
      <c r="I125" s="26" t="n"/>
      <c r="J125" s="26" t="n"/>
      <c r="K125" s="26" t="n"/>
      <c r="L125" s="26" t="inlineStr">
        <is>
          <t>NO</t>
        </is>
      </c>
      <c r="M125" s="26" t="n">
        <v>4.177018676268767</v>
      </c>
      <c r="N125" s="26" t="n">
        <v>33</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MOVER_THRESHOLD</t>
        </is>
      </c>
      <c r="B126" s="38" t="inlineStr">
        <is>
          <t>3.75</t>
        </is>
      </c>
      <c r="C126" s="38" t="n"/>
      <c r="D126" s="38" t="inlineStr">
        <is>
          <t>ENTRY, GLOBAL_CHECK, STOCKS_EXIT</t>
        </is>
      </c>
      <c r="E126" s="38" t="n"/>
      <c r="F126" s="26" t="n"/>
      <c r="G126" s="38">
        <f>IFERROR(VLOOKUP($A180&amp;"_"&amp;$B180,Results_Deltas!$A$2:$P$15000,5,FALSE),"")</f>
        <v/>
      </c>
      <c r="H126" s="38" t="inlineStr">
        <is>
          <t>Blanket (page end)</t>
        </is>
      </c>
      <c r="I126" s="26" t="n"/>
      <c r="J126" s="26" t="n"/>
      <c r="K126" s="26" t="n"/>
      <c r="L126" s="26" t="inlineStr">
        <is>
          <t>NO</t>
        </is>
      </c>
      <c r="M126" s="26" t="n">
        <v>4.231771240924497</v>
      </c>
      <c r="N126" s="26" t="n">
        <v>24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ADX_RANGING_THRESHOLD</t>
        </is>
      </c>
      <c r="B127" s="38" t="inlineStr">
        <is>
          <t>25</t>
        </is>
      </c>
      <c r="C127" s="38" t="n"/>
      <c r="D127" s="38" t="inlineStr">
        <is>
          <t>ENTRY, GLOBAL_CHECK, STOCKS_EXIT</t>
        </is>
      </c>
      <c r="E127" s="38" t="n"/>
      <c r="F127" s="26" t="n"/>
      <c r="G127" s="38">
        <f>IFERROR(VLOOKUP($A42&amp;"_"&amp;$B42,Results_Deltas!$A$2:$P$15000,5,FALSE),"")</f>
        <v/>
      </c>
      <c r="H127" s="38" t="inlineStr">
        <is>
          <t>Blanket (page end)</t>
        </is>
      </c>
      <c r="I127" s="26" t="n"/>
      <c r="J127" s="26" t="n"/>
      <c r="K127" s="26" t="n"/>
      <c r="L127" s="26" t="inlineStr">
        <is>
          <t>NO</t>
        </is>
      </c>
      <c r="M127" s="26" t="n">
        <v>4.23915337770464</v>
      </c>
      <c r="N127" s="26" t="n">
        <v>25</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MTS_BOTTOM_STRONG_THRESHOLD</t>
        </is>
      </c>
      <c r="B128" s="38" t="inlineStr">
        <is>
          <t>20</t>
        </is>
      </c>
      <c r="C128" s="38" t="n"/>
      <c r="D128" s="38" t="inlineStr">
        <is>
          <t>ENTRY, GLOBAL_CHECK, STOCKS_EXIT</t>
        </is>
      </c>
      <c r="E128" s="38" t="n"/>
      <c r="F128" s="26" t="n"/>
      <c r="G128" s="38">
        <f>IFERROR(VLOOKUP($A193&amp;"_"&amp;$B193,Results_Deltas!$A$2:$P$15000,5,FALSE),"")</f>
        <v/>
      </c>
      <c r="H128" s="38" t="inlineStr">
        <is>
          <t>Blanket (page end)</t>
        </is>
      </c>
      <c r="I128" s="26" t="n"/>
      <c r="J128" s="26" t="n"/>
      <c r="K128" s="26" t="n"/>
      <c r="L128" s="26" t="inlineStr">
        <is>
          <t>NO</t>
        </is>
      </c>
      <c r="M128" s="26" t="n">
        <v>4.251715012460605</v>
      </c>
      <c r="N128" s="26" t="n">
        <v>27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GR_FILTER_VEC_MIN_TFS</t>
        </is>
      </c>
      <c r="B129" s="38" t="inlineStr">
        <is>
          <t>1</t>
        </is>
      </c>
      <c r="C129" s="38" t="n"/>
      <c r="D129" s="38" t="inlineStr">
        <is>
          <t>GLOBAL_CHECK</t>
        </is>
      </c>
      <c r="E129" s="38" t="n"/>
      <c r="F129" s="26" t="n"/>
      <c r="G129" s="38">
        <f>IFERROR(VLOOKUP($A118&amp;"_"&amp;$B118,Results_Deltas!$A$2:$P$15000,5,FALSE),"")</f>
        <v/>
      </c>
      <c r="H129" s="38" t="inlineStr">
        <is>
          <t>Blanket (page end)</t>
        </is>
      </c>
      <c r="I129" s="26" t="n"/>
      <c r="J129" s="26" t="n"/>
      <c r="K129" s="26" t="n"/>
      <c r="L129" s="26" t="inlineStr">
        <is>
          <t>NO</t>
        </is>
      </c>
      <c r="M129" s="26" t="n">
        <v>4.267291741426187</v>
      </c>
      <c r="N129" s="26" t="n">
        <v>31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HA_WICK_QUALITY_ENABLED</t>
        </is>
      </c>
      <c r="B130" s="38" t="inlineStr">
        <is>
          <t>True</t>
        </is>
      </c>
      <c r="C130" s="38" t="n"/>
      <c r="D130" s="38" t="inlineStr">
        <is>
          <t>ENTRY, GLOBAL_CHECK, STOCKS_EXIT</t>
        </is>
      </c>
      <c r="E130" s="38" t="n"/>
      <c r="F130" s="26" t="n"/>
      <c r="G130" s="38">
        <f>IFERROR(VLOOKUP($A120&amp;"_"&amp;$B120,Results_Deltas!$A$2:$P$15000,5,FALSE),"")</f>
        <v/>
      </c>
      <c r="H130" s="38" t="inlineStr">
        <is>
          <t>Blanket (page end)</t>
        </is>
      </c>
      <c r="I130" s="26" t="n"/>
      <c r="J130" s="26" t="n"/>
      <c r="K130" s="26" t="n"/>
      <c r="L130" s="26" t="inlineStr">
        <is>
          <t>YES</t>
        </is>
      </c>
      <c r="M130" s="26" t="n">
        <v>4.267328108391943</v>
      </c>
      <c r="N130" s="26" t="n">
        <v>24</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MTS_BOTTOM_BONUS_THRESHOLD</t>
        </is>
      </c>
      <c r="B131" s="38" t="inlineStr">
        <is>
          <t>12.5</t>
        </is>
      </c>
      <c r="C131" s="38" t="n"/>
      <c r="D131" s="38" t="inlineStr">
        <is>
          <t>ENTRY, GLOBAL_CHECK, STOCKS_EXIT</t>
        </is>
      </c>
      <c r="E131" s="38" t="n"/>
      <c r="F131" s="26" t="n"/>
      <c r="G131" s="38">
        <f>IFERROR(VLOOKUP($A189&amp;"_"&amp;$B189,Results_Deltas!$A$2:$P$15000,5,FALSE),"")</f>
        <v/>
      </c>
      <c r="H131" s="38" t="inlineStr">
        <is>
          <t>Blanket (page end)</t>
        </is>
      </c>
      <c r="I131" s="26" t="n"/>
      <c r="J131" s="26" t="n"/>
      <c r="K131" s="26" t="n"/>
      <c r="L131" s="26" t="inlineStr">
        <is>
          <t>NO</t>
        </is>
      </c>
      <c r="M131" s="26" t="n">
        <v>4.275668436665801</v>
      </c>
      <c r="N131" s="26" t="n">
        <v>24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NEW_POSITION_MAX_LOSS_THRESHOLD</t>
        </is>
      </c>
      <c r="B132" s="38" t="inlineStr">
        <is>
          <t>2.0</t>
        </is>
      </c>
      <c r="C132" s="38" t="n"/>
      <c r="D132" s="38" t="inlineStr">
        <is>
          <t>AUGMENT, EXIT, GLOBAL_CHECK, REDUCE, STOCKS_EXIT</t>
        </is>
      </c>
      <c r="E132" s="38" t="n"/>
      <c r="F132" s="26" t="n"/>
      <c r="G132" s="38">
        <f>IFERROR(VLOOKUP($A203&amp;"_"&amp;$B203,Results_Deltas!$A$2:$P$15000,5,FALSE),"")</f>
        <v/>
      </c>
      <c r="H132" s="38" t="inlineStr">
        <is>
          <t>Blanket (page end)</t>
        </is>
      </c>
      <c r="I132" s="26" t="n"/>
      <c r="J132" s="26" t="n"/>
      <c r="K132" s="26" t="n"/>
      <c r="L132" s="26" t="inlineStr">
        <is>
          <t>NO</t>
        </is>
      </c>
      <c r="M132" s="26" t="n">
        <v>4.278764707288664</v>
      </c>
      <c r="N132" s="26" t="n">
        <v>30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MOVER_THRESHOLD</t>
        </is>
      </c>
      <c r="B133" s="38" t="inlineStr">
        <is>
          <t>6.25</t>
        </is>
      </c>
      <c r="C133" s="38" t="n"/>
      <c r="D133" s="38" t="inlineStr">
        <is>
          <t>ENTRY, GLOBAL_CHECK, STOCKS_EXIT</t>
        </is>
      </c>
      <c r="E133" s="38" t="n"/>
      <c r="F133" s="26" t="n"/>
      <c r="G133" s="38">
        <f>IFERROR(VLOOKUP($A179&amp;"_"&amp;$B179,Results_Deltas!$A$2:$P$15000,5,FALSE),"")</f>
        <v/>
      </c>
      <c r="H133" s="38" t="inlineStr">
        <is>
          <t>Blanket (page end)</t>
        </is>
      </c>
      <c r="I133" s="26" t="n"/>
      <c r="J133" s="26" t="n"/>
      <c r="K133" s="26" t="n"/>
      <c r="L133" s="26" t="inlineStr">
        <is>
          <t>YES</t>
        </is>
      </c>
      <c r="M133" s="26" t="n">
        <v>4.350294548397615</v>
      </c>
      <c r="N133" s="26" t="n">
        <v>25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LIVE_VEC_EMERGENCY_BRAKE_ENABLED</t>
        </is>
      </c>
      <c r="B134" s="38" t="inlineStr">
        <is>
          <t>True</t>
        </is>
      </c>
      <c r="C134" s="38" t="n"/>
      <c r="D134" s="38" t="inlineStr">
        <is>
          <t>GLOBAL_CHECK, STOCKS_EXIT</t>
        </is>
      </c>
      <c r="E134" s="38" t="n"/>
      <c r="F134" s="26" t="n"/>
      <c r="G134" s="38">
        <f>IFERROR(VLOOKUP($A158&amp;"_"&amp;$B158,Results_Deltas!$A$2:$P$15000,5,FALSE),"")</f>
        <v/>
      </c>
      <c r="H134" s="38" t="inlineStr">
        <is>
          <t>Blanket (page end)</t>
        </is>
      </c>
      <c r="I134" s="26" t="n"/>
      <c r="J134" s="26" t="n"/>
      <c r="K134" s="26" t="n"/>
      <c r="L134" s="26" t="inlineStr">
        <is>
          <t>YES</t>
        </is>
      </c>
      <c r="M134" s="26" t="n">
        <v>4.434316837091392</v>
      </c>
      <c r="N134" s="26" t="n">
        <v>35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EMA_BLANKET_FILTER_MIN_TFS</t>
        </is>
      </c>
      <c r="B135" s="38" t="inlineStr">
        <is>
          <t>0</t>
        </is>
      </c>
      <c r="C135" s="38" t="n"/>
      <c r="D135" s="38" t="inlineStr">
        <is>
          <t>GLOBAL_CHECK</t>
        </is>
      </c>
      <c r="E135" s="38" t="n"/>
      <c r="F135" s="26" t="n"/>
      <c r="G135" s="38">
        <f>IFERROR(VLOOKUP($A84&amp;"_"&amp;$B84,Results_Deltas!$A$2:$P$15000,5,FALSE),"")</f>
        <v/>
      </c>
      <c r="H135" s="38" t="inlineStr">
        <is>
          <t>Blanket (page end)</t>
        </is>
      </c>
      <c r="I135" s="26" t="n"/>
      <c r="J135" s="26" t="n"/>
      <c r="K135" s="26" t="n"/>
      <c r="L135" s="26" t="inlineStr">
        <is>
          <t>NO</t>
        </is>
      </c>
      <c r="M135" s="26" t="n">
        <v>4.442961245389605</v>
      </c>
      <c r="N135" s="26" t="n">
        <v>30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CRYPTO_SPIKE_FADE_THRESHOLD_PCT</t>
        </is>
      </c>
      <c r="B136" s="38" t="inlineStr">
        <is>
          <t>12.5</t>
        </is>
      </c>
      <c r="C136" s="38" t="n"/>
      <c r="D136" s="38" t="inlineStr">
        <is>
          <t>GLOBAL_CHECK, STOCKS_EXIT</t>
        </is>
      </c>
      <c r="E136" s="38" t="n"/>
      <c r="F136" s="26" t="n"/>
      <c r="G136" s="38">
        <f>IFERROR(VLOOKUP($A63&amp;"_"&amp;$B63,Results_Deltas!$A$2:$P$15000,5,FALSE),"")</f>
        <v/>
      </c>
      <c r="H136" s="38" t="inlineStr">
        <is>
          <t>Blanket (page end)</t>
        </is>
      </c>
      <c r="I136" s="26" t="n"/>
      <c r="J136" s="26" t="n"/>
      <c r="K136" s="26" t="n"/>
      <c r="L136" s="26" t="inlineStr">
        <is>
          <t>NO</t>
        </is>
      </c>
      <c r="M136" s="26" t="n">
        <v>4.468687538397474</v>
      </c>
      <c r="N136" s="26" t="n">
        <v>29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OI_CONFIRM_MIN_PRICE_PCT</t>
        </is>
      </c>
      <c r="B137" s="38" t="inlineStr">
        <is>
          <t>0</t>
        </is>
      </c>
      <c r="C137" s="38" t="n"/>
      <c r="D137" s="38" t="inlineStr">
        <is>
          <t>ENTRY, GLOBAL_CHECK, STOCKS_EXIT</t>
        </is>
      </c>
      <c r="E137" s="38" t="n"/>
      <c r="F137" s="26" t="n"/>
      <c r="G137" s="38">
        <f>IFERROR(VLOOKUP($A212&amp;"_"&amp;$B212,Results_Deltas!$A$2:$P$15000,5,FALSE),"")</f>
        <v/>
      </c>
      <c r="H137" s="38" t="inlineStr">
        <is>
          <t>Blanket (page end)</t>
        </is>
      </c>
      <c r="I137" s="26" t="n"/>
      <c r="J137" s="26" t="n"/>
      <c r="K137" s="26" t="n"/>
      <c r="L137" s="26" t="inlineStr">
        <is>
          <t>YES</t>
        </is>
      </c>
      <c r="M137" s="26" t="n">
        <v>4.478123130406438</v>
      </c>
      <c r="N137" s="26" t="n">
        <v>27</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EMA_9_21_FILTER_MIN_TFS</t>
        </is>
      </c>
      <c r="B138" s="38" t="inlineStr">
        <is>
          <t>0</t>
        </is>
      </c>
      <c r="C138" s="38" t="n"/>
      <c r="D138" s="38" t="inlineStr">
        <is>
          <t>GLOBAL_CHECK</t>
        </is>
      </c>
      <c r="E138" s="38" t="n"/>
      <c r="F138" s="26" t="n"/>
      <c r="G138" s="38">
        <f>IFERROR(VLOOKUP($A79&amp;"_"&amp;$B79,Results_Deltas!$A$2:$P$15000,5,FALSE),"")</f>
        <v/>
      </c>
      <c r="H138" s="38" t="inlineStr">
        <is>
          <t>Blanket (page end)</t>
        </is>
      </c>
      <c r="I138" s="26" t="n"/>
      <c r="J138" s="26" t="n"/>
      <c r="K138" s="26" t="n"/>
      <c r="L138" s="26" t="inlineStr">
        <is>
          <t>NO</t>
        </is>
      </c>
      <c r="M138" s="26" t="n">
        <v>4.479590039410461</v>
      </c>
      <c r="N138" s="26" t="n">
        <v>31</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EMA_9_21_FILTER_MIN_TFS</t>
        </is>
      </c>
      <c r="B139" s="38" t="inlineStr">
        <is>
          <t>2</t>
        </is>
      </c>
      <c r="C139" s="38" t="n"/>
      <c r="D139" s="38" t="inlineStr">
        <is>
          <t>GLOBAL_CHECK</t>
        </is>
      </c>
      <c r="E139" s="38" t="n"/>
      <c r="F139" s="26" t="n"/>
      <c r="G139" s="38">
        <f>IFERROR(VLOOKUP($A80&amp;"_"&amp;$B80,Results_Deltas!$A$2:$P$15000,5,FALSE),"")</f>
        <v/>
      </c>
      <c r="H139" s="38" t="inlineStr">
        <is>
          <t>Blanket (page end)</t>
        </is>
      </c>
      <c r="I139" s="26" t="n"/>
      <c r="J139" s="26" t="n"/>
      <c r="K139" s="26" t="n"/>
      <c r="L139" s="26" t="inlineStr">
        <is>
          <t>NO</t>
        </is>
      </c>
      <c r="M139" s="26" t="n">
        <v>4.481435469031276</v>
      </c>
      <c r="N139" s="26" t="n">
        <v>30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EMA_BLANKET_FILTER_MIN_TFS</t>
        </is>
      </c>
      <c r="B140" s="38" t="inlineStr">
        <is>
          <t>2</t>
        </is>
      </c>
      <c r="C140" s="38" t="n"/>
      <c r="D140" s="38" t="inlineStr">
        <is>
          <t>GLOBAL_CHECK</t>
        </is>
      </c>
      <c r="E140" s="38" t="n"/>
      <c r="F140" s="26" t="n"/>
      <c r="G140" s="38">
        <f>IFERROR(VLOOKUP($A85&amp;"_"&amp;$B85,Results_Deltas!$A$2:$P$15000,5,FALSE),"")</f>
        <v/>
      </c>
      <c r="H140" s="38" t="inlineStr">
        <is>
          <t>Blanket (page end)</t>
        </is>
      </c>
      <c r="I140" s="26" t="n"/>
      <c r="J140" s="26" t="n"/>
      <c r="K140" s="26" t="n"/>
      <c r="L140" s="26" t="inlineStr">
        <is>
          <t>NO</t>
        </is>
      </c>
      <c r="M140" s="26" t="n">
        <v>4.483580361312619</v>
      </c>
      <c r="N140" s="26" t="n">
        <v>32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OI_CONFIRM_MIN_PRICE_PCT</t>
        </is>
      </c>
      <c r="B141" s="38" t="inlineStr">
        <is>
          <t>2.0</t>
        </is>
      </c>
      <c r="C141" s="38" t="n"/>
      <c r="D141" s="38" t="inlineStr">
        <is>
          <t>ENTRY, GLOBAL_CHECK, STOCKS_EXIT</t>
        </is>
      </c>
      <c r="E141" s="38" t="n"/>
      <c r="F141" s="26" t="n"/>
      <c r="G141" s="38">
        <f>IFERROR(VLOOKUP($A213&amp;"_"&amp;$B213,Results_Deltas!$A$2:$P$15000,5,FALSE),"")</f>
        <v/>
      </c>
      <c r="H141" s="38" t="inlineStr">
        <is>
          <t>Blanket (page end)</t>
        </is>
      </c>
      <c r="I141" s="26" t="n"/>
      <c r="J141" s="26" t="n"/>
      <c r="K141" s="26" t="n"/>
      <c r="L141" s="26" t="inlineStr">
        <is>
          <t>NO</t>
        </is>
      </c>
      <c r="M141" s="26" t="n">
        <v>4.489371080443953</v>
      </c>
      <c r="N141" s="26" t="n">
        <v>22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OI_CONFIRM_MIN_CHANGE_PCT</t>
        </is>
      </c>
      <c r="B142" s="38" t="inlineStr">
        <is>
          <t>1.0</t>
        </is>
      </c>
      <c r="C142" s="38" t="n"/>
      <c r="D142" s="38" t="inlineStr">
        <is>
          <t>ENTRY, GLOBAL_CHECK, STOCKS_EXIT</t>
        </is>
      </c>
      <c r="E142" s="38" t="n"/>
      <c r="F142" s="26" t="n"/>
      <c r="G142" s="38">
        <f>IFERROR(VLOOKUP($A210&amp;"_"&amp;$B210,Results_Deltas!$A$2:$P$15000,5,FALSE),"")</f>
        <v/>
      </c>
      <c r="H142" s="38" t="inlineStr">
        <is>
          <t>Blanket (page end)</t>
        </is>
      </c>
      <c r="I142" s="26" t="n"/>
      <c r="J142" s="26" t="n"/>
      <c r="K142" s="26" t="n"/>
      <c r="L142" s="26" t="inlineStr">
        <is>
          <t>NO</t>
        </is>
      </c>
      <c r="M142" s="26" t="n">
        <v>4.508562515707387</v>
      </c>
      <c r="N142" s="26" t="n">
        <v>24</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LR_BAND_LADDER_TF_TOP</t>
        </is>
      </c>
      <c r="B143" s="38" t="inlineStr">
        <is>
          <t>1</t>
        </is>
      </c>
      <c r="C143" s="38" t="n"/>
      <c r="D143" s="38" t="inlineStr">
        <is>
          <t>GLOBAL_CHECK, STOCKS_EXIT</t>
        </is>
      </c>
      <c r="E143" s="38" t="n"/>
      <c r="F143" s="26" t="n"/>
      <c r="G143" s="38">
        <f>IFERROR(VLOOKUP($A164&amp;"_"&amp;$B164,Results_Deltas!$A$2:$P$15000,5,FALSE),"")</f>
        <v/>
      </c>
      <c r="H143" s="38" t="inlineStr">
        <is>
          <t>Blanket (page end)</t>
        </is>
      </c>
      <c r="I143" s="26" t="n"/>
      <c r="J143" s="26" t="n"/>
      <c r="K143" s="26" t="n"/>
      <c r="L143" s="26" t="inlineStr">
        <is>
          <t>NO</t>
        </is>
      </c>
      <c r="M143" s="26" t="n">
        <v>4.509168751231704</v>
      </c>
      <c r="N143" s="26" t="n">
        <v>29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MANDATORY_REENTRY_WT_FILTER_MIN_TFS</t>
        </is>
      </c>
      <c r="B144" s="38" t="inlineStr">
        <is>
          <t>3</t>
        </is>
      </c>
      <c r="C144" s="38" t="n"/>
      <c r="D144" s="38" t="inlineStr">
        <is>
          <t>GLOBAL_CHECK, STOCKS_EXIT</t>
        </is>
      </c>
      <c r="E144" s="38" t="n"/>
      <c r="F144" s="26" t="n"/>
      <c r="G144" s="38">
        <f>IFERROR(VLOOKUP($A166&amp;"_"&amp;$B166,Results_Deltas!$A$2:$P$15000,5,FALSE),"")</f>
        <v/>
      </c>
      <c r="H144" s="38" t="inlineStr">
        <is>
          <t>Blanket (page end)</t>
        </is>
      </c>
      <c r="I144" s="26" t="n"/>
      <c r="J144" s="26" t="n"/>
      <c r="K144" s="26" t="n"/>
      <c r="L144" s="26" t="inlineStr">
        <is>
          <t>YES</t>
        </is>
      </c>
      <c r="M144" s="26" t="n">
        <v>4.513402946754316</v>
      </c>
      <c r="N144" s="26" t="n">
        <v>28</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LR_BAND_LADDER_TF_BOTTOM</t>
        </is>
      </c>
      <c r="B145" s="38" t="inlineStr">
        <is>
          <t>1</t>
        </is>
      </c>
      <c r="C145" s="38" t="n"/>
      <c r="D145" s="38" t="inlineStr">
        <is>
          <t>GLOBAL_CHECK, STOCKS_EXIT</t>
        </is>
      </c>
      <c r="E145" s="38" t="n"/>
      <c r="F145" s="26" t="n"/>
      <c r="G145" s="38">
        <f>IFERROR(VLOOKUP($A162&amp;"_"&amp;$B162,Results_Deltas!$A$2:$P$15000,5,FALSE),"")</f>
        <v/>
      </c>
      <c r="H145" s="38" t="inlineStr">
        <is>
          <t>Blanket (page end)</t>
        </is>
      </c>
      <c r="I145" s="26" t="n"/>
      <c r="J145" s="26" t="n"/>
      <c r="K145" s="26" t="n"/>
      <c r="L145" s="26" t="inlineStr">
        <is>
          <t>NO</t>
        </is>
      </c>
      <c r="M145" s="26" t="n">
        <v>4.535830741084308</v>
      </c>
      <c r="N145" s="26" t="n">
        <v>30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NEWBORN_LOSS_KILL_GAIN_THRESHOLD_PCT</t>
        </is>
      </c>
      <c r="B146" s="38" t="inlineStr">
        <is>
          <t>1.0</t>
        </is>
      </c>
      <c r="C146" s="38" t="n"/>
      <c r="D146" s="38" t="inlineStr">
        <is>
          <t>AUGMENT, EXIT, GLOBAL_CHECK, REDUCE, STOCKS_EXIT</t>
        </is>
      </c>
      <c r="E146" s="38" t="n"/>
      <c r="F146" s="26" t="n"/>
      <c r="G146" s="38">
        <f>IFERROR(VLOOKUP($A198&amp;"_"&amp;$B198,Results_Deltas!$A$2:$P$15000,5,FALSE),"")</f>
        <v/>
      </c>
      <c r="H146" s="38" t="inlineStr">
        <is>
          <t>Blanket (page end)</t>
        </is>
      </c>
      <c r="I146" s="26" t="n"/>
      <c r="J146" s="26" t="n"/>
      <c r="K146" s="26" t="n"/>
      <c r="L146" s="26" t="inlineStr">
        <is>
          <t>NO</t>
        </is>
      </c>
      <c r="M146" s="26" t="n">
        <v>4.545854454814719</v>
      </c>
      <c r="N146" s="26" t="n">
        <v>33</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NEWBORN_LOSS_KILL_GAIN_THRESHOLD_PCT</t>
        </is>
      </c>
      <c r="B147" s="38" t="inlineStr">
        <is>
          <t>0.5</t>
        </is>
      </c>
      <c r="C147" s="38" t="n"/>
      <c r="D147" s="38" t="inlineStr">
        <is>
          <t>AUGMENT, EXIT, GLOBAL_CHECK, REDUCE, STOCKS_EXIT</t>
        </is>
      </c>
      <c r="E147" s="38" t="n"/>
      <c r="F147" s="26" t="n"/>
      <c r="G147" s="38">
        <f>IFERROR(VLOOKUP($A199&amp;"_"&amp;$B199,Results_Deltas!$A$2:$P$15000,5,FALSE),"")</f>
        <v/>
      </c>
      <c r="H147" s="38" t="inlineStr">
        <is>
          <t>Blanket (page end)</t>
        </is>
      </c>
      <c r="I147" s="26" t="n"/>
      <c r="J147" s="26" t="n"/>
      <c r="K147" s="26" t="n"/>
      <c r="L147" s="26" t="inlineStr">
        <is>
          <t>NO</t>
        </is>
      </c>
      <c r="M147" s="26" t="n">
        <v>4.605030651553121</v>
      </c>
      <c r="N147" s="26" t="n">
        <v>32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HLR_SMA_BAND_PCT</t>
        </is>
      </c>
      <c r="B148" s="38" t="inlineStr">
        <is>
          <t>2.0</t>
        </is>
      </c>
      <c r="C148" s="38" t="n"/>
      <c r="D148" s="38" t="inlineStr">
        <is>
          <t>ENTRY, GLOBAL_CHECK, STOCKS_EXIT</t>
        </is>
      </c>
      <c r="E148" s="38" t="n"/>
      <c r="F148" s="26" t="n"/>
      <c r="G148" s="38">
        <f>IFERROR(VLOOKUP($A129&amp;"_"&amp;$B129,Results_Deltas!$A$2:$P$15000,5,FALSE),"")</f>
        <v/>
      </c>
      <c r="H148" s="38" t="inlineStr">
        <is>
          <t>Blanket (page end)</t>
        </is>
      </c>
      <c r="I148" s="26" t="n"/>
      <c r="J148" s="26" t="n"/>
      <c r="K148" s="26" t="n"/>
      <c r="L148" s="26" t="inlineStr">
        <is>
          <t>NO</t>
        </is>
      </c>
      <c r="M148" s="26" t="n">
        <v>4.634106513019945</v>
      </c>
      <c r="N148" s="26" t="n">
        <v>24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CRYPTO_SPIKE_FADE_THRESHOLD_PCT</t>
        </is>
      </c>
      <c r="B149" s="38" t="inlineStr">
        <is>
          <t>7.5</t>
        </is>
      </c>
      <c r="C149" s="38" t="n"/>
      <c r="D149" s="38" t="inlineStr">
        <is>
          <t>GLOBAL_CHECK, STOCKS_EXIT</t>
        </is>
      </c>
      <c r="E149" s="38" t="n"/>
      <c r="F149" s="26" t="n"/>
      <c r="G149" s="38">
        <f>IFERROR(VLOOKUP($A64&amp;"_"&amp;$B64,Results_Deltas!$A$2:$P$15000,5,FALSE),"")</f>
        <v/>
      </c>
      <c r="H149" s="38" t="inlineStr">
        <is>
          <t>Blanket (page end)</t>
        </is>
      </c>
      <c r="I149" s="26" t="n"/>
      <c r="J149" s="26" t="n"/>
      <c r="K149" s="26" t="n"/>
      <c r="L149" s="26" t="inlineStr">
        <is>
          <t>NO</t>
        </is>
      </c>
      <c r="M149" s="26" t="n">
        <v>4.652734817816629</v>
      </c>
      <c r="N149" s="26" t="n">
        <v>32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DELTA_REENTRY_FILTER_ENABLED</t>
        </is>
      </c>
      <c r="B150" s="38" t="inlineStr">
        <is>
          <t>True</t>
        </is>
      </c>
      <c r="C150" s="38" t="n"/>
      <c r="D150" s="38" t="inlineStr">
        <is>
          <t>ENTRY, GLOBAL_CHECK, STOCKS_EXIT</t>
        </is>
      </c>
      <c r="E150" s="38" t="n"/>
      <c r="F150" s="26" t="n"/>
      <c r="G150" s="38">
        <f>IFERROR(VLOOKUP($A73&amp;"_"&amp;$B73,Results_Deltas!$A$2:$P$15000,5,FALSE),"")</f>
        <v/>
      </c>
      <c r="H150" s="38" t="inlineStr">
        <is>
          <t>Blanket (page end)</t>
        </is>
      </c>
      <c r="I150" s="26" t="n"/>
      <c r="J150" s="26" t="n"/>
      <c r="K150" s="26" t="n"/>
      <c r="L150" s="26" t="inlineStr">
        <is>
          <t>NO</t>
        </is>
      </c>
      <c r="M150" s="26" t="n">
        <v>4.685546381415516</v>
      </c>
      <c r="N150" s="26" t="n">
        <v>31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DELTA_HTF_GATE</t>
        </is>
      </c>
      <c r="B151" s="38" t="inlineStr">
        <is>
          <t>4h</t>
        </is>
      </c>
      <c r="C151" s="38" t="n"/>
      <c r="D151" s="38" t="inlineStr">
        <is>
          <t>ENTRY, GLOBAL_CHECK, STOCKS_EXIT</t>
        </is>
      </c>
      <c r="E151" s="38" t="n"/>
      <c r="F151" s="26" t="n"/>
      <c r="G151" s="38">
        <f>IFERROR(VLOOKUP($A70&amp;"_"&amp;$B70,Results_Deltas!$A$2:$P$15000,5,FALSE),"")</f>
        <v/>
      </c>
      <c r="H151" s="38" t="inlineStr">
        <is>
          <t>Blanket (page end)</t>
        </is>
      </c>
      <c r="I151" s="26" t="n"/>
      <c r="J151" s="26" t="n"/>
      <c r="K151" s="26" t="n"/>
      <c r="L151" s="26" t="inlineStr">
        <is>
          <t>NO</t>
        </is>
      </c>
      <c r="M151" s="26" t="n">
        <v>4.702265667348694</v>
      </c>
      <c r="N151" s="26" t="n">
        <v>31</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DELTA_HTF_GATE</t>
        </is>
      </c>
      <c r="B152" s="38" t="inlineStr">
        <is>
          <t>4h_ALT</t>
        </is>
      </c>
      <c r="C152" s="38" t="n"/>
      <c r="D152" s="38" t="inlineStr">
        <is>
          <t>ENTRY, GLOBAL_CHECK, STOCKS_EXIT</t>
        </is>
      </c>
      <c r="E152" s="38" t="n"/>
      <c r="F152" s="26" t="n"/>
      <c r="G152" s="38">
        <f>IFERROR(VLOOKUP($A71&amp;"_"&amp;$B71,Results_Deltas!$A$2:$P$15000,5,FALSE),"")</f>
        <v/>
      </c>
      <c r="H152" s="38" t="inlineStr">
        <is>
          <t>Blanket (page end)</t>
        </is>
      </c>
      <c r="I152" s="26" t="n"/>
      <c r="J152" s="26" t="n"/>
      <c r="K152" s="26" t="n"/>
      <c r="L152" s="26" t="inlineStr">
        <is>
          <t>NO</t>
        </is>
      </c>
      <c r="M152" s="26" t="n">
        <v>4.702265667348694</v>
      </c>
      <c r="N152" s="26" t="n">
        <v>31</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FG_GREED_THRESHOLD</t>
        </is>
      </c>
      <c r="B153" s="38" t="inlineStr">
        <is>
          <t>37.5</t>
        </is>
      </c>
      <c r="C153" s="38" t="n"/>
      <c r="D153" s="38" t="inlineStr">
        <is>
          <t>GLOBAL_CHECK, STOCKS_EXIT</t>
        </is>
      </c>
      <c r="E153" s="38" t="n"/>
      <c r="F153" s="26" t="n"/>
      <c r="G153" s="38">
        <f>IFERROR(VLOOKUP($A98&amp;"_"&amp;$B98,Results_Deltas!$A$2:$P$15000,5,FALSE),"")</f>
        <v/>
      </c>
      <c r="H153" s="38" t="inlineStr">
        <is>
          <t>Blanket (page end)</t>
        </is>
      </c>
      <c r="I153" s="26" t="n"/>
      <c r="J153" s="26" t="n"/>
      <c r="K153" s="26" t="n"/>
      <c r="L153" s="26" t="inlineStr">
        <is>
          <t>NO</t>
        </is>
      </c>
      <c r="M153" s="26" t="n">
        <v>4.836147680925087</v>
      </c>
      <c r="N153" s="26" t="n">
        <v>24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HLR_TOP_MIN_TFS</t>
        </is>
      </c>
      <c r="B154" s="38" t="inlineStr">
        <is>
          <t>1</t>
        </is>
      </c>
      <c r="C154" s="38" t="n"/>
      <c r="D154" s="38" t="inlineStr">
        <is>
          <t>GLOBAL_CHECK, REENTRY, STOCKS_EXIT</t>
        </is>
      </c>
      <c r="E154" s="38" t="n"/>
      <c r="F154" s="26" t="n"/>
      <c r="G154" s="38">
        <f>IFERROR(VLOOKUP($A134&amp;"_"&amp;$B134,Results_Deltas!$A$2:$P$15000,5,FALSE),"")</f>
        <v/>
      </c>
      <c r="H154" s="38" t="inlineStr">
        <is>
          <t>Blanket (page end)</t>
        </is>
      </c>
      <c r="I154" s="26" t="n"/>
      <c r="J154" s="26" t="n"/>
      <c r="K154" s="26" t="n"/>
      <c r="L154" s="26" t="inlineStr">
        <is>
          <t>YES</t>
        </is>
      </c>
      <c r="M154" s="26" t="n">
        <v>4.868460992820062</v>
      </c>
      <c r="N154" s="26" t="n">
        <v>27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ADX_RANGING_THRESHOLD</t>
        </is>
      </c>
      <c r="B155" s="38" t="inlineStr">
        <is>
          <t>15</t>
        </is>
      </c>
      <c r="C155" s="38" t="n"/>
      <c r="D155" s="38" t="inlineStr">
        <is>
          <t>ENTRY, GLOBAL_CHECK, STOCKS_EXIT</t>
        </is>
      </c>
      <c r="E155" s="38" t="n"/>
      <c r="F155" s="26" t="n"/>
      <c r="G155" s="38">
        <f>IFERROR(VLOOKUP($A43&amp;"_"&amp;$B43,Results_Deltas!$A$2:$P$15000,5,FALSE),"")</f>
        <v/>
      </c>
      <c r="H155" s="38" t="inlineStr">
        <is>
          <t>Blanket (page end)</t>
        </is>
      </c>
      <c r="I155" s="26" t="n"/>
      <c r="J155" s="26" t="n"/>
      <c r="K155" s="26" t="n"/>
      <c r="L155" s="26" t="inlineStr">
        <is>
          <t>NO</t>
        </is>
      </c>
      <c r="M155" s="26" t="n">
        <v>4.872798256473664</v>
      </c>
      <c r="N155" s="26" t="n">
        <v>23</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NEW_POSITION_MAX_LOSS_THRESHOLD</t>
        </is>
      </c>
      <c r="B156" s="38" t="inlineStr">
        <is>
          <t>1.0</t>
        </is>
      </c>
      <c r="C156" s="38" t="n"/>
      <c r="D156" s="38" t="inlineStr">
        <is>
          <t>AUGMENT, EXIT, GLOBAL_CHECK, REDUCE, STOCKS_EXIT</t>
        </is>
      </c>
      <c r="E156" s="38" t="n"/>
      <c r="F156" s="26" t="n"/>
      <c r="G156" s="38">
        <f>IFERROR(VLOOKUP($A204&amp;"_"&amp;$B204,Results_Deltas!$A$2:$P$15000,5,FALSE),"")</f>
        <v/>
      </c>
      <c r="H156" s="38" t="inlineStr">
        <is>
          <t>Blanket (page end)</t>
        </is>
      </c>
      <c r="I156" s="26" t="n"/>
      <c r="J156" s="26" t="n"/>
      <c r="K156" s="26" t="n"/>
      <c r="L156" s="26" t="inlineStr">
        <is>
          <t>NO</t>
        </is>
      </c>
      <c r="M156" s="26" t="n">
        <v>4.934521451740728</v>
      </c>
      <c r="N156" s="26" t="n">
        <v>30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NEW_POSITION_MAX_LOSS_THRESHOLD</t>
        </is>
      </c>
      <c r="B157" s="38" t="inlineStr">
        <is>
          <t>0.5</t>
        </is>
      </c>
      <c r="C157" s="38" t="n"/>
      <c r="D157" s="38" t="inlineStr">
        <is>
          <t>AUGMENT, EXIT, GLOBAL_CHECK, REDUCE, STOCKS_EXIT</t>
        </is>
      </c>
      <c r="E157" s="38" t="n"/>
      <c r="F157" s="26" t="n"/>
      <c r="G157" s="38">
        <f>IFERROR(VLOOKUP($A205&amp;"_"&amp;$B205,Results_Deltas!$A$2:$P$15000,5,FALSE),"")</f>
        <v/>
      </c>
      <c r="H157" s="38" t="inlineStr">
        <is>
          <t>Blanket (page end)</t>
        </is>
      </c>
      <c r="I157" s="26" t="n"/>
      <c r="J157" s="26" t="n"/>
      <c r="K157" s="26" t="n"/>
      <c r="L157" s="26" t="inlineStr">
        <is>
          <t>NO</t>
        </is>
      </c>
      <c r="M157" s="26" t="n">
        <v>4.949888110282703</v>
      </c>
      <c r="N157" s="26" t="n">
        <v>33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FG_FEAR_THRESHOLD</t>
        </is>
      </c>
      <c r="B158" s="38" t="inlineStr">
        <is>
          <t>12.5</t>
        </is>
      </c>
      <c r="C158" s="38" t="n"/>
      <c r="D158" s="38" t="inlineStr">
        <is>
          <t>GLOBAL_CHECK, STOCKS_EXIT</t>
        </is>
      </c>
      <c r="E158" s="38" t="n"/>
      <c r="F158" s="26" t="n"/>
      <c r="G158" s="38">
        <f>IFERROR(VLOOKUP($A94&amp;"_"&amp;$B94,Results_Deltas!$A$2:$P$15000,5,FALSE),"")</f>
        <v/>
      </c>
      <c r="H158" s="38" t="inlineStr">
        <is>
          <t>Blanket (page end)</t>
        </is>
      </c>
      <c r="I158" s="26" t="n"/>
      <c r="J158" s="26" t="n"/>
      <c r="K158" s="26" t="n"/>
      <c r="L158" s="26" t="inlineStr">
        <is>
          <t>NO</t>
        </is>
      </c>
      <c r="M158" s="26" t="n">
        <v>5.051921948810143</v>
      </c>
      <c r="N158" s="26" t="n">
        <v>28</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DC_MOMENT_STRONG_THRESHOLD</t>
        </is>
      </c>
      <c r="B159" s="38" t="inlineStr">
        <is>
          <t>20</t>
        </is>
      </c>
      <c r="C159" s="38" t="n"/>
      <c r="D159" s="38" t="inlineStr">
        <is>
          <t>ENTRY, GLOBAL_CHECK, STOCKS_EXIT</t>
        </is>
      </c>
      <c r="E159" s="38" t="n"/>
      <c r="F159" s="26" t="n"/>
      <c r="G159" s="38">
        <f>IFERROR(VLOOKUP($A69&amp;"_"&amp;$B69,Results_Deltas!$A$2:$P$15000,5,FALSE),"")</f>
        <v/>
      </c>
      <c r="H159" s="38" t="inlineStr">
        <is>
          <t>Blanket (page end)</t>
        </is>
      </c>
      <c r="I159" s="26" t="n"/>
      <c r="J159" s="26" t="n"/>
      <c r="K159" s="26" t="n"/>
      <c r="L159" s="26" t="inlineStr">
        <is>
          <t>NO</t>
        </is>
      </c>
      <c r="M159" s="26" t="n">
        <v>5.065437669963022</v>
      </c>
      <c r="N159" s="26" t="n">
        <v>27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9" t="inlineStr">
        <is>
          <t>OI_CONFIRM_MIN_CHANGE_PCT</t>
        </is>
      </c>
      <c r="B160" s="40" t="inlineStr">
        <is>
          <t>0.5</t>
        </is>
      </c>
      <c r="C160" s="38" t="n"/>
      <c r="D160" s="38" t="inlineStr">
        <is>
          <t>ENTRY, GLOBAL_CHECK, STOCKS_EXIT</t>
        </is>
      </c>
      <c r="E160" s="38" t="n"/>
      <c r="F160" s="26" t="n"/>
      <c r="G160" s="38">
        <f>IFERROR(VLOOKUP($A211&amp;"_"&amp;$B211,Results_Deltas!$A$2:$P$15000,5,FALSE),"")</f>
        <v/>
      </c>
      <c r="H160" s="38" t="inlineStr">
        <is>
          <t>Blanket (page end)</t>
        </is>
      </c>
      <c r="I160" s="26" t="n"/>
      <c r="J160" s="26" t="n"/>
      <c r="K160" s="26" t="n"/>
      <c r="L160" s="26" t="inlineStr">
        <is>
          <t>NO</t>
        </is>
      </c>
      <c r="M160" s="26" t="n">
        <v>5.106928090322521</v>
      </c>
      <c r="N160" s="26" t="n">
        <v>28</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M161" s="26" t="n">
        <v>5.163235857196809</v>
      </c>
      <c r="N161" s="26" t="n">
        <v>35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EMA_BLANKET_FILTER_MIN_TFS</t>
        </is>
      </c>
      <c r="B162" s="38" t="inlineStr">
        <is>
          <t>1</t>
        </is>
      </c>
      <c r="C162" s="38" t="n"/>
      <c r="D162" s="38" t="inlineStr">
        <is>
          <t>GLOBAL_CHECK</t>
        </is>
      </c>
      <c r="E162" s="38" t="n"/>
      <c r="F162" s="26" t="n"/>
      <c r="G162" s="38">
        <f>IFERROR(VLOOKUP($A86&amp;"_"&amp;$B86,Results_Deltas!$A$2:$P$15000,5,FALSE),"")</f>
        <v/>
      </c>
      <c r="H162" s="38" t="inlineStr">
        <is>
          <t>Blanket (page end)</t>
        </is>
      </c>
      <c r="I162" s="26" t="n"/>
      <c r="J162" s="26" t="n"/>
      <c r="K162" s="26" t="n"/>
      <c r="L162" s="26" t="inlineStr">
        <is>
          <t>NO</t>
        </is>
      </c>
      <c r="M162" s="26" t="n">
        <v>5.370008629567579</v>
      </c>
      <c r="N162" s="26" t="n">
        <v>32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EMA_9_21_FILTER_MIN_TFS</t>
        </is>
      </c>
      <c r="B163" s="38" t="inlineStr">
        <is>
          <t>1</t>
        </is>
      </c>
      <c r="C163" s="38" t="n"/>
      <c r="D163" s="38" t="inlineStr">
        <is>
          <t>GLOBAL_CHECK</t>
        </is>
      </c>
      <c r="E163" s="38" t="n"/>
      <c r="F163" s="26" t="n"/>
      <c r="G163" s="38">
        <f>IFERROR(VLOOKUP($A81&amp;"_"&amp;$B81,Results_Deltas!$A$2:$P$15000,5,FALSE),"")</f>
        <v/>
      </c>
      <c r="H163" s="38" t="inlineStr">
        <is>
          <t>Blanket (page end)</t>
        </is>
      </c>
      <c r="I163" s="26" t="n"/>
      <c r="J163" s="26" t="n"/>
      <c r="K163" s="26" t="n"/>
      <c r="L163" s="26" t="inlineStr">
        <is>
          <t>NO</t>
        </is>
      </c>
      <c r="M163" s="26" t="n">
        <v>5.371832739267187</v>
      </c>
      <c r="N163" s="26" t="n">
        <v>35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CRYPTO_SPIKE_FADE_THRESHOLD_PCT</t>
        </is>
      </c>
      <c r="B164" s="38" t="inlineStr">
        <is>
          <t>5</t>
        </is>
      </c>
      <c r="C164" s="38" t="n"/>
      <c r="D164" s="38" t="inlineStr">
        <is>
          <t>GLOBAL_CHECK, STOCKS_EXIT</t>
        </is>
      </c>
      <c r="E164" s="38" t="n"/>
      <c r="F164" s="26" t="n"/>
      <c r="G164" s="38">
        <f>IFERROR(VLOOKUP($A65&amp;"_"&amp;$B65,Results_Deltas!$A$2:$P$15000,5,FALSE),"")</f>
        <v/>
      </c>
      <c r="H164" s="38" t="inlineStr">
        <is>
          <t>Blanket (page end)</t>
        </is>
      </c>
      <c r="I164" s="26" t="n"/>
      <c r="J164" s="26" t="n"/>
      <c r="K164" s="26" t="n"/>
      <c r="L164" s="26" t="inlineStr">
        <is>
          <t>NO</t>
        </is>
      </c>
      <c r="M164" s="26" t="n">
        <v>5.395964612126313</v>
      </c>
      <c r="N164" s="26" t="n">
        <v>32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LR_BAND_LADDER_TF_BOTTOM</t>
        </is>
      </c>
      <c r="B165" s="38" t="inlineStr">
        <is>
          <t>0</t>
        </is>
      </c>
      <c r="C165" s="38" t="n"/>
      <c r="D165" s="38" t="inlineStr">
        <is>
          <t>GLOBAL_CHECK, STOCKS_EXIT</t>
        </is>
      </c>
      <c r="E165" s="38" t="n"/>
      <c r="F165" s="26" t="n"/>
      <c r="G165" s="38">
        <f>IFERROR(VLOOKUP($A161&amp;"_"&amp;$B161,Results_Deltas!$A$2:$P$15000,5,FALSE),"")</f>
        <v/>
      </c>
      <c r="H165" s="38" t="inlineStr">
        <is>
          <t>Blanket (page end)</t>
        </is>
      </c>
      <c r="I165" s="26" t="n"/>
      <c r="J165" s="26" t="n"/>
      <c r="K165" s="26" t="n"/>
      <c r="L165" s="26" t="inlineStr">
        <is>
          <t>NO</t>
        </is>
      </c>
      <c r="M165" s="26" t="n">
        <v>5.396248943794419</v>
      </c>
      <c r="N165" s="26" t="n">
        <v>32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HTF4_CONF</t>
        </is>
      </c>
      <c r="B166" s="38" t="inlineStr">
        <is>
          <t>False_ALT</t>
        </is>
      </c>
      <c r="C166" s="38" t="n"/>
      <c r="D166" s="38" t="inlineStr">
        <is>
          <t>GLOBAL_CHECK, STOCKS_EXIT</t>
        </is>
      </c>
      <c r="E166" s="38" t="n"/>
      <c r="F166" s="26" t="n"/>
      <c r="G166" s="38">
        <f>IFERROR(VLOOKUP($A136&amp;"_"&amp;$B136,Results_Deltas!$A$2:$P$15000,5,FALSE),"")</f>
        <v/>
      </c>
      <c r="H166" s="38" t="inlineStr">
        <is>
          <t>Blanket (page end)</t>
        </is>
      </c>
      <c r="I166" s="26" t="n"/>
      <c r="J166" s="26" t="n"/>
      <c r="K166" s="26" t="n"/>
      <c r="L166" s="26" t="inlineStr">
        <is>
          <t>NO</t>
        </is>
      </c>
      <c r="M166" s="26" t="n">
        <v>5.416876960976744</v>
      </c>
      <c r="N166" s="26" t="n">
        <v>28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BANDAID_OFF_LOSER_RECOVER_PCT</t>
        </is>
      </c>
      <c r="B167" s="38" t="inlineStr">
        <is>
          <t>0</t>
        </is>
      </c>
      <c r="C167" s="38" t="n"/>
      <c r="D167" s="38" t="inlineStr">
        <is>
          <t>AUGMENT, ENTRY, EXIT, GLOBAL_CHECK, REDUCE, STOCKS_EXIT</t>
        </is>
      </c>
      <c r="E167" s="38" t="n"/>
      <c r="F167" s="26" t="n"/>
      <c r="G167" s="38">
        <f>IFERROR(VLOOKUP($A45&amp;"_"&amp;$B45,Results_Deltas!$A$2:$P$15000,5,FALSE),"")</f>
        <v/>
      </c>
      <c r="H167" s="38" t="inlineStr">
        <is>
          <t>Blanket (page end)</t>
        </is>
      </c>
      <c r="I167" s="26" t="n"/>
      <c r="J167" s="26" t="n"/>
      <c r="K167" s="26" t="n"/>
      <c r="L167" s="26" t="inlineStr">
        <is>
          <t>NO</t>
        </is>
      </c>
      <c r="M167" s="26" t="n">
        <v>5.471948241323028</v>
      </c>
      <c r="N167" s="26" t="n">
        <v>30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LR_BAND_LADDER_TF_TOP</t>
        </is>
      </c>
      <c r="B168" s="38" t="inlineStr">
        <is>
          <t>0</t>
        </is>
      </c>
      <c r="C168" s="38" t="n"/>
      <c r="D168" s="38" t="inlineStr">
        <is>
          <t>GLOBAL_CHECK, STOCKS_EXIT</t>
        </is>
      </c>
      <c r="E168" s="38" t="n"/>
      <c r="F168" s="26" t="n"/>
      <c r="G168" s="38">
        <f>IFERROR(VLOOKUP($A163&amp;"_"&amp;$B163,Results_Deltas!$A$2:$P$15000,5,FALSE),"")</f>
        <v/>
      </c>
      <c r="H168" s="38" t="inlineStr">
        <is>
          <t>Blanket (page end)</t>
        </is>
      </c>
      <c r="I168" s="26" t="n"/>
      <c r="J168" s="26" t="n"/>
      <c r="K168" s="26" t="n"/>
      <c r="L168" s="26" t="inlineStr">
        <is>
          <t>NO</t>
        </is>
      </c>
      <c r="M168" s="26" t="n">
        <v>5.499407990607927</v>
      </c>
      <c r="N168" s="26" t="n">
        <v>30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ADX_RANGING_THRESHOLD</t>
        </is>
      </c>
      <c r="B169" s="38" t="inlineStr">
        <is>
          <t>20</t>
        </is>
      </c>
      <c r="C169" s="38" t="n"/>
      <c r="D169" s="38" t="inlineStr">
        <is>
          <t>ENTRY, GLOBAL_CHECK, STOCKS_EXIT</t>
        </is>
      </c>
      <c r="E169" s="38" t="n"/>
      <c r="F169" s="26" t="n"/>
      <c r="G169" s="38">
        <f>IFERROR(VLOOKUP($A41&amp;"_"&amp;$B41,Results_Deltas!$A$2:$P$15000,5,FALSE),"")</f>
        <v/>
      </c>
      <c r="H169" s="38" t="inlineStr">
        <is>
          <t>Blanket (page end)</t>
        </is>
      </c>
      <c r="I169" s="26" t="n"/>
      <c r="J169" s="26" t="n"/>
      <c r="K169" s="26" t="n"/>
      <c r="L169" s="26" t="inlineStr">
        <is>
          <t>NO</t>
        </is>
      </c>
      <c r="M169" s="26" t="n">
        <v>5.546275495040258</v>
      </c>
      <c r="N169" s="26" t="n">
        <v>30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ADX_RANGING_THRESHOLD</t>
        </is>
      </c>
      <c r="B170" s="70" t="n">
        <v>20</v>
      </c>
      <c r="C170" s="38" t="n"/>
      <c r="D170" s="38" t="inlineStr">
        <is>
          <t>ENTRY, GLOBAL_CHECK, STOCKS_EXIT</t>
        </is>
      </c>
      <c r="E170" s="38" t="n"/>
      <c r="F170" s="26" t="n"/>
      <c r="G170" s="38">
        <f>IFERROR(VLOOKUP($A44&amp;"_"&amp;$B44,Results_Deltas!$A$2:$P$15000,5,FALSE),"")</f>
        <v/>
      </c>
      <c r="H170" s="38" t="inlineStr">
        <is>
          <t>Blanket (page end)</t>
        </is>
      </c>
      <c r="I170" s="26" t="n"/>
      <c r="J170" s="26" t="n"/>
      <c r="K170" s="26" t="n"/>
      <c r="L170" s="26" t="inlineStr">
        <is>
          <t>YES</t>
        </is>
      </c>
      <c r="M170" s="26" t="n">
        <v>5.546275495040258</v>
      </c>
      <c r="N170" s="26" t="n">
        <v>30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EZ_MANAGE_THROTTLER_RATE</t>
        </is>
      </c>
      <c r="B171" s="38" t="inlineStr">
        <is>
          <t>0.0</t>
        </is>
      </c>
      <c r="C171" s="38" t="n"/>
      <c r="D171" s="38" t="inlineStr">
        <is>
          <t>GLOBAL_CHECK, STOCKS_EXIT</t>
        </is>
      </c>
      <c r="E171" s="38" t="n"/>
      <c r="F171" s="26" t="n"/>
      <c r="G171" s="38">
        <f>IFERROR(VLOOKUP($A89&amp;"_"&amp;$B89,Results_Deltas!$A$2:$P$15000,5,FALSE),"")</f>
        <v/>
      </c>
      <c r="H171" s="38" t="inlineStr">
        <is>
          <t>Blanket (page end)</t>
        </is>
      </c>
      <c r="I171" s="26" t="n"/>
      <c r="J171" s="26" t="n"/>
      <c r="K171" s="26" t="n"/>
      <c r="L171" s="26" t="inlineStr">
        <is>
          <t>NO</t>
        </is>
      </c>
      <c r="M171" s="26" t="n">
        <v>5.630421553963779</v>
      </c>
      <c r="N171" s="26" t="n">
        <v>30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EZ_MANAGE_THROTTLER_RATE</t>
        </is>
      </c>
      <c r="B172" s="38" t="inlineStr">
        <is>
          <t>0.0_ALT</t>
        </is>
      </c>
      <c r="C172" s="38" t="n"/>
      <c r="D172" s="38" t="inlineStr">
        <is>
          <t>GLOBAL_CHECK, STOCKS_EXIT</t>
        </is>
      </c>
      <c r="E172" s="38" t="n"/>
      <c r="F172" s="26" t="n"/>
      <c r="G172" s="38">
        <f>IFERROR(VLOOKUP($A90&amp;"_"&amp;$B90,Results_Deltas!$A$2:$P$15000,5,FALSE),"")</f>
        <v/>
      </c>
      <c r="H172" s="38" t="inlineStr">
        <is>
          <t>Blanket (page end)</t>
        </is>
      </c>
      <c r="I172" s="26" t="n"/>
      <c r="J172" s="26" t="n"/>
      <c r="K172" s="26" t="n"/>
      <c r="L172" s="26" t="inlineStr">
        <is>
          <t>NO</t>
        </is>
      </c>
      <c r="M172" s="26" t="n">
        <v>5.630421553963779</v>
      </c>
      <c r="N172" s="26" t="n">
        <v>30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HLR_SMA_BAND_PCT</t>
        </is>
      </c>
      <c r="B173" s="38" t="inlineStr">
        <is>
          <t>0</t>
        </is>
      </c>
      <c r="C173" s="38" t="n"/>
      <c r="D173" s="38" t="inlineStr">
        <is>
          <t>ENTRY, GLOBAL_CHECK, STOCKS_EXIT</t>
        </is>
      </c>
      <c r="E173" s="38" t="n"/>
      <c r="F173" s="26" t="n"/>
      <c r="G173" s="38">
        <f>IFERROR(VLOOKUP($A128&amp;"_"&amp;$B128,Results_Deltas!$A$2:$P$15000,5,FALSE),"")</f>
        <v/>
      </c>
      <c r="H173" s="38" t="inlineStr">
        <is>
          <t>Blanket (page end)</t>
        </is>
      </c>
      <c r="I173" s="26" t="n"/>
      <c r="J173" s="26" t="n"/>
      <c r="K173" s="26" t="n"/>
      <c r="L173" s="26" t="inlineStr">
        <is>
          <t>NO</t>
        </is>
      </c>
      <c r="M173" s="26" t="n">
        <v>5.630421553963779</v>
      </c>
      <c r="N173" s="26" t="n">
        <v>30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HLR_TOP_MIN_TFS</t>
        </is>
      </c>
      <c r="B174" s="38" t="inlineStr">
        <is>
          <t>0</t>
        </is>
      </c>
      <c r="C174" s="38" t="n"/>
      <c r="D174" s="38" t="inlineStr">
        <is>
          <t>GLOBAL_CHECK, REENTRY, STOCKS_EXIT</t>
        </is>
      </c>
      <c r="E174" s="38" t="n"/>
      <c r="F174" s="26" t="n"/>
      <c r="G174" s="38">
        <f>IFERROR(VLOOKUP($A132&amp;"_"&amp;$B132,Results_Deltas!$A$2:$P$15000,5,FALSE),"")</f>
        <v/>
      </c>
      <c r="H174" s="38" t="inlineStr">
        <is>
          <t>Blanket (page end)</t>
        </is>
      </c>
      <c r="I174" s="26" t="n"/>
      <c r="J174" s="26" t="n"/>
      <c r="K174" s="26" t="n"/>
      <c r="L174" s="26" t="inlineStr">
        <is>
          <t>NO</t>
        </is>
      </c>
      <c r="M174" s="26" t="n">
        <v>5.630421553963779</v>
      </c>
      <c r="N174" s="26" t="n">
        <v>30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HLR_TOP_MIN_TFS</t>
        </is>
      </c>
      <c r="B175" s="70" t="n">
        <v>0</v>
      </c>
      <c r="C175" s="38" t="n"/>
      <c r="D175" s="38" t="inlineStr">
        <is>
          <t>GLOBAL_CHECK, REENTRY, STOCKS_EXIT</t>
        </is>
      </c>
      <c r="E175" s="38" t="n"/>
      <c r="F175" s="26" t="n"/>
      <c r="G175" s="38">
        <f>IFERROR(VLOOKUP($A133&amp;"_"&amp;$B133,Results_Deltas!$A$2:$P$15000,5,FALSE),"")</f>
        <v/>
      </c>
      <c r="H175" s="38" t="inlineStr">
        <is>
          <t>Blanket (page end)</t>
        </is>
      </c>
      <c r="I175" s="26" t="n"/>
      <c r="J175" s="26" t="n"/>
      <c r="K175" s="26" t="n"/>
      <c r="L175" s="26" t="inlineStr">
        <is>
          <t>NO</t>
        </is>
      </c>
      <c r="M175" s="26" t="n">
        <v>5.630421553963779</v>
      </c>
      <c r="N175" s="26" t="n">
        <v>30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HTF_GATE_MIN_CONFIRMATIONS</t>
        </is>
      </c>
      <c r="B176" s="38" t="inlineStr">
        <is>
          <t>0.0</t>
        </is>
      </c>
      <c r="C176" s="38" t="n"/>
      <c r="D176" s="38" t="inlineStr">
        <is>
          <t>ENTRY, GLOBAL_CHECK, STOCKS_EXIT</t>
        </is>
      </c>
      <c r="E176" s="38" t="n"/>
      <c r="F176" s="26" t="n"/>
      <c r="G176" s="38">
        <f>IFERROR(VLOOKUP($A143&amp;"_"&amp;$B143,Results_Deltas!$A$2:$P$15000,5,FALSE),"")</f>
        <v/>
      </c>
      <c r="H176" s="38" t="inlineStr">
        <is>
          <t>Blanket (page end)</t>
        </is>
      </c>
      <c r="I176" s="26" t="n"/>
      <c r="J176" s="26" t="n"/>
      <c r="K176" s="26" t="n"/>
      <c r="L176" s="26" t="inlineStr">
        <is>
          <t>NO</t>
        </is>
      </c>
      <c r="M176" s="26" t="n">
        <v>5.630421553963779</v>
      </c>
      <c r="N176" s="26" t="n">
        <v>30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HTF_GATE_MIN_CONFIRMATIONS</t>
        </is>
      </c>
      <c r="B177" s="38" t="inlineStr">
        <is>
          <t>0.0_ALT</t>
        </is>
      </c>
      <c r="C177" s="38" t="n"/>
      <c r="D177" s="38" t="inlineStr">
        <is>
          <t>ENTRY, GLOBAL_CHECK, STOCKS_EXIT</t>
        </is>
      </c>
      <c r="E177" s="38" t="n"/>
      <c r="F177" s="26" t="n"/>
      <c r="G177" s="38">
        <f>IFERROR(VLOOKUP($A144&amp;"_"&amp;$B144,Results_Deltas!$A$2:$P$15000,5,FALSE),"")</f>
        <v/>
      </c>
      <c r="H177" s="38" t="inlineStr">
        <is>
          <t>Blanket (page end)</t>
        </is>
      </c>
      <c r="I177" s="26" t="n"/>
      <c r="J177" s="26" t="n"/>
      <c r="K177" s="26" t="n"/>
      <c r="L177" s="26" t="inlineStr">
        <is>
          <t>NO</t>
        </is>
      </c>
      <c r="M177" s="26" t="n">
        <v>5.630421553963779</v>
      </c>
      <c r="N177" s="26" t="n">
        <v>30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LEADERBOARD_FILTER</t>
        </is>
      </c>
      <c r="B178" s="38" t="inlineStr">
        <is>
          <t>False_ALT</t>
        </is>
      </c>
      <c r="C178" s="38" t="n"/>
      <c r="D178" s="38" t="inlineStr">
        <is>
          <t>AUGMENT, ENTRY, EXIT, GLOBAL_CHECK, REDUCE, STOCKS_EXIT</t>
        </is>
      </c>
      <c r="E178" s="38" t="n"/>
      <c r="F178" s="26" t="n"/>
      <c r="G178" s="38">
        <f>IFERROR(VLOOKUP($A150&amp;"_"&amp;$B150,Results_Deltas!$A$2:$P$15000,5,FALSE),"")</f>
        <v/>
      </c>
      <c r="H178" s="38" t="inlineStr">
        <is>
          <t>Blanket (page end)</t>
        </is>
      </c>
      <c r="I178" s="26" t="n"/>
      <c r="J178" s="26" t="n"/>
      <c r="K178" s="26" t="n"/>
      <c r="L178" s="26" t="inlineStr">
        <is>
          <t>NO</t>
        </is>
      </c>
      <c r="M178" s="26" t="n">
        <v>5.630421553963779</v>
      </c>
      <c r="N178" s="26" t="n">
        <v>30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LH_HL_FILTER_REQUIRE_BOTH</t>
        </is>
      </c>
      <c r="B179" s="38" t="inlineStr">
        <is>
          <t>False_ALT</t>
        </is>
      </c>
      <c r="C179" s="38" t="n"/>
      <c r="D179" s="38" t="inlineStr">
        <is>
          <t>ENTRY, GLOBAL_CHECK, STOCKS_EXIT</t>
        </is>
      </c>
      <c r="E179" s="38" t="n"/>
      <c r="F179" s="26" t="n"/>
      <c r="G179" s="38">
        <f>IFERROR(VLOOKUP($A156&amp;"_"&amp;$B156,Results_Deltas!$A$2:$P$15000,5,FALSE),"")</f>
        <v/>
      </c>
      <c r="H179" s="38" t="inlineStr">
        <is>
          <t>Blanket (page end)</t>
        </is>
      </c>
      <c r="I179" s="26" t="n"/>
      <c r="J179" s="26" t="n"/>
      <c r="K179" s="26" t="n"/>
      <c r="L179" s="26" t="inlineStr">
        <is>
          <t>YES</t>
        </is>
      </c>
      <c r="M179" s="26" t="n">
        <v>5.630421553963779</v>
      </c>
      <c r="N179" s="26" t="n">
        <v>30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MI_TF_AGREE_MIN</t>
        </is>
      </c>
      <c r="B180" s="38" t="inlineStr">
        <is>
          <t>0.0</t>
        </is>
      </c>
      <c r="C180" s="38" t="n"/>
      <c r="D180" s="38" t="inlineStr">
        <is>
          <t>ENTRY, GLOBAL_CHECK, STOCKS_EXIT</t>
        </is>
      </c>
      <c r="E180" s="38" t="n"/>
      <c r="F180" s="26" t="n"/>
      <c r="G180" s="38">
        <f>IFERROR(VLOOKUP($A176&amp;"_"&amp;$B176,Results_Deltas!$A$2:$P$15000,5,FALSE),"")</f>
        <v/>
      </c>
      <c r="H180" s="38" t="inlineStr">
        <is>
          <t>Blanket (page end)</t>
        </is>
      </c>
      <c r="I180" s="26" t="n"/>
      <c r="J180" s="26" t="n"/>
      <c r="K180" s="26" t="n"/>
      <c r="L180" s="26" t="inlineStr">
        <is>
          <t>NO</t>
        </is>
      </c>
      <c r="M180" s="26" t="n">
        <v>5.630421553963779</v>
      </c>
      <c r="N180" s="26" t="n">
        <v>30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MI_TF_AGREE_MIN</t>
        </is>
      </c>
      <c r="B181" s="38" t="inlineStr">
        <is>
          <t>0.0_ALT</t>
        </is>
      </c>
      <c r="C181" s="38" t="n"/>
      <c r="D181" s="38" t="inlineStr">
        <is>
          <t>ENTRY, GLOBAL_CHECK, STOCKS_EXIT</t>
        </is>
      </c>
      <c r="E181" s="38" t="n"/>
      <c r="F181" s="26" t="n"/>
      <c r="G181" s="38">
        <f>IFERROR(VLOOKUP($A177&amp;"_"&amp;$B177,Results_Deltas!$A$2:$P$15000,5,FALSE),"")</f>
        <v/>
      </c>
      <c r="H181" s="38" t="inlineStr">
        <is>
          <t>Blanket (page end)</t>
        </is>
      </c>
      <c r="I181" s="26" t="n"/>
      <c r="J181" s="26" t="n"/>
      <c r="K181" s="26" t="n"/>
      <c r="L181" s="26" t="inlineStr">
        <is>
          <t>NO</t>
        </is>
      </c>
      <c r="M181" s="26" t="n">
        <v>5.630421553963779</v>
      </c>
      <c r="N181" s="26" t="n">
        <v>30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EXECUTE_NOW_SINGLE_GATE_ENFORCE</t>
        </is>
      </c>
      <c r="B182" s="38" t="inlineStr">
        <is>
          <t>0.0</t>
        </is>
      </c>
      <c r="C182" s="38" t="n"/>
      <c r="D182" s="38" t="inlineStr">
        <is>
          <t>ENTRY, GLOBAL_CHECK, STOCKS_EXIT</t>
        </is>
      </c>
      <c r="E182" s="38" t="n"/>
      <c r="F182" s="26" t="n"/>
      <c r="G182" s="38">
        <f>IFERROR(VLOOKUP($A87&amp;"_"&amp;$B87,Results_Deltas!$A$2:$P$15000,5,FALSE),"")</f>
        <v/>
      </c>
      <c r="H182" s="38" t="inlineStr">
        <is>
          <t>Blanket (page end)</t>
        </is>
      </c>
      <c r="I182" s="26" t="n"/>
      <c r="J182" s="26" t="n"/>
      <c r="K182" s="26" t="n"/>
      <c r="L182" s="26" t="inlineStr">
        <is>
          <t>NO</t>
        </is>
      </c>
      <c r="M182" s="26" t="n">
        <v>5.729828901915693</v>
      </c>
      <c r="N182" s="26" t="n">
        <v>33</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EXECUTE_NOW_SINGLE_GATE_ENFORCE</t>
        </is>
      </c>
      <c r="B183" s="38" t="inlineStr">
        <is>
          <t>0.0_ALT</t>
        </is>
      </c>
      <c r="C183" s="38" t="n"/>
      <c r="D183" s="38" t="inlineStr">
        <is>
          <t>ENTRY, GLOBAL_CHECK, STOCKS_EXIT</t>
        </is>
      </c>
      <c r="E183" s="38" t="n"/>
      <c r="F183" s="26" t="n"/>
      <c r="G183" s="38">
        <f>IFERROR(VLOOKUP($A88&amp;"_"&amp;$B88,Results_Deltas!$A$2:$P$15000,5,FALSE),"")</f>
        <v/>
      </c>
      <c r="H183" s="38" t="inlineStr">
        <is>
          <t>Blanket (page end)</t>
        </is>
      </c>
      <c r="I183" s="26" t="n"/>
      <c r="J183" s="26" t="n"/>
      <c r="K183" s="26" t="n"/>
      <c r="L183" s="26" t="inlineStr">
        <is>
          <t>NO</t>
        </is>
      </c>
      <c r="M183" s="26" t="n">
        <v>5.729828901915693</v>
      </c>
      <c r="N183" s="26" t="n">
        <v>33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GR_FILTER_VEC_MIN_TFS</t>
        </is>
      </c>
      <c r="B184" s="38" t="inlineStr">
        <is>
          <t>0</t>
        </is>
      </c>
      <c r="C184" s="38" t="n"/>
      <c r="D184" s="38" t="inlineStr">
        <is>
          <t>GLOBAL_CHECK</t>
        </is>
      </c>
      <c r="E184" s="38" t="n"/>
      <c r="F184" s="26" t="n"/>
      <c r="G184" s="38">
        <f>IFERROR(VLOOKUP($A116&amp;"_"&amp;$B116,Results_Deltas!$A$2:$P$15000,5,FALSE),"")</f>
        <v/>
      </c>
      <c r="H184" s="38" t="inlineStr">
        <is>
          <t>Blanket (page end)</t>
        </is>
      </c>
      <c r="I184" s="26" t="n"/>
      <c r="J184" s="26" t="n"/>
      <c r="K184" s="26" t="n"/>
      <c r="L184" s="26" t="inlineStr">
        <is>
          <t>NO</t>
        </is>
      </c>
      <c r="M184" s="26" t="n">
        <v>5.738284901316948</v>
      </c>
      <c r="N184" s="26" t="n">
        <v>34</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9" t="inlineStr">
        <is>
          <t>GR_FILTER_VEC_MIN_TFS</t>
        </is>
      </c>
      <c r="B185" s="70" t="n">
        <v>0</v>
      </c>
      <c r="C185" s="38" t="n"/>
      <c r="D185" s="38" t="inlineStr">
        <is>
          <t>GLOBAL_CHECK</t>
        </is>
      </c>
      <c r="E185" s="38" t="n"/>
      <c r="F185" s="26" t="n"/>
      <c r="G185" s="38">
        <f>IFERROR(VLOOKUP($A117&amp;"_"&amp;$B117,Results_Deltas!$A$2:$P$15000,5,FALSE),"")</f>
        <v/>
      </c>
      <c r="H185" s="38" t="inlineStr">
        <is>
          <t>Blanket (page end)</t>
        </is>
      </c>
      <c r="I185" s="26" t="n"/>
      <c r="J185" s="26" t="n"/>
      <c r="K185" s="26" t="n"/>
      <c r="L185" s="26" t="inlineStr">
        <is>
          <t>YES</t>
        </is>
      </c>
      <c r="M185" s="26" t="n">
        <v>5.738284901316948</v>
      </c>
      <c r="N185" s="26" t="n">
        <v>34</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HTF_GATE_BYPASS_RZ</t>
        </is>
      </c>
      <c r="B186" s="38" t="inlineStr">
        <is>
          <t>0.0</t>
        </is>
      </c>
      <c r="C186" s="38" t="n"/>
      <c r="D186" s="38" t="inlineStr">
        <is>
          <t>ENTRY, GLOBAL_CHECK, STOCKS_EXIT</t>
        </is>
      </c>
      <c r="E186" s="38" t="n"/>
      <c r="F186" s="26" t="n"/>
      <c r="G186" s="38">
        <f>IFERROR(VLOOKUP($A139&amp;"_"&amp;$B139,Results_Deltas!$A$2:$P$15000,5,FALSE),"")</f>
        <v/>
      </c>
      <c r="H186" s="38" t="inlineStr">
        <is>
          <t>Blanket (page end)</t>
        </is>
      </c>
      <c r="I186" s="26" t="n"/>
      <c r="J186" s="26" t="n"/>
      <c r="K186" s="26" t="n"/>
      <c r="L186" s="26" t="inlineStr">
        <is>
          <t>NO</t>
        </is>
      </c>
      <c r="M186" s="26" t="n">
        <v>5.766703106851701</v>
      </c>
      <c r="N186" s="26" t="n">
        <v>31</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HTF_GATE_BYPASS_RZ</t>
        </is>
      </c>
      <c r="B187" s="38" t="inlineStr">
        <is>
          <t>0.0_ALT</t>
        </is>
      </c>
      <c r="C187" s="38" t="n"/>
      <c r="D187" s="38" t="inlineStr">
        <is>
          <t>ENTRY, GLOBAL_CHECK, STOCKS_EXIT</t>
        </is>
      </c>
      <c r="E187" s="38" t="n"/>
      <c r="F187" s="26" t="n"/>
      <c r="G187" s="38">
        <f>IFERROR(VLOOKUP($A140&amp;"_"&amp;$B140,Results_Deltas!$A$2:$P$15000,5,FALSE),"")</f>
        <v/>
      </c>
      <c r="H187" s="38" t="inlineStr">
        <is>
          <t>Blanket (page end)</t>
        </is>
      </c>
      <c r="I187" s="26" t="n"/>
      <c r="J187" s="26" t="n"/>
      <c r="K187" s="26" t="n"/>
      <c r="L187" s="26" t="inlineStr">
        <is>
          <t>NO</t>
        </is>
      </c>
      <c r="M187" s="26" t="n">
        <v>5.766703106851701</v>
      </c>
      <c r="N187" s="26" t="n">
        <v>31</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HTF_TREND_VETO_BYPASS_REASONS</t>
        </is>
      </c>
      <c r="B188" s="38" t="inlineStr">
        <is>
          <t>0.0</t>
        </is>
      </c>
      <c r="C188" s="38" t="n"/>
      <c r="D188" s="38" t="inlineStr">
        <is>
          <t>GLOBAL_CHECK, STOCKS_EXIT</t>
        </is>
      </c>
      <c r="E188" s="38" t="n"/>
      <c r="F188" s="26" t="n"/>
      <c r="G188" s="38">
        <f>IFERROR(VLOOKUP($A147&amp;"_"&amp;$B147,Results_Deltas!$A$2:$P$15000,5,FALSE),"")</f>
        <v/>
      </c>
      <c r="H188" s="38" t="inlineStr">
        <is>
          <t>Blanket (page end)</t>
        </is>
      </c>
      <c r="I188" s="26" t="n"/>
      <c r="J188" s="26" t="n"/>
      <c r="K188" s="26" t="n"/>
      <c r="L188" s="26" t="inlineStr">
        <is>
          <t>YES</t>
        </is>
      </c>
      <c r="M188" s="26" t="n">
        <v>5.766703106851701</v>
      </c>
      <c r="N188" s="26" t="n">
        <v>31</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HTF_TREND_VETO_BYPASS_REASONS</t>
        </is>
      </c>
      <c r="B189" s="38" t="inlineStr">
        <is>
          <t>0.0_ALT</t>
        </is>
      </c>
      <c r="C189" s="38" t="n"/>
      <c r="D189" s="38" t="inlineStr">
        <is>
          <t>GLOBAL_CHECK, STOCKS_EXIT</t>
        </is>
      </c>
      <c r="E189" s="38" t="n"/>
      <c r="F189" s="26" t="n"/>
      <c r="G189" s="38">
        <f>IFERROR(VLOOKUP($A148&amp;"_"&amp;$B148,Results_Deltas!$A$2:$P$15000,5,FALSE),"")</f>
        <v/>
      </c>
      <c r="H189" s="38" t="inlineStr">
        <is>
          <t>Blanket (page end)</t>
        </is>
      </c>
      <c r="I189" s="26" t="n"/>
      <c r="J189" s="26" t="n"/>
      <c r="K189" s="26" t="n"/>
      <c r="L189" s="26" t="inlineStr">
        <is>
          <t>NO</t>
        </is>
      </c>
      <c r="M189" s="26" t="n">
        <v>5.766703106851701</v>
      </c>
      <c r="N189" s="26" t="n">
        <v>31</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MTF_FILTER_STRONG_BUY_QUICK_BYPASS</t>
        </is>
      </c>
      <c r="B190" s="38" t="inlineStr">
        <is>
          <t>0.0</t>
        </is>
      </c>
      <c r="C190" s="38" t="n"/>
      <c r="D190" s="38" t="inlineStr">
        <is>
          <t>GLOBAL_CHECK, STOCKS_EXIT</t>
        </is>
      </c>
      <c r="E190" s="38" t="n"/>
      <c r="F190" s="26" t="n"/>
      <c r="G190" s="38">
        <f>IFERROR(VLOOKUP($A182&amp;"_"&amp;$B182,Results_Deltas!$A$2:$P$15000,5,FALSE),"")</f>
        <v/>
      </c>
      <c r="H190" s="38" t="inlineStr">
        <is>
          <t>Blanket (page end)</t>
        </is>
      </c>
      <c r="I190" s="26" t="n"/>
      <c r="J190" s="26" t="n"/>
      <c r="K190" s="26" t="n"/>
      <c r="L190" s="26" t="inlineStr">
        <is>
          <t>NO</t>
        </is>
      </c>
      <c r="M190" s="26" t="n">
        <v>5.766703106851701</v>
      </c>
      <c r="N190" s="26" t="n">
        <v>31</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MTF_FILTER_STRONG_BUY_QUICK_BYPASS</t>
        </is>
      </c>
      <c r="B191" s="38" t="inlineStr">
        <is>
          <t>0.0_ALT</t>
        </is>
      </c>
      <c r="C191" s="38" t="n"/>
      <c r="D191" s="38" t="inlineStr">
        <is>
          <t>GLOBAL_CHECK, STOCKS_EXIT</t>
        </is>
      </c>
      <c r="E191" s="38" t="n"/>
      <c r="F191" s="26" t="n"/>
      <c r="G191" s="38">
        <f>IFERROR(VLOOKUP($A183&amp;"_"&amp;$B183,Results_Deltas!$A$2:$P$15000,5,FALSE),"")</f>
        <v/>
      </c>
      <c r="H191" s="38" t="inlineStr">
        <is>
          <t>Blanket (page end)</t>
        </is>
      </c>
      <c r="I191" s="26" t="n"/>
      <c r="J191" s="26" t="n"/>
      <c r="K191" s="26" t="n"/>
      <c r="L191" s="26" t="inlineStr">
        <is>
          <t>NO</t>
        </is>
      </c>
      <c r="M191" s="26" t="n">
        <v>5.766703106851701</v>
      </c>
      <c r="N191" s="26" t="n">
        <v>31</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GOLDEN_RULE_BASE_USD</t>
        </is>
      </c>
      <c r="B192" s="38" t="inlineStr">
        <is>
          <t>0.0</t>
        </is>
      </c>
      <c r="C192" s="38" t="n"/>
      <c r="D192" s="38" t="inlineStr">
        <is>
          <t>GLOBAL_CHECK, STOCKS_EXIT</t>
        </is>
      </c>
      <c r="E192" s="38" t="n"/>
      <c r="F192" s="26" t="n"/>
      <c r="G192" s="38">
        <f>IFERROR(VLOOKUP($A110&amp;"_"&amp;$B110,Results_Deltas!$A$2:$P$15000,5,FALSE),"")</f>
        <v/>
      </c>
      <c r="H192" s="38" t="inlineStr">
        <is>
          <t>Blanket (page end)</t>
        </is>
      </c>
      <c r="I192" s="26" t="n"/>
      <c r="J192" s="26" t="n"/>
      <c r="K192" s="26" t="n"/>
      <c r="L192" s="26" t="inlineStr">
        <is>
          <t>NO</t>
        </is>
      </c>
      <c r="M192" s="26" t="n">
        <v>5.829112723460541</v>
      </c>
      <c r="N192" s="26" t="n">
        <v>35</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GOLDEN_RULE_BASE_USD</t>
        </is>
      </c>
      <c r="B193" s="38" t="inlineStr">
        <is>
          <t>0.0_ALT</t>
        </is>
      </c>
      <c r="C193" s="38" t="n"/>
      <c r="D193" s="38" t="inlineStr">
        <is>
          <t>GLOBAL_CHECK, STOCKS_EXIT</t>
        </is>
      </c>
      <c r="E193" s="38" t="n"/>
      <c r="F193" s="26" t="n"/>
      <c r="G193" s="38">
        <f>IFERROR(VLOOKUP($A111&amp;"_"&amp;$B111,Results_Deltas!$A$2:$P$15000,5,FALSE),"")</f>
        <v/>
      </c>
      <c r="H193" s="38" t="inlineStr">
        <is>
          <t>Blanket (page end)</t>
        </is>
      </c>
      <c r="I193" s="26" t="n"/>
      <c r="J193" s="26" t="n"/>
      <c r="K193" s="26" t="n"/>
      <c r="L193" s="26" t="inlineStr">
        <is>
          <t>NO</t>
        </is>
      </c>
      <c r="M193" s="26" t="n">
        <v>5.829112723460541</v>
      </c>
      <c r="N193" s="26" t="n">
        <v>35</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NEW_POSITION_MAX_LOSS_THRESHOLD</t>
        </is>
      </c>
      <c r="B194" s="38" t="inlineStr">
        <is>
          <t>0</t>
        </is>
      </c>
      <c r="C194" s="38" t="n"/>
      <c r="D194" s="38" t="inlineStr">
        <is>
          <t>AUGMENT, EXIT, GLOBAL_CHECK, REDUCE, STOCKS_EXIT</t>
        </is>
      </c>
      <c r="E194" s="38" t="n"/>
      <c r="F194" s="26" t="n"/>
      <c r="G194" s="38">
        <f>IFERROR(VLOOKUP($A202&amp;"_"&amp;$B202,Results_Deltas!$A$2:$P$15000,5,FALSE),"")</f>
        <v/>
      </c>
      <c r="H194" s="38" t="inlineStr">
        <is>
          <t>Blanket (page end)</t>
        </is>
      </c>
      <c r="I194" s="26" t="n"/>
      <c r="J194" s="26" t="n"/>
      <c r="K194" s="26" t="n"/>
      <c r="L194" s="26" t="inlineStr">
        <is>
          <t>NO</t>
        </is>
      </c>
      <c r="M194" s="26" t="n">
        <v>5.873873978957463</v>
      </c>
      <c r="N194" s="26" t="n">
        <v>32</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NEWBORN_LOSS_KILL_REQUIRE_VEL_AGAINST</t>
        </is>
      </c>
      <c r="B195" s="38" t="inlineStr">
        <is>
          <t>0.0</t>
        </is>
      </c>
      <c r="C195" s="38" t="n"/>
      <c r="D195" s="38" t="inlineStr">
        <is>
          <t>AUGMENT, EXIT, GLOBAL_CHECK, REDUCE, STOCKS_EXIT</t>
        </is>
      </c>
      <c r="E195" s="38" t="n"/>
      <c r="F195" s="26" t="n"/>
      <c r="G195" s="38">
        <f>IFERROR(VLOOKUP($A200&amp;"_"&amp;$B200,Results_Deltas!$A$2:$P$15000,5,FALSE),"")</f>
        <v/>
      </c>
      <c r="H195" s="38" t="inlineStr">
        <is>
          <t>Blanket (page end)</t>
        </is>
      </c>
      <c r="I195" s="26" t="n"/>
      <c r="J195" s="26" t="n"/>
      <c r="K195" s="26" t="n"/>
      <c r="L195" s="26" t="inlineStr">
        <is>
          <t>NO</t>
        </is>
      </c>
      <c r="M195" s="26" t="n">
        <v>5.882704828466941</v>
      </c>
      <c r="N195" s="26" t="n">
        <v>35</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7" t="inlineStr">
        <is>
          <t>NEWBORN_LOSS_KILL_REQUIRE_VEL_AGAINST</t>
        </is>
      </c>
      <c r="B196" s="38" t="inlineStr">
        <is>
          <t>0.0_ALT</t>
        </is>
      </c>
      <c r="C196" s="38" t="n"/>
      <c r="D196" s="38" t="inlineStr">
        <is>
          <t>AUGMENT, EXIT, GLOBAL_CHECK, REDUCE, STOCKS_EXIT</t>
        </is>
      </c>
      <c r="E196" s="38" t="n"/>
      <c r="F196" s="26" t="n"/>
      <c r="G196" s="38">
        <f>IFERROR(VLOOKUP($A201&amp;"_"&amp;$B201,Results_Deltas!$A$2:$P$15000,5,FALSE),"")</f>
        <v/>
      </c>
      <c r="H196" s="38" t="inlineStr">
        <is>
          <t>Blanket (page end)</t>
        </is>
      </c>
      <c r="I196" s="26" t="n"/>
      <c r="J196" s="26" t="n"/>
      <c r="K196" s="26" t="n"/>
      <c r="L196" s="26" t="inlineStr">
        <is>
          <t>NO</t>
        </is>
      </c>
      <c r="M196" s="26" t="n">
        <v>5.882704828466941</v>
      </c>
      <c r="N196" s="26" t="n">
        <v>35</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HTF_GATE_D_MANDATORY</t>
        </is>
      </c>
      <c r="B197" s="38" t="inlineStr">
        <is>
          <t>0.0</t>
        </is>
      </c>
      <c r="C197" s="38" t="n"/>
      <c r="D197" s="38" t="inlineStr">
        <is>
          <t>ENTRY, GLOBAL_CHECK, STOCKS_EXIT</t>
        </is>
      </c>
      <c r="E197" s="38" t="n"/>
      <c r="F197" s="26" t="n"/>
      <c r="G197" s="38">
        <f>IFERROR(VLOOKUP($A141&amp;"_"&amp;$B141,Results_Deltas!$A$2:$P$15000,5,FALSE),"")</f>
        <v/>
      </c>
      <c r="H197" s="38" t="inlineStr">
        <is>
          <t>Blanket (page end)</t>
        </is>
      </c>
      <c r="I197" s="26" t="n"/>
      <c r="J197" s="26" t="n"/>
      <c r="K197" s="26" t="n"/>
      <c r="L197" s="26" t="inlineStr">
        <is>
          <t>NO</t>
        </is>
      </c>
      <c r="M197" s="26" t="n">
        <v>5.899823415720649</v>
      </c>
      <c r="N197" s="26" t="n">
        <v>34</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HTF_GATE_D_MANDATORY</t>
        </is>
      </c>
      <c r="B198" s="38" t="inlineStr">
        <is>
          <t>0.0_ALT</t>
        </is>
      </c>
      <c r="C198" s="38" t="n"/>
      <c r="D198" s="38" t="inlineStr">
        <is>
          <t>ENTRY, GLOBAL_CHECK, STOCKS_EXIT</t>
        </is>
      </c>
      <c r="E198" s="38" t="n"/>
      <c r="F198" s="26" t="n"/>
      <c r="G198" s="38">
        <f>IFERROR(VLOOKUP($A142&amp;"_"&amp;$B142,Results_Deltas!$A$2:$P$15000,5,FALSE),"")</f>
        <v/>
      </c>
      <c r="H198" s="38" t="inlineStr">
        <is>
          <t>Blanket (page end)</t>
        </is>
      </c>
      <c r="I198" s="26" t="n"/>
      <c r="J198" s="26" t="n"/>
      <c r="K198" s="26" t="n"/>
      <c r="L198" s="26" t="inlineStr">
        <is>
          <t>NO</t>
        </is>
      </c>
      <c r="M198" s="26" t="n">
        <v>5.899823415720649</v>
      </c>
      <c r="N198" s="26" t="n">
        <v>34</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9" t="inlineStr">
        <is>
          <t>MANDATORY_REENTRY_WT_FILTER_MIN_VELOCITY</t>
        </is>
      </c>
      <c r="B199" s="40" t="inlineStr">
        <is>
          <t>0.0</t>
        </is>
      </c>
      <c r="C199" s="38" t="n"/>
      <c r="D199" s="38" t="inlineStr">
        <is>
          <t>GLOBAL_CHECK, STOCKS_EXIT</t>
        </is>
      </c>
      <c r="E199" s="38" t="n"/>
      <c r="F199" s="26" t="n"/>
      <c r="G199" s="38">
        <f>IFERROR(VLOOKUP($A168&amp;"_"&amp;$B168,Results_Deltas!$A$2:$P$15000,5,FALSE),"")</f>
        <v/>
      </c>
      <c r="H199" s="38" t="inlineStr">
        <is>
          <t>Blanket (page end)</t>
        </is>
      </c>
      <c r="I199" s="26" t="n"/>
      <c r="J199" s="26" t="n"/>
      <c r="K199" s="26" t="n"/>
      <c r="L199" s="26" t="inlineStr">
        <is>
          <t>NO</t>
        </is>
      </c>
      <c r="M199" s="26" t="n">
        <v>5.899823415720649</v>
      </c>
      <c r="N199" s="26" t="n">
        <v>34</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MANDATORY_REENTRY_WT_FILTER_MIN_VELOCITY</t>
        </is>
      </c>
      <c r="B200" s="38" t="inlineStr">
        <is>
          <t>0.0_ALT</t>
        </is>
      </c>
      <c r="C200" s="38" t="n"/>
      <c r="D200" s="38" t="inlineStr">
        <is>
          <t>GLOBAL_CHECK, STOCKS_EXIT</t>
        </is>
      </c>
      <c r="E200" s="38" t="n"/>
      <c r="F200" s="26" t="n"/>
      <c r="G200" s="38">
        <f>IFERROR(VLOOKUP($A169&amp;"_"&amp;$B169,Results_Deltas!$A$2:$P$15000,5,FALSE),"")</f>
        <v/>
      </c>
      <c r="H200" s="38" t="inlineStr">
        <is>
          <t>Blanket (page end)</t>
        </is>
      </c>
      <c r="I200" s="26" t="n"/>
      <c r="J200" s="26" t="n"/>
      <c r="K200" s="26" t="n"/>
      <c r="L200" s="26" t="inlineStr">
        <is>
          <t>YES</t>
        </is>
      </c>
      <c r="M200" s="26" t="n">
        <v>5.899823415720649</v>
      </c>
      <c r="N200" s="26" t="n">
        <v>34</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MANDATORY_REENTRY_WT_FILTER_REQUIRE_FLIP</t>
        </is>
      </c>
      <c r="B201" s="38" t="inlineStr">
        <is>
          <t>False_ALT</t>
        </is>
      </c>
      <c r="C201" s="38" t="n"/>
      <c r="D201" s="38" t="inlineStr">
        <is>
          <t>GLOBAL_CHECK, STOCKS_EXIT</t>
        </is>
      </c>
      <c r="E201" s="38" t="n"/>
      <c r="F201" s="26" t="n"/>
      <c r="G201" s="38">
        <f>IFERROR(VLOOKUP($A171&amp;"_"&amp;$B171,Results_Deltas!$A$2:$P$15000,5,FALSE),"")</f>
        <v/>
      </c>
      <c r="H201" s="38" t="inlineStr">
        <is>
          <t>Blanket (page end)</t>
        </is>
      </c>
      <c r="I201" s="26" t="n"/>
      <c r="J201" s="26" t="n"/>
      <c r="K201" s="26" t="n"/>
      <c r="L201" s="26" t="inlineStr">
        <is>
          <t>YES</t>
        </is>
      </c>
      <c r="M201" s="26" t="n">
        <v>5.899823415720649</v>
      </c>
      <c r="N201" s="26" t="n">
        <v>34</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9" t="inlineStr">
        <is>
          <t>NEWBORN_LOSS_KILL_GAIN_THRESHOLD_PCT</t>
        </is>
      </c>
      <c r="B202" s="40" t="inlineStr">
        <is>
          <t>0</t>
        </is>
      </c>
      <c r="C202" s="38" t="n"/>
      <c r="D202" s="38" t="inlineStr">
        <is>
          <t>AUGMENT, EXIT, GLOBAL_CHECK, REDUCE, STOCKS_EXIT</t>
        </is>
      </c>
      <c r="E202" s="38" t="n"/>
      <c r="F202" s="26" t="n"/>
      <c r="G202" s="38">
        <f>IFERROR(VLOOKUP($A196&amp;"_"&amp;$B196,Results_Deltas!$A$2:$P$15000,5,FALSE),"")</f>
        <v/>
      </c>
      <c r="H202" s="38" t="inlineStr">
        <is>
          <t>Blanket (page end)</t>
        </is>
      </c>
      <c r="I202" s="26" t="n"/>
      <c r="J202" s="26" t="n"/>
      <c r="K202" s="26" t="n"/>
      <c r="L202" s="26" t="inlineStr">
        <is>
          <t>YES</t>
        </is>
      </c>
      <c r="M202" s="26" t="n">
        <v>5.965466874999497</v>
      </c>
      <c r="N202" s="26" t="n">
        <v>35</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GR_FILTER_ALL_ENTRIES</t>
        </is>
      </c>
      <c r="B203" s="38" t="inlineStr">
        <is>
          <t>0.0</t>
        </is>
      </c>
      <c r="C203" s="38" t="n"/>
      <c r="D203" s="38" t="inlineStr">
        <is>
          <t>GLOBAL_CHECK, STOCKS_EXIT</t>
        </is>
      </c>
      <c r="E203" s="38" t="n"/>
      <c r="F203" s="26" t="n"/>
      <c r="G203" s="38">
        <f>IFERROR(VLOOKUP($A112&amp;"_"&amp;$B112,Results_Deltas!$A$2:$P$15000,5,FALSE),"")</f>
        <v/>
      </c>
      <c r="H203" s="38" t="inlineStr">
        <is>
          <t>Blanket (page end)</t>
        </is>
      </c>
      <c r="I203" s="26" t="n"/>
      <c r="J203" s="26" t="n"/>
      <c r="K203" s="26" t="n"/>
      <c r="L203" s="26" t="inlineStr">
        <is>
          <t>NO</t>
        </is>
      </c>
      <c r="M203" s="26" t="n">
        <v>5.986538638621291</v>
      </c>
      <c r="N203" s="26" t="n">
        <v>33</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GR_FILTER_ALL_ENTRIES</t>
        </is>
      </c>
      <c r="B204" s="38" t="inlineStr">
        <is>
          <t>0.0_ALT</t>
        </is>
      </c>
      <c r="C204" s="38" t="n"/>
      <c r="D204" s="38" t="inlineStr">
        <is>
          <t>GLOBAL_CHECK, STOCKS_EXIT</t>
        </is>
      </c>
      <c r="E204" s="38" t="n"/>
      <c r="F204" s="26" t="n"/>
      <c r="G204" s="38">
        <f>IFERROR(VLOOKUP($A113&amp;"_"&amp;$B113,Results_Deltas!$A$2:$P$15000,5,FALSE),"")</f>
        <v/>
      </c>
      <c r="H204" s="38" t="inlineStr">
        <is>
          <t>Blanket (page end)</t>
        </is>
      </c>
      <c r="I204" s="26" t="n"/>
      <c r="J204" s="26" t="n"/>
      <c r="K204" s="26" t="n"/>
      <c r="L204" s="26" t="inlineStr">
        <is>
          <t>NO</t>
        </is>
      </c>
      <c r="M204" s="26" t="n">
        <v>5.986538638621291</v>
      </c>
      <c r="N204" s="26" t="n">
        <v>33</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BTC_ACCEL_RAMP_REQUIRE_POSITIVE</t>
        </is>
      </c>
      <c r="B205" s="38" t="inlineStr">
        <is>
          <t>0.0</t>
        </is>
      </c>
      <c r="C205" s="38" t="n"/>
      <c r="D205" s="38" t="inlineStr">
        <is>
          <t>UNIVERSAL (ex-BTC) — ENTRY/EXIT/REENTRY</t>
        </is>
      </c>
      <c r="E205" s="38" t="n"/>
      <c r="F205" s="26" t="n"/>
      <c r="G205" s="38">
        <f>IFERROR(VLOOKUP($A51&amp;"_"&amp;$B51,Results_Deltas!$A$2:$P$15000,5,FALSE),"")</f>
        <v/>
      </c>
      <c r="H205" s="38" t="inlineStr">
        <is>
          <t>Blanket (page end)</t>
        </is>
      </c>
      <c r="I205" s="26" t="n"/>
      <c r="J205" s="26" t="n"/>
      <c r="K205" s="26" t="n"/>
      <c r="L205" s="26" t="inlineStr">
        <is>
          <t>NO</t>
        </is>
      </c>
      <c r="M205" s="26" t="n">
        <v>6.09867819540804</v>
      </c>
      <c r="N205" s="26" t="n">
        <v>28</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BTC_ACCEL_RAMP_REQUIRE_POSITIVE</t>
        </is>
      </c>
      <c r="B206" s="38" t="inlineStr">
        <is>
          <t>0.0_ALT</t>
        </is>
      </c>
      <c r="C206" s="38" t="n"/>
      <c r="D206" s="38" t="inlineStr">
        <is>
          <t>UNIVERSAL (ex-BTC) — ENTRY/EXIT/REENTRY</t>
        </is>
      </c>
      <c r="E206" s="38" t="n"/>
      <c r="F206" s="26" t="n"/>
      <c r="G206" s="38">
        <f>IFERROR(VLOOKUP($A52&amp;"_"&amp;$B52,Results_Deltas!$A$2:$P$15000,5,FALSE),"")</f>
        <v/>
      </c>
      <c r="H206" s="38" t="inlineStr">
        <is>
          <t>Blanket (page end)</t>
        </is>
      </c>
      <c r="I206" s="26" t="n"/>
      <c r="J206" s="26" t="n"/>
      <c r="K206" s="26" t="n"/>
      <c r="L206" s="26" t="inlineStr">
        <is>
          <t>NO</t>
        </is>
      </c>
      <c r="M206" s="26" t="n">
        <v>6.09867819540804</v>
      </c>
      <c r="N206" s="26" t="n">
        <v>28</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7" t="inlineStr">
        <is>
          <t>BTC_HARD_BLOCK_OTHER_ACCOUNTS</t>
        </is>
      </c>
      <c r="B207" s="38" t="inlineStr">
        <is>
          <t>0.0</t>
        </is>
      </c>
      <c r="C207" s="38" t="n"/>
      <c r="D207" s="38" t="inlineStr">
        <is>
          <t>UNIVERSAL (ex-BTC) — ENTRY/EXIT/REENTRY</t>
        </is>
      </c>
      <c r="E207" s="38" t="n"/>
      <c r="F207" s="26" t="n"/>
      <c r="G207" s="38">
        <f>IFERROR(VLOOKUP($A53&amp;"_"&amp;$B53,Results_Deltas!$A$2:$P$15000,5,FALSE),"")</f>
        <v/>
      </c>
      <c r="H207" s="38" t="inlineStr">
        <is>
          <t>Blanket (page end)</t>
        </is>
      </c>
      <c r="I207" s="26" t="n"/>
      <c r="J207" s="26" t="n"/>
      <c r="K207" s="26" t="n"/>
      <c r="L207" s="26" t="inlineStr">
        <is>
          <t>NO</t>
        </is>
      </c>
      <c r="M207" s="26" t="n">
        <v>6.09867819540804</v>
      </c>
      <c r="N207" s="26" t="n">
        <v>28</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BTC_HARD_BLOCK_OTHER_ACCOUNTS</t>
        </is>
      </c>
      <c r="B208" s="38" t="inlineStr">
        <is>
          <t>0.0_ALT</t>
        </is>
      </c>
      <c r="C208" s="38" t="n"/>
      <c r="D208" s="38" t="inlineStr">
        <is>
          <t>UNIVERSAL (ex-BTC) — ENTRY/EXIT/REENTRY</t>
        </is>
      </c>
      <c r="E208" s="38" t="n"/>
      <c r="F208" s="26" t="n"/>
      <c r="G208" s="38">
        <f>IFERROR(VLOOKUP($A54&amp;"_"&amp;$B54,Results_Deltas!$A$2:$P$15000,5,FALSE),"")</f>
        <v/>
      </c>
      <c r="H208" s="38" t="inlineStr">
        <is>
          <t>Blanket (page end)</t>
        </is>
      </c>
      <c r="I208" s="26" t="n"/>
      <c r="J208" s="26" t="n"/>
      <c r="K208" s="26" t="n"/>
      <c r="L208" s="26" t="inlineStr">
        <is>
          <t>NO</t>
        </is>
      </c>
      <c r="M208" s="26" t="n">
        <v>6.09867819540804</v>
      </c>
      <c r="N208" s="26" t="n">
        <v>28</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BTC_ROUND_BANDS_EACH_SIDE</t>
        </is>
      </c>
      <c r="B209" s="38" t="inlineStr">
        <is>
          <t>0.0</t>
        </is>
      </c>
      <c r="C209" s="38" t="n"/>
      <c r="D209" s="38" t="inlineStr">
        <is>
          <t>UNIVERSAL (ex-BTC) — ENTRY/EXIT/REENTRY</t>
        </is>
      </c>
      <c r="E209" s="38" t="n"/>
      <c r="F209" s="26" t="n"/>
      <c r="G209" s="38">
        <f>IFERROR(VLOOKUP($A55&amp;"_"&amp;$B55,Results_Deltas!$A$2:$P$15000,5,FALSE),"")</f>
        <v/>
      </c>
      <c r="H209" s="38" t="inlineStr">
        <is>
          <t>Blanket (page end)</t>
        </is>
      </c>
      <c r="I209" s="26" t="n"/>
      <c r="J209" s="26" t="n"/>
      <c r="K209" s="26" t="n"/>
      <c r="L209" s="26" t="inlineStr">
        <is>
          <t>NO</t>
        </is>
      </c>
      <c r="M209" s="26" t="n">
        <v>6.09867819540804</v>
      </c>
      <c r="N209" s="26" t="n">
        <v>28</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BTC_ROUND_BANDS_EACH_SIDE</t>
        </is>
      </c>
      <c r="B210" s="38" t="inlineStr">
        <is>
          <t>0.0_ALT</t>
        </is>
      </c>
      <c r="C210" s="38" t="n"/>
      <c r="D210" s="38" t="inlineStr">
        <is>
          <t>UNIVERSAL (ex-BTC) — ENTRY/EXIT/REENTRY</t>
        </is>
      </c>
      <c r="E210" s="38" t="n"/>
      <c r="F210" s="26" t="n"/>
      <c r="G210" s="38">
        <f>IFERROR(VLOOKUP($A56&amp;"_"&amp;$B56,Results_Deltas!$A$2:$P$15000,5,FALSE),"")</f>
        <v/>
      </c>
      <c r="H210" s="38" t="inlineStr">
        <is>
          <t>Blanket (page end)</t>
        </is>
      </c>
      <c r="I210" s="26" t="n"/>
      <c r="J210" s="26" t="n"/>
      <c r="K210" s="26" t="n"/>
      <c r="L210" s="26" t="inlineStr">
        <is>
          <t>NO</t>
        </is>
      </c>
      <c r="M210" s="26" t="n">
        <v>6.09867819540804</v>
      </c>
      <c r="N210" s="26" t="n">
        <v>28</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7" t="inlineStr">
        <is>
          <t>FUNDING_GATE_LONG_MAX</t>
        </is>
      </c>
      <c r="B211" s="38" t="inlineStr">
        <is>
          <t>0.0</t>
        </is>
      </c>
      <c r="C211" s="38" t="n"/>
      <c r="D211" s="38" t="inlineStr">
        <is>
          <t>ENTRY, GLOBAL_CHECK, STOCKS_EXIT</t>
        </is>
      </c>
      <c r="E211" s="38" t="n"/>
      <c r="F211" s="26" t="n"/>
      <c r="G211" s="38">
        <f>IFERROR(VLOOKUP($A104&amp;"_"&amp;$B104,Results_Deltas!$A$2:$P$15000,5,FALSE),"")</f>
        <v/>
      </c>
      <c r="H211" s="38" t="inlineStr">
        <is>
          <t>Blanket (page end)</t>
        </is>
      </c>
      <c r="I211" s="26" t="n"/>
      <c r="J211" s="26" t="n"/>
      <c r="K211" s="26" t="n"/>
      <c r="L211" s="26" t="inlineStr">
        <is>
          <t>NO</t>
        </is>
      </c>
      <c r="M211" s="26" t="n">
        <v>6.09867819540804</v>
      </c>
      <c r="N211" s="26" t="n">
        <v>28</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FUNDING_GATE_LONG_MAX</t>
        </is>
      </c>
      <c r="B212" s="38" t="inlineStr">
        <is>
          <t>0.0_ALT</t>
        </is>
      </c>
      <c r="C212" s="38" t="n"/>
      <c r="D212" s="38" t="inlineStr">
        <is>
          <t>ENTRY, GLOBAL_CHECK, STOCKS_EXIT</t>
        </is>
      </c>
      <c r="E212" s="38" t="n"/>
      <c r="F212" s="26" t="n"/>
      <c r="G212" s="38">
        <f>IFERROR(VLOOKUP($A105&amp;"_"&amp;$B105,Results_Deltas!$A$2:$P$15000,5,FALSE),"")</f>
        <v/>
      </c>
      <c r="H212" s="38" t="inlineStr">
        <is>
          <t>Blanket (page end)</t>
        </is>
      </c>
      <c r="I212" s="26" t="n"/>
      <c r="J212" s="26" t="n"/>
      <c r="K212" s="26" t="n"/>
      <c r="L212" s="26" t="inlineStr">
        <is>
          <t>NO</t>
        </is>
      </c>
      <c r="M212" s="26" t="n">
        <v>6.09867819540804</v>
      </c>
      <c r="N212" s="26" t="n">
        <v>28</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FUNDING_GATE_MTF_REQUIRED</t>
        </is>
      </c>
      <c r="B213" s="38" t="inlineStr">
        <is>
          <t>0.0</t>
        </is>
      </c>
      <c r="C213" s="38" t="n"/>
      <c r="D213" s="38" t="inlineStr">
        <is>
          <t>ENTRY, GLOBAL_CHECK, STOCKS_EXIT</t>
        </is>
      </c>
      <c r="E213" s="38" t="n"/>
      <c r="F213" s="26" t="n"/>
      <c r="G213" s="38">
        <f>IFERROR(VLOOKUP($A106&amp;"_"&amp;$B106,Results_Deltas!$A$2:$P$15000,5,FALSE),"")</f>
        <v/>
      </c>
      <c r="H213" s="38" t="inlineStr">
        <is>
          <t>Blanket (page end)</t>
        </is>
      </c>
      <c r="I213" s="26" t="n"/>
      <c r="J213" s="26" t="n"/>
      <c r="K213" s="26" t="n"/>
      <c r="L213" s="26" t="inlineStr">
        <is>
          <t>NO</t>
        </is>
      </c>
      <c r="M213" s="26" t="n">
        <v>6.09867819540804</v>
      </c>
      <c r="N213" s="26" t="n">
        <v>28</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7" t="inlineStr">
        <is>
          <t>FUNDING_GATE_MTF_REQUIRED</t>
        </is>
      </c>
      <c r="B214" s="38" t="inlineStr">
        <is>
          <t>0.0_ALT</t>
        </is>
      </c>
      <c r="C214" s="38" t="n"/>
      <c r="D214" s="38" t="inlineStr">
        <is>
          <t>ENTRY, GLOBAL_CHECK, STOCKS_EXIT</t>
        </is>
      </c>
      <c r="E214" s="38" t="n"/>
      <c r="F214" s="26" t="n"/>
      <c r="G214" s="38">
        <f>IFERROR(VLOOKUP($A107&amp;"_"&amp;$B107,Results_Deltas!$A$2:$P$15000,5,FALSE),"")</f>
        <v/>
      </c>
      <c r="H214" s="38" t="inlineStr">
        <is>
          <t>Blanket (page end)</t>
        </is>
      </c>
      <c r="I214" s="26" t="n"/>
      <c r="J214" s="26" t="n"/>
      <c r="K214" s="26" t="n"/>
      <c r="L214" s="26" t="inlineStr">
        <is>
          <t>NO</t>
        </is>
      </c>
      <c r="M214" s="26" t="n">
        <v>6.09867819540804</v>
      </c>
      <c r="N214" s="26" t="n">
        <v>28</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FUNDING_GATE_SHORT_MIN</t>
        </is>
      </c>
      <c r="B215" s="38" t="inlineStr">
        <is>
          <t>0.0</t>
        </is>
      </c>
      <c r="C215" s="38" t="n"/>
      <c r="D215" s="38" t="inlineStr">
        <is>
          <t>ENTRY, GLOBAL_CHECK, STOCKS_EXIT</t>
        </is>
      </c>
      <c r="E215" s="38" t="n"/>
      <c r="F215" s="26" t="n"/>
      <c r="G215" s="38">
        <f>IFERROR(VLOOKUP($A108&amp;"_"&amp;$B108,Results_Deltas!$A$2:$P$15000,5,FALSE),"")</f>
        <v/>
      </c>
      <c r="H215" s="38" t="inlineStr">
        <is>
          <t>Blanket (page end)</t>
        </is>
      </c>
      <c r="I215" s="26" t="n"/>
      <c r="J215" s="26" t="n"/>
      <c r="K215" s="26" t="n"/>
      <c r="L215" s="26" t="inlineStr">
        <is>
          <t>NO</t>
        </is>
      </c>
      <c r="M215" s="26" t="n">
        <v>6.09867819540804</v>
      </c>
      <c r="N215" s="26" t="n">
        <v>28</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c r="A216" s="37" t="inlineStr">
        <is>
          <t>FUNDING_GATE_SHORT_MIN</t>
        </is>
      </c>
      <c r="B216" s="38" t="inlineStr">
        <is>
          <t>0.0_ALT</t>
        </is>
      </c>
      <c r="C216" s="38" t="n"/>
      <c r="D216" s="38" t="inlineStr">
        <is>
          <t>ENTRY, GLOBAL_CHECK, STOCKS_EXIT</t>
        </is>
      </c>
      <c r="E216" s="38" t="n"/>
      <c r="F216" s="26" t="n"/>
      <c r="G216" s="38">
        <f>IFERROR(VLOOKUP($A109&amp;"_"&amp;$B109,Results_Deltas!$A$2:$P$15000,5,FALSE),"")</f>
        <v/>
      </c>
      <c r="H216" s="38" t="inlineStr">
        <is>
          <t>Blanket (page end)</t>
        </is>
      </c>
      <c r="I216" s="26" t="n"/>
      <c r="J216" s="26" t="n"/>
      <c r="K216" s="26" t="n"/>
      <c r="L216" s="26" t="inlineStr">
        <is>
          <t>NO</t>
        </is>
      </c>
      <c r="M216" s="26" t="n">
        <v>6.09867819540804</v>
      </c>
      <c r="N216" s="26" t="n">
        <v>28</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c r="IN216" s="26" t="n"/>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AUGMENT_MIN_GAIN_PCT</t>
        </is>
      </c>
      <c r="B3" s="26" t="inlineStr">
        <is>
          <t>0.75</t>
        </is>
      </c>
      <c r="C3" s="26" t="n"/>
      <c r="D3" s="26" t="n"/>
      <c r="E3" s="26" t="n"/>
      <c r="F3" s="26" t="n"/>
      <c r="G3" s="26">
        <f>IFERROR(VLOOKUP($A7&amp;"_"&amp;$B7,Results_Deltas!$A$2:$P$15000,5,FALSE),"")</f>
        <v/>
      </c>
      <c r="H3" s="26">
        <f>IFERROR(VLOOKUP($A7,Results_30d_Deltas!$A$2:$H$5000,7,FALSE)-E6,"")</f>
        <v/>
      </c>
      <c r="I3" s="26">
        <f>IFERROR(VLOOKUP($A7,Results_30d_Deltas!$A$2:$H$5000,6,FALSE),"")</f>
        <v/>
      </c>
      <c r="J3" s="26" t="n"/>
      <c r="K3" s="26" t="n"/>
      <c r="L3" s="26" t="inlineStr">
        <is>
          <t>NO</t>
        </is>
      </c>
      <c r="M3" s="33" t="n">
        <v>-2.525380128996662</v>
      </c>
      <c r="N3" s="33" t="n">
        <v>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ez_manage.py:30417 top()</t>
        </is>
      </c>
      <c r="IL3" s="26" t="inlineStr">
        <is>
          <t>v12_quick_engine.py:4874 x5</t>
        </is>
      </c>
      <c r="IM3" s="26" t="n"/>
    </row>
    <row r="4" ht="10.5" customHeight="1" s="67">
      <c r="A4" s="26" t="inlineStr">
        <is>
          <t>AUGMENT_MIN_GAIN_PCT</t>
        </is>
      </c>
      <c r="B4" s="26" t="inlineStr">
        <is>
          <t>0.625</t>
        </is>
      </c>
      <c r="C4" s="26" t="n"/>
      <c r="D4" s="26" t="n"/>
      <c r="E4" s="26" t="n"/>
      <c r="F4" s="26" t="n"/>
      <c r="G4" s="26">
        <f>IFERROR(VLOOKUP($A6&amp;"_"&amp;$B6,Results_Deltas!$A$2:$P$15000,5,FALSE),"")</f>
        <v/>
      </c>
      <c r="H4" s="26">
        <f>IFERROR(VLOOKUP($A6,Results_30d_Deltas!$A$2:$H$5000,7,FALSE)-E5,"")</f>
        <v/>
      </c>
      <c r="I4" s="26">
        <f>IFERROR(VLOOKUP($A6,Results_30d_Deltas!$A$2:$H$5000,6,FALSE),"")</f>
        <v/>
      </c>
      <c r="J4" s="26" t="n"/>
      <c r="K4" s="26" t="n"/>
      <c r="L4" s="26" t="inlineStr">
        <is>
          <t>NO</t>
        </is>
      </c>
      <c r="M4" s="33" t="n">
        <v>-2.236055322295417</v>
      </c>
      <c r="N4" s="33" t="n">
        <v>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ez_manage.py:30417 top()</t>
        </is>
      </c>
      <c r="IL4" s="26" t="inlineStr">
        <is>
          <t>v12_quick_engine.py:4874 x5</t>
        </is>
      </c>
      <c r="IM4" s="26" t="n"/>
    </row>
    <row r="5" ht="10.5" customHeight="1" s="67">
      <c r="A5" s="26" t="inlineStr">
        <is>
          <t>AUGMENT_BOUNCE_MIN_GAIN_PCT</t>
        </is>
      </c>
      <c r="B5" s="26" t="inlineStr">
        <is>
          <t>0.25</t>
        </is>
      </c>
      <c r="C5" s="26" t="n"/>
      <c r="D5" s="26" t="n"/>
      <c r="E5" s="26" t="n"/>
      <c r="F5" s="26" t="n"/>
      <c r="G5" s="26">
        <f>IFERROR(VLOOKUP($A13&amp;"_"&amp;$B13,Results_Deltas!$A$2:$P$15000,5,FALSE),"")</f>
        <v/>
      </c>
      <c r="H5" s="26">
        <f>IFERROR(VLOOKUP($A13,Results_30d_Deltas!$A$2:$H$5000,7,FALSE)-E12,"")</f>
        <v/>
      </c>
      <c r="I5" s="26">
        <f>IFERROR(VLOOKUP($A13,Results_30d_Deltas!$A$2:$H$5000,6,FALSE),"")</f>
        <v/>
      </c>
      <c r="J5" s="26" t="n"/>
      <c r="K5" s="26" t="n"/>
      <c r="L5" s="26" t="inlineStr">
        <is>
          <t>NO</t>
        </is>
      </c>
      <c r="M5" s="33" t="n">
        <v>-2.165088481181629</v>
      </c>
      <c r="N5" s="33" t="n">
        <v>6</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ez_manage.py:56856 top()</t>
        </is>
      </c>
      <c r="IL5" s="26" t="inlineStr">
        <is>
          <t>v12_quick_engine.py:4872 x2</t>
        </is>
      </c>
      <c r="IM5" s="26" t="n"/>
    </row>
    <row r="6" ht="10.5" customHeight="1" s="67">
      <c r="A6" s="26" t="inlineStr">
        <is>
          <t>AUGMENT_BOUNCE_MIN_GAIN_PCT</t>
        </is>
      </c>
      <c r="B6" s="26" t="inlineStr">
        <is>
          <t>0.375</t>
        </is>
      </c>
      <c r="C6" s="26" t="n"/>
      <c r="D6" s="26" t="n"/>
      <c r="E6" s="26" t="n"/>
      <c r="F6" s="26" t="n"/>
      <c r="G6" s="26">
        <f>IFERROR(VLOOKUP($A14&amp;"_"&amp;$B14,Results_Deltas!$A$2:$P$15000,5,FALSE),"")</f>
        <v/>
      </c>
      <c r="H6" s="26">
        <f>IFERROR(VLOOKUP($A14,Results_30d_Deltas!$A$2:$H$5000,7,FALSE)-E13,"")</f>
        <v/>
      </c>
      <c r="I6" s="26">
        <f>IFERROR(VLOOKUP($A14,Results_30d_Deltas!$A$2:$H$5000,6,FALSE),"")</f>
        <v/>
      </c>
      <c r="J6" s="26" t="n"/>
      <c r="K6" s="26" t="n"/>
      <c r="L6" s="26" t="inlineStr">
        <is>
          <t>NO</t>
        </is>
      </c>
      <c r="M6" s="33" t="n">
        <v>-2.092461920896119</v>
      </c>
      <c r="N6" s="33" t="n">
        <v>4</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ez_manage.py:56856 top()</t>
        </is>
      </c>
      <c r="IL6" s="26" t="inlineStr">
        <is>
          <t>v12_quick_engine.py:4872 x2</t>
        </is>
      </c>
      <c r="IM6" s="26" t="n"/>
    </row>
    <row r="7" ht="10.5" customHeight="1" s="67">
      <c r="A7" s="26" t="inlineStr">
        <is>
          <t>AUGMENT_MIN_GAIN_PCT</t>
        </is>
      </c>
      <c r="B7" s="26" t="inlineStr">
        <is>
          <t>0.375</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33" t="n">
        <v>-2.031805943175134</v>
      </c>
      <c r="N7" s="33" t="n">
        <v>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ez_manage.py:30417 top()</t>
        </is>
      </c>
      <c r="IL7" s="26" t="inlineStr">
        <is>
          <t>v12_quick_engine.py:4874 x5</t>
        </is>
      </c>
      <c r="IM7" s="26" t="n"/>
    </row>
    <row r="8" ht="10.5" customHeight="1" s="67">
      <c r="A8" s="26" t="inlineStr">
        <is>
          <t>AUGMENT_MIN_GAIN_PCT</t>
        </is>
      </c>
      <c r="B8" s="26" t="inlineStr">
        <is>
          <t>0.25</t>
        </is>
      </c>
      <c r="C8" s="26" t="n"/>
      <c r="D8" s="26" t="n"/>
      <c r="E8" s="26" t="n"/>
      <c r="F8" s="26" t="n"/>
      <c r="G8" s="26">
        <f>IFERROR(VLOOKUP($A3&amp;"="&amp;$B3,Results_Deltas!$A$2:$P$15000,5,FALSE),"")</f>
        <v/>
      </c>
      <c r="H8" s="26">
        <f>IFERROR(VLOOKUP($A3,Results_30d_Deltas!$A$2:$H$5000,7,FALSE)-E3,"")</f>
        <v/>
      </c>
      <c r="I8" s="26">
        <f>IFERROR(VLOOKUP($A3,Results_30d_Deltas!$A$2:$H$5000,6,FALSE),"")</f>
        <v/>
      </c>
      <c r="J8" s="26" t="n"/>
      <c r="K8" s="26" t="n"/>
      <c r="L8" s="26" t="inlineStr">
        <is>
          <t>NO</t>
        </is>
      </c>
      <c r="M8" s="33" t="n">
        <v>-1.958180624560199</v>
      </c>
      <c r="N8" s="33" t="n">
        <v>7</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ez_manage.py:30417 top()</t>
        </is>
      </c>
      <c r="IL8" s="26" t="inlineStr">
        <is>
          <t>v12_quick_engine.py:4874 x5</t>
        </is>
      </c>
      <c r="IM8" s="26" t="n"/>
    </row>
    <row r="9" ht="10.5" customHeight="1" s="67">
      <c r="A9" s="26" t="inlineStr">
        <is>
          <t>AUGMENT_BREAKOUT_MIN_GAIN_PCT</t>
        </is>
      </c>
      <c r="B9" s="26" t="inlineStr">
        <is>
          <t>0.25</t>
        </is>
      </c>
      <c r="C9" s="26" t="n"/>
      <c r="D9" s="26" t="n"/>
      <c r="E9" s="26" t="n"/>
      <c r="F9" s="26" t="n"/>
      <c r="G9" s="26">
        <f>IFERROR(VLOOKUP($A18&amp;"_"&amp;$B18,Results_Deltas!$A$2:$P$15000,5,FALSE),"")</f>
        <v/>
      </c>
      <c r="H9" s="26">
        <f>IFERROR(VLOOKUP($A18,Results_30d_Deltas!$A$2:$H$5000,7,FALSE)-E17,"")</f>
        <v/>
      </c>
      <c r="I9" s="26">
        <f>IFERROR(VLOOKUP($A18,Results_30d_Deltas!$A$2:$H$5000,6,FALSE),"")</f>
        <v/>
      </c>
      <c r="J9" s="26" t="n"/>
      <c r="K9" s="26" t="n"/>
      <c r="L9" s="26" t="inlineStr">
        <is>
          <t>NO</t>
        </is>
      </c>
      <c r="M9" s="33" t="n">
        <v>-1.695495848568848</v>
      </c>
      <c r="N9" s="33" t="n">
        <v>4</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ez_manage.py:56860 top()</t>
        </is>
      </c>
      <c r="IL9" s="26" t="inlineStr">
        <is>
          <t>v12_quick_engine.py:4873 x2</t>
        </is>
      </c>
      <c r="IM9" s="26" t="n"/>
    </row>
    <row r="10" ht="10.5" customHeight="1" s="67">
      <c r="A10" s="26" t="inlineStr">
        <is>
          <t>AUGMENT_BREAKOUT_MIN_GAIN_PCT</t>
        </is>
      </c>
      <c r="B10" s="26" t="inlineStr">
        <is>
          <t>0.375</t>
        </is>
      </c>
      <c r="C10" s="26" t="n"/>
      <c r="D10" s="26" t="n"/>
      <c r="E10" s="26" t="n"/>
      <c r="F10" s="26" t="n"/>
      <c r="G10" s="26">
        <f>IFERROR(VLOOKUP($A19&amp;"_"&amp;$B19,Results_Deltas!$A$2:$P$15000,5,FALSE),"")</f>
        <v/>
      </c>
      <c r="H10" s="26">
        <f>IFERROR(VLOOKUP($A19,Results_30d_Deltas!$A$2:$H$5000,7,FALSE)-E18,"")</f>
        <v/>
      </c>
      <c r="I10" s="26">
        <f>IFERROR(VLOOKUP($A19,Results_30d_Deltas!$A$2:$H$5000,6,FALSE),"")</f>
        <v/>
      </c>
      <c r="J10" s="26" t="n"/>
      <c r="K10" s="26" t="n"/>
      <c r="L10" s="26" t="inlineStr">
        <is>
          <t>NO</t>
        </is>
      </c>
      <c r="M10" s="33" t="n">
        <v>-1.680319569948814</v>
      </c>
      <c r="N10" s="33" t="n">
        <v>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ez_manage.py:56860 top()</t>
        </is>
      </c>
      <c r="IL10" s="26" t="inlineStr">
        <is>
          <t>v12_quick_engine.py:4873 x2</t>
        </is>
      </c>
      <c r="IM10" s="26" t="n"/>
    </row>
    <row r="11" ht="10.5" customHeight="1" s="67">
      <c r="A11" s="26" t="inlineStr">
        <is>
          <t>AUGMENT_BOUNCE_MIN_GAIN_PCT</t>
        </is>
      </c>
      <c r="B11" s="26" t="inlineStr">
        <is>
          <t>0.75</t>
        </is>
      </c>
      <c r="C11" s="26" t="n"/>
      <c r="D11" s="26" t="n"/>
      <c r="E11" s="26" t="n"/>
      <c r="F11" s="26" t="n"/>
      <c r="G11" s="26">
        <f>IFERROR(VLOOKUP($A17&amp;"_"&amp;$B17,Results_Deltas!$A$2:$P$15000,5,FALSE),"")</f>
        <v/>
      </c>
      <c r="H11" s="26">
        <f>IFERROR(VLOOKUP($A17,Results_30d_Deltas!$A$2:$H$5000,7,FALSE)-E16,"")</f>
        <v/>
      </c>
      <c r="I11" s="26">
        <f>IFERROR(VLOOKUP($A17,Results_30d_Deltas!$A$2:$H$5000,6,FALSE),"")</f>
        <v/>
      </c>
      <c r="J11" s="26" t="n"/>
      <c r="K11" s="26" t="n"/>
      <c r="L11" s="26" t="inlineStr">
        <is>
          <t>NO</t>
        </is>
      </c>
      <c r="M11" s="33" t="n">
        <v>-1.641979774375782</v>
      </c>
      <c r="N11" s="33" t="n">
        <v>6</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ez_manage.py:56856 top()</t>
        </is>
      </c>
      <c r="IL11" s="26" t="inlineStr">
        <is>
          <t>v12_quick_engine.py:4872 x2</t>
        </is>
      </c>
      <c r="IM11" s="26" t="n"/>
    </row>
    <row r="12" ht="10.5" customHeight="1" s="67">
      <c r="A12" s="26" t="inlineStr">
        <is>
          <t>AUGMENT_BOUNCE_MIN_GAIN_PCT</t>
        </is>
      </c>
      <c r="B12" s="26" t="inlineStr">
        <is>
          <t>0.625</t>
        </is>
      </c>
      <c r="C12" s="26" t="n"/>
      <c r="D12" s="26" t="n"/>
      <c r="E12" s="26" t="n"/>
      <c r="F12" s="26" t="n"/>
      <c r="G12" s="26">
        <f>IFERROR(VLOOKUP($A16&amp;"_"&amp;$B16,Results_Deltas!$A$2:$P$15000,5,FALSE),"")</f>
        <v/>
      </c>
      <c r="H12" s="26">
        <f>IFERROR(VLOOKUP($A16,Results_30d_Deltas!$A$2:$H$5000,7,FALSE)-E15,"")</f>
        <v/>
      </c>
      <c r="I12" s="26">
        <f>IFERROR(VLOOKUP($A16,Results_30d_Deltas!$A$2:$H$5000,6,FALSE),"")</f>
        <v/>
      </c>
      <c r="J12" s="26" t="n"/>
      <c r="K12" s="26" t="n"/>
      <c r="L12" s="26" t="inlineStr">
        <is>
          <t>NO</t>
        </is>
      </c>
      <c r="M12" s="33" t="n">
        <v>-1.345146998379807</v>
      </c>
      <c r="N12" s="33" t="n">
        <v>6</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ez_manage.py:56856 top()</t>
        </is>
      </c>
      <c r="IL12" s="26" t="inlineStr">
        <is>
          <t>v12_quick_engine.py:4872 x2</t>
        </is>
      </c>
      <c r="IM12" s="26" t="n"/>
    </row>
    <row r="13" ht="10.5" customHeight="1" s="67">
      <c r="A13" s="26" t="inlineStr">
        <is>
          <t>AUGMENT_BREAKOUT_MIN_GAIN_PCT</t>
        </is>
      </c>
      <c r="B13" s="26" t="inlineStr">
        <is>
          <t>0.625</t>
        </is>
      </c>
      <c r="C13" s="26" t="n"/>
      <c r="D13" s="26" t="n"/>
      <c r="E13" s="26" t="n"/>
      <c r="F13" s="26" t="n"/>
      <c r="G13" s="26">
        <f>IFERROR(VLOOKUP($A21&amp;"_"&amp;$B21,Results_Deltas!$A$2:$P$15000,5,FALSE),"")</f>
        <v/>
      </c>
      <c r="H13" s="26">
        <f>IFERROR(VLOOKUP($A21,Results_30d_Deltas!$A$2:$H$5000,7,FALSE)-E20,"")</f>
        <v/>
      </c>
      <c r="I13" s="26">
        <f>IFERROR(VLOOKUP($A21,Results_30d_Deltas!$A$2:$H$5000,6,FALSE),"")</f>
        <v/>
      </c>
      <c r="J13" s="26" t="n"/>
      <c r="K13" s="26" t="n"/>
      <c r="L13" s="26" t="inlineStr">
        <is>
          <t>NO</t>
        </is>
      </c>
      <c r="M13" s="33" t="n">
        <v>-1.303209851809926</v>
      </c>
      <c r="N13" s="33" t="n">
        <v>6</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ez_manage.py:56860 top()</t>
        </is>
      </c>
      <c r="IL13" s="26" t="inlineStr">
        <is>
          <t>v12_quick_engine.py:4873 x2</t>
        </is>
      </c>
      <c r="IM13" s="26" t="n"/>
    </row>
    <row r="14" ht="10.5" customHeight="1" s="67">
      <c r="A14" s="26" t="inlineStr">
        <is>
          <t>AUGMENT_BREAKOUT_MIN_GAIN_PCT</t>
        </is>
      </c>
      <c r="B14" s="26" t="inlineStr">
        <is>
          <t>0.75</t>
        </is>
      </c>
      <c r="C14" s="26" t="n"/>
      <c r="D14" s="26" t="n"/>
      <c r="E14" s="26" t="n"/>
      <c r="F14" s="26" t="n"/>
      <c r="G14" s="26">
        <f>IFERROR(VLOOKUP($A22&amp;"_"&amp;$B22,Results_Deltas!$A$2:$P$15000,5,FALSE),"")</f>
        <v/>
      </c>
      <c r="H14" s="26">
        <f>IFERROR(VLOOKUP($A22,Results_30d_Deltas!$A$2:$H$5000,7,FALSE)-E21,"")</f>
        <v/>
      </c>
      <c r="I14" s="26">
        <f>IFERROR(VLOOKUP($A22,Results_30d_Deltas!$A$2:$H$5000,6,FALSE),"")</f>
        <v/>
      </c>
      <c r="J14" s="26" t="n"/>
      <c r="K14" s="26" t="n"/>
      <c r="L14" s="26" t="inlineStr">
        <is>
          <t>NO</t>
        </is>
      </c>
      <c r="M14" s="33" t="n">
        <v>-0.9581857271177542</v>
      </c>
      <c r="N14" s="33" t="n">
        <v>6</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ez_manage.py:56860 top()</t>
        </is>
      </c>
      <c r="IL14" s="26" t="inlineStr">
        <is>
          <t>v12_quick_engine.py:4873 x2</t>
        </is>
      </c>
      <c r="IM14" s="26" t="n"/>
    </row>
    <row r="15" ht="10.5" customHeight="1" s="67">
      <c r="A15" s="26" t="inlineStr">
        <is>
          <t>HTF_GATE_APPLY_TO_AUGMENT</t>
        </is>
      </c>
      <c r="B15" s="26" t="inlineStr">
        <is>
          <t>2.0</t>
        </is>
      </c>
      <c r="C15" s="26" t="n"/>
      <c r="D15" s="26" t="n"/>
      <c r="E15" s="26" t="n"/>
      <c r="F15" s="26" t="n"/>
      <c r="G15" s="26">
        <f>IFERROR(VLOOKUP($A26&amp;"_"&amp;$B26,Results_Deltas!$A$2:$P$15000,5,FALSE),"")</f>
        <v/>
      </c>
      <c r="H15" s="26">
        <f>IFERROR(VLOOKUP($A26,Results_30d_Deltas!$A$2:$H$5000,7,FALSE)-E25,"")</f>
        <v/>
      </c>
      <c r="I15" s="26">
        <f>IFERROR(VLOOKUP($A26,Results_30d_Deltas!$A$2:$H$5000,6,FALSE),"")</f>
        <v/>
      </c>
      <c r="J15" s="26" t="n"/>
      <c r="K15" s="26" t="n"/>
      <c r="L15" s="26" t="inlineStr">
        <is>
          <t>NO</t>
        </is>
      </c>
      <c r="M15" s="33" t="n">
        <v>4.00640743474781</v>
      </c>
      <c r="N15" s="33" t="n">
        <v>4</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4" t="n"/>
      <c r="EN15" s="34" t="n"/>
      <c r="EO15" s="34" t="n"/>
      <c r="EP15" s="34" t="n"/>
      <c r="EQ15" s="34"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ez_manage.py:4876 top()</t>
        </is>
      </c>
      <c r="IL15" s="26" t="inlineStr">
        <is>
          <t>v12_quick_engine.py:2052 x6</t>
        </is>
      </c>
      <c r="IM15" s="26" t="n"/>
    </row>
    <row r="16" ht="10.5" customHeight="1" s="67">
      <c r="A16" s="26" t="inlineStr">
        <is>
          <t>BOUNCE_AUGMENT_MIN_LOSS_PCT</t>
        </is>
      </c>
      <c r="B16" s="26" t="inlineStr">
        <is>
          <t>-0.25</t>
        </is>
      </c>
      <c r="C16" s="26" t="n"/>
      <c r="D16" s="26" t="n"/>
      <c r="E16" s="26" t="n"/>
      <c r="F16" s="26" t="n"/>
      <c r="G16" s="26">
        <f>IFERROR(VLOOKUP($A12&amp;"_"&amp;$B12,Results_Deltas!$A$2:$P$15000,5,FALSE),"")</f>
        <v/>
      </c>
      <c r="H16" s="26">
        <f>IFERROR(VLOOKUP($A12,Results_30d_Deltas!$A$2:$H$5000,7,FALSE)-E11,"")</f>
        <v/>
      </c>
      <c r="I16" s="26">
        <f>IFERROR(VLOOKUP($A12,Results_30d_Deltas!$A$2:$H$5000,6,FALSE),"")</f>
        <v/>
      </c>
      <c r="J16" s="26" t="n"/>
      <c r="K16" s="26" t="n"/>
      <c r="L16" s="26" t="inlineStr">
        <is>
          <t>NO</t>
        </is>
      </c>
      <c r="M16" s="33" t="n">
        <v>4.818808592350762</v>
      </c>
      <c r="N16" s="33" t="n">
        <v>8</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4" t="n"/>
      <c r="GU16" s="34" t="n"/>
      <c r="GV16" s="34" t="n"/>
      <c r="GW16" s="34" t="n"/>
      <c r="GX16" s="34"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ez_manage.py:4390 top()</t>
        </is>
      </c>
      <c r="IL16" s="26" t="inlineStr">
        <is>
          <t>v12_quick_engine.py:1310 x9</t>
        </is>
      </c>
      <c r="IM16" s="26" t="n"/>
    </row>
    <row r="17" ht="10.5" customHeight="1" s="67">
      <c r="A17" s="26" t="inlineStr">
        <is>
          <t>BOUNCE_AUGMENT_MIN_LOSS_PCT</t>
        </is>
      </c>
      <c r="B17" s="26" t="inlineStr">
        <is>
          <t>-0.375</t>
        </is>
      </c>
      <c r="C17" s="26" t="n"/>
      <c r="D17" s="26" t="n"/>
      <c r="E17" s="26" t="n"/>
      <c r="F17" s="26" t="n"/>
      <c r="G17" s="26">
        <f>IFERROR(VLOOKUP($A11&amp;"_"&amp;$B11,Results_Deltas!$A$2:$P$15000,5,FALSE),"")</f>
        <v/>
      </c>
      <c r="H17" s="26">
        <f>IFERROR(VLOOKUP($A11,Results_30d_Deltas!$A$2:$H$5000,7,FALSE)-E10,"")</f>
        <v/>
      </c>
      <c r="I17" s="26">
        <f>IFERROR(VLOOKUP($A11,Results_30d_Deltas!$A$2:$H$5000,6,FALSE),"")</f>
        <v/>
      </c>
      <c r="J17" s="26" t="n"/>
      <c r="K17" s="26" t="n"/>
      <c r="L17" s="26" t="inlineStr">
        <is>
          <t>NO</t>
        </is>
      </c>
      <c r="M17" s="33" t="n">
        <v>4.973780503839889</v>
      </c>
      <c r="N17" s="33" t="n">
        <v>8</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4" t="n"/>
      <c r="GU17" s="34" t="n"/>
      <c r="GV17" s="34" t="n"/>
      <c r="GW17" s="34" t="n"/>
      <c r="GX17" s="34"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ez_manage.py:4390 top()</t>
        </is>
      </c>
      <c r="IL17" s="26" t="inlineStr">
        <is>
          <t>v12_quick_engine.py:1310 x9</t>
        </is>
      </c>
      <c r="IM17" s="26" t="n"/>
    </row>
    <row r="18" ht="10.5" customHeight="1" s="67">
      <c r="A18" s="26" t="inlineStr">
        <is>
          <t>HTF_GATE_APPLY_TO_AUGMENT</t>
        </is>
      </c>
      <c r="B18" s="26" t="inlineStr">
        <is>
          <t>0.5</t>
        </is>
      </c>
      <c r="C18" s="26" t="n"/>
      <c r="D18" s="26" t="n"/>
      <c r="E18" s="26" t="n"/>
      <c r="F18" s="26" t="n"/>
      <c r="G18" s="26">
        <f>IFERROR(VLOOKUP($A24&amp;"_"&amp;$B24,Results_Deltas!$A$2:$P$15000,5,FALSE),"")</f>
        <v/>
      </c>
      <c r="H18" s="26">
        <f>IFERROR(VLOOKUP($A24,Results_30d_Deltas!$A$2:$H$5000,7,FALSE)-E23,"")</f>
        <v/>
      </c>
      <c r="I18" s="26">
        <f>IFERROR(VLOOKUP($A24,Results_30d_Deltas!$A$2:$H$5000,6,FALSE),"")</f>
        <v/>
      </c>
      <c r="J18" s="26" t="n"/>
      <c r="K18" s="26" t="n"/>
      <c r="L18" s="26" t="inlineStr">
        <is>
          <t>NO</t>
        </is>
      </c>
      <c r="M18" s="33" t="n">
        <v>5.059060551730189</v>
      </c>
      <c r="N18" s="33" t="n">
        <v>5</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4" t="n"/>
      <c r="EN18" s="34" t="n"/>
      <c r="EO18" s="34" t="n"/>
      <c r="EP18" s="34" t="n"/>
      <c r="EQ18" s="34"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ez_manage.py:4876 top()</t>
        </is>
      </c>
      <c r="IL18" s="26" t="inlineStr">
        <is>
          <t>v12_quick_engine.py:2052 x6</t>
        </is>
      </c>
      <c r="IM18" s="26" t="n"/>
    </row>
    <row r="19" ht="10.5" customHeight="1" s="67">
      <c r="A19" s="26" t="inlineStr">
        <is>
          <t>BOUNCE_AUGMENT_MIN_LOSS_PCT</t>
        </is>
      </c>
      <c r="B19" s="26" t="inlineStr">
        <is>
          <t>-0.625</t>
        </is>
      </c>
      <c r="C19" s="26" t="n"/>
      <c r="D19" s="26" t="n"/>
      <c r="E19" s="26" t="n"/>
      <c r="F19" s="26" t="n"/>
      <c r="G19" s="26">
        <f>IFERROR(VLOOKUP($A9&amp;"_"&amp;$B9,Results_Deltas!$A$2:$P$15000,5,FALSE),"")</f>
        <v/>
      </c>
      <c r="H19" s="26">
        <f>IFERROR(VLOOKUP($A9,Results_30d_Deltas!$A$2:$H$5000,7,FALSE)-E8,"")</f>
        <v/>
      </c>
      <c r="I19" s="26">
        <f>IFERROR(VLOOKUP($A9,Results_30d_Deltas!$A$2:$H$5000,6,FALSE),"")</f>
        <v/>
      </c>
      <c r="J19" s="26" t="n"/>
      <c r="K19" s="26" t="n"/>
      <c r="L19" s="26" t="inlineStr">
        <is>
          <t>NO</t>
        </is>
      </c>
      <c r="M19" s="33" t="n">
        <v>5.08403670137374</v>
      </c>
      <c r="N19" s="33" t="n">
        <v>8</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4" t="n"/>
      <c r="GU19" s="34" t="n"/>
      <c r="GV19" s="34" t="n"/>
      <c r="GW19" s="34" t="n"/>
      <c r="GX19" s="34"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ez_manage.py:4390 top()</t>
        </is>
      </c>
      <c r="IL19" s="26" t="inlineStr">
        <is>
          <t>v12_quick_engine.py:1310 x9</t>
        </is>
      </c>
      <c r="IM19" s="26" t="n"/>
    </row>
    <row r="20" ht="10.5" customHeight="1" s="67">
      <c r="A20" s="26" t="inlineStr">
        <is>
          <t>HTF_GATE_APPLY_TO_AUGMENT</t>
        </is>
      </c>
      <c r="B20" s="26" t="inlineStr">
        <is>
          <t>1.0</t>
        </is>
      </c>
      <c r="C20" s="26" t="n"/>
      <c r="D20" s="26" t="n"/>
      <c r="E20" s="26" t="n"/>
      <c r="F20" s="26" t="n"/>
      <c r="G20" s="26">
        <f>IFERROR(VLOOKUP($A25&amp;"_"&amp;$B25,Results_Deltas!$A$2:$P$15000,5,FALSE),"")</f>
        <v/>
      </c>
      <c r="H20" s="26">
        <f>IFERROR(VLOOKUP($A25,Results_30d_Deltas!$A$2:$H$5000,7,FALSE)-E24,"")</f>
        <v/>
      </c>
      <c r="I20" s="26">
        <f>IFERROR(VLOOKUP($A25,Results_30d_Deltas!$A$2:$H$5000,6,FALSE),"")</f>
        <v/>
      </c>
      <c r="J20" s="26" t="n"/>
      <c r="K20" s="26" t="n"/>
      <c r="L20" s="26" t="inlineStr">
        <is>
          <t>NO</t>
        </is>
      </c>
      <c r="M20" s="33" t="n">
        <v>5.468617087949297</v>
      </c>
      <c r="N20" s="33" t="n">
        <v>5</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4" t="n"/>
      <c r="EN20" s="34" t="n"/>
      <c r="EO20" s="34" t="n"/>
      <c r="EP20" s="34" t="n"/>
      <c r="EQ20" s="34"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ez_manage.py:4876 top()</t>
        </is>
      </c>
      <c r="IL20" s="26" t="inlineStr">
        <is>
          <t>v12_quick_engine.py:2052 x6</t>
        </is>
      </c>
      <c r="IM20" s="26" t="n"/>
    </row>
    <row r="21" ht="10.5" customHeight="1" s="67">
      <c r="A21" s="26" t="inlineStr">
        <is>
          <t>BOUNCE_AUGMENT_MIN_LOSS_PCT</t>
        </is>
      </c>
      <c r="B21" s="26" t="inlineStr">
        <is>
          <t>-0.75</t>
        </is>
      </c>
      <c r="C21" s="26" t="n"/>
      <c r="D21" s="26" t="n"/>
      <c r="E21" s="26" t="n"/>
      <c r="F21" s="26" t="n"/>
      <c r="G21" s="26">
        <f>IFERROR(VLOOKUP($A8&amp;"_"&amp;$B8,Results_Deltas!$A$2:$P$15000,5,FALSE),"")</f>
        <v/>
      </c>
      <c r="H21" s="26">
        <f>IFERROR(VLOOKUP($A8,Results_30d_Deltas!$A$2:$H$5000,7,FALSE)-E7,"")</f>
        <v/>
      </c>
      <c r="I21" s="26">
        <f>IFERROR(VLOOKUP($A8,Results_30d_Deltas!$A$2:$H$5000,6,FALSE),"")</f>
        <v/>
      </c>
      <c r="J21" s="26" t="n"/>
      <c r="K21" s="26" t="n"/>
      <c r="L21" s="26" t="inlineStr">
        <is>
          <t>NO</t>
        </is>
      </c>
      <c r="M21" s="33" t="n">
        <v>5.702425222549403</v>
      </c>
      <c r="N21" s="33" t="n">
        <v>9</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4" t="n"/>
      <c r="GU21" s="34" t="n"/>
      <c r="GV21" s="34" t="n"/>
      <c r="GW21" s="34" t="n"/>
      <c r="GX21" s="34"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ez_manage.py:4390 top()</t>
        </is>
      </c>
      <c r="IL21" s="26" t="inlineStr">
        <is>
          <t>v12_quick_engine.py:1310 x9</t>
        </is>
      </c>
      <c r="IM21" s="26" t="n"/>
    </row>
    <row r="22" ht="10.5" customHeight="1" s="67">
      <c r="A22" s="26" t="inlineStr">
        <is>
          <t>AUGMENT_BREAKOUT_MIN_GAIN_PCT</t>
        </is>
      </c>
      <c r="B22" s="26" t="inlineStr">
        <is>
          <t>0.5</t>
        </is>
      </c>
      <c r="C22" s="26" t="n"/>
      <c r="D22" s="26" t="n"/>
      <c r="E22" s="26" t="n"/>
      <c r="F22" s="26" t="n"/>
      <c r="G22" s="26">
        <f>IFERROR(VLOOKUP($A20&amp;"_"&amp;$B20,Results_Deltas!$A$2:$P$15000,5,FALSE),"")</f>
        <v/>
      </c>
      <c r="H22" s="26">
        <f>IFERROR(VLOOKUP($A20,Results_30d_Deltas!$A$2:$H$5000,7,FALSE)-E19,"")</f>
        <v/>
      </c>
      <c r="I22" s="26">
        <f>IFERROR(VLOOKUP($A20,Results_30d_Deltas!$A$2:$H$5000,6,FALSE),"")</f>
        <v/>
      </c>
      <c r="J22" s="26" t="n"/>
      <c r="K22" s="26" t="n"/>
      <c r="L22" s="26" t="inlineStr">
        <is>
          <t>NO</t>
        </is>
      </c>
      <c r="M22" s="33" t="n">
        <v>6.10167142756957</v>
      </c>
      <c r="N22" s="33" t="n">
        <v>7</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ez_manage.py:56860 top()</t>
        </is>
      </c>
      <c r="IL22" s="26" t="inlineStr">
        <is>
          <t>v12_quick_engine.py:4873 x2</t>
        </is>
      </c>
      <c r="IM22" s="26" t="n"/>
    </row>
    <row r="23" ht="10.5" customHeight="1" s="67">
      <c r="A23" s="27" t="inlineStr">
        <is>
          <t>AUGMENT_BOUNCE_MIN_GAIN_PCT</t>
        </is>
      </c>
      <c r="B23" s="27" t="inlineStr">
        <is>
          <t>0.5</t>
        </is>
      </c>
      <c r="C23" s="26" t="n"/>
      <c r="D23" s="26" t="n"/>
      <c r="E23" s="26" t="n"/>
      <c r="F23" s="26" t="n"/>
      <c r="G23" s="26">
        <f>IFERROR(VLOOKUP($A15&amp;"_"&amp;$B15,Results_Deltas!$A$2:$P$15000,5,FALSE),"")</f>
        <v/>
      </c>
      <c r="H23" s="26">
        <f>IFERROR(VLOOKUP($A15,Results_30d_Deltas!$A$2:$H$5000,7,FALSE)-E14,"")</f>
        <v/>
      </c>
      <c r="I23" s="26">
        <f>IFERROR(VLOOKUP($A15,Results_30d_Deltas!$A$2:$H$5000,6,FALSE),"")</f>
        <v/>
      </c>
      <c r="J23" s="26" t="n"/>
      <c r="K23" s="26" t="n"/>
      <c r="L23" s="26" t="inlineStr">
        <is>
          <t>YES</t>
        </is>
      </c>
      <c r="M23" s="33" t="n">
        <v>6.122719776299083</v>
      </c>
      <c r="N23" s="33" t="n">
        <v>7</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ez_manage.py:56856 top()</t>
        </is>
      </c>
      <c r="IL23" s="26" t="inlineStr">
        <is>
          <t>v12_quick_engine.py:4872 x2</t>
        </is>
      </c>
      <c r="IM23" s="26" t="n"/>
    </row>
    <row r="24" ht="10.5" customHeight="1" s="67">
      <c r="A24" s="26" t="inlineStr">
        <is>
          <t>HTF_GATE_APPLY_TO_AUGMENT</t>
        </is>
      </c>
      <c r="B24" s="26" t="inlineStr">
        <is>
          <t>0</t>
        </is>
      </c>
      <c r="C24" s="26" t="n"/>
      <c r="D24" s="26" t="n"/>
      <c r="E24" s="26" t="n"/>
      <c r="F24" s="26" t="n"/>
      <c r="G24" s="26">
        <f>IFERROR(VLOOKUP($A23&amp;"_"&amp;$B23,Results_Deltas!$A$2:$P$15000,5,FALSE),"")</f>
        <v/>
      </c>
      <c r="H24" s="26">
        <f>IFERROR(VLOOKUP($A23,Results_30d_Deltas!$A$2:$H$5000,7,FALSE)-E22,"")</f>
        <v/>
      </c>
      <c r="I24" s="26">
        <f>IFERROR(VLOOKUP($A23,Results_30d_Deltas!$A$2:$H$5000,6,FALSE),"")</f>
        <v/>
      </c>
      <c r="J24" s="26" t="n"/>
      <c r="K24" s="26" t="n"/>
      <c r="L24" s="26" t="inlineStr">
        <is>
          <t>NO</t>
        </is>
      </c>
      <c r="M24" s="33" t="n">
        <v>6.125849639743145</v>
      </c>
      <c r="N24" s="33" t="n">
        <v>7</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ez_manage.py:4876 top()</t>
        </is>
      </c>
      <c r="IL24" s="26" t="inlineStr">
        <is>
          <t>v12_quick_engine.py:2052 x6</t>
        </is>
      </c>
      <c r="IM24" s="26" t="n"/>
    </row>
    <row r="25" ht="10.5" customHeight="1" s="67">
      <c r="A25" s="26" t="inlineStr">
        <is>
          <t>AUGMENT_MIN_GAIN_PCT</t>
        </is>
      </c>
      <c r="B25" s="26" t="inlineStr">
        <is>
          <t>0.5</t>
        </is>
      </c>
      <c r="C25" s="26" t="n"/>
      <c r="D25" s="26" t="n"/>
      <c r="E25" s="26" t="n"/>
      <c r="F25" s="26" t="n"/>
      <c r="G25" s="26">
        <f>IFERROR(VLOOKUP($A5&amp;"_"&amp;$B5,Results_Deltas!$A$2:$P$15000,5,FALSE),"")</f>
        <v/>
      </c>
      <c r="H25" s="26">
        <f>IFERROR(VLOOKUP($A5,Results_30d_Deltas!$A$2:$H$5000,7,FALSE)-E4,"")</f>
        <v/>
      </c>
      <c r="I25" s="26">
        <f>IFERROR(VLOOKUP($A5,Results_30d_Deltas!$A$2:$H$5000,6,FALSE),"")</f>
        <v/>
      </c>
      <c r="J25" s="26" t="n"/>
      <c r="K25" s="26" t="n"/>
      <c r="L25" s="26" t="inlineStr">
        <is>
          <t>NO</t>
        </is>
      </c>
      <c r="M25" s="33" t="n">
        <v>6.286097269770105</v>
      </c>
      <c r="N25" s="33" t="n">
        <v>9</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ez_manage.py:30417 top()</t>
        </is>
      </c>
      <c r="IL25" s="26" t="inlineStr">
        <is>
          <t>v12_quick_engine.py:4874 x5</t>
        </is>
      </c>
      <c r="IM25" s="26" t="n"/>
    </row>
    <row r="26" ht="10.5" customHeight="1" s="67">
      <c r="A26" s="27" t="inlineStr">
        <is>
          <t>BOUNCE_AUGMENT_MIN_LOSS_PCT</t>
        </is>
      </c>
      <c r="B26" s="27" t="inlineStr">
        <is>
          <t>-0.5</t>
        </is>
      </c>
      <c r="C26" s="26" t="n"/>
      <c r="D26" s="26" t="n"/>
      <c r="E26" s="26" t="n"/>
      <c r="F26" s="26" t="n"/>
      <c r="G26" s="26">
        <f>IFERROR(VLOOKUP($A10&amp;"_"&amp;$B10,Results_Deltas!$A$2:$P$15000,5,FALSE),"")</f>
        <v/>
      </c>
      <c r="H26" s="26">
        <f>IFERROR(VLOOKUP($A10,Results_30d_Deltas!$A$2:$H$5000,7,FALSE)-E9,"")</f>
        <v/>
      </c>
      <c r="I26" s="26">
        <f>IFERROR(VLOOKUP($A10,Results_30d_Deltas!$A$2:$H$5000,6,FALSE),"")</f>
        <v/>
      </c>
      <c r="J26" s="26" t="n"/>
      <c r="K26" s="26" t="n"/>
      <c r="L26" s="26" t="inlineStr">
        <is>
          <t>YES</t>
        </is>
      </c>
      <c r="M26" s="33" t="n">
        <v>6.319484011362845</v>
      </c>
      <c r="N26" s="33" t="n">
        <v>9</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ez_manage.py:4390 top()</t>
        </is>
      </c>
      <c r="IL26" s="26" t="inlineStr">
        <is>
          <t>v12_quick_engine.py:1310 x9</t>
        </is>
      </c>
      <c r="IM26" s="26" t="n"/>
    </row>
    <row r="27" ht="15.75" customHeight="1" s="67">
      <c r="A27" s="37" t="inlineStr">
        <is>
          <t>FUNDING_GATE_FILTER_TF</t>
        </is>
      </c>
      <c r="B27" s="38" t="inlineStr">
        <is>
          <t>D</t>
        </is>
      </c>
      <c r="C27" s="38" t="n"/>
      <c r="D27" s="38" t="inlineStr">
        <is>
          <t>GLOBAL_CHECK</t>
        </is>
      </c>
      <c r="E27" s="38" t="n"/>
      <c r="F27" s="26" t="n"/>
      <c r="G27" s="38">
        <f>IFERROR(VLOOKUP($A80&amp;"_"&amp;$B80,Results_Deltas!$A$2:$P$15000,5,FALSE),"")</f>
        <v/>
      </c>
      <c r="H27" s="38" t="inlineStr">
        <is>
          <t>Blanket (page end)</t>
        </is>
      </c>
      <c r="I27" s="26" t="n"/>
      <c r="J27" s="26" t="n"/>
      <c r="K27" s="26" t="n"/>
      <c r="L27" s="26" t="inlineStr">
        <is>
          <t>YES</t>
        </is>
      </c>
      <c r="M27" s="26" t="n">
        <v>1.395097128767729</v>
      </c>
      <c r="N27" s="26" t="n">
        <v>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9" t="inlineStr">
        <is>
          <t>LH_HL_FILTER_MODE</t>
        </is>
      </c>
      <c r="B28" s="40" t="inlineStr">
        <is>
          <t>STRICT_2BAR</t>
        </is>
      </c>
      <c r="C28" s="38" t="n"/>
      <c r="D28" s="38" t="inlineStr">
        <is>
          <t>ENTRY, GLOBAL_CHECK, STOCKS_EXIT</t>
        </is>
      </c>
      <c r="E28" s="38" t="n"/>
      <c r="F28" s="26" t="n"/>
      <c r="G28" s="38">
        <f>IFERROR(VLOOKUP($A133&amp;"_"&amp;$B133,Results_Deltas!$A$2:$P$15000,5,FALSE),"")</f>
        <v/>
      </c>
      <c r="H28" s="38" t="inlineStr">
        <is>
          <t>Blanket (page end)</t>
        </is>
      </c>
      <c r="I28" s="26" t="n"/>
      <c r="J28" s="26" t="n"/>
      <c r="K28" s="26" t="n"/>
      <c r="L28" s="26" t="inlineStr">
        <is>
          <t>NO</t>
        </is>
      </c>
      <c r="M28" s="26" t="n">
        <v>1.417928046648854</v>
      </c>
      <c r="N28" s="26" t="n">
        <v>24</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BANDAID_OFF_LOSER_RECOVER_PCT</t>
        </is>
      </c>
      <c r="B29" s="38" t="inlineStr">
        <is>
          <t>0.5</t>
        </is>
      </c>
      <c r="C29" s="38" t="n"/>
      <c r="D29" s="38" t="inlineStr">
        <is>
          <t>AUGMENT, ENTRY, EXIT, GLOBAL_CHECK, REDUCE, STOCKS_EXIT</t>
        </is>
      </c>
      <c r="E29" s="38" t="n"/>
      <c r="F29" s="26" t="n"/>
      <c r="G29" s="38">
        <f>IFERROR(VLOOKUP($A34&amp;"_"&amp;$B34,Results_Deltas!$A$2:$P$15000,5,FALSE),"")</f>
        <v/>
      </c>
      <c r="H29" s="38" t="inlineStr">
        <is>
          <t>Blanket (page end)</t>
        </is>
      </c>
      <c r="I29" s="26" t="n"/>
      <c r="J29" s="26" t="n"/>
      <c r="K29" s="26" t="n"/>
      <c r="L29" s="26" t="inlineStr">
        <is>
          <t>YES</t>
        </is>
      </c>
      <c r="M29" s="26" t="n">
        <v>1.715082578464623</v>
      </c>
      <c r="N29" s="26" t="n">
        <v>20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7" t="inlineStr">
        <is>
          <t>BANDAID_OFF_LOSER_RECOVER_PCT</t>
        </is>
      </c>
      <c r="B30" s="38" t="inlineStr">
        <is>
          <t>1.0</t>
        </is>
      </c>
      <c r="C30" s="38" t="n"/>
      <c r="D30" s="38" t="inlineStr">
        <is>
          <t>AUGMENT, ENTRY, EXIT, GLOBAL_CHECK, REDUCE, STOCKS_EXIT</t>
        </is>
      </c>
      <c r="E30" s="38" t="n"/>
      <c r="F30" s="26" t="n"/>
      <c r="G30" s="38">
        <f>IFERROR(VLOOKUP($A33&amp;"_"&amp;$B33,Results_Deltas!$A$2:$P$15000,5,FALSE),"")</f>
        <v/>
      </c>
      <c r="H30" s="38" t="inlineStr">
        <is>
          <t>Blanket (page end)</t>
        </is>
      </c>
      <c r="I30" s="26" t="n"/>
      <c r="J30" s="26" t="n"/>
      <c r="K30" s="26" t="n"/>
      <c r="L30" s="26" t="inlineStr">
        <is>
          <t>NO</t>
        </is>
      </c>
      <c r="M30" s="26" t="n">
        <v>1.756072226641047</v>
      </c>
      <c r="N30" s="26" t="n">
        <v>21</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9" t="inlineStr">
        <is>
          <t>HLR_TOP_MIN_TFS</t>
        </is>
      </c>
      <c r="B31" s="40" t="inlineStr">
        <is>
          <t>2</t>
        </is>
      </c>
      <c r="C31" s="38" t="n"/>
      <c r="D31" s="38" t="inlineStr">
        <is>
          <t>GLOBAL_CHECK, REENTRY, STOCKS_EXIT</t>
        </is>
      </c>
      <c r="E31" s="38" t="n"/>
      <c r="F31" s="26" t="n"/>
      <c r="G31" s="38">
        <f>IFERROR(VLOOKUP($A113&amp;"_"&amp;$B113,Results_Deltas!$A$2:$P$15000,5,FALSE),"")</f>
        <v/>
      </c>
      <c r="H31" s="38" t="inlineStr">
        <is>
          <t>Blanket (page end)</t>
        </is>
      </c>
      <c r="I31" s="26" t="n"/>
      <c r="J31" s="26" t="n"/>
      <c r="K31" s="26" t="n"/>
      <c r="L31" s="26" t="inlineStr">
        <is>
          <t>NO</t>
        </is>
      </c>
      <c r="M31" s="26" t="n">
        <v>1.770848243830397</v>
      </c>
      <c r="N31" s="26" t="n">
        <v>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MTS_BOTTOM_STRONG_THRESHOLD</t>
        </is>
      </c>
      <c r="B32" s="38" t="inlineStr">
        <is>
          <t>30</t>
        </is>
      </c>
      <c r="C32" s="38" t="n"/>
      <c r="D32" s="38" t="inlineStr">
        <is>
          <t>ENTRY, GLOBAL_CHECK, STOCKS_EXIT</t>
        </is>
      </c>
      <c r="E32" s="38" t="n"/>
      <c r="F32" s="26" t="n"/>
      <c r="G32" s="38">
        <f>IFERROR(VLOOKUP($A172&amp;"_"&amp;$B172,Results_Deltas!$A$2:$P$15000,5,FALSE),"")</f>
        <v/>
      </c>
      <c r="H32" s="38" t="inlineStr">
        <is>
          <t>Blanket (page end)</t>
        </is>
      </c>
      <c r="I32" s="26" t="n"/>
      <c r="J32" s="26" t="n"/>
      <c r="K32" s="26" t="n"/>
      <c r="L32" s="26" t="inlineStr">
        <is>
          <t>NO</t>
        </is>
      </c>
      <c r="M32" s="26" t="n">
        <v>2.03087734399043</v>
      </c>
      <c r="N32" s="26" t="n">
        <v>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MTS_BOTTOM_BONUS_THRESHOLD</t>
        </is>
      </c>
      <c r="B33" s="38" t="inlineStr">
        <is>
          <t>31.25</t>
        </is>
      </c>
      <c r="C33" s="38" t="n"/>
      <c r="D33" s="38" t="inlineStr">
        <is>
          <t>ENTRY, GLOBAL_CHECK, STOCKS_EXIT</t>
        </is>
      </c>
      <c r="E33" s="38" t="n"/>
      <c r="F33" s="26" t="n"/>
      <c r="G33" s="38">
        <f>IFERROR(VLOOKUP($A167&amp;"_"&amp;$B167,Results_Deltas!$A$2:$P$15000,5,FALSE),"")</f>
        <v/>
      </c>
      <c r="H33" s="38" t="inlineStr">
        <is>
          <t>Blanket (page end)</t>
        </is>
      </c>
      <c r="I33" s="26" t="n"/>
      <c r="J33" s="26" t="n"/>
      <c r="K33" s="26" t="n"/>
      <c r="L33" s="26" t="inlineStr">
        <is>
          <t>NO</t>
        </is>
      </c>
      <c r="M33" s="26" t="n">
        <v>2.13522540441007</v>
      </c>
      <c r="N33" s="26" t="n">
        <v>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HA_WICK_QUALITY_TF</t>
        </is>
      </c>
      <c r="B34" s="38" t="inlineStr">
        <is>
          <t>4h</t>
        </is>
      </c>
      <c r="C34" s="38" t="n"/>
      <c r="D34" s="38" t="inlineStr">
        <is>
          <t>ENTRY, GLOBAL_CHECK, STOCKS_EXIT</t>
        </is>
      </c>
      <c r="E34" s="38" t="n"/>
      <c r="F34" s="26" t="n"/>
      <c r="G34" s="38">
        <f>IFERROR(VLOOKUP($A105&amp;"_"&amp;$B105,Results_Deltas!$A$2:$P$15000,5,FALSE),"")</f>
        <v/>
      </c>
      <c r="H34" s="38" t="inlineStr">
        <is>
          <t>Blanket (page end)</t>
        </is>
      </c>
      <c r="I34" s="26" t="n"/>
      <c r="J34" s="26" t="n"/>
      <c r="K34" s="26" t="n"/>
      <c r="L34" s="26" t="inlineStr">
        <is>
          <t>NO</t>
        </is>
      </c>
      <c r="M34" s="26" t="n">
        <v>2.14972598495607</v>
      </c>
      <c r="N34" s="26" t="n">
        <v>18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26" t="n">
        <v>2.194564114889764</v>
      </c>
      <c r="N35" s="26" t="n">
        <v>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COOLDOWN_LOCKS_FILTER_TF</t>
        </is>
      </c>
      <c r="B36" s="38" t="inlineStr">
        <is>
          <t>4h</t>
        </is>
      </c>
      <c r="C36" s="38" t="n"/>
      <c r="D36" s="38" t="inlineStr">
        <is>
          <t>GLOBAL_CHECK</t>
        </is>
      </c>
      <c r="E36" s="38" t="n"/>
      <c r="F36" s="26" t="n"/>
      <c r="G36" s="38">
        <f>IFERROR(VLOOKUP($A39&amp;"_"&amp;$B39,Results_Deltas!$A$2:$P$15000,5,FALSE),"")</f>
        <v/>
      </c>
      <c r="H36" s="38" t="inlineStr">
        <is>
          <t>Blanket (page end)</t>
        </is>
      </c>
      <c r="I36" s="26" t="n"/>
      <c r="J36" s="26" t="n"/>
      <c r="K36" s="26" t="n"/>
      <c r="L36" s="26" t="inlineStr">
        <is>
          <t>NO</t>
        </is>
      </c>
      <c r="M36" s="26" t="n">
        <v>2.246671568989703</v>
      </c>
      <c r="N36" s="26" t="n">
        <v>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9" t="inlineStr">
        <is>
          <t>HA_WICK_QUALITY_SCORE</t>
        </is>
      </c>
      <c r="B37" s="40" t="inlineStr">
        <is>
          <t>15</t>
        </is>
      </c>
      <c r="C37" s="38" t="n"/>
      <c r="D37" s="38" t="inlineStr">
        <is>
          <t>ENTRY, GLOBAL_CHECK, STOCKS_EXIT</t>
        </is>
      </c>
      <c r="E37" s="38" t="n"/>
      <c r="F37" s="26" t="n"/>
      <c r="G37" s="38">
        <f>IFERROR(VLOOKUP($A101&amp;"_"&amp;$B101,Results_Deltas!$A$2:$P$15000,5,FALSE),"")</f>
        <v/>
      </c>
      <c r="H37" s="38" t="inlineStr">
        <is>
          <t>Blanket (page end)</t>
        </is>
      </c>
      <c r="I37" s="26" t="n"/>
      <c r="J37" s="26" t="n"/>
      <c r="K37" s="26" t="n"/>
      <c r="L37" s="26" t="inlineStr">
        <is>
          <t>NO</t>
        </is>
      </c>
      <c r="M37" s="26" t="n">
        <v>2.254984647756348</v>
      </c>
      <c r="N37" s="26" t="n">
        <v>17</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HA_WICK_QUALITY_SCORE</t>
        </is>
      </c>
      <c r="B38" s="38" t="inlineStr">
        <is>
          <t>15_ALT</t>
        </is>
      </c>
      <c r="C38" s="38" t="n"/>
      <c r="D38" s="38" t="inlineStr">
        <is>
          <t>ENTRY, GLOBAL_CHECK, STOCKS_EXIT</t>
        </is>
      </c>
      <c r="E38" s="38" t="n"/>
      <c r="F38" s="26" t="n"/>
      <c r="G38" s="38">
        <f>IFERROR(VLOOKUP($A102&amp;"_"&amp;$B102,Results_Deltas!$A$2:$P$15000,5,FALSE),"")</f>
        <v/>
      </c>
      <c r="H38" s="38" t="inlineStr">
        <is>
          <t>Blanket (page end)</t>
        </is>
      </c>
      <c r="I38" s="26" t="n"/>
      <c r="J38" s="26" t="n"/>
      <c r="K38" s="26" t="n"/>
      <c r="L38" s="26" t="inlineStr">
        <is>
          <t>YES</t>
        </is>
      </c>
      <c r="M38" s="26" t="n">
        <v>2.254984647756348</v>
      </c>
      <c r="N38" s="26" t="n">
        <v>17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DUP_GUARD_FILTER_TF</t>
        </is>
      </c>
      <c r="B39" s="38" t="inlineStr">
        <is>
          <t>OFF</t>
        </is>
      </c>
      <c r="C39" s="38" t="n"/>
      <c r="D39" s="38" t="inlineStr">
        <is>
          <t>GLOBAL_CHECK</t>
        </is>
      </c>
      <c r="E39" s="38" t="n"/>
      <c r="F39" s="26" t="n"/>
      <c r="G39" s="38">
        <f>IFERROR(VLOOKUP($A54&amp;"_"&amp;$B54,Results_Deltas!$A$2:$P$15000,5,FALSE),"")</f>
        <v/>
      </c>
      <c r="H39" s="38" t="inlineStr">
        <is>
          <t>Blanket (page end)</t>
        </is>
      </c>
      <c r="I39" s="26" t="n"/>
      <c r="J39" s="26" t="n"/>
      <c r="K39" s="26" t="n"/>
      <c r="L39" s="26" t="inlineStr">
        <is>
          <t>NO</t>
        </is>
      </c>
      <c r="M39" s="26" t="n">
        <v>2.275116152999761</v>
      </c>
      <c r="N39" s="26" t="n">
        <v>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MTS_BOTTOM_STRONG_THRESHOLD</t>
        </is>
      </c>
      <c r="B40" s="38" t="inlineStr">
        <is>
          <t>50</t>
        </is>
      </c>
      <c r="C40" s="38" t="n"/>
      <c r="D40" s="38" t="inlineStr">
        <is>
          <t>ENTRY, GLOBAL_CHECK, STOCKS_EXIT</t>
        </is>
      </c>
      <c r="E40" s="38" t="n"/>
      <c r="F40" s="26" t="n"/>
      <c r="G40" s="38">
        <f>IFERROR(VLOOKUP($A171&amp;"_"&amp;$B171,Results_Deltas!$A$2:$P$15000,5,FALSE),"")</f>
        <v/>
      </c>
      <c r="H40" s="38" t="inlineStr">
        <is>
          <t>Blanket (page end)</t>
        </is>
      </c>
      <c r="I40" s="26" t="n"/>
      <c r="J40" s="26" t="n"/>
      <c r="K40" s="26" t="n"/>
      <c r="L40" s="26" t="inlineStr">
        <is>
          <t>NO</t>
        </is>
      </c>
      <c r="M40" s="26" t="n">
        <v>2.277515250291889</v>
      </c>
      <c r="N40" s="26" t="n">
        <v>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DUP_GUARD_FILTER_TF</t>
        </is>
      </c>
      <c r="B41" s="38" t="inlineStr">
        <is>
          <t>4h</t>
        </is>
      </c>
      <c r="C41" s="38" t="n"/>
      <c r="D41" s="38" t="inlineStr">
        <is>
          <t>GLOBAL_CHECK</t>
        </is>
      </c>
      <c r="E41" s="38" t="n"/>
      <c r="F41" s="26" t="n"/>
      <c r="G41" s="38">
        <f>IFERROR(VLOOKUP($A56&amp;"_"&amp;$B56,Results_Deltas!$A$2:$P$15000,5,FALSE),"")</f>
        <v/>
      </c>
      <c r="H41" s="38" t="inlineStr">
        <is>
          <t>Blanket (page end)</t>
        </is>
      </c>
      <c r="I41" s="26" t="n"/>
      <c r="J41" s="26" t="n"/>
      <c r="K41" s="26" t="n"/>
      <c r="L41" s="26" t="inlineStr">
        <is>
          <t>NO</t>
        </is>
      </c>
      <c r="M41" s="26" t="n">
        <v>2.312890868137639</v>
      </c>
      <c r="N41" s="26" t="n">
        <v>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9" t="inlineStr">
        <is>
          <t>MTS_BOTTOM_BONUS_THRESHOLD</t>
        </is>
      </c>
      <c r="B42" s="40" t="inlineStr">
        <is>
          <t>25</t>
        </is>
      </c>
      <c r="C42" s="38" t="n"/>
      <c r="D42" s="38" t="inlineStr">
        <is>
          <t>ENTRY, GLOBAL_CHECK, STOCKS_EXIT</t>
        </is>
      </c>
      <c r="E42" s="38" t="n"/>
      <c r="F42" s="26" t="n"/>
      <c r="G42" s="38">
        <f>IFERROR(VLOOKUP($A166&amp;"_"&amp;$B166,Results_Deltas!$A$2:$P$15000,5,FALSE),"")</f>
        <v/>
      </c>
      <c r="H42" s="38" t="inlineStr">
        <is>
          <t>Blanket (page end)</t>
        </is>
      </c>
      <c r="I42" s="26" t="n"/>
      <c r="J42" s="26" t="n"/>
      <c r="K42" s="26" t="n"/>
      <c r="L42" s="26" t="inlineStr">
        <is>
          <t>YES</t>
        </is>
      </c>
      <c r="M42" s="26" t="n">
        <v>2.328271015869034</v>
      </c>
      <c r="N42" s="26" t="n">
        <v>18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MTF_GR_MIN_IND</t>
        </is>
      </c>
      <c r="B43" s="38" t="inlineStr">
        <is>
          <t>5</t>
        </is>
      </c>
      <c r="C43" s="38" t="n"/>
      <c r="D43" s="38" t="inlineStr">
        <is>
          <t>GLOBAL_CHECK, STOCKS_EXIT</t>
        </is>
      </c>
      <c r="E43" s="38" t="n"/>
      <c r="F43" s="26" t="n"/>
      <c r="G43" s="38">
        <f>IFERROR(VLOOKUP($A164&amp;"_"&amp;$B164,Results_Deltas!$A$2:$P$15000,5,FALSE),"")</f>
        <v/>
      </c>
      <c r="H43" s="38" t="inlineStr">
        <is>
          <t>Blanket (page end)</t>
        </is>
      </c>
      <c r="I43" s="26" t="n"/>
      <c r="J43" s="26" t="n"/>
      <c r="K43" s="26" t="n"/>
      <c r="L43" s="26" t="inlineStr">
        <is>
          <t>NO</t>
        </is>
      </c>
      <c r="M43" s="26" t="n">
        <v>2.362647102332576</v>
      </c>
      <c r="N43" s="26" t="n">
        <v>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MTF_GR_MIN_IND</t>
        </is>
      </c>
      <c r="B44" s="38" t="inlineStr">
        <is>
          <t>5_ALT</t>
        </is>
      </c>
      <c r="C44" s="38" t="n"/>
      <c r="D44" s="38" t="inlineStr">
        <is>
          <t>GLOBAL_CHECK, STOCKS_EXIT</t>
        </is>
      </c>
      <c r="E44" s="38" t="n"/>
      <c r="F44" s="26" t="n"/>
      <c r="G44" s="38">
        <f>IFERROR(VLOOKUP($A165&amp;"_"&amp;$B165,Results_Deltas!$A$2:$P$15000,5,FALSE),"")</f>
        <v/>
      </c>
      <c r="H44" s="38" t="inlineStr">
        <is>
          <t>Blanket (page end)</t>
        </is>
      </c>
      <c r="I44" s="26" t="n"/>
      <c r="J44" s="26" t="n"/>
      <c r="K44" s="26" t="n"/>
      <c r="L44" s="26" t="inlineStr">
        <is>
          <t>YES</t>
        </is>
      </c>
      <c r="M44" s="26" t="n">
        <v>2.362647102332576</v>
      </c>
      <c r="N44" s="26" t="n">
        <v>21</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HA_WICK_QUALITY_TF</t>
        </is>
      </c>
      <c r="B45" s="38" t="inlineStr">
        <is>
          <t>D</t>
        </is>
      </c>
      <c r="C45" s="38" t="n"/>
      <c r="D45" s="38" t="inlineStr">
        <is>
          <t>ENTRY, GLOBAL_CHECK, STOCKS_EXIT</t>
        </is>
      </c>
      <c r="E45" s="38" t="n"/>
      <c r="F45" s="26" t="n"/>
      <c r="G45" s="38">
        <f>IFERROR(VLOOKUP($A104&amp;"_"&amp;$B104,Results_Deltas!$A$2:$P$15000,5,FALSE),"")</f>
        <v/>
      </c>
      <c r="H45" s="38" t="inlineStr">
        <is>
          <t>Blanket (page end)</t>
        </is>
      </c>
      <c r="I45" s="26" t="n"/>
      <c r="J45" s="26" t="n"/>
      <c r="K45" s="26" t="n"/>
      <c r="L45" s="26" t="inlineStr">
        <is>
          <t>YES</t>
        </is>
      </c>
      <c r="M45" s="26" t="n">
        <v>2.365204147188806</v>
      </c>
      <c r="N45" s="26" t="n">
        <v>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OI_CONFIRM_ENABLED</t>
        </is>
      </c>
      <c r="B46" s="40" t="inlineStr">
        <is>
          <t>True</t>
        </is>
      </c>
      <c r="C46" s="38" t="n"/>
      <c r="D46" s="38" t="inlineStr">
        <is>
          <t>ENTRY, GLOBAL_CHECK, STOCKS_EXIT</t>
        </is>
      </c>
      <c r="E46" s="38" t="n"/>
      <c r="F46" s="26" t="n"/>
      <c r="G46" s="38">
        <f>IFERROR(VLOOKUP($A187&amp;"_"&amp;$B187,Results_Deltas!$A$2:$P$15000,5,FALSE),"")</f>
        <v/>
      </c>
      <c r="H46" s="38" t="inlineStr">
        <is>
          <t>Blanket (page end)</t>
        </is>
      </c>
      <c r="I46" s="26" t="n"/>
      <c r="J46" s="26" t="n"/>
      <c r="K46" s="26" t="n"/>
      <c r="L46" s="26" t="inlineStr">
        <is>
          <t>NO</t>
        </is>
      </c>
      <c r="M46" s="26" t="n">
        <v>2.378232388187024</v>
      </c>
      <c r="N46" s="26" t="n">
        <v>19</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FUNDING_GATE_FILTER_TF</t>
        </is>
      </c>
      <c r="B47" s="38" t="inlineStr">
        <is>
          <t>4h</t>
        </is>
      </c>
      <c r="C47" s="38" t="n"/>
      <c r="D47" s="38" t="inlineStr">
        <is>
          <t>GLOBAL_CHECK</t>
        </is>
      </c>
      <c r="E47" s="38" t="n"/>
      <c r="F47" s="26" t="n"/>
      <c r="G47" s="38">
        <f>IFERROR(VLOOKUP($A81&amp;"_"&amp;$B81,Results_Deltas!$A$2:$P$15000,5,FALSE),"")</f>
        <v/>
      </c>
      <c r="H47" s="38" t="inlineStr">
        <is>
          <t>Blanket (page end)</t>
        </is>
      </c>
      <c r="I47" s="26" t="n"/>
      <c r="J47" s="26" t="n"/>
      <c r="K47" s="26" t="n"/>
      <c r="L47" s="26" t="inlineStr">
        <is>
          <t>NO</t>
        </is>
      </c>
      <c r="M47" s="26" t="n">
        <v>2.389967558196372</v>
      </c>
      <c r="N47" s="26" t="n">
        <v>19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DUP_GUARD_FILTER_TF</t>
        </is>
      </c>
      <c r="B48" s="38" t="inlineStr">
        <is>
          <t>D</t>
        </is>
      </c>
      <c r="C48" s="38" t="n"/>
      <c r="D48" s="38" t="inlineStr">
        <is>
          <t>GLOBAL_CHECK</t>
        </is>
      </c>
      <c r="E48" s="38" t="n"/>
      <c r="F48" s="26" t="n"/>
      <c r="G48" s="38">
        <f>IFERROR(VLOOKUP($A55&amp;"_"&amp;$B55,Results_Deltas!$A$2:$P$15000,5,FALSE),"")</f>
        <v/>
      </c>
      <c r="H48" s="38" t="inlineStr">
        <is>
          <t>Blanket (page end)</t>
        </is>
      </c>
      <c r="I48" s="26" t="n"/>
      <c r="J48" s="26" t="n"/>
      <c r="K48" s="26" t="n"/>
      <c r="L48" s="26" t="inlineStr">
        <is>
          <t>NO</t>
        </is>
      </c>
      <c r="M48" s="26" t="n">
        <v>2.395095135786431</v>
      </c>
      <c r="N48" s="26" t="n">
        <v>20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COOLDOWN_LOCKS_FILTER_TF</t>
        </is>
      </c>
      <c r="B49" s="38" t="inlineStr">
        <is>
          <t>1h</t>
        </is>
      </c>
      <c r="C49" s="38" t="n"/>
      <c r="D49" s="38" t="inlineStr">
        <is>
          <t>GLOBAL_CHECK</t>
        </is>
      </c>
      <c r="E49" s="38" t="n"/>
      <c r="F49" s="26" t="n"/>
      <c r="G49" s="38">
        <f>IFERROR(VLOOKUP($A40&amp;"_"&amp;$B40,Results_Deltas!$A$2:$P$15000,5,FALSE),"")</f>
        <v/>
      </c>
      <c r="H49" s="38" t="inlineStr">
        <is>
          <t>Blanket (page end)</t>
        </is>
      </c>
      <c r="I49" s="26" t="n"/>
      <c r="J49" s="26" t="n"/>
      <c r="K49" s="26" t="n"/>
      <c r="L49" s="26" t="inlineStr">
        <is>
          <t>NO</t>
        </is>
      </c>
      <c r="M49" s="26" t="n">
        <v>2.415238227416995</v>
      </c>
      <c r="N49" s="26" t="n">
        <v>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HLR_SMA_BAND_PCT</t>
        </is>
      </c>
      <c r="B50" s="38" t="inlineStr">
        <is>
          <t>1.0</t>
        </is>
      </c>
      <c r="C50" s="38" t="n"/>
      <c r="D50" s="38" t="inlineStr">
        <is>
          <t>ENTRY, GLOBAL_CHECK, STOCKS_EXIT</t>
        </is>
      </c>
      <c r="E50" s="38" t="n"/>
      <c r="F50" s="26" t="n"/>
      <c r="G50" s="38">
        <f>IFERROR(VLOOKUP($A110&amp;"_"&amp;$B110,Results_Deltas!$A$2:$P$15000,5,FALSE),"")</f>
        <v/>
      </c>
      <c r="H50" s="38" t="inlineStr">
        <is>
          <t>Blanket (page end)</t>
        </is>
      </c>
      <c r="I50" s="26" t="n"/>
      <c r="J50" s="26" t="n"/>
      <c r="K50" s="26" t="n"/>
      <c r="L50" s="26" t="inlineStr">
        <is>
          <t>NO</t>
        </is>
      </c>
      <c r="M50" s="26" t="n">
        <v>2.42926256858863</v>
      </c>
      <c r="N50" s="26" t="n">
        <v>22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MANDATORY_REENTRY_WT_FILTER_VELOCITY_RATIO</t>
        </is>
      </c>
      <c r="B51" s="40" t="inlineStr">
        <is>
          <t>0.90</t>
        </is>
      </c>
      <c r="C51" s="38" t="n"/>
      <c r="D51" s="38" t="inlineStr">
        <is>
          <t>GLOBAL_CHECK, STOCKS_EXIT</t>
        </is>
      </c>
      <c r="E51" s="38" t="n"/>
      <c r="F51" s="26" t="n"/>
      <c r="G51" s="38">
        <f>IFERROR(VLOOKUP($A152&amp;"_"&amp;$B152,Results_Deltas!$A$2:$P$15000,5,FALSE),"")</f>
        <v/>
      </c>
      <c r="H51" s="38" t="inlineStr">
        <is>
          <t>Blanket (page end)</t>
        </is>
      </c>
      <c r="I51" s="26" t="n"/>
      <c r="J51" s="26" t="n"/>
      <c r="K51" s="26" t="n"/>
      <c r="L51" s="26" t="inlineStr">
        <is>
          <t>NO</t>
        </is>
      </c>
      <c r="M51" s="26" t="n">
        <v>2.43098195929378</v>
      </c>
      <c r="N51" s="26" t="n">
        <v>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MANDATORY_REENTRY_WT_FILTER_VELOCITY_RATIO</t>
        </is>
      </c>
      <c r="B52" s="38" t="inlineStr">
        <is>
          <t>0.90_ALT</t>
        </is>
      </c>
      <c r="C52" s="38" t="n"/>
      <c r="D52" s="38" t="inlineStr">
        <is>
          <t>GLOBAL_CHECK, STOCKS_EXIT</t>
        </is>
      </c>
      <c r="E52" s="38" t="n"/>
      <c r="F52" s="26" t="n"/>
      <c r="G52" s="38">
        <f>IFERROR(VLOOKUP($A153&amp;"_"&amp;$B153,Results_Deltas!$A$2:$P$15000,5,FALSE),"")</f>
        <v/>
      </c>
      <c r="H52" s="38" t="inlineStr">
        <is>
          <t>Blanket (page end)</t>
        </is>
      </c>
      <c r="I52" s="26" t="n"/>
      <c r="J52" s="26" t="n"/>
      <c r="K52" s="26" t="n"/>
      <c r="L52" s="26" t="inlineStr">
        <is>
          <t>NO</t>
        </is>
      </c>
      <c r="M52" s="26" t="n">
        <v>2.43098195929378</v>
      </c>
      <c r="N52" s="26" t="n">
        <v>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FG_FEAR_THRESHOLD</t>
        </is>
      </c>
      <c r="B53" s="38" t="inlineStr">
        <is>
          <t>31.25</t>
        </is>
      </c>
      <c r="C53" s="38" t="n"/>
      <c r="D53" s="38" t="inlineStr">
        <is>
          <t>GLOBAL_CHECK, STOCKS_EXIT</t>
        </is>
      </c>
      <c r="E53" s="38" t="n"/>
      <c r="F53" s="26" t="n"/>
      <c r="G53" s="38">
        <f>IFERROR(VLOOKUP($A72&amp;"_"&amp;$B72,Results_Deltas!$A$2:$P$15000,5,FALSE),"")</f>
        <v/>
      </c>
      <c r="H53" s="38" t="inlineStr">
        <is>
          <t>Blanket (page end)</t>
        </is>
      </c>
      <c r="I53" s="26" t="n"/>
      <c r="J53" s="26" t="n"/>
      <c r="K53" s="26" t="n"/>
      <c r="L53" s="26" t="inlineStr">
        <is>
          <t>NO</t>
        </is>
      </c>
      <c r="M53" s="26" t="n">
        <v>2.433121833445761</v>
      </c>
      <c r="N53" s="26" t="n">
        <v>20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MARKET_QUALITY_SCORE_ENABLED</t>
        </is>
      </c>
      <c r="B54" s="38" t="inlineStr">
        <is>
          <t>True</t>
        </is>
      </c>
      <c r="C54" s="38" t="n"/>
      <c r="D54" s="38" t="inlineStr">
        <is>
          <t>ENTRY, GLOBAL_CHECK, STOCKS_EXIT</t>
        </is>
      </c>
      <c r="E54" s="38" t="n"/>
      <c r="F54" s="26" t="n"/>
      <c r="G54" s="38">
        <f>IFERROR(VLOOKUP($A155&amp;"_"&amp;$B155,Results_Deltas!$A$2:$P$15000,5,FALSE),"")</f>
        <v/>
      </c>
      <c r="H54" s="38" t="inlineStr">
        <is>
          <t>Blanket (page end)</t>
        </is>
      </c>
      <c r="I54" s="26" t="n"/>
      <c r="J54" s="26" t="n"/>
      <c r="K54" s="26" t="n"/>
      <c r="L54" s="26" t="inlineStr">
        <is>
          <t>NO</t>
        </is>
      </c>
      <c r="M54" s="26" t="n">
        <v>2.433133206281323</v>
      </c>
      <c r="N54" s="26" t="n">
        <v>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OI_CONFIRM_MIN_CHANGE_PCT</t>
        </is>
      </c>
      <c r="B55" s="38" t="inlineStr">
        <is>
          <t>2.0</t>
        </is>
      </c>
      <c r="C55" s="38" t="n"/>
      <c r="D55" s="38" t="inlineStr">
        <is>
          <t>ENTRY, GLOBAL_CHECK, STOCKS_EXIT</t>
        </is>
      </c>
      <c r="E55" s="38" t="n"/>
      <c r="F55" s="26" t="n"/>
      <c r="G55" s="38">
        <f>IFERROR(VLOOKUP($A189&amp;"_"&amp;$B189,Results_Deltas!$A$2:$P$15000,5,FALSE),"")</f>
        <v/>
      </c>
      <c r="H55" s="38" t="inlineStr">
        <is>
          <t>Blanket (page end)</t>
        </is>
      </c>
      <c r="I55" s="26" t="n"/>
      <c r="J55" s="26" t="n"/>
      <c r="K55" s="26" t="n"/>
      <c r="L55" s="26" t="inlineStr">
        <is>
          <t>YES</t>
        </is>
      </c>
      <c r="M55" s="26" t="n">
        <v>2.449570599586517</v>
      </c>
      <c r="N55" s="26" t="n">
        <v>21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FG_GREED_THRESHOLD</t>
        </is>
      </c>
      <c r="B56" s="38" t="inlineStr">
        <is>
          <t>56.25</t>
        </is>
      </c>
      <c r="C56" s="38" t="n"/>
      <c r="D56" s="38" t="inlineStr">
        <is>
          <t>GLOBAL_CHECK, STOCKS_EXIT</t>
        </is>
      </c>
      <c r="E56" s="38" t="n"/>
      <c r="F56" s="26" t="n"/>
      <c r="G56" s="38">
        <f>IFERROR(VLOOKUP($A77&amp;"_"&amp;$B77,Results_Deltas!$A$2:$P$15000,5,FALSE),"")</f>
        <v/>
      </c>
      <c r="H56" s="38" t="inlineStr">
        <is>
          <t>Blanket (page end)</t>
        </is>
      </c>
      <c r="I56" s="26" t="n"/>
      <c r="J56" s="26" t="n"/>
      <c r="K56" s="26" t="n"/>
      <c r="L56" s="26" t="inlineStr">
        <is>
          <t>NO</t>
        </is>
      </c>
      <c r="M56" s="26" t="n">
        <v>2.517875910533677</v>
      </c>
      <c r="N56" s="26" t="n">
        <v>20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MTS_BOTTOM_BONUS_THRESHOLD</t>
        </is>
      </c>
      <c r="B57" s="38" t="inlineStr">
        <is>
          <t>18.75</t>
        </is>
      </c>
      <c r="C57" s="38" t="n"/>
      <c r="D57" s="38" t="inlineStr">
        <is>
          <t>ENTRY, GLOBAL_CHECK, STOCKS_EXIT</t>
        </is>
      </c>
      <c r="E57" s="38" t="n"/>
      <c r="F57" s="26" t="n"/>
      <c r="G57" s="38">
        <f>IFERROR(VLOOKUP($A168&amp;"_"&amp;$B168,Results_Deltas!$A$2:$P$15000,5,FALSE),"")</f>
        <v/>
      </c>
      <c r="H57" s="38" t="inlineStr">
        <is>
          <t>Blanket (page end)</t>
        </is>
      </c>
      <c r="I57" s="26" t="n"/>
      <c r="J57" s="26" t="n"/>
      <c r="K57" s="26" t="n"/>
      <c r="L57" s="26" t="inlineStr">
        <is>
          <t>NO</t>
        </is>
      </c>
      <c r="M57" s="26" t="n">
        <v>2.534895665915828</v>
      </c>
      <c r="N57" s="26" t="n">
        <v>24</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ADX_RANGING_THRESHOLD</t>
        </is>
      </c>
      <c r="B58" s="40" t="inlineStr">
        <is>
          <t>10</t>
        </is>
      </c>
      <c r="C58" s="38" t="n"/>
      <c r="D58" s="38" t="inlineStr">
        <is>
          <t>ENTRY, GLOBAL_CHECK, STOCKS_EXIT</t>
        </is>
      </c>
      <c r="E58" s="38" t="n"/>
      <c r="F58" s="26" t="n"/>
      <c r="G58" s="38">
        <f>IFERROR(VLOOKUP($A30&amp;"_"&amp;$B30,Results_Deltas!$A$2:$P$15000,5,FALSE),"")</f>
        <v/>
      </c>
      <c r="H58" s="38" t="inlineStr">
        <is>
          <t>Blanket (page end)</t>
        </is>
      </c>
      <c r="I58" s="26" t="n"/>
      <c r="J58" s="26" t="n"/>
      <c r="K58" s="26" t="n"/>
      <c r="L58" s="26" t="inlineStr">
        <is>
          <t>NO</t>
        </is>
      </c>
      <c r="M58" s="26" t="n">
        <v>2.539653233499499</v>
      </c>
      <c r="N58" s="26" t="n">
        <v>19</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FUNDING_GATE_FILTER_TF</t>
        </is>
      </c>
      <c r="B59" s="38" t="inlineStr">
        <is>
          <t>OFF</t>
        </is>
      </c>
      <c r="C59" s="38" t="n"/>
      <c r="D59" s="38" t="inlineStr">
        <is>
          <t>GLOBAL_CHECK</t>
        </is>
      </c>
      <c r="E59" s="38" t="n"/>
      <c r="F59" s="26" t="n"/>
      <c r="G59" s="38">
        <f>IFERROR(VLOOKUP($A79&amp;"_"&amp;$B79,Results_Deltas!$A$2:$P$15000,5,FALSE),"")</f>
        <v/>
      </c>
      <c r="H59" s="38" t="inlineStr">
        <is>
          <t>Blanket (page end)</t>
        </is>
      </c>
      <c r="I59" s="26" t="n"/>
      <c r="J59" s="26" t="n"/>
      <c r="K59" s="26" t="n"/>
      <c r="L59" s="26" t="inlineStr">
        <is>
          <t>NO</t>
        </is>
      </c>
      <c r="M59" s="26" t="n">
        <v>2.540361271891268</v>
      </c>
      <c r="N59" s="26" t="n">
        <v>19</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DC_MOMENT_STRONG_THRESHOLD</t>
        </is>
      </c>
      <c r="B60" s="38" t="inlineStr">
        <is>
          <t>30</t>
        </is>
      </c>
      <c r="C60" s="38" t="n"/>
      <c r="D60" s="38" t="inlineStr">
        <is>
          <t>ENTRY, GLOBAL_CHECK, STOCKS_EXIT</t>
        </is>
      </c>
      <c r="E60" s="38" t="n"/>
      <c r="F60" s="26" t="n"/>
      <c r="G60" s="38">
        <f>IFERROR(VLOOKUP($A48&amp;"_"&amp;$B48,Results_Deltas!$A$2:$P$15000,5,FALSE),"")</f>
        <v/>
      </c>
      <c r="H60" s="38" t="inlineStr">
        <is>
          <t>Blanket (page end)</t>
        </is>
      </c>
      <c r="I60" s="26" t="n"/>
      <c r="J60" s="26" t="n"/>
      <c r="K60" s="26" t="n"/>
      <c r="L60" s="26" t="inlineStr">
        <is>
          <t>NO</t>
        </is>
      </c>
      <c r="M60" s="26" t="n">
        <v>2.541216118731195</v>
      </c>
      <c r="N60" s="26" t="n">
        <v>22</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COOLDOWN_LOCKS_FILTER_TF</t>
        </is>
      </c>
      <c r="B61" s="38" t="inlineStr">
        <is>
          <t>D</t>
        </is>
      </c>
      <c r="C61" s="38" t="n"/>
      <c r="D61" s="38" t="inlineStr">
        <is>
          <t>GLOBAL_CHECK</t>
        </is>
      </c>
      <c r="E61" s="38" t="n"/>
      <c r="F61" s="26" t="n"/>
      <c r="G61" s="38">
        <f>IFERROR(VLOOKUP($A38&amp;"_"&amp;$B38,Results_Deltas!$A$2:$P$15000,5,FALSE),"")</f>
        <v/>
      </c>
      <c r="H61" s="38" t="inlineStr">
        <is>
          <t>Blanket (page end)</t>
        </is>
      </c>
      <c r="I61" s="26" t="n"/>
      <c r="J61" s="26" t="n"/>
      <c r="K61" s="26" t="n"/>
      <c r="L61" s="26" t="inlineStr">
        <is>
          <t>NO</t>
        </is>
      </c>
      <c r="M61" s="26" t="n">
        <v>2.552450196552451</v>
      </c>
      <c r="N61" s="26" t="n">
        <v>19</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BANDAID_OFF_LOSER_RECOVER_PCT</t>
        </is>
      </c>
      <c r="B62" s="38" t="inlineStr">
        <is>
          <t>2.0</t>
        </is>
      </c>
      <c r="C62" s="38" t="n"/>
      <c r="D62" s="38" t="inlineStr">
        <is>
          <t>AUGMENT, ENTRY, EXIT, GLOBAL_CHECK, REDUCE, STOCKS_EXIT</t>
        </is>
      </c>
      <c r="E62" s="38" t="n"/>
      <c r="F62" s="26" t="n"/>
      <c r="G62" s="38">
        <f>IFERROR(VLOOKUP($A32&amp;"_"&amp;$B32,Results_Deltas!$A$2:$P$15000,5,FALSE),"")</f>
        <v/>
      </c>
      <c r="H62" s="38" t="inlineStr">
        <is>
          <t>Blanket (page end)</t>
        </is>
      </c>
      <c r="I62" s="26" t="n"/>
      <c r="J62" s="26" t="n"/>
      <c r="K62" s="26" t="n"/>
      <c r="L62" s="26" t="inlineStr">
        <is>
          <t>NO</t>
        </is>
      </c>
      <c r="M62" s="26" t="n">
        <v>2.599327390210237</v>
      </c>
      <c r="N62" s="26" t="n">
        <v>20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COOLDOWN_LOCKS_FILTER_TF</t>
        </is>
      </c>
      <c r="B63" s="38" t="inlineStr">
        <is>
          <t>OFF</t>
        </is>
      </c>
      <c r="C63" s="38" t="n"/>
      <c r="D63" s="38" t="inlineStr">
        <is>
          <t>GLOBAL_CHECK</t>
        </is>
      </c>
      <c r="E63" s="38" t="n"/>
      <c r="F63" s="26" t="n"/>
      <c r="G63" s="38">
        <f>IFERROR(VLOOKUP($A37&amp;"_"&amp;$B37,Results_Deltas!$A$2:$P$15000,5,FALSE),"")</f>
        <v/>
      </c>
      <c r="H63" s="38" t="inlineStr">
        <is>
          <t>Blanket (page end)</t>
        </is>
      </c>
      <c r="I63" s="26" t="n"/>
      <c r="J63" s="26" t="n"/>
      <c r="K63" s="26" t="n"/>
      <c r="L63" s="26" t="inlineStr">
        <is>
          <t>NO</t>
        </is>
      </c>
      <c r="M63" s="26" t="n">
        <v>2.615525169996286</v>
      </c>
      <c r="N63" s="26" t="n">
        <v>21</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DC_MOMENT_STRONG_THRESHOLD</t>
        </is>
      </c>
      <c r="B64" s="38" t="inlineStr">
        <is>
          <t>50</t>
        </is>
      </c>
      <c r="C64" s="38" t="n"/>
      <c r="D64" s="38" t="inlineStr">
        <is>
          <t>ENTRY, GLOBAL_CHECK, STOCKS_EXIT</t>
        </is>
      </c>
      <c r="E64" s="38" t="n"/>
      <c r="F64" s="26" t="n"/>
      <c r="G64" s="38">
        <f>IFERROR(VLOOKUP($A47&amp;"_"&amp;$B47,Results_Deltas!$A$2:$P$15000,5,FALSE),"")</f>
        <v/>
      </c>
      <c r="H64" s="38" t="inlineStr">
        <is>
          <t>Blanket (page end)</t>
        </is>
      </c>
      <c r="I64" s="26" t="n"/>
      <c r="J64" s="26" t="n"/>
      <c r="K64" s="26" t="n"/>
      <c r="L64" s="26" t="inlineStr">
        <is>
          <t>YES</t>
        </is>
      </c>
      <c r="M64" s="26" t="n">
        <v>2.617668125431638</v>
      </c>
      <c r="N64" s="26" t="n">
        <v>24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OI_CONFIRM_MIN_PRICE_PCT</t>
        </is>
      </c>
      <c r="B65" s="38" t="inlineStr">
        <is>
          <t>1.0</t>
        </is>
      </c>
      <c r="C65" s="38" t="n"/>
      <c r="D65" s="38" t="inlineStr">
        <is>
          <t>ENTRY, GLOBAL_CHECK, STOCKS_EXIT</t>
        </is>
      </c>
      <c r="E65" s="38" t="n"/>
      <c r="F65" s="26" t="n"/>
      <c r="G65" s="38">
        <f>IFERROR(VLOOKUP($A194&amp;"_"&amp;$B194,Results_Deltas!$A$2:$P$15000,5,FALSE),"")</f>
        <v/>
      </c>
      <c r="H65" s="38" t="inlineStr">
        <is>
          <t>Blanket (page end)</t>
        </is>
      </c>
      <c r="I65" s="26" t="n"/>
      <c r="J65" s="26" t="n"/>
      <c r="K65" s="26" t="n"/>
      <c r="L65" s="26" t="inlineStr">
        <is>
          <t>NO</t>
        </is>
      </c>
      <c r="M65" s="26" t="n">
        <v>2.624492899713636</v>
      </c>
      <c r="N65" s="26" t="n">
        <v>19</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9" t="inlineStr">
        <is>
          <t>FG_GREED_THRESHOLD</t>
        </is>
      </c>
      <c r="B66" s="40" t="inlineStr">
        <is>
          <t>75</t>
        </is>
      </c>
      <c r="C66" s="38" t="n"/>
      <c r="D66" s="38" t="inlineStr">
        <is>
          <t>GLOBAL_CHECK, STOCKS_EXIT</t>
        </is>
      </c>
      <c r="E66" s="38" t="n"/>
      <c r="F66" s="26" t="n"/>
      <c r="G66" s="38">
        <f>IFERROR(VLOOKUP($A75&amp;"_"&amp;$B75,Results_Deltas!$A$2:$P$15000,5,FALSE),"")</f>
        <v/>
      </c>
      <c r="H66" s="38" t="inlineStr">
        <is>
          <t>Blanket (page end)</t>
        </is>
      </c>
      <c r="I66" s="26" t="n"/>
      <c r="J66" s="26" t="n"/>
      <c r="K66" s="26" t="n"/>
      <c r="L66" s="26" t="inlineStr">
        <is>
          <t>NO</t>
        </is>
      </c>
      <c r="M66" s="26" t="n">
        <v>2.634974960472449</v>
      </c>
      <c r="N66" s="26" t="n">
        <v>18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HLR_SMA_BAND_PCT</t>
        </is>
      </c>
      <c r="B67" s="38" t="inlineStr">
        <is>
          <t>0.5</t>
        </is>
      </c>
      <c r="C67" s="38" t="n"/>
      <c r="D67" s="38" t="inlineStr">
        <is>
          <t>ENTRY, GLOBAL_CHECK, STOCKS_EXIT</t>
        </is>
      </c>
      <c r="E67" s="38" t="n"/>
      <c r="F67" s="26" t="n"/>
      <c r="G67" s="38">
        <f>IFERROR(VLOOKUP($A111&amp;"_"&amp;$B111,Results_Deltas!$A$2:$P$15000,5,FALSE),"")</f>
        <v/>
      </c>
      <c r="H67" s="38" t="inlineStr">
        <is>
          <t>Blanket (page end)</t>
        </is>
      </c>
      <c r="I67" s="26" t="n"/>
      <c r="J67" s="26" t="n"/>
      <c r="K67" s="26" t="n"/>
      <c r="L67" s="26" t="inlineStr">
        <is>
          <t>YES</t>
        </is>
      </c>
      <c r="M67" s="26" t="n">
        <v>2.635137250448847</v>
      </c>
      <c r="N67" s="26" t="n">
        <v>20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FG_GREED_THRESHOLD</t>
        </is>
      </c>
      <c r="B68" s="38" t="inlineStr">
        <is>
          <t>93.75</t>
        </is>
      </c>
      <c r="C68" s="38" t="n"/>
      <c r="D68" s="38" t="inlineStr">
        <is>
          <t>GLOBAL_CHECK, STOCKS_EXIT</t>
        </is>
      </c>
      <c r="E68" s="38" t="n"/>
      <c r="F68" s="26" t="n"/>
      <c r="G68" s="38">
        <f>IFERROR(VLOOKUP($A76&amp;"_"&amp;$B76,Results_Deltas!$A$2:$P$15000,5,FALSE),"")</f>
        <v/>
      </c>
      <c r="H68" s="38" t="inlineStr">
        <is>
          <t>Blanket (page end)</t>
        </is>
      </c>
      <c r="I68" s="26" t="n"/>
      <c r="J68" s="26" t="n"/>
      <c r="K68" s="26" t="n"/>
      <c r="L68" s="26" t="inlineStr">
        <is>
          <t>YES</t>
        </is>
      </c>
      <c r="M68" s="26" t="n">
        <v>2.656722499137211</v>
      </c>
      <c r="N68" s="26" t="n">
        <v>21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LH_HL_FILTER_MODE</t>
        </is>
      </c>
      <c r="B69" s="38" t="inlineStr">
        <is>
          <t>STRICT_2BAR_ALT</t>
        </is>
      </c>
      <c r="C69" s="38" t="n"/>
      <c r="D69" s="38" t="inlineStr">
        <is>
          <t>ENTRY, GLOBAL_CHECK, STOCKS_EXIT</t>
        </is>
      </c>
      <c r="E69" s="38" t="n"/>
      <c r="F69" s="26" t="n"/>
      <c r="G69" s="38">
        <f>IFERROR(VLOOKUP($A134&amp;"_"&amp;$B134,Results_Deltas!$A$2:$P$15000,5,FALSE),"")</f>
        <v/>
      </c>
      <c r="H69" s="38" t="inlineStr">
        <is>
          <t>Blanket (page end)</t>
        </is>
      </c>
      <c r="I69" s="26" t="n"/>
      <c r="J69" s="26" t="n"/>
      <c r="K69" s="26" t="n"/>
      <c r="L69" s="26" t="inlineStr">
        <is>
          <t>NO</t>
        </is>
      </c>
      <c r="M69" s="26" t="n">
        <v>2.658795160468635</v>
      </c>
      <c r="N69" s="26" t="n">
        <v>25</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9" t="inlineStr">
        <is>
          <t>FG_FEAR_THRESHOLD</t>
        </is>
      </c>
      <c r="B70" s="40" t="inlineStr">
        <is>
          <t>25</t>
        </is>
      </c>
      <c r="C70" s="38" t="n"/>
      <c r="D70" s="38" t="inlineStr">
        <is>
          <t>GLOBAL_CHECK, STOCKS_EXIT</t>
        </is>
      </c>
      <c r="E70" s="38" t="n"/>
      <c r="F70" s="26" t="n"/>
      <c r="G70" s="38">
        <f>IFERROR(VLOOKUP($A71&amp;"_"&amp;$B71,Results_Deltas!$A$2:$P$15000,5,FALSE),"")</f>
        <v/>
      </c>
      <c r="H70" s="38" t="inlineStr">
        <is>
          <t>Blanket (page end)</t>
        </is>
      </c>
      <c r="I70" s="26" t="n"/>
      <c r="J70" s="26" t="n"/>
      <c r="K70" s="26" t="n"/>
      <c r="L70" s="26" t="inlineStr">
        <is>
          <t>NO</t>
        </is>
      </c>
      <c r="M70" s="26" t="n">
        <v>2.677616573910568</v>
      </c>
      <c r="N70" s="26" t="n">
        <v>22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FUNDING_GATE_FILTER_TF</t>
        </is>
      </c>
      <c r="B71" s="38" t="inlineStr">
        <is>
          <t>1h</t>
        </is>
      </c>
      <c r="C71" s="38" t="n"/>
      <c r="D71" s="38" t="inlineStr">
        <is>
          <t>GLOBAL_CHECK</t>
        </is>
      </c>
      <c r="E71" s="38" t="n"/>
      <c r="F71" s="26" t="n"/>
      <c r="G71" s="38">
        <f>IFERROR(VLOOKUP($A82&amp;"_"&amp;$B82,Results_Deltas!$A$2:$P$15000,5,FALSE),"")</f>
        <v/>
      </c>
      <c r="H71" s="38" t="inlineStr">
        <is>
          <t>Blanket (page end)</t>
        </is>
      </c>
      <c r="I71" s="26" t="n"/>
      <c r="J71" s="26" t="n"/>
      <c r="K71" s="26" t="n"/>
      <c r="L71" s="26" t="inlineStr">
        <is>
          <t>NO</t>
        </is>
      </c>
      <c r="M71" s="26" t="n">
        <v>2.686663770542467</v>
      </c>
      <c r="N71" s="26" t="n">
        <v>19</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FG_FEAR_THRESHOLD</t>
        </is>
      </c>
      <c r="B72" s="38" t="inlineStr">
        <is>
          <t>18.75</t>
        </is>
      </c>
      <c r="C72" s="38" t="n"/>
      <c r="D72" s="38" t="inlineStr">
        <is>
          <t>GLOBAL_CHECK, STOCKS_EXIT</t>
        </is>
      </c>
      <c r="E72" s="38" t="n"/>
      <c r="F72" s="26" t="n"/>
      <c r="G72" s="38">
        <f>IFERROR(VLOOKUP($A73&amp;"_"&amp;$B73,Results_Deltas!$A$2:$P$15000,5,FALSE),"")</f>
        <v/>
      </c>
      <c r="H72" s="38" t="inlineStr">
        <is>
          <t>Blanket (page end)</t>
        </is>
      </c>
      <c r="I72" s="26" t="n"/>
      <c r="J72" s="26" t="n"/>
      <c r="K72" s="26" t="n"/>
      <c r="L72" s="26" t="inlineStr">
        <is>
          <t>NO</t>
        </is>
      </c>
      <c r="M72" s="26" t="n">
        <v>2.733866000524803</v>
      </c>
      <c r="N72" s="26" t="n">
        <v>22</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M73" s="26" t="n">
        <v>2.735063798617819</v>
      </c>
      <c r="N73" s="26" t="n">
        <v>26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OI_CONFIRM_MIN_CHANGE_PCT</t>
        </is>
      </c>
      <c r="B74" s="38" t="inlineStr">
        <is>
          <t>0</t>
        </is>
      </c>
      <c r="C74" s="38" t="n"/>
      <c r="D74" s="38" t="inlineStr">
        <is>
          <t>ENTRY, GLOBAL_CHECK, STOCKS_EXIT</t>
        </is>
      </c>
      <c r="E74" s="38" t="n"/>
      <c r="F74" s="26" t="n"/>
      <c r="G74" s="38">
        <f>IFERROR(VLOOKUP($A188&amp;"_"&amp;$B188,Results_Deltas!$A$2:$P$15000,5,FALSE),"")</f>
        <v/>
      </c>
      <c r="H74" s="38" t="inlineStr">
        <is>
          <t>Blanket (page end)</t>
        </is>
      </c>
      <c r="I74" s="26" t="n"/>
      <c r="J74" s="26" t="n"/>
      <c r="K74" s="26" t="n"/>
      <c r="L74" s="26" t="inlineStr">
        <is>
          <t>NO</t>
        </is>
      </c>
      <c r="M74" s="26" t="n">
        <v>2.769621663199628</v>
      </c>
      <c r="N74" s="26" t="n">
        <v>21</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HTF_DIRECTION_GATE_ENABLED</t>
        </is>
      </c>
      <c r="B75" s="38" t="inlineStr">
        <is>
          <t>True</t>
        </is>
      </c>
      <c r="C75" s="38" t="n"/>
      <c r="D75" s="38" t="inlineStr">
        <is>
          <t>ENTRY, GLOBAL_CHECK, STOCKS_EXIT</t>
        </is>
      </c>
      <c r="E75" s="38" t="n"/>
      <c r="F75" s="26" t="n"/>
      <c r="G75" s="38">
        <f>IFERROR(VLOOKUP($A118&amp;"_"&amp;$B118,Results_Deltas!$A$2:$P$15000,5,FALSE),"")</f>
        <v/>
      </c>
      <c r="H75" s="38" t="inlineStr">
        <is>
          <t>Blanket (page end)</t>
        </is>
      </c>
      <c r="I75" s="26" t="n"/>
      <c r="J75" s="26" t="n"/>
      <c r="K75" s="26" t="n"/>
      <c r="L75" s="26" t="inlineStr">
        <is>
          <t>YES</t>
        </is>
      </c>
      <c r="M75" s="26" t="n">
        <v>2.814885897413266</v>
      </c>
      <c r="N75" s="26" t="n">
        <v>22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LH_HL_FILTER_ENABLED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s="26" t="n">
        <v>2.842678324955394</v>
      </c>
      <c r="N76" s="26" t="n">
        <v>20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9" t="inlineStr">
        <is>
          <t>LR_BAND_LADDER_STOCH_EXTREME</t>
        </is>
      </c>
      <c r="B77" s="40" t="inlineStr">
        <is>
          <t>30.0</t>
        </is>
      </c>
      <c r="C77" s="38" t="n"/>
      <c r="D77" s="38" t="inlineStr">
        <is>
          <t>GLOBAL_CHECK, STOCKS_EXIT</t>
        </is>
      </c>
      <c r="E77" s="38" t="n"/>
      <c r="F77" s="26" t="n"/>
      <c r="G77" s="38">
        <f>IFERROR(VLOOKUP($A139&amp;"_"&amp;$B139,Results_Deltas!$A$2:$P$15000,5,FALSE),"")</f>
        <v/>
      </c>
      <c r="H77" s="38" t="inlineStr">
        <is>
          <t>Blanket (page end)</t>
        </is>
      </c>
      <c r="I77" s="26" t="n"/>
      <c r="J77" s="26" t="n"/>
      <c r="K77" s="26" t="n"/>
      <c r="L77" s="26" t="inlineStr">
        <is>
          <t>NO</t>
        </is>
      </c>
      <c r="M77" s="26" t="n">
        <v>2.844236813068178</v>
      </c>
      <c r="N77" s="26" t="n">
        <v>25</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LR_BAND_LADDER_STOCH_EXTREME</t>
        </is>
      </c>
      <c r="B78" s="38" t="inlineStr">
        <is>
          <t>30.0_ALT</t>
        </is>
      </c>
      <c r="C78" s="38" t="n"/>
      <c r="D78" s="38" t="inlineStr">
        <is>
          <t>GLOBAL_CHECK, STOCKS_EXIT</t>
        </is>
      </c>
      <c r="E78" s="38" t="n"/>
      <c r="F78" s="26" t="n"/>
      <c r="G78" s="38">
        <f>IFERROR(VLOOKUP($A140&amp;"_"&amp;$B140,Results_Deltas!$A$2:$P$15000,5,FALSE),"")</f>
        <v/>
      </c>
      <c r="H78" s="38" t="inlineStr">
        <is>
          <t>Blanket (page end)</t>
        </is>
      </c>
      <c r="I78" s="26" t="n"/>
      <c r="J78" s="26" t="n"/>
      <c r="K78" s="26" t="n"/>
      <c r="L78" s="26" t="inlineStr">
        <is>
          <t>YES</t>
        </is>
      </c>
      <c r="M78" s="26" t="n">
        <v>2.844236813068178</v>
      </c>
      <c r="N78" s="26" t="n">
        <v>25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MANDATORY_REENTRY_WT_FILTER_MIN_TFS</t>
        </is>
      </c>
      <c r="B79" s="38" t="inlineStr">
        <is>
          <t>2</t>
        </is>
      </c>
      <c r="C79" s="38" t="n"/>
      <c r="D79" s="38" t="inlineStr">
        <is>
          <t>GLOBAL_CHECK, STOCKS_EXIT</t>
        </is>
      </c>
      <c r="E79" s="38" t="n"/>
      <c r="F79" s="26" t="n"/>
      <c r="G79" s="38">
        <f>IFERROR(VLOOKUP($A147&amp;"_"&amp;$B147,Results_Deltas!$A$2:$P$15000,5,FALSE),"")</f>
        <v/>
      </c>
      <c r="H79" s="38" t="inlineStr">
        <is>
          <t>Blanket (page end)</t>
        </is>
      </c>
      <c r="I79" s="26" t="n"/>
      <c r="J79" s="26" t="n"/>
      <c r="K79" s="26" t="n"/>
      <c r="L79" s="26" t="inlineStr">
        <is>
          <t>NO</t>
        </is>
      </c>
      <c r="M79" s="26" t="n">
        <v>2.849609379085936</v>
      </c>
      <c r="N79" s="26" t="n">
        <v>22</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9" t="inlineStr">
        <is>
          <t>MOVER_THRESHOLD</t>
        </is>
      </c>
      <c r="B80" s="40" t="inlineStr">
        <is>
          <t>5</t>
        </is>
      </c>
      <c r="C80" s="38" t="n"/>
      <c r="D80" s="38" t="inlineStr">
        <is>
          <t>ENTRY, GLOBAL_CHECK, STOCKS_EXIT</t>
        </is>
      </c>
      <c r="E80" s="38" t="n"/>
      <c r="F80" s="26" t="n"/>
      <c r="G80" s="38">
        <f>IFERROR(VLOOKUP($A158&amp;"_"&amp;$B158,Results_Deltas!$A$2:$P$15000,5,FALSE),"")</f>
        <v/>
      </c>
      <c r="H80" s="38" t="inlineStr">
        <is>
          <t>Blanket (page end)</t>
        </is>
      </c>
      <c r="I80" s="26" t="n"/>
      <c r="J80" s="26" t="n"/>
      <c r="K80" s="26" t="n"/>
      <c r="L80" s="26" t="inlineStr">
        <is>
          <t>NO</t>
        </is>
      </c>
      <c r="M80" s="26" t="n">
        <v>2.86367715722016</v>
      </c>
      <c r="N80" s="26" t="n">
        <v>19</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BAND_ARROW_ENABLED</t>
        </is>
      </c>
      <c r="B81" s="38" t="inlineStr">
        <is>
          <t>True</t>
        </is>
      </c>
      <c r="C81" s="38" t="n"/>
      <c r="D81" s="38" t="inlineStr">
        <is>
          <t>GLOBAL_CHECK, STOCKS_EXIT</t>
        </is>
      </c>
      <c r="E81" s="38" t="n"/>
      <c r="F81" s="26" t="n"/>
      <c r="G81" s="38">
        <f>IFERROR(VLOOKUP($A36&amp;"_"&amp;$B36,Results_Deltas!$A$2:$P$15000,5,FALSE),"")</f>
        <v/>
      </c>
      <c r="H81" s="38" t="inlineStr">
        <is>
          <t>Blanket (page end)</t>
        </is>
      </c>
      <c r="I81" s="26" t="n"/>
      <c r="J81" s="26" t="n"/>
      <c r="K81" s="26" t="n"/>
      <c r="L81" s="26" t="inlineStr">
        <is>
          <t>NO</t>
        </is>
      </c>
      <c r="M81" s="26" t="n">
        <v>2.886955709742146</v>
      </c>
      <c r="N81" s="26" t="n">
        <v>22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OI_CONFIRM_MIN_PRICE_PCT</t>
        </is>
      </c>
      <c r="B82" s="38" t="inlineStr">
        <is>
          <t>0.5</t>
        </is>
      </c>
      <c r="C82" s="38" t="n"/>
      <c r="D82" s="38" t="inlineStr">
        <is>
          <t>ENTRY, GLOBAL_CHECK, STOCKS_EXIT</t>
        </is>
      </c>
      <c r="E82" s="38" t="n"/>
      <c r="F82" s="26" t="n"/>
      <c r="G82" s="38">
        <f>IFERROR(VLOOKUP($A195&amp;"_"&amp;$B195,Results_Deltas!$A$2:$P$15000,5,FALSE),"")</f>
        <v/>
      </c>
      <c r="H82" s="38" t="inlineStr">
        <is>
          <t>Blanket (page end)</t>
        </is>
      </c>
      <c r="I82" s="26" t="n"/>
      <c r="J82" s="26" t="n"/>
      <c r="K82" s="26" t="n"/>
      <c r="L82" s="26" t="inlineStr">
        <is>
          <t>NO</t>
        </is>
      </c>
      <c r="M82" s="26" t="n">
        <v>2.906288708005857</v>
      </c>
      <c r="N82" s="26" t="n">
        <v>19</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9" t="inlineStr">
        <is>
          <t>MTS_GATE_ENABLED</t>
        </is>
      </c>
      <c r="B83" s="40" t="inlineStr">
        <is>
          <t>True</t>
        </is>
      </c>
      <c r="C83" s="38" t="n"/>
      <c r="D83" s="38" t="inlineStr">
        <is>
          <t>ENTRY, GLOBAL_CHECK, STOCKS_EXIT</t>
        </is>
      </c>
      <c r="E83" s="38" t="n"/>
      <c r="F83" s="26" t="n"/>
      <c r="G83" s="38">
        <f>IFERROR(VLOOKUP($A175&amp;"_"&amp;$B175,Results_Deltas!$A$2:$P$15000,5,FALSE),"")</f>
        <v/>
      </c>
      <c r="H83" s="38" t="inlineStr">
        <is>
          <t>Blanket (page end)</t>
        </is>
      </c>
      <c r="I83" s="26" t="n"/>
      <c r="J83" s="26" t="n"/>
      <c r="K83" s="26" t="n"/>
      <c r="L83" s="26" t="inlineStr">
        <is>
          <t>NO</t>
        </is>
      </c>
      <c r="M83" s="26" t="n">
        <v>2.919844552865546</v>
      </c>
      <c r="N83" s="26" t="n">
        <v>22</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MOVER_THRESHOLD</t>
        </is>
      </c>
      <c r="B84" s="38" t="inlineStr">
        <is>
          <t>2.5</t>
        </is>
      </c>
      <c r="C84" s="38" t="n"/>
      <c r="D84" s="38" t="inlineStr">
        <is>
          <t>ENTRY, GLOBAL_CHECK, STOCKS_EXIT</t>
        </is>
      </c>
      <c r="E84" s="38" t="n"/>
      <c r="F84" s="26" t="n"/>
      <c r="G84" s="38">
        <f>IFERROR(VLOOKUP($A161&amp;"_"&amp;$B161,Results_Deltas!$A$2:$P$15000,5,FALSE),"")</f>
        <v/>
      </c>
      <c r="H84" s="38" t="inlineStr">
        <is>
          <t>Blanket (page end)</t>
        </is>
      </c>
      <c r="I84" s="26" t="n"/>
      <c r="J84" s="26" t="n"/>
      <c r="K84" s="26" t="n"/>
      <c r="L84" s="26" t="inlineStr">
        <is>
          <t>NO</t>
        </is>
      </c>
      <c r="M84" s="26" t="n">
        <v>2.921946854819098</v>
      </c>
      <c r="N84" s="26" t="n">
        <v>21</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HA_WICK_QUALITY_TF</t>
        </is>
      </c>
      <c r="B85" s="38" t="inlineStr">
        <is>
          <t>OFF</t>
        </is>
      </c>
      <c r="C85" s="38" t="n"/>
      <c r="D85" s="38" t="inlineStr">
        <is>
          <t>ENTRY, GLOBAL_CHECK, STOCKS_EXIT</t>
        </is>
      </c>
      <c r="E85" s="38" t="n"/>
      <c r="F85" s="26" t="n"/>
      <c r="G85" s="38">
        <f>IFERROR(VLOOKUP($A103&amp;"_"&amp;$B103,Results_Deltas!$A$2:$P$15000,5,FALSE),"")</f>
        <v/>
      </c>
      <c r="H85" s="38" t="inlineStr">
        <is>
          <t>Blanket (page end)</t>
        </is>
      </c>
      <c r="I85" s="26" t="n"/>
      <c r="J85" s="26" t="n"/>
      <c r="K85" s="26" t="n"/>
      <c r="L85" s="26" t="inlineStr">
        <is>
          <t>NO</t>
        </is>
      </c>
      <c r="M85" s="26" t="n">
        <v>2.954212972264777</v>
      </c>
      <c r="N85" s="26" t="n">
        <v>20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HTF4_CONF</t>
        </is>
      </c>
      <c r="B86" s="38" t="inlineStr">
        <is>
          <t>False</t>
        </is>
      </c>
      <c r="C86" s="38" t="n"/>
      <c r="D86" s="38" t="inlineStr">
        <is>
          <t>GLOBAL_CHECK, STOCKS_EXIT</t>
        </is>
      </c>
      <c r="E86" s="38" t="n"/>
      <c r="F86" s="26" t="n"/>
      <c r="G86" s="38">
        <f>IFERROR(VLOOKUP($A115&amp;"_"&amp;$B115,Results_Deltas!$A$2:$P$15000,5,FALSE),"")</f>
        <v/>
      </c>
      <c r="H86" s="38" t="inlineStr">
        <is>
          <t>Blanket (page end)</t>
        </is>
      </c>
      <c r="I86" s="26" t="n"/>
      <c r="J86" s="26" t="n"/>
      <c r="K86" s="26" t="n"/>
      <c r="L86" s="26" t="inlineStr">
        <is>
          <t>NO</t>
        </is>
      </c>
      <c r="M86" s="26" t="n">
        <v>2.992159506240561</v>
      </c>
      <c r="N86" s="26" t="n">
        <v>23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EMA_BLANKET_FILTER_ENABLED</t>
        </is>
      </c>
      <c r="B87" s="38" t="inlineStr">
        <is>
          <t>False</t>
        </is>
      </c>
      <c r="C87" s="38" t="n"/>
      <c r="D87" s="38" t="inlineStr">
        <is>
          <t>GLOBAL_CHECK</t>
        </is>
      </c>
      <c r="E87" s="38" t="n"/>
      <c r="F87" s="26" t="n"/>
      <c r="G87" s="38">
        <f>IFERROR(VLOOKUP($A62&amp;"_"&amp;$B62,Results_Deltas!$A$2:$P$15000,5,FALSE),"")</f>
        <v/>
      </c>
      <c r="H87" s="38" t="inlineStr">
        <is>
          <t>Blanket (page end)</t>
        </is>
      </c>
      <c r="I87" s="26" t="n"/>
      <c r="J87" s="26" t="n"/>
      <c r="K87" s="26" t="n"/>
      <c r="L87" s="26" t="inlineStr">
        <is>
          <t>NO</t>
        </is>
      </c>
      <c r="M87" s="26" t="n">
        <v>2.994782116247271</v>
      </c>
      <c r="N87" s="26" t="n">
        <v>29</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ADX_RANGING_THRESHOLD</t>
        </is>
      </c>
      <c r="B88" s="38" t="inlineStr">
        <is>
          <t>25</t>
        </is>
      </c>
      <c r="C88" s="38" t="n"/>
      <c r="D88" s="38" t="inlineStr">
        <is>
          <t>ENTRY, GLOBAL_CHECK, STOCKS_EXIT</t>
        </is>
      </c>
      <c r="E88" s="38" t="n"/>
      <c r="F88" s="26" t="n"/>
      <c r="G88" s="38">
        <f>IFERROR(VLOOKUP($A28&amp;"_"&amp;$B28,Results_Deltas!$A$2:$P$15000,5,FALSE),"")</f>
        <v/>
      </c>
      <c r="H88" s="38" t="inlineStr">
        <is>
          <t>Blanket (page end)</t>
        </is>
      </c>
      <c r="I88" s="26" t="n"/>
      <c r="J88" s="26" t="n"/>
      <c r="K88" s="26" t="n"/>
      <c r="L88" s="26" t="inlineStr">
        <is>
          <t>NO</t>
        </is>
      </c>
      <c r="M88" s="26" t="n">
        <v>3.029142995983197</v>
      </c>
      <c r="N88" s="26" t="n">
        <v>21</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9" t="inlineStr">
        <is>
          <t>MTS_BOTTOM_STRONG_THRESHOLD</t>
        </is>
      </c>
      <c r="B89" s="40" t="inlineStr">
        <is>
          <t>40</t>
        </is>
      </c>
      <c r="C89" s="38" t="n"/>
      <c r="D89" s="38" t="inlineStr">
        <is>
          <t>ENTRY, GLOBAL_CHECK, STOCKS_EXIT</t>
        </is>
      </c>
      <c r="E89" s="38" t="n"/>
      <c r="F89" s="26" t="n"/>
      <c r="G89" s="38">
        <f>IFERROR(VLOOKUP($A170&amp;"_"&amp;$B170,Results_Deltas!$A$2:$P$15000,5,FALSE),"")</f>
        <v/>
      </c>
      <c r="H89" s="38" t="inlineStr">
        <is>
          <t>Blanket (page end)</t>
        </is>
      </c>
      <c r="I89" s="26" t="n"/>
      <c r="J89" s="26" t="n"/>
      <c r="K89" s="26" t="n"/>
      <c r="L89" s="26" t="inlineStr">
        <is>
          <t>NO</t>
        </is>
      </c>
      <c r="M89" s="26" t="n">
        <v>3.042628180575929</v>
      </c>
      <c r="N89" s="26" t="n">
        <v>22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NEW_POSITION_MAX_LOSS_THRESHOLD</t>
        </is>
      </c>
      <c r="B90" s="38" t="inlineStr">
        <is>
          <t>2.0</t>
        </is>
      </c>
      <c r="C90" s="38" t="n"/>
      <c r="D90" s="38" t="inlineStr">
        <is>
          <t>AUGMENT, EXIT, GLOBAL_CHECK, REDUCE, STOCKS_EXIT</t>
        </is>
      </c>
      <c r="E90" s="38" t="n"/>
      <c r="F90" s="26" t="n"/>
      <c r="G90" s="38">
        <f>IFERROR(VLOOKUP($A183&amp;"_"&amp;$B183,Results_Deltas!$A$2:$P$15000,5,FALSE),"")</f>
        <v/>
      </c>
      <c r="H90" s="38" t="inlineStr">
        <is>
          <t>Blanket (page end)</t>
        </is>
      </c>
      <c r="I90" s="26" t="n"/>
      <c r="J90" s="26" t="n"/>
      <c r="K90" s="26" t="n"/>
      <c r="L90" s="26" t="inlineStr">
        <is>
          <t>NO</t>
        </is>
      </c>
      <c r="M90" s="26" t="n">
        <v>3.048467096642176</v>
      </c>
      <c r="N90" s="26" t="n">
        <v>26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HA_WICK_QUALITY_ENABLED</t>
        </is>
      </c>
      <c r="B91" s="38" t="inlineStr">
        <is>
          <t>True</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M91" s="26" t="n">
        <v>3.051937491364448</v>
      </c>
      <c r="N91" s="26" t="n">
        <v>20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MTS_BOTTOM_BONUS_THRESHOLD</t>
        </is>
      </c>
      <c r="B92" s="38" t="inlineStr">
        <is>
          <t>12.5</t>
        </is>
      </c>
      <c r="C92" s="38" t="n"/>
      <c r="D92" s="38" t="inlineStr">
        <is>
          <t>ENTRY, GLOBAL_CHECK, STOCKS_EXIT</t>
        </is>
      </c>
      <c r="E92" s="38" t="n"/>
      <c r="F92" s="26" t="n"/>
      <c r="G92" s="38">
        <f>IFERROR(VLOOKUP($A169&amp;"_"&amp;$B169,Results_Deltas!$A$2:$P$15000,5,FALSE),"")</f>
        <v/>
      </c>
      <c r="H92" s="38" t="inlineStr">
        <is>
          <t>Blanket (page end)</t>
        </is>
      </c>
      <c r="I92" s="26" t="n"/>
      <c r="J92" s="26" t="n"/>
      <c r="K92" s="26" t="n"/>
      <c r="L92" s="26" t="inlineStr">
        <is>
          <t>NO</t>
        </is>
      </c>
      <c r="M92" s="26" t="n">
        <v>3.053533449040009</v>
      </c>
      <c r="N92" s="26" t="n">
        <v>20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GR_FILTER_VEC_MIN_TFS</t>
        </is>
      </c>
      <c r="B93" s="38" t="inlineStr">
        <is>
          <t>1</t>
        </is>
      </c>
      <c r="C93" s="38" t="n"/>
      <c r="D93" s="38" t="inlineStr">
        <is>
          <t>GLOBAL_CHECK</t>
        </is>
      </c>
      <c r="E93" s="38" t="n"/>
      <c r="F93" s="26" t="n"/>
      <c r="G93" s="38">
        <f>IFERROR(VLOOKUP($A98&amp;"_"&amp;$B98,Results_Deltas!$A$2:$P$15000,5,FALSE),"")</f>
        <v/>
      </c>
      <c r="H93" s="38" t="inlineStr">
        <is>
          <t>Blanket (page end)</t>
        </is>
      </c>
      <c r="I93" s="26" t="n"/>
      <c r="J93" s="26" t="n"/>
      <c r="K93" s="26" t="n"/>
      <c r="L93" s="26" t="inlineStr">
        <is>
          <t>NO</t>
        </is>
      </c>
      <c r="M93" s="26" t="n">
        <v>3.081374942688486</v>
      </c>
      <c r="N93" s="26" t="n">
        <v>27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HA_WICK_QUALITY_TF</t>
        </is>
      </c>
      <c r="B94" s="40" t="inlineStr">
        <is>
          <t>1h</t>
        </is>
      </c>
      <c r="C94" s="38" t="n"/>
      <c r="D94" s="38" t="inlineStr">
        <is>
          <t>ENTRY, GLOBAL_CHECK, STOCKS_EXIT</t>
        </is>
      </c>
      <c r="E94" s="38" t="n"/>
      <c r="F94" s="26" t="n"/>
      <c r="G94" s="38">
        <f>IFERROR(VLOOKUP($A106&amp;"_"&amp;$B106,Results_Deltas!$A$2:$P$15000,5,FALSE),"")</f>
        <v/>
      </c>
      <c r="H94" s="38" t="inlineStr">
        <is>
          <t>Blanket (page end)</t>
        </is>
      </c>
      <c r="I94" s="26" t="n"/>
      <c r="J94" s="26" t="n"/>
      <c r="K94" s="26" t="n"/>
      <c r="L94" s="26" t="inlineStr">
        <is>
          <t>YES</t>
        </is>
      </c>
      <c r="M94" s="26" t="n">
        <v>3.125205426828201</v>
      </c>
      <c r="N94" s="26" t="n">
        <v>21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MOVER_THRESHOLD</t>
        </is>
      </c>
      <c r="B95" s="38" t="inlineStr">
        <is>
          <t>3.75</t>
        </is>
      </c>
      <c r="C95" s="38" t="n"/>
      <c r="D95" s="38" t="inlineStr">
        <is>
          <t>ENTRY, GLOBAL_CHECK, STOCKS_EXIT</t>
        </is>
      </c>
      <c r="E95" s="38" t="n"/>
      <c r="F95" s="26" t="n"/>
      <c r="G95" s="38">
        <f>IFERROR(VLOOKUP($A160&amp;"_"&amp;$B160,Results_Deltas!$A$2:$P$15000,5,FALSE),"")</f>
        <v/>
      </c>
      <c r="H95" s="38" t="inlineStr">
        <is>
          <t>Blanket (page end)</t>
        </is>
      </c>
      <c r="I95" s="26" t="n"/>
      <c r="J95" s="26" t="n"/>
      <c r="K95" s="26" t="n"/>
      <c r="L95" s="26" t="inlineStr">
        <is>
          <t>YES</t>
        </is>
      </c>
      <c r="M95" s="26" t="n">
        <v>3.131014661023824</v>
      </c>
      <c r="N95" s="26" t="n">
        <v>21</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MTS_BOTTOM_STRONG_THRESHOLD</t>
        </is>
      </c>
      <c r="B96" s="38" t="inlineStr">
        <is>
          <t>20</t>
        </is>
      </c>
      <c r="C96" s="38" t="n"/>
      <c r="D96" s="38" t="inlineStr">
        <is>
          <t>ENTRY, GLOBAL_CHECK, STOCKS_EXIT</t>
        </is>
      </c>
      <c r="E96" s="38" t="n"/>
      <c r="F96" s="26" t="n"/>
      <c r="G96" s="38">
        <f>IFERROR(VLOOKUP($A173&amp;"_"&amp;$B173,Results_Deltas!$A$2:$P$15000,5,FALSE),"")</f>
        <v/>
      </c>
      <c r="H96" s="38" t="inlineStr">
        <is>
          <t>Blanket (page end)</t>
        </is>
      </c>
      <c r="I96" s="26" t="n"/>
      <c r="J96" s="26" t="n"/>
      <c r="K96" s="26" t="n"/>
      <c r="L96" s="26" t="inlineStr">
        <is>
          <t>NO</t>
        </is>
      </c>
      <c r="M96" s="26" t="n">
        <v>3.138438355462171</v>
      </c>
      <c r="N96" s="26" t="n">
        <v>23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9" t="inlineStr">
        <is>
          <t>COOLDOWN_LOCKS_FILTER_TF</t>
        </is>
      </c>
      <c r="B97" s="40" t="inlineStr">
        <is>
          <t>15m</t>
        </is>
      </c>
      <c r="C97" s="38" t="n"/>
      <c r="D97" s="38" t="inlineStr">
        <is>
          <t>GLOBAL_CHECK</t>
        </is>
      </c>
      <c r="E97" s="38" t="n"/>
      <c r="F97" s="26" t="n"/>
      <c r="G97" s="38">
        <f>IFERROR(VLOOKUP($A41&amp;"_"&amp;$B41,Results_Deltas!$A$2:$P$15000,5,FALSE),"")</f>
        <v/>
      </c>
      <c r="H97" s="38" t="inlineStr">
        <is>
          <t>Blanket (page end)</t>
        </is>
      </c>
      <c r="I97" s="26" t="n"/>
      <c r="J97" s="26" t="n"/>
      <c r="K97" s="26" t="n"/>
      <c r="L97" s="26" t="inlineStr">
        <is>
          <t>NO</t>
        </is>
      </c>
      <c r="M97" s="26" t="n">
        <v>3.142877340115667</v>
      </c>
      <c r="N97" s="26" t="n">
        <v>25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9" t="inlineStr">
        <is>
          <t>DUP_GUARD_FILTER_TF</t>
        </is>
      </c>
      <c r="B98" s="40" t="inlineStr">
        <is>
          <t>15m</t>
        </is>
      </c>
      <c r="C98" s="38" t="n"/>
      <c r="D98" s="38" t="inlineStr">
        <is>
          <t>GLOBAL_CHECK</t>
        </is>
      </c>
      <c r="E98" s="38" t="n"/>
      <c r="F98" s="26" t="n"/>
      <c r="G98" s="38">
        <f>IFERROR(VLOOKUP($A58&amp;"_"&amp;$B58,Results_Deltas!$A$2:$P$15000,5,FALSE),"")</f>
        <v/>
      </c>
      <c r="H98" s="38" t="inlineStr">
        <is>
          <t>Blanket (page end)</t>
        </is>
      </c>
      <c r="I98" s="26" t="n"/>
      <c r="J98" s="26" t="n"/>
      <c r="K98" s="26" t="n"/>
      <c r="L98" s="26" t="inlineStr">
        <is>
          <t>NO</t>
        </is>
      </c>
      <c r="M98" s="26" t="n">
        <v>3.199824774113251</v>
      </c>
      <c r="N98" s="26" t="n">
        <v>24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BAND_ARROW_ENABLED</t>
        </is>
      </c>
      <c r="B99" s="40" t="inlineStr">
        <is>
          <t>False</t>
        </is>
      </c>
      <c r="C99" s="38" t="n"/>
      <c r="D99" s="38" t="inlineStr">
        <is>
          <t>GLOBAL_CHECK, STOCKS_EXIT</t>
        </is>
      </c>
      <c r="E99" s="38" t="n"/>
      <c r="F99" s="26" t="n"/>
      <c r="G99" s="38">
        <f>IFERROR(VLOOKUP($A35&amp;"_"&amp;$B35,Results_Deltas!$A$2:$P$15000,5,FALSE),"")</f>
        <v/>
      </c>
      <c r="H99" s="38" t="inlineStr">
        <is>
          <t>Blanket (page end)</t>
        </is>
      </c>
      <c r="I99" s="26" t="n"/>
      <c r="J99" s="26" t="n"/>
      <c r="K99" s="26" t="n"/>
      <c r="L99" s="26" t="inlineStr">
        <is>
          <t>NO</t>
        </is>
      </c>
      <c r="M99" s="26" t="n">
        <v>3.210247601206043</v>
      </c>
      <c r="N99" s="26" t="n">
        <v>25</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HA_WICK_QUALITY_ENABLED</t>
        </is>
      </c>
      <c r="B100" s="40" t="inlineStr">
        <is>
          <t>False</t>
        </is>
      </c>
      <c r="C100" s="38" t="n"/>
      <c r="D100" s="38" t="inlineStr">
        <is>
          <t>ENTRY, GLOBAL_CHECK, STOCKS_EXIT</t>
        </is>
      </c>
      <c r="E100" s="38" t="n"/>
      <c r="F100" s="26" t="n"/>
      <c r="G100" s="38">
        <f>IFERROR(VLOOKUP($A99&amp;"_"&amp;$B99,Results_Deltas!$A$2:$P$15000,5,FALSE),"")</f>
        <v/>
      </c>
      <c r="H100" s="38" t="inlineStr">
        <is>
          <t>Blanket (page end)</t>
        </is>
      </c>
      <c r="I100" s="26" t="n"/>
      <c r="J100" s="26" t="n"/>
      <c r="K100" s="26" t="n"/>
      <c r="L100" s="26" t="inlineStr">
        <is>
          <t>YES</t>
        </is>
      </c>
      <c r="M100" s="26" t="n">
        <v>3.210247601206043</v>
      </c>
      <c r="N100" s="26" t="n">
        <v>25</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HA_WICK_QUALITY_TF</t>
        </is>
      </c>
      <c r="B101" s="38" t="inlineStr">
        <is>
          <t>15m</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26" t="n">
        <v>3.210247601206043</v>
      </c>
      <c r="N101" s="26" t="n">
        <v>25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IFERROR(VLOOKUP($A117&amp;"_"&amp;$B117,Results_Deltas!$A$2:$P$15000,5,FALSE),"")</f>
        <v/>
      </c>
      <c r="H102" s="38" t="inlineStr">
        <is>
          <t>Blanket (page end)</t>
        </is>
      </c>
      <c r="I102" s="26" t="n"/>
      <c r="J102" s="26" t="n"/>
      <c r="K102" s="26" t="n"/>
      <c r="L102" s="26" t="inlineStr">
        <is>
          <t>NO</t>
        </is>
      </c>
      <c r="M102" s="26" t="n">
        <v>3.210247601206043</v>
      </c>
      <c r="N102" s="26" t="n">
        <v>25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LEADERBOARD_FILTER</t>
        </is>
      </c>
      <c r="B103" s="38" t="inlineStr">
        <is>
          <t>False</t>
        </is>
      </c>
      <c r="C103" s="38" t="n"/>
      <c r="D103" s="38" t="inlineStr">
        <is>
          <t>AUGMENT, ENTRY, EXIT, GLOBAL_CHECK, REDUCE, STOCKS_EXIT</t>
        </is>
      </c>
      <c r="E103" s="38" t="n"/>
      <c r="F103" s="26" t="n"/>
      <c r="G103" s="38">
        <f>IFERROR(VLOOKUP($A129&amp;"_"&amp;$B129,Results_Deltas!$A$2:$P$15000,5,FALSE),"")</f>
        <v/>
      </c>
      <c r="H103" s="38" t="inlineStr">
        <is>
          <t>Blanket (page end)</t>
        </is>
      </c>
      <c r="I103" s="26" t="n"/>
      <c r="J103" s="26" t="n"/>
      <c r="K103" s="26" t="n"/>
      <c r="L103" s="26" t="inlineStr">
        <is>
          <t>NO</t>
        </is>
      </c>
      <c r="M103" s="26" t="n">
        <v>3.210247601206043</v>
      </c>
      <c r="N103" s="26" t="n">
        <v>25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LH_HL_FILTER_ENABLED</t>
        </is>
      </c>
      <c r="B104" s="40" t="inlineStr">
        <is>
          <t>False</t>
        </is>
      </c>
      <c r="C104" s="38" t="n"/>
      <c r="D104" s="38" t="inlineStr">
        <is>
          <t>ENTRY, GLOBAL_CHECK, STOCKS_EXIT</t>
        </is>
      </c>
      <c r="E104" s="38" t="n"/>
      <c r="F104" s="26" t="n"/>
      <c r="G104" s="38">
        <f>IFERROR(VLOOKUP($A131&amp;"_"&amp;$B131,Results_Deltas!$A$2:$P$15000,5,FALSE),"")</f>
        <v/>
      </c>
      <c r="H104" s="38" t="inlineStr">
        <is>
          <t>Blanket (page end)</t>
        </is>
      </c>
      <c r="I104" s="26" t="n"/>
      <c r="J104" s="26" t="n"/>
      <c r="K104" s="26" t="n"/>
      <c r="L104" s="26" t="inlineStr">
        <is>
          <t>YES</t>
        </is>
      </c>
      <c r="M104" s="26" t="n">
        <v>3.210247601206043</v>
      </c>
      <c r="N104" s="26" t="n">
        <v>25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9" t="inlineStr">
        <is>
          <t>LH_HL_FILTER_REQUIRE_BOTH</t>
        </is>
      </c>
      <c r="B105" s="40" t="inlineStr">
        <is>
          <t>False</t>
        </is>
      </c>
      <c r="C105" s="38" t="n"/>
      <c r="D105" s="38" t="inlineStr">
        <is>
          <t>ENTRY, GLOBAL_CHECK, STOCKS_EXIT</t>
        </is>
      </c>
      <c r="E105" s="38" t="n"/>
      <c r="F105" s="26" t="n"/>
      <c r="G105" s="38">
        <f>IFERROR(VLOOKUP($A135&amp;"_"&amp;$B135,Results_Deltas!$A$2:$P$15000,5,FALSE),"")</f>
        <v/>
      </c>
      <c r="H105" s="38" t="inlineStr">
        <is>
          <t>Blanket (page end)</t>
        </is>
      </c>
      <c r="I105" s="26" t="n"/>
      <c r="J105" s="26" t="n"/>
      <c r="K105" s="26" t="n"/>
      <c r="L105" s="26" t="inlineStr">
        <is>
          <t>NO</t>
        </is>
      </c>
      <c r="M105" s="26" t="n">
        <v>3.210247601206043</v>
      </c>
      <c r="N105" s="26" t="n">
        <v>25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MARKET_QUALITY_SCORE_ENABLED</t>
        </is>
      </c>
      <c r="B106" s="40" t="inlineStr">
        <is>
          <t>False</t>
        </is>
      </c>
      <c r="C106" s="38" t="n"/>
      <c r="D106" s="38" t="inlineStr">
        <is>
          <t>ENTRY, GLOBAL_CHECK, STOCKS_EXIT</t>
        </is>
      </c>
      <c r="E106" s="38" t="n"/>
      <c r="F106" s="26" t="n"/>
      <c r="G106" s="38">
        <f>IFERROR(VLOOKUP($A154&amp;"_"&amp;$B154,Results_Deltas!$A$2:$P$15000,5,FALSE),"")</f>
        <v/>
      </c>
      <c r="H106" s="38" t="inlineStr">
        <is>
          <t>Blanket (page end)</t>
        </is>
      </c>
      <c r="I106" s="26" t="n"/>
      <c r="J106" s="26" t="n"/>
      <c r="K106" s="26" t="n"/>
      <c r="L106" s="26" t="inlineStr">
        <is>
          <t>NO</t>
        </is>
      </c>
      <c r="M106" s="26" t="n">
        <v>3.210247601206043</v>
      </c>
      <c r="N106" s="26" t="n">
        <v>25</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MTS_GATE_ENABLED</t>
        </is>
      </c>
      <c r="B107" s="38" t="inlineStr">
        <is>
          <t>False</t>
        </is>
      </c>
      <c r="C107" s="38" t="n"/>
      <c r="D107" s="38" t="inlineStr">
        <is>
          <t>ENTRY, GLOBAL_CHECK, STOCKS_EXIT</t>
        </is>
      </c>
      <c r="E107" s="38" t="n"/>
      <c r="F107" s="26" t="n"/>
      <c r="G107" s="38">
        <f>IFERROR(VLOOKUP($A174&amp;"_"&amp;$B174,Results_Deltas!$A$2:$P$15000,5,FALSE),"")</f>
        <v/>
      </c>
      <c r="H107" s="38" t="inlineStr">
        <is>
          <t>Blanket (page end)</t>
        </is>
      </c>
      <c r="I107" s="26" t="n"/>
      <c r="J107" s="26" t="n"/>
      <c r="K107" s="26" t="n"/>
      <c r="L107" s="26" t="inlineStr">
        <is>
          <t>NO</t>
        </is>
      </c>
      <c r="M107" s="26" t="n">
        <v>3.210247601206043</v>
      </c>
      <c r="N107" s="26" t="n">
        <v>25</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OI_CONFIRM_ENABLED</t>
        </is>
      </c>
      <c r="B108" s="38" t="inlineStr">
        <is>
          <t>False</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M108" s="26" t="n">
        <v>3.210247601206043</v>
      </c>
      <c r="N108" s="26" t="n">
        <v>25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LIVE_VEC_EMERGENCY_BRAKE_ENABLED</t>
        </is>
      </c>
      <c r="B109" s="38" t="inlineStr">
        <is>
          <t>True</t>
        </is>
      </c>
      <c r="C109" s="38" t="n"/>
      <c r="D109" s="38" t="inlineStr">
        <is>
          <t>GLOBAL_CHECK, STOCKS_EXIT</t>
        </is>
      </c>
      <c r="E109" s="38" t="n"/>
      <c r="F109" s="26" t="n"/>
      <c r="G109" s="38">
        <f>IFERROR(VLOOKUP($A138&amp;"_"&amp;$B138,Results_Deltas!$A$2:$P$15000,5,FALSE),"")</f>
        <v/>
      </c>
      <c r="H109" s="38" t="inlineStr">
        <is>
          <t>Blanket (page end)</t>
        </is>
      </c>
      <c r="I109" s="26" t="n"/>
      <c r="J109" s="26" t="n"/>
      <c r="K109" s="26" t="n"/>
      <c r="L109" s="26" t="inlineStr">
        <is>
          <t>YES</t>
        </is>
      </c>
      <c r="M109" s="26" t="n">
        <v>3.21685223854107</v>
      </c>
      <c r="N109" s="26" t="n">
        <v>31</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MOVER_THRESHOLD</t>
        </is>
      </c>
      <c r="B110" s="38" t="inlineStr">
        <is>
          <t>6.25</t>
        </is>
      </c>
      <c r="C110" s="38" t="n"/>
      <c r="D110" s="38" t="inlineStr">
        <is>
          <t>ENTRY, GLOBAL_CHECK, STOCKS_EXIT</t>
        </is>
      </c>
      <c r="E110" s="38" t="n"/>
      <c r="F110" s="26" t="n"/>
      <c r="G110" s="38">
        <f>IFERROR(VLOOKUP($A159&amp;"_"&amp;$B159,Results_Deltas!$A$2:$P$15000,5,FALSE),"")</f>
        <v/>
      </c>
      <c r="H110" s="38" t="inlineStr">
        <is>
          <t>Blanket (page end)</t>
        </is>
      </c>
      <c r="I110" s="26" t="n"/>
      <c r="J110" s="26" t="n"/>
      <c r="K110" s="26" t="n"/>
      <c r="L110" s="26" t="inlineStr">
        <is>
          <t>NO</t>
        </is>
      </c>
      <c r="M110" s="26" t="n">
        <v>3.228354159132938</v>
      </c>
      <c r="N110" s="26" t="n">
        <v>22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EMA_BLANKET_FILTER_MIN_TFS</t>
        </is>
      </c>
      <c r="B111" s="38" t="inlineStr">
        <is>
          <t>0</t>
        </is>
      </c>
      <c r="C111" s="38" t="n"/>
      <c r="D111" s="38" t="inlineStr">
        <is>
          <t>GLOBAL_CHECK</t>
        </is>
      </c>
      <c r="E111" s="38" t="n"/>
      <c r="F111" s="26" t="n"/>
      <c r="G111" s="38">
        <f>IFERROR(VLOOKUP($A64&amp;"_"&amp;$B64,Results_Deltas!$A$2:$P$15000,5,FALSE),"")</f>
        <v/>
      </c>
      <c r="H111" s="38" t="inlineStr">
        <is>
          <t>Blanket (page end)</t>
        </is>
      </c>
      <c r="I111" s="26" t="n"/>
      <c r="J111" s="26" t="n"/>
      <c r="K111" s="26" t="n"/>
      <c r="L111" s="26" t="inlineStr">
        <is>
          <t>NO</t>
        </is>
      </c>
      <c r="M111" s="26" t="n">
        <v>3.239413872995739</v>
      </c>
      <c r="N111" s="26" t="n">
        <v>26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EMA_9_21_FILTER_MIN_TFS</t>
        </is>
      </c>
      <c r="B112" s="38" t="inlineStr">
        <is>
          <t>2</t>
        </is>
      </c>
      <c r="C112" s="38" t="n"/>
      <c r="D112" s="38" t="inlineStr">
        <is>
          <t>GLOBAL_CHECK</t>
        </is>
      </c>
      <c r="E112" s="38" t="n"/>
      <c r="F112" s="26" t="n"/>
      <c r="G112" s="38">
        <f>IFERROR(VLOOKUP($A60&amp;"_"&amp;$B60,Results_Deltas!$A$2:$P$15000,5,FALSE),"")</f>
        <v/>
      </c>
      <c r="H112" s="38" t="inlineStr">
        <is>
          <t>Blanket (page end)</t>
        </is>
      </c>
      <c r="I112" s="26" t="n"/>
      <c r="J112" s="26" t="n"/>
      <c r="K112" s="26" t="n"/>
      <c r="L112" s="26" t="inlineStr">
        <is>
          <t>NO</t>
        </is>
      </c>
      <c r="M112" s="26" t="n">
        <v>3.257848399886417</v>
      </c>
      <c r="N112" s="26" t="n">
        <v>26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EMA_9_21_FILTER_MIN_TFS</t>
        </is>
      </c>
      <c r="B113" s="38" t="inlineStr">
        <is>
          <t>0</t>
        </is>
      </c>
      <c r="C113" s="38" t="n"/>
      <c r="D113" s="38" t="inlineStr">
        <is>
          <t>GLOBAL_CHECK</t>
        </is>
      </c>
      <c r="E113" s="38" t="n"/>
      <c r="F113" s="26" t="n"/>
      <c r="G113" s="38">
        <f>IFERROR(VLOOKUP($A59&amp;"_"&amp;$B59,Results_Deltas!$A$2:$P$15000,5,FALSE),"")</f>
        <v/>
      </c>
      <c r="H113" s="38" t="inlineStr">
        <is>
          <t>Blanket (page end)</t>
        </is>
      </c>
      <c r="I113" s="26" t="n"/>
      <c r="J113" s="26" t="n"/>
      <c r="K113" s="26" t="n"/>
      <c r="L113" s="26" t="inlineStr">
        <is>
          <t>NO</t>
        </is>
      </c>
      <c r="M113" s="26" t="n">
        <v>3.268550319782774</v>
      </c>
      <c r="N113" s="26" t="n">
        <v>28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CRYPTO_SPIKE_FADE_THRESHOLD_PCT</t>
        </is>
      </c>
      <c r="B114" s="38" t="inlineStr">
        <is>
          <t>12.5</t>
        </is>
      </c>
      <c r="C114" s="38" t="n"/>
      <c r="D114" s="38" t="inlineStr">
        <is>
          <t>GLOBAL_CHECK, STOCKS_EXIT</t>
        </is>
      </c>
      <c r="E114" s="38" t="n"/>
      <c r="F114" s="26" t="n"/>
      <c r="G114" s="38">
        <f>IFERROR(VLOOKUP($A43&amp;"_"&amp;$B43,Results_Deltas!$A$2:$P$15000,5,FALSE),"")</f>
        <v/>
      </c>
      <c r="H114" s="38" t="inlineStr">
        <is>
          <t>Blanket (page end)</t>
        </is>
      </c>
      <c r="I114" s="26" t="n"/>
      <c r="J114" s="26" t="n"/>
      <c r="K114" s="26" t="n"/>
      <c r="L114" s="26" t="inlineStr">
        <is>
          <t>NO</t>
        </is>
      </c>
      <c r="M114" s="26" t="n">
        <v>3.29509465432903</v>
      </c>
      <c r="N114" s="26" t="n">
        <v>25</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9" t="inlineStr">
        <is>
          <t>GR_FILTER_VEC_ENABLED</t>
        </is>
      </c>
      <c r="B115" s="40" t="inlineStr">
        <is>
          <t>False</t>
        </is>
      </c>
      <c r="C115" s="38" t="n"/>
      <c r="D115" s="38" t="inlineStr">
        <is>
          <t>GLOBAL_CHECK</t>
        </is>
      </c>
      <c r="E115" s="38" t="n"/>
      <c r="F115" s="26" t="n"/>
      <c r="G115" s="38">
        <f>IFERROR(VLOOKUP($A94&amp;"_"&amp;$B94,Results_Deltas!$A$2:$P$15000,5,FALSE),"")</f>
        <v/>
      </c>
      <c r="H115" s="38" t="inlineStr">
        <is>
          <t>Blanket (page end)</t>
        </is>
      </c>
      <c r="I115" s="26" t="n"/>
      <c r="J115" s="26" t="n"/>
      <c r="K115" s="26" t="n"/>
      <c r="L115" s="26" t="inlineStr">
        <is>
          <t>NO</t>
        </is>
      </c>
      <c r="M115" s="26" t="n">
        <v>3.300530306570883</v>
      </c>
      <c r="N115" s="26" t="n">
        <v>29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LR_BAND_LADDER_TF_TOP</t>
        </is>
      </c>
      <c r="B116" s="38" t="inlineStr">
        <is>
          <t>1</t>
        </is>
      </c>
      <c r="C116" s="38" t="n"/>
      <c r="D116" s="38" t="inlineStr">
        <is>
          <t>GLOBAL_CHECK, STOCKS_EXIT</t>
        </is>
      </c>
      <c r="E116" s="38" t="n"/>
      <c r="F116" s="26" t="n"/>
      <c r="G116" s="38">
        <f>IFERROR(VLOOKUP($A144&amp;"_"&amp;$B144,Results_Deltas!$A$2:$P$15000,5,FALSE),"")</f>
        <v/>
      </c>
      <c r="H116" s="38" t="inlineStr">
        <is>
          <t>Blanket (page end)</t>
        </is>
      </c>
      <c r="I116" s="26" t="n"/>
      <c r="J116" s="26" t="n"/>
      <c r="K116" s="26" t="n"/>
      <c r="L116" s="26" t="inlineStr">
        <is>
          <t>YES</t>
        </is>
      </c>
      <c r="M116" s="26" t="n">
        <v>3.301804657289692</v>
      </c>
      <c r="N116" s="26" t="n">
        <v>26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HTF_TREND_VETO_BYPASS_ENABLED</t>
        </is>
      </c>
      <c r="B117" s="38" t="inlineStr">
        <is>
          <t>False</t>
        </is>
      </c>
      <c r="C117" s="38" t="n"/>
      <c r="D117" s="38" t="inlineStr">
        <is>
          <t>GLOBAL_CHECK, STOCKS_EXIT</t>
        </is>
      </c>
      <c r="E117" s="38" t="n"/>
      <c r="F117" s="26" t="n"/>
      <c r="G117" s="38">
        <f>IFERROR(VLOOKUP($A125&amp;"_"&amp;$B125,Results_Deltas!$A$2:$P$15000,5,FALSE),"")</f>
        <v/>
      </c>
      <c r="H117" s="38" t="inlineStr">
        <is>
          <t>Blanket (page end)</t>
        </is>
      </c>
      <c r="I117" s="26" t="n"/>
      <c r="J117" s="26" t="n"/>
      <c r="K117" s="26" t="n"/>
      <c r="L117" s="26" t="inlineStr">
        <is>
          <t>NO</t>
        </is>
      </c>
      <c r="M117" s="26" t="n">
        <v>3.325268622710637</v>
      </c>
      <c r="N117" s="26" t="n">
        <v>26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M118" s="26" t="n">
        <v>3.326442336445421</v>
      </c>
      <c r="N118" s="26" t="n">
        <v>27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EMA_BLANKET_FILTER_MIN_TFS</t>
        </is>
      </c>
      <c r="B119" s="38" t="inlineStr">
        <is>
          <t>2</t>
        </is>
      </c>
      <c r="C119" s="38" t="n"/>
      <c r="D119" s="38" t="inlineStr">
        <is>
          <t>GLOBAL_CHECK</t>
        </is>
      </c>
      <c r="E119" s="38" t="n"/>
      <c r="F119" s="26" t="n"/>
      <c r="G119" s="38">
        <f>IFERROR(VLOOKUP($A65&amp;"_"&amp;$B65,Results_Deltas!$A$2:$P$15000,5,FALSE),"")</f>
        <v/>
      </c>
      <c r="H119" s="38" t="inlineStr">
        <is>
          <t>Blanket (page end)</t>
        </is>
      </c>
      <c r="I119" s="26" t="n"/>
      <c r="J119" s="26" t="n"/>
      <c r="K119" s="26" t="n"/>
      <c r="L119" s="26" t="inlineStr">
        <is>
          <t>NO</t>
        </is>
      </c>
      <c r="M119" s="26" t="n">
        <v>3.333002271910495</v>
      </c>
      <c r="N119" s="26" t="n">
        <v>28</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FUNDING_GATE_FILTER_TF</t>
        </is>
      </c>
      <c r="B120" s="40" t="inlineStr">
        <is>
          <t>15m</t>
        </is>
      </c>
      <c r="C120" s="38" t="n"/>
      <c r="D120" s="38" t="inlineStr">
        <is>
          <t>GLOBAL_CHECK</t>
        </is>
      </c>
      <c r="E120" s="38" t="n"/>
      <c r="F120" s="26" t="n"/>
      <c r="G120" s="38">
        <f>IFERROR(VLOOKUP($A83&amp;"_"&amp;$B83,Results_Deltas!$A$2:$P$15000,5,FALSE),"")</f>
        <v/>
      </c>
      <c r="H120" s="38" t="inlineStr">
        <is>
          <t>Blanket (page end)</t>
        </is>
      </c>
      <c r="I120" s="26" t="n"/>
      <c r="J120" s="26" t="n"/>
      <c r="K120" s="26" t="n"/>
      <c r="L120" s="26" t="inlineStr">
        <is>
          <t>NO</t>
        </is>
      </c>
      <c r="M120" s="26" t="n">
        <v>3.334404954177704</v>
      </c>
      <c r="N120" s="26" t="n">
        <v>22</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NEWBORN_LOSS_KILL_GAIN_THRESHOLD_PCT</t>
        </is>
      </c>
      <c r="B121" s="38" t="inlineStr">
        <is>
          <t>1.0</t>
        </is>
      </c>
      <c r="C121" s="38" t="n"/>
      <c r="D121" s="38" t="inlineStr">
        <is>
          <t>AUGMENT, EXIT, GLOBAL_CHECK, REDUCE, STOCKS_EXIT</t>
        </is>
      </c>
      <c r="E121" s="38" t="n"/>
      <c r="F121" s="26" t="n"/>
      <c r="G121" s="38">
        <f>IFERROR(VLOOKUP($A178&amp;"_"&amp;$B178,Results_Deltas!$A$2:$P$15000,5,FALSE),"")</f>
        <v/>
      </c>
      <c r="H121" s="38" t="inlineStr">
        <is>
          <t>Blanket (page end)</t>
        </is>
      </c>
      <c r="I121" s="26" t="n"/>
      <c r="J121" s="26" t="n"/>
      <c r="K121" s="26" t="n"/>
      <c r="L121" s="26" t="inlineStr">
        <is>
          <t>NO</t>
        </is>
      </c>
      <c r="M121" s="26" t="n">
        <v>3.336827614610683</v>
      </c>
      <c r="N121" s="26" t="n">
        <v>29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M122" s="26" t="n">
        <v>3.348283438487013</v>
      </c>
      <c r="N122" s="26" t="n">
        <v>24</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M123" s="26" t="n">
        <v>3.375469394271545</v>
      </c>
      <c r="N123" s="26" t="n">
        <v>24</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NEWBORN_LOSS_KILL_GAIN_THRESHOLD_PCT</t>
        </is>
      </c>
      <c r="B124" s="38" t="inlineStr">
        <is>
          <t>0.5</t>
        </is>
      </c>
      <c r="C124" s="38" t="n"/>
      <c r="D124" s="38" t="inlineStr">
        <is>
          <t>AUGMENT, EXIT, GLOBAL_CHECK, REDUCE, STOCKS_EXIT</t>
        </is>
      </c>
      <c r="E124" s="38" t="n"/>
      <c r="F124" s="26" t="n"/>
      <c r="G124" s="38">
        <f>IFERROR(VLOOKUP($A179&amp;"_"&amp;$B179,Results_Deltas!$A$2:$P$15000,5,FALSE),"")</f>
        <v/>
      </c>
      <c r="H124" s="38" t="inlineStr">
        <is>
          <t>Blanket (page end)</t>
        </is>
      </c>
      <c r="I124" s="26" t="n"/>
      <c r="J124" s="26" t="n"/>
      <c r="K124" s="26" t="n"/>
      <c r="L124" s="26" t="inlineStr">
        <is>
          <t>NO</t>
        </is>
      </c>
      <c r="M124" s="26" t="n">
        <v>3.398218695977127</v>
      </c>
      <c r="N124" s="26" t="n">
        <v>28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CRYPTO_SPIKE_FADE_THRESHOLD_PCT</t>
        </is>
      </c>
      <c r="B125" s="38" t="inlineStr">
        <is>
          <t>7.5</t>
        </is>
      </c>
      <c r="C125" s="38" t="n"/>
      <c r="D125" s="38" t="inlineStr">
        <is>
          <t>GLOBAL_CHECK, STOCKS_EXIT</t>
        </is>
      </c>
      <c r="E125" s="38" t="n"/>
      <c r="F125" s="26" t="n"/>
      <c r="G125" s="38">
        <f>IFERROR(VLOOKUP($A44&amp;"_"&amp;$B44,Results_Deltas!$A$2:$P$15000,5,FALSE),"")</f>
        <v/>
      </c>
      <c r="H125" s="38" t="inlineStr">
        <is>
          <t>Blanket (page end)</t>
        </is>
      </c>
      <c r="I125" s="26" t="n"/>
      <c r="J125" s="26" t="n"/>
      <c r="K125" s="26" t="n"/>
      <c r="L125" s="26" t="inlineStr">
        <is>
          <t>NO</t>
        </is>
      </c>
      <c r="M125" s="26" t="n">
        <v>3.43682694206322</v>
      </c>
      <c r="N125" s="26" t="n">
        <v>28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LIVE_VEC_EMERGENCY_BRAKE_ENABLED</t>
        </is>
      </c>
      <c r="B126" s="40" t="inlineStr">
        <is>
          <t>False</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M126" s="26" t="n">
        <v>3.445460407697015</v>
      </c>
      <c r="N126" s="26" t="n">
        <v>32</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DELTA_REENTRY_FILTER_ENABLED</t>
        </is>
      </c>
      <c r="B127" s="38" t="inlineStr">
        <is>
          <t>True</t>
        </is>
      </c>
      <c r="C127" s="38" t="n"/>
      <c r="D127" s="38" t="inlineStr">
        <is>
          <t>ENTRY, GLOBAL_CHECK, STOCKS_EXIT</t>
        </is>
      </c>
      <c r="E127" s="38" t="n"/>
      <c r="F127" s="26" t="n"/>
      <c r="G127" s="38">
        <f>IFERROR(VLOOKUP($A53&amp;"_"&amp;$B53,Results_Deltas!$A$2:$P$15000,5,FALSE),"")</f>
        <v/>
      </c>
      <c r="H127" s="38" t="inlineStr">
        <is>
          <t>Blanket (page end)</t>
        </is>
      </c>
      <c r="I127" s="26" t="n"/>
      <c r="J127" s="26" t="n"/>
      <c r="K127" s="26" t="n"/>
      <c r="L127" s="26" t="inlineStr">
        <is>
          <t>NO</t>
        </is>
      </c>
      <c r="M127" s="26" t="n">
        <v>3.448310169475785</v>
      </c>
      <c r="N127" s="26" t="n">
        <v>27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DELTA_HTF_GATE</t>
        </is>
      </c>
      <c r="B128" s="38" t="inlineStr">
        <is>
          <t>4h</t>
        </is>
      </c>
      <c r="C128" s="38" t="n"/>
      <c r="D128" s="38" t="inlineStr">
        <is>
          <t>ENTRY, GLOBAL_CHECK, STOCKS_EXIT</t>
        </is>
      </c>
      <c r="E128" s="38" t="n"/>
      <c r="F128" s="26" t="n"/>
      <c r="G128" s="38">
        <f>IFERROR(VLOOKUP($A50&amp;"_"&amp;$B50,Results_Deltas!$A$2:$P$15000,5,FALSE),"")</f>
        <v/>
      </c>
      <c r="H128" s="38" t="inlineStr">
        <is>
          <t>Blanket (page end)</t>
        </is>
      </c>
      <c r="I128" s="26" t="n"/>
      <c r="J128" s="26" t="n"/>
      <c r="K128" s="26" t="n"/>
      <c r="L128" s="26" t="inlineStr">
        <is>
          <t>NO</t>
        </is>
      </c>
      <c r="M128" s="26" t="n">
        <v>3.45690815368357</v>
      </c>
      <c r="N128" s="26" t="n">
        <v>27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DELTA_HTF_GATE</t>
        </is>
      </c>
      <c r="B129" s="38" t="inlineStr">
        <is>
          <t>4h_ALT</t>
        </is>
      </c>
      <c r="C129" s="38" t="n"/>
      <c r="D129" s="38" t="inlineStr">
        <is>
          <t>ENTRY, GLOBAL_CHECK, STOCKS_EXIT</t>
        </is>
      </c>
      <c r="E129" s="38" t="n"/>
      <c r="F129" s="26" t="n"/>
      <c r="G129" s="38">
        <f>IFERROR(VLOOKUP($A51&amp;"_"&amp;$B51,Results_Deltas!$A$2:$P$15000,5,FALSE),"")</f>
        <v/>
      </c>
      <c r="H129" s="38" t="inlineStr">
        <is>
          <t>Blanket (page end)</t>
        </is>
      </c>
      <c r="I129" s="26" t="n"/>
      <c r="J129" s="26" t="n"/>
      <c r="K129" s="26" t="n"/>
      <c r="L129" s="26" t="inlineStr">
        <is>
          <t>YES</t>
        </is>
      </c>
      <c r="M129" s="26" t="n">
        <v>3.45690815368357</v>
      </c>
      <c r="N129" s="26" t="n">
        <v>27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MANDATORY_REENTRY_WT_FILTER_REQUIRE_FLIP</t>
        </is>
      </c>
      <c r="B130" s="40" t="inlineStr">
        <is>
          <t>False</t>
        </is>
      </c>
      <c r="C130" s="38" t="n"/>
      <c r="D130" s="38" t="inlineStr">
        <is>
          <t>GLOBAL_CHECK, STOCKS_EXIT</t>
        </is>
      </c>
      <c r="E130" s="38" t="n"/>
      <c r="F130" s="26" t="n"/>
      <c r="G130" s="38">
        <f>IFERROR(VLOOKUP($A150&amp;"_"&amp;$B150,Results_Deltas!$A$2:$P$15000,5,FALSE),"")</f>
        <v/>
      </c>
      <c r="H130" s="38" t="inlineStr">
        <is>
          <t>Blanket (page end)</t>
        </is>
      </c>
      <c r="I130" s="26" t="n"/>
      <c r="J130" s="26" t="n"/>
      <c r="K130" s="26" t="n"/>
      <c r="L130" s="26" t="inlineStr">
        <is>
          <t>NO</t>
        </is>
      </c>
      <c r="M130" s="26" t="n">
        <v>3.485381417468378</v>
      </c>
      <c r="N130" s="26" t="n">
        <v>29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OI_CONFIRM_MIN_PRICE_PCT</t>
        </is>
      </c>
      <c r="B131" s="38" t="inlineStr">
        <is>
          <t>0</t>
        </is>
      </c>
      <c r="C131" s="38" t="n"/>
      <c r="D131" s="38" t="inlineStr">
        <is>
          <t>ENTRY, GLOBAL_CHECK, STOCKS_EXIT</t>
        </is>
      </c>
      <c r="E131" s="38" t="n"/>
      <c r="F131" s="26" t="n"/>
      <c r="G131" s="38">
        <f>IFERROR(VLOOKUP($A192&amp;"_"&amp;$B192,Results_Deltas!$A$2:$P$15000,5,FALSE),"")</f>
        <v/>
      </c>
      <c r="H131" s="38" t="inlineStr">
        <is>
          <t>Blanket (page end)</t>
        </is>
      </c>
      <c r="I131" s="26" t="n"/>
      <c r="J131" s="26" t="n"/>
      <c r="K131" s="26" t="n"/>
      <c r="L131" s="26" t="inlineStr">
        <is>
          <t>NO</t>
        </is>
      </c>
      <c r="M131" s="26" t="n">
        <v>3.490212805481007</v>
      </c>
      <c r="N131" s="26" t="n">
        <v>24</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9" t="inlineStr">
        <is>
          <t>EMA_BLANKET_FILTER_ENABLED</t>
        </is>
      </c>
      <c r="B132" s="40" t="inlineStr">
        <is>
          <t>True</t>
        </is>
      </c>
      <c r="C132" s="38" t="n"/>
      <c r="D132" s="38" t="inlineStr">
        <is>
          <t>GLOBAL_CHECK</t>
        </is>
      </c>
      <c r="E132" s="38" t="n"/>
      <c r="F132" s="26" t="n"/>
      <c r="G132" s="38">
        <f>IFERROR(VLOOKUP($A63&amp;"_"&amp;$B63,Results_Deltas!$A$2:$P$15000,5,FALSE),"")</f>
        <v/>
      </c>
      <c r="H132" s="38" t="inlineStr">
        <is>
          <t>Blanket (page end)</t>
        </is>
      </c>
      <c r="I132" s="26" t="n"/>
      <c r="J132" s="26" t="n"/>
      <c r="K132" s="26" t="n"/>
      <c r="L132" s="26" t="inlineStr">
        <is>
          <t>YES</t>
        </is>
      </c>
      <c r="M132" s="26" t="n">
        <v>3.511051125902946</v>
      </c>
      <c r="N132" s="26" t="n">
        <v>30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DELTA_REENTRY_FILTER_ENABLED</t>
        </is>
      </c>
      <c r="B133" s="40" t="inlineStr">
        <is>
          <t>False</t>
        </is>
      </c>
      <c r="C133" s="38" t="n"/>
      <c r="D133" s="38" t="inlineStr">
        <is>
          <t>ENTRY, GLOBAL_CHECK, STOCKS_EXIT</t>
        </is>
      </c>
      <c r="E133" s="38" t="n"/>
      <c r="F133" s="26" t="n"/>
      <c r="G133" s="38">
        <f>IFERROR(VLOOKUP($A52&amp;"_"&amp;$B52,Results_Deltas!$A$2:$P$15000,5,FALSE),"")</f>
        <v/>
      </c>
      <c r="H133" s="38" t="inlineStr">
        <is>
          <t>Blanket (page end)</t>
        </is>
      </c>
      <c r="I133" s="26" t="n"/>
      <c r="J133" s="26" t="n"/>
      <c r="K133" s="26" t="n"/>
      <c r="L133" s="26" t="inlineStr">
        <is>
          <t>NO</t>
        </is>
      </c>
      <c r="M133" s="26" t="n">
        <v>3.516329170639163</v>
      </c>
      <c r="N133" s="26" t="n">
        <v>31</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OI_CONFIRM_MIN_PRICE_PCT</t>
        </is>
      </c>
      <c r="B134" s="38" t="inlineStr">
        <is>
          <t>2.0</t>
        </is>
      </c>
      <c r="C134" s="38" t="n"/>
      <c r="D134" s="38" t="inlineStr">
        <is>
          <t>ENTRY, GLOBAL_CHECK, STOCKS_EXIT</t>
        </is>
      </c>
      <c r="E134" s="38" t="n"/>
      <c r="F134" s="26" t="n"/>
      <c r="G134" s="38">
        <f>IFERROR(VLOOKUP($A193&amp;"_"&amp;$B193,Results_Deltas!$A$2:$P$15000,5,FALSE),"")</f>
        <v/>
      </c>
      <c r="H134" s="38" t="inlineStr">
        <is>
          <t>Blanket (page end)</t>
        </is>
      </c>
      <c r="I134" s="26" t="n"/>
      <c r="J134" s="26" t="n"/>
      <c r="K134" s="26" t="n"/>
      <c r="L134" s="26" t="inlineStr">
        <is>
          <t>YES</t>
        </is>
      </c>
      <c r="M134" s="26" t="n">
        <v>3.5240177054639</v>
      </c>
      <c r="N134" s="26" t="n">
        <v>19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HLR_SMA_BAND_PCT</t>
        </is>
      </c>
      <c r="B135" s="38" t="inlineStr">
        <is>
          <t>2.0</t>
        </is>
      </c>
      <c r="C135" s="38" t="n"/>
      <c r="D135" s="38" t="inlineStr">
        <is>
          <t>ENTRY, GLOBAL_CHECK, STOCKS_EXIT</t>
        </is>
      </c>
      <c r="E135" s="38" t="n"/>
      <c r="F135" s="26" t="n"/>
      <c r="G135" s="38">
        <f>IFERROR(VLOOKUP($A109&amp;"_"&amp;$B109,Results_Deltas!$A$2:$P$15000,5,FALSE),"")</f>
        <v/>
      </c>
      <c r="H135" s="38" t="inlineStr">
        <is>
          <t>Blanket (page end)</t>
        </is>
      </c>
      <c r="I135" s="26" t="n"/>
      <c r="J135" s="26" t="n"/>
      <c r="K135" s="26" t="n"/>
      <c r="L135" s="26" t="inlineStr">
        <is>
          <t>NO</t>
        </is>
      </c>
      <c r="M135" s="26" t="n">
        <v>3.534519834666086</v>
      </c>
      <c r="N135" s="26" t="n">
        <v>20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OI_CONFIRM_MIN_CHANGE_PCT</t>
        </is>
      </c>
      <c r="B136" s="38" t="inlineStr">
        <is>
          <t>1.0</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M136" s="26" t="n">
        <v>3.616205791473577</v>
      </c>
      <c r="N136" s="26" t="n">
        <v>22</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ADX_RANGING_THRESHOLD</t>
        </is>
      </c>
      <c r="B137" s="38" t="inlineStr">
        <is>
          <t>15</t>
        </is>
      </c>
      <c r="C137" s="38" t="n"/>
      <c r="D137" s="38" t="inlineStr">
        <is>
          <t>ENTRY, GLOBAL_CHECK, STOCKS_EXIT</t>
        </is>
      </c>
      <c r="E137" s="38" t="n"/>
      <c r="F137" s="26" t="n"/>
      <c r="G137" s="38">
        <f>IFERROR(VLOOKUP($A29&amp;"_"&amp;$B29,Results_Deltas!$A$2:$P$15000,5,FALSE),"")</f>
        <v/>
      </c>
      <c r="H137" s="38" t="inlineStr">
        <is>
          <t>Blanket (page end)</t>
        </is>
      </c>
      <c r="I137" s="26" t="n"/>
      <c r="J137" s="26" t="n"/>
      <c r="K137" s="26" t="n"/>
      <c r="L137" s="26" t="inlineStr">
        <is>
          <t>YES</t>
        </is>
      </c>
      <c r="M137" s="26" t="n">
        <v>3.630609389255662</v>
      </c>
      <c r="N137" s="26" t="n">
        <v>19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GR_FILTER_VEC_MIN_TFS</t>
        </is>
      </c>
      <c r="B138" s="40" t="inlineStr">
        <is>
          <t>2</t>
        </is>
      </c>
      <c r="C138" s="38" t="n"/>
      <c r="D138" s="38" t="inlineStr">
        <is>
          <t>GLOBAL_CHECK</t>
        </is>
      </c>
      <c r="E138" s="38" t="n"/>
      <c r="F138" s="26" t="n"/>
      <c r="G138" s="38">
        <f>IFERROR(VLOOKUP($A97&amp;"_"&amp;$B97,Results_Deltas!$A$2:$P$15000,5,FALSE),"")</f>
        <v/>
      </c>
      <c r="H138" s="38" t="inlineStr">
        <is>
          <t>Blanket (page end)</t>
        </is>
      </c>
      <c r="I138" s="26" t="n"/>
      <c r="J138" s="26" t="n"/>
      <c r="K138" s="26" t="n"/>
      <c r="L138" s="26" t="inlineStr">
        <is>
          <t>NO</t>
        </is>
      </c>
      <c r="M138" s="26" t="n">
        <v>3.672903775361511</v>
      </c>
      <c r="N138" s="26" t="n">
        <v>29</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HLR_TOP_MIN_TFS</t>
        </is>
      </c>
      <c r="B139" s="38" t="inlineStr">
        <is>
          <t>1</t>
        </is>
      </c>
      <c r="C139" s="38" t="n"/>
      <c r="D139" s="38" t="inlineStr">
        <is>
          <t>GLOBAL_CHECK, REENTRY, STOCKS_EXIT</t>
        </is>
      </c>
      <c r="E139" s="38" t="n"/>
      <c r="F139" s="26" t="n"/>
      <c r="G139" s="38">
        <f>IFERROR(VLOOKUP($A114&amp;"_"&amp;$B114,Results_Deltas!$A$2:$P$15000,5,FALSE),"")</f>
        <v/>
      </c>
      <c r="H139" s="38" t="inlineStr">
        <is>
          <t>Blanket (page end)</t>
        </is>
      </c>
      <c r="I139" s="26" t="n"/>
      <c r="J139" s="26" t="n"/>
      <c r="K139" s="26" t="n"/>
      <c r="L139" s="26" t="inlineStr">
        <is>
          <t>NO</t>
        </is>
      </c>
      <c r="M139" s="26" t="n">
        <v>3.677398259192733</v>
      </c>
      <c r="N139" s="26" t="n">
        <v>22</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9" t="inlineStr">
        <is>
          <t>HTF_TREND_VETO_BYPASS_ENABLED</t>
        </is>
      </c>
      <c r="B140" s="40" t="inlineStr">
        <is>
          <t>True</t>
        </is>
      </c>
      <c r="C140" s="38" t="n"/>
      <c r="D140" s="38" t="inlineStr">
        <is>
          <t>GLOBAL_CHECK, STOCKS_EXIT</t>
        </is>
      </c>
      <c r="E140" s="38" t="n"/>
      <c r="F140" s="26" t="n"/>
      <c r="G140" s="38">
        <f>IFERROR(VLOOKUP($A126&amp;"_"&amp;$B126,Results_Deltas!$A$2:$P$15000,5,FALSE),"")</f>
        <v/>
      </c>
      <c r="H140" s="38" t="inlineStr">
        <is>
          <t>Blanket (page end)</t>
        </is>
      </c>
      <c r="I140" s="26" t="n"/>
      <c r="J140" s="26" t="n"/>
      <c r="K140" s="26" t="n"/>
      <c r="L140" s="26" t="inlineStr">
        <is>
          <t>NO</t>
        </is>
      </c>
      <c r="M140" s="26" t="n">
        <v>3.679702486591624</v>
      </c>
      <c r="N140" s="26" t="n">
        <v>29</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FG_GREED_THRESHOLD</t>
        </is>
      </c>
      <c r="B141" s="38" t="inlineStr">
        <is>
          <t>37.5</t>
        </is>
      </c>
      <c r="C141" s="38" t="n"/>
      <c r="D141" s="38" t="inlineStr">
        <is>
          <t>GLOBAL_CHECK, STOCKS_EXIT</t>
        </is>
      </c>
      <c r="E141" s="38" t="n"/>
      <c r="F141" s="26" t="n"/>
      <c r="G141" s="38">
        <f>IFERROR(VLOOKUP($A78&amp;"_"&amp;$B78,Results_Deltas!$A$2:$P$15000,5,FALSE),"")</f>
        <v/>
      </c>
      <c r="H141" s="38" t="inlineStr">
        <is>
          <t>Blanket (page end)</t>
        </is>
      </c>
      <c r="I141" s="26" t="n"/>
      <c r="J141" s="26" t="n"/>
      <c r="K141" s="26" t="n"/>
      <c r="L141" s="26" t="inlineStr">
        <is>
          <t>NO</t>
        </is>
      </c>
      <c r="M141" s="26" t="n">
        <v>3.704780163327935</v>
      </c>
      <c r="N141" s="26" t="n">
        <v>20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DC_MOMENT_STRONG_THRESHOLD</t>
        </is>
      </c>
      <c r="B142" s="40" t="inlineStr">
        <is>
          <t>40</t>
        </is>
      </c>
      <c r="C142" s="38" t="n"/>
      <c r="D142" s="38" t="inlineStr">
        <is>
          <t>ENTRY, GLOBAL_CHECK, STOCKS_EXIT</t>
        </is>
      </c>
      <c r="E142" s="38" t="n"/>
      <c r="F142" s="26" t="n"/>
      <c r="G142" s="38">
        <f>IFERROR(VLOOKUP($A46&amp;"_"&amp;$B46,Results_Deltas!$A$2:$P$15000,5,FALSE),"")</f>
        <v/>
      </c>
      <c r="H142" s="38" t="inlineStr">
        <is>
          <t>Blanket (page end)</t>
        </is>
      </c>
      <c r="I142" s="26" t="n"/>
      <c r="J142" s="26" t="n"/>
      <c r="K142" s="26" t="n"/>
      <c r="L142" s="26" t="inlineStr">
        <is>
          <t>YES</t>
        </is>
      </c>
      <c r="M142" s="26" t="n">
        <v>3.728504448120547</v>
      </c>
      <c r="N142" s="26" t="n">
        <v>23</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NEW_POSITION_MAX_LOSS_THRESHOLD</t>
        </is>
      </c>
      <c r="B143" s="38" t="inlineStr">
        <is>
          <t>1.0</t>
        </is>
      </c>
      <c r="C143" s="38" t="n"/>
      <c r="D143" s="38" t="inlineStr">
        <is>
          <t>AUGMENT, EXIT, GLOBAL_CHECK, REDUCE, STOCKS_EXIT</t>
        </is>
      </c>
      <c r="E143" s="38" t="n"/>
      <c r="F143" s="26" t="n"/>
      <c r="G143" s="38">
        <f>IFERROR(VLOOKUP($A184&amp;"_"&amp;$B184,Results_Deltas!$A$2:$P$15000,5,FALSE),"")</f>
        <v/>
      </c>
      <c r="H143" s="38" t="inlineStr">
        <is>
          <t>Blanket (page end)</t>
        </is>
      </c>
      <c r="I143" s="26" t="n"/>
      <c r="J143" s="26" t="n"/>
      <c r="K143" s="26" t="n"/>
      <c r="L143" s="26" t="inlineStr">
        <is>
          <t>NO</t>
        </is>
      </c>
      <c r="M143" s="26" t="n">
        <v>3.756077356020626</v>
      </c>
      <c r="N143" s="26" t="n">
        <v>26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NEW_POSITION_MAX_LOSS_THRESHOLD</t>
        </is>
      </c>
      <c r="B144" s="38" t="inlineStr">
        <is>
          <t>0.5</t>
        </is>
      </c>
      <c r="C144" s="38" t="n"/>
      <c r="D144" s="38" t="inlineStr">
        <is>
          <t>AUGMENT, EXIT, GLOBAL_CHECK, REDUCE, STOCKS_EXIT</t>
        </is>
      </c>
      <c r="E144" s="38" t="n"/>
      <c r="F144" s="26" t="n"/>
      <c r="G144" s="38">
        <f>IFERROR(VLOOKUP($A185&amp;"_"&amp;$B185,Results_Deltas!$A$2:$P$15000,5,FALSE),"")</f>
        <v/>
      </c>
      <c r="H144" s="38" t="inlineStr">
        <is>
          <t>Blanket (page end)</t>
        </is>
      </c>
      <c r="I144" s="26" t="n"/>
      <c r="J144" s="26" t="n"/>
      <c r="K144" s="26" t="n"/>
      <c r="L144" s="26" t="inlineStr">
        <is>
          <t>NO</t>
        </is>
      </c>
      <c r="M144" s="26" t="n">
        <v>3.759899854113224</v>
      </c>
      <c r="N144" s="26" t="n">
        <v>29</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DC_MOMENT_STRONG_THRESHOLD</t>
        </is>
      </c>
      <c r="B145" s="38" t="inlineStr">
        <is>
          <t>20</t>
        </is>
      </c>
      <c r="C145" s="38" t="n"/>
      <c r="D145" s="38" t="inlineStr">
        <is>
          <t>ENTRY, GLOBAL_CHECK, STOCKS_EXIT</t>
        </is>
      </c>
      <c r="E145" s="38" t="n"/>
      <c r="F145" s="26" t="n"/>
      <c r="G145" s="38">
        <f>IFERROR(VLOOKUP($A49&amp;"_"&amp;$B49,Results_Deltas!$A$2:$P$15000,5,FALSE),"")</f>
        <v/>
      </c>
      <c r="H145" s="38" t="inlineStr">
        <is>
          <t>Blanket (page end)</t>
        </is>
      </c>
      <c r="I145" s="26" t="n"/>
      <c r="J145" s="26" t="n"/>
      <c r="K145" s="26" t="n"/>
      <c r="L145" s="26" t="inlineStr">
        <is>
          <t>NO</t>
        </is>
      </c>
      <c r="M145" s="26" t="n">
        <v>3.872778814285858</v>
      </c>
      <c r="N145" s="26" t="n">
        <v>23</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FG_FEAR_THRESHOLD</t>
        </is>
      </c>
      <c r="B146" s="38" t="inlineStr">
        <is>
          <t>12.5</t>
        </is>
      </c>
      <c r="C146" s="38" t="n"/>
      <c r="D146" s="38" t="inlineStr">
        <is>
          <t>GLOBAL_CHECK, STOCKS_EXIT</t>
        </is>
      </c>
      <c r="E146" s="38" t="n"/>
      <c r="F146" s="26" t="n"/>
      <c r="G146" s="38">
        <f>IFERROR(VLOOKUP($A74&amp;"_"&amp;$B74,Results_Deltas!$A$2:$P$15000,5,FALSE),"")</f>
        <v/>
      </c>
      <c r="H146" s="38" t="inlineStr">
        <is>
          <t>Blanket (page end)</t>
        </is>
      </c>
      <c r="I146" s="26" t="n"/>
      <c r="J146" s="26" t="n"/>
      <c r="K146" s="26" t="n"/>
      <c r="L146" s="26" t="inlineStr">
        <is>
          <t>NO</t>
        </is>
      </c>
      <c r="M146" s="26" t="n">
        <v>3.922686642331391</v>
      </c>
      <c r="N146" s="26" t="n">
        <v>24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NEWBORN_LOSS_KILL_GAIN_THRESHOLD_PCT</t>
        </is>
      </c>
      <c r="B147" s="38" t="inlineStr">
        <is>
          <t>2.0</t>
        </is>
      </c>
      <c r="C147" s="38" t="n"/>
      <c r="D147" s="38" t="inlineStr">
        <is>
          <t>AUGMENT, EXIT, GLOBAL_CHECK, REDUCE, STOCKS_EXIT</t>
        </is>
      </c>
      <c r="E147" s="38" t="n"/>
      <c r="F147" s="26" t="n"/>
      <c r="G147" s="38">
        <f>IFERROR(VLOOKUP($A177&amp;"_"&amp;$B177,Results_Deltas!$A$2:$P$15000,5,FALSE),"")</f>
        <v/>
      </c>
      <c r="H147" s="38" t="inlineStr">
        <is>
          <t>Blanket (page end)</t>
        </is>
      </c>
      <c r="I147" s="26" t="n"/>
      <c r="J147" s="26" t="n"/>
      <c r="K147" s="26" t="n"/>
      <c r="L147" s="26" t="inlineStr">
        <is>
          <t>YES</t>
        </is>
      </c>
      <c r="M147" s="26" t="n">
        <v>3.962716718134241</v>
      </c>
      <c r="N147" s="26" t="n">
        <v>31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OI_CONFIRM_MIN_CHANGE_PCT</t>
        </is>
      </c>
      <c r="B148" s="40" t="inlineStr">
        <is>
          <t>0.5</t>
        </is>
      </c>
      <c r="C148" s="38" t="n"/>
      <c r="D148" s="38" t="inlineStr">
        <is>
          <t>ENTRY, GLOBAL_CHECK, STOCKS_EXIT</t>
        </is>
      </c>
      <c r="E148" s="38" t="n"/>
      <c r="F148" s="26" t="n"/>
      <c r="G148" s="38">
        <f>IFERROR(VLOOKUP($A191&amp;"_"&amp;$B191,Results_Deltas!$A$2:$P$15000,5,FALSE),"")</f>
        <v/>
      </c>
      <c r="H148" s="38" t="inlineStr">
        <is>
          <t>Blanket (page end)</t>
        </is>
      </c>
      <c r="I148" s="26" t="n"/>
      <c r="J148" s="26" t="n"/>
      <c r="K148" s="26" t="n"/>
      <c r="L148" s="26" t="inlineStr">
        <is>
          <t>NO</t>
        </is>
      </c>
      <c r="M148" s="26" t="n">
        <v>4.127953738477577</v>
      </c>
      <c r="N148" s="26" t="n">
        <v>24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EMA_BLANKET_FILTER_MIN_TFS</t>
        </is>
      </c>
      <c r="B149" s="38" t="inlineStr">
        <is>
          <t>1</t>
        </is>
      </c>
      <c r="C149" s="38" t="n"/>
      <c r="D149" s="38" t="inlineStr">
        <is>
          <t>GLOBAL_CHECK</t>
        </is>
      </c>
      <c r="E149" s="38" t="n"/>
      <c r="F149" s="26" t="n"/>
      <c r="G149" s="38">
        <f>IFERROR(VLOOKUP($A66&amp;"_"&amp;$B66,Results_Deltas!$A$2:$P$15000,5,FALSE),"")</f>
        <v/>
      </c>
      <c r="H149" s="38" t="inlineStr">
        <is>
          <t>Blanket (page end)</t>
        </is>
      </c>
      <c r="I149" s="26" t="n"/>
      <c r="J149" s="26" t="n"/>
      <c r="K149" s="26" t="n"/>
      <c r="L149" s="26" t="inlineStr">
        <is>
          <t>NO</t>
        </is>
      </c>
      <c r="M149" s="26" t="n">
        <v>4.184766165498368</v>
      </c>
      <c r="N149" s="26" t="n">
        <v>28</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LR_BAND_LADDER_TF_BOTTOM</t>
        </is>
      </c>
      <c r="B150" s="38" t="inlineStr">
        <is>
          <t>0</t>
        </is>
      </c>
      <c r="C150" s="38" t="n"/>
      <c r="D150" s="38" t="inlineStr">
        <is>
          <t>GLOBAL_CHECK, STOCKS_EXIT</t>
        </is>
      </c>
      <c r="E150" s="38" t="n"/>
      <c r="F150" s="26" t="n"/>
      <c r="G150" s="38">
        <f>IFERROR(VLOOKUP($A141&amp;"_"&amp;$B141,Results_Deltas!$A$2:$P$15000,5,FALSE),"")</f>
        <v/>
      </c>
      <c r="H150" s="38" t="inlineStr">
        <is>
          <t>Blanket (page end)</t>
        </is>
      </c>
      <c r="I150" s="26" t="n"/>
      <c r="J150" s="26" t="n"/>
      <c r="K150" s="26" t="n"/>
      <c r="L150" s="26" t="inlineStr">
        <is>
          <t>NO</t>
        </is>
      </c>
      <c r="M150" s="26" t="n">
        <v>4.187799570003834</v>
      </c>
      <c r="N150" s="26" t="n">
        <v>28</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EMA_9_21_FILTER_MIN_TFS</t>
        </is>
      </c>
      <c r="B151" s="38" t="inlineStr">
        <is>
          <t>1</t>
        </is>
      </c>
      <c r="C151" s="38" t="n"/>
      <c r="D151" s="38" t="inlineStr">
        <is>
          <t>GLOBAL_CHECK</t>
        </is>
      </c>
      <c r="E151" s="38" t="n"/>
      <c r="F151" s="26" t="n"/>
      <c r="G151" s="38">
        <f>IFERROR(VLOOKUP($A61&amp;"_"&amp;$B61,Results_Deltas!$A$2:$P$15000,5,FALSE),"")</f>
        <v/>
      </c>
      <c r="H151" s="38" t="inlineStr">
        <is>
          <t>Blanket (page end)</t>
        </is>
      </c>
      <c r="I151" s="26" t="n"/>
      <c r="J151" s="26" t="n"/>
      <c r="K151" s="26" t="n"/>
      <c r="L151" s="26" t="inlineStr">
        <is>
          <t>NO</t>
        </is>
      </c>
      <c r="M151" s="26" t="n">
        <v>4.19570777170031</v>
      </c>
      <c r="N151" s="26" t="n">
        <v>30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HTF4_CONF</t>
        </is>
      </c>
      <c r="B152" s="38" t="inlineStr">
        <is>
          <t>False_ALT</t>
        </is>
      </c>
      <c r="C152" s="38" t="n"/>
      <c r="D152" s="38" t="inlineStr">
        <is>
          <t>GLOBAL_CHECK, STOCKS_EXIT</t>
        </is>
      </c>
      <c r="E152" s="38" t="n"/>
      <c r="F152" s="26" t="n"/>
      <c r="G152" s="38">
        <f>IFERROR(VLOOKUP($A116&amp;"_"&amp;$B116,Results_Deltas!$A$2:$P$15000,5,FALSE),"")</f>
        <v/>
      </c>
      <c r="H152" s="38" t="inlineStr">
        <is>
          <t>Blanket (page end)</t>
        </is>
      </c>
      <c r="I152" s="26" t="n"/>
      <c r="J152" s="26" t="n"/>
      <c r="K152" s="26" t="n"/>
      <c r="L152" s="26" t="inlineStr">
        <is>
          <t>NO</t>
        </is>
      </c>
      <c r="M152" s="26" t="n">
        <v>4.233026620060342</v>
      </c>
      <c r="N152" s="26" t="n">
        <v>24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LR_BAND_LADDER_TF_TOP</t>
        </is>
      </c>
      <c r="B153" s="38" t="inlineStr">
        <is>
          <t>0</t>
        </is>
      </c>
      <c r="C153" s="38" t="n"/>
      <c r="D153" s="38" t="inlineStr">
        <is>
          <t>GLOBAL_CHECK, STOCKS_EXIT</t>
        </is>
      </c>
      <c r="E153" s="38" t="n"/>
      <c r="F153" s="26" t="n"/>
      <c r="G153" s="38">
        <f>IFERROR(VLOOKUP($A143&amp;"_"&amp;$B143,Results_Deltas!$A$2:$P$15000,5,FALSE),"")</f>
        <v/>
      </c>
      <c r="H153" s="38" t="inlineStr">
        <is>
          <t>Blanket (page end)</t>
        </is>
      </c>
      <c r="I153" s="26" t="n"/>
      <c r="J153" s="26" t="n"/>
      <c r="K153" s="26" t="n"/>
      <c r="L153" s="26" t="inlineStr">
        <is>
          <t>NO</t>
        </is>
      </c>
      <c r="M153" s="26" t="n">
        <v>4.27718083997912</v>
      </c>
      <c r="N153" s="26" t="n">
        <v>26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CRYPTO_SPIKE_FADE_THRESHOLD_PCT</t>
        </is>
      </c>
      <c r="B154" s="38" t="inlineStr">
        <is>
          <t>5</t>
        </is>
      </c>
      <c r="C154" s="38" t="n"/>
      <c r="D154" s="38" t="inlineStr">
        <is>
          <t>GLOBAL_CHECK, STOCKS_EXIT</t>
        </is>
      </c>
      <c r="E154" s="38" t="n"/>
      <c r="F154" s="26" t="n"/>
      <c r="G154" s="38">
        <f>IFERROR(VLOOKUP($A45&amp;"_"&amp;$B45,Results_Deltas!$A$2:$P$15000,5,FALSE),"")</f>
        <v/>
      </c>
      <c r="H154" s="38" t="inlineStr">
        <is>
          <t>Blanket (page end)</t>
        </is>
      </c>
      <c r="I154" s="26" t="n"/>
      <c r="J154" s="26" t="n"/>
      <c r="K154" s="26" t="n"/>
      <c r="L154" s="26" t="inlineStr">
        <is>
          <t>NO</t>
        </is>
      </c>
      <c r="M154" s="26" t="n">
        <v>4.280470607195703</v>
      </c>
      <c r="N154" s="26" t="n">
        <v>28</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BANDAID_OFF_LOSER_RECOVER_PCT</t>
        </is>
      </c>
      <c r="B155" s="38" t="inlineStr">
        <is>
          <t>0</t>
        </is>
      </c>
      <c r="C155" s="38" t="n"/>
      <c r="D155" s="38" t="inlineStr">
        <is>
          <t>AUGMENT, ENTRY, EXIT, GLOBAL_CHECK, REDUCE, STOCKS_EXIT</t>
        </is>
      </c>
      <c r="E155" s="38" t="n"/>
      <c r="F155" s="26" t="n"/>
      <c r="G155" s="38">
        <f>IFERROR(VLOOKUP($A31&amp;"_"&amp;$B31,Results_Deltas!$A$2:$P$15000,5,FALSE),"")</f>
        <v/>
      </c>
      <c r="H155" s="38" t="inlineStr">
        <is>
          <t>Blanket (page end)</t>
        </is>
      </c>
      <c r="I155" s="26" t="n"/>
      <c r="J155" s="26" t="n"/>
      <c r="K155" s="26" t="n"/>
      <c r="L155" s="26" t="inlineStr">
        <is>
          <t>NO</t>
        </is>
      </c>
      <c r="M155" s="26" t="n">
        <v>4.289269629775696</v>
      </c>
      <c r="N155" s="26" t="n">
        <v>26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CRYPTO_SPIKE_FADE_THRESHOLD_PCT</t>
        </is>
      </c>
      <c r="B156" s="40" t="inlineStr">
        <is>
          <t>10</t>
        </is>
      </c>
      <c r="C156" s="38" t="n"/>
      <c r="D156" s="38" t="inlineStr">
        <is>
          <t>GLOBAL_CHECK, STOCKS_EXIT</t>
        </is>
      </c>
      <c r="E156" s="38" t="n"/>
      <c r="F156" s="26" t="n"/>
      <c r="G156" s="38">
        <f>IFERROR(VLOOKUP($A42&amp;"_"&amp;$B42,Results_Deltas!$A$2:$P$15000,5,FALSE),"")</f>
        <v/>
      </c>
      <c r="H156" s="38" t="inlineStr">
        <is>
          <t>Blanket (page end)</t>
        </is>
      </c>
      <c r="I156" s="26" t="n"/>
      <c r="J156" s="26" t="n"/>
      <c r="K156" s="26" t="n"/>
      <c r="L156" s="26" t="inlineStr">
        <is>
          <t>NO</t>
        </is>
      </c>
      <c r="M156" s="26" t="n">
        <v>4.327684511343914</v>
      </c>
      <c r="N156" s="26" t="n">
        <v>29</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ADX_RANGING_THRESHOLD</t>
        </is>
      </c>
      <c r="B157" s="38" t="inlineStr">
        <is>
          <t>20</t>
        </is>
      </c>
      <c r="C157" s="38" t="n"/>
      <c r="D157" s="38" t="inlineStr">
        <is>
          <t>ENTRY, GLOBAL_CHECK, STOCKS_EXIT</t>
        </is>
      </c>
      <c r="E157" s="38" t="n"/>
      <c r="F157" s="26" t="n"/>
      <c r="G157" s="38">
        <f>IFERROR(VLOOKUP($A27&amp;"_"&amp;$B27,Results_Deltas!$A$2:$P$15000,5,FALSE),"")</f>
        <v/>
      </c>
      <c r="H157" s="38" t="inlineStr">
        <is>
          <t>Blanket (page end)</t>
        </is>
      </c>
      <c r="I157" s="26" t="n"/>
      <c r="J157" s="26" t="n"/>
      <c r="K157" s="26" t="n"/>
      <c r="L157" s="26" t="inlineStr">
        <is>
          <t>NO</t>
        </is>
      </c>
      <c r="M157" s="26" t="n">
        <v>4.377395760475718</v>
      </c>
      <c r="N157" s="26" t="n">
        <v>26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EZ_MANAGE_THROTTLER_RATE</t>
        </is>
      </c>
      <c r="B158" s="38" t="inlineStr">
        <is>
          <t>0.0</t>
        </is>
      </c>
      <c r="C158" s="38" t="n"/>
      <c r="D158" s="38" t="inlineStr">
        <is>
          <t>GLOBAL_CHECK, STOCKS_EXIT</t>
        </is>
      </c>
      <c r="E158" s="38" t="n"/>
      <c r="F158" s="26" t="n"/>
      <c r="G158" s="38">
        <f>IFERROR(VLOOKUP($A69&amp;"_"&amp;$B69,Results_Deltas!$A$2:$P$15000,5,FALSE),"")</f>
        <v/>
      </c>
      <c r="H158" s="38" t="inlineStr">
        <is>
          <t>Blanket (page end)</t>
        </is>
      </c>
      <c r="I158" s="26" t="n"/>
      <c r="J158" s="26" t="n"/>
      <c r="K158" s="26" t="n"/>
      <c r="L158" s="26" t="inlineStr">
        <is>
          <t>NO</t>
        </is>
      </c>
      <c r="M158" s="26" t="n">
        <v>4.451114715025825</v>
      </c>
      <c r="N158" s="26" t="n">
        <v>26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EZ_MANAGE_THROTTLER_RATE</t>
        </is>
      </c>
      <c r="B159" s="38" t="inlineStr">
        <is>
          <t>0.0_ALT</t>
        </is>
      </c>
      <c r="C159" s="38" t="n"/>
      <c r="D159" s="38" t="inlineStr">
        <is>
          <t>GLOBAL_CHECK, STOCKS_EXIT</t>
        </is>
      </c>
      <c r="E159" s="38" t="n"/>
      <c r="F159" s="26" t="n"/>
      <c r="G159" s="38">
        <f>IFERROR(VLOOKUP($A70&amp;"_"&amp;$B70,Results_Deltas!$A$2:$P$15000,5,FALSE),"")</f>
        <v/>
      </c>
      <c r="H159" s="38" t="inlineStr">
        <is>
          <t>Blanket (page end)</t>
        </is>
      </c>
      <c r="I159" s="26" t="n"/>
      <c r="J159" s="26" t="n"/>
      <c r="K159" s="26" t="n"/>
      <c r="L159" s="26" t="inlineStr">
        <is>
          <t>NO</t>
        </is>
      </c>
      <c r="M159" s="26" t="n">
        <v>4.451114715025825</v>
      </c>
      <c r="N159" s="26" t="n">
        <v>26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HLR_SMA_BAND_PCT</t>
        </is>
      </c>
      <c r="B160" s="38" t="inlineStr">
        <is>
          <t>0</t>
        </is>
      </c>
      <c r="C160" s="38" t="n"/>
      <c r="D160" s="38" t="inlineStr">
        <is>
          <t>ENTRY, GLOBAL_CHECK, STOCKS_EXIT</t>
        </is>
      </c>
      <c r="E160" s="38" t="n"/>
      <c r="F160" s="26" t="n"/>
      <c r="G160" s="38">
        <f>IFERROR(VLOOKUP($A108&amp;"_"&amp;$B108,Results_Deltas!$A$2:$P$15000,5,FALSE),"")</f>
        <v/>
      </c>
      <c r="H160" s="38" t="inlineStr">
        <is>
          <t>Blanket (page end)</t>
        </is>
      </c>
      <c r="I160" s="26" t="n"/>
      <c r="J160" s="26" t="n"/>
      <c r="K160" s="26" t="n"/>
      <c r="L160" s="26" t="inlineStr">
        <is>
          <t>NO</t>
        </is>
      </c>
      <c r="M160" s="26" t="n">
        <v>4.451114715025825</v>
      </c>
      <c r="N160" s="26" t="n">
        <v>26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HLR_TOP_MIN_TFS</t>
        </is>
      </c>
      <c r="B161" s="38" t="inlineStr">
        <is>
          <t>0</t>
        </is>
      </c>
      <c r="C161" s="38" t="n"/>
      <c r="D161" s="38" t="inlineStr">
        <is>
          <t>GLOBAL_CHECK, REENTRY, STOCKS_EXIT</t>
        </is>
      </c>
      <c r="E161" s="38" t="n"/>
      <c r="F161" s="26" t="n"/>
      <c r="G161" s="38">
        <f>IFERROR(VLOOKUP($A112&amp;"_"&amp;$B112,Results_Deltas!$A$2:$P$15000,5,FALSE),"")</f>
        <v/>
      </c>
      <c r="H161" s="38" t="inlineStr">
        <is>
          <t>Blanket (page end)</t>
        </is>
      </c>
      <c r="I161" s="26" t="n"/>
      <c r="J161" s="26" t="n"/>
      <c r="K161" s="26" t="n"/>
      <c r="L161" s="26" t="inlineStr">
        <is>
          <t>NO</t>
        </is>
      </c>
      <c r="M161" s="26" t="n">
        <v>4.451114715025825</v>
      </c>
      <c r="N161" s="26" t="n">
        <v>26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HTF_GATE_MIN_CONFIRMATIONS</t>
        </is>
      </c>
      <c r="B162" s="38" t="inlineStr">
        <is>
          <t>0.0</t>
        </is>
      </c>
      <c r="C162" s="38" t="n"/>
      <c r="D162" s="38" t="inlineStr">
        <is>
          <t>ENTRY, GLOBAL_CHECK, STOCKS_EXIT</t>
        </is>
      </c>
      <c r="E162" s="38" t="n"/>
      <c r="F162" s="26" t="n"/>
      <c r="G162" s="38">
        <f>IFERROR(VLOOKUP($A123&amp;"_"&amp;$B123,Results_Deltas!$A$2:$P$15000,5,FALSE),"")</f>
        <v/>
      </c>
      <c r="H162" s="38" t="inlineStr">
        <is>
          <t>Blanket (page end)</t>
        </is>
      </c>
      <c r="I162" s="26" t="n"/>
      <c r="J162" s="26" t="n"/>
      <c r="K162" s="26" t="n"/>
      <c r="L162" s="26" t="inlineStr">
        <is>
          <t>NO</t>
        </is>
      </c>
      <c r="M162" s="26" t="n">
        <v>4.451114715025825</v>
      </c>
      <c r="N162" s="26" t="n">
        <v>26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HTF_GATE_MIN_CONFIRMATIONS</t>
        </is>
      </c>
      <c r="B163" s="38" t="inlineStr">
        <is>
          <t>0.0_ALT</t>
        </is>
      </c>
      <c r="C163" s="38" t="n"/>
      <c r="D163" s="38" t="inlineStr">
        <is>
          <t>ENTRY, GLOBAL_CHECK, STOCKS_EXIT</t>
        </is>
      </c>
      <c r="E163" s="38" t="n"/>
      <c r="F163" s="26" t="n"/>
      <c r="G163" s="38">
        <f>IFERROR(VLOOKUP($A124&amp;"_"&amp;$B124,Results_Deltas!$A$2:$P$15000,5,FALSE),"")</f>
        <v/>
      </c>
      <c r="H163" s="38" t="inlineStr">
        <is>
          <t>Blanket (page end)</t>
        </is>
      </c>
      <c r="I163" s="26" t="n"/>
      <c r="J163" s="26" t="n"/>
      <c r="K163" s="26" t="n"/>
      <c r="L163" s="26" t="inlineStr">
        <is>
          <t>NO</t>
        </is>
      </c>
      <c r="M163" s="26" t="n">
        <v>4.451114715025825</v>
      </c>
      <c r="N163" s="26" t="n">
        <v>26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LEADERBOARD_FILTER</t>
        </is>
      </c>
      <c r="B164" s="38" t="inlineStr">
        <is>
          <t>False_ALT</t>
        </is>
      </c>
      <c r="C164" s="38" t="n"/>
      <c r="D164" s="38" t="inlineStr">
        <is>
          <t>AUGMENT, ENTRY, EXIT, GLOBAL_CHECK, REDUCE, STOCKS_EXIT</t>
        </is>
      </c>
      <c r="E164" s="38" t="n"/>
      <c r="F164" s="26" t="n"/>
      <c r="G164" s="38">
        <f>IFERROR(VLOOKUP($A130&amp;"_"&amp;$B130,Results_Deltas!$A$2:$P$15000,5,FALSE),"")</f>
        <v/>
      </c>
      <c r="H164" s="38" t="inlineStr">
        <is>
          <t>Blanket (page end)</t>
        </is>
      </c>
      <c r="I164" s="26" t="n"/>
      <c r="J164" s="26" t="n"/>
      <c r="K164" s="26" t="n"/>
      <c r="L164" s="26" t="inlineStr">
        <is>
          <t>NO</t>
        </is>
      </c>
      <c r="M164" s="26" t="n">
        <v>4.451114715025825</v>
      </c>
      <c r="N164" s="26" t="n">
        <v>26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IFERROR(VLOOKUP($A136&amp;"_"&amp;$B136,Results_Deltas!$A$2:$P$15000,5,FALSE),"")</f>
        <v/>
      </c>
      <c r="H165" s="38" t="inlineStr">
        <is>
          <t>Blanket (page end)</t>
        </is>
      </c>
      <c r="I165" s="26" t="n"/>
      <c r="J165" s="26" t="n"/>
      <c r="K165" s="26" t="n"/>
      <c r="L165" s="26" t="inlineStr">
        <is>
          <t>YES</t>
        </is>
      </c>
      <c r="M165" s="26" t="n">
        <v>4.451114715025825</v>
      </c>
      <c r="N165" s="26" t="n">
        <v>26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MI_TF_AGREE_MIN</t>
        </is>
      </c>
      <c r="B166" s="38" t="inlineStr">
        <is>
          <t>0.0</t>
        </is>
      </c>
      <c r="C166" s="38" t="n"/>
      <c r="D166" s="38" t="inlineStr">
        <is>
          <t>ENTRY, GLOBAL_CHECK, STOCKS_EXIT</t>
        </is>
      </c>
      <c r="E166" s="38" t="n"/>
      <c r="F166" s="26" t="n"/>
      <c r="G166" s="38">
        <f>IFERROR(VLOOKUP($A156&amp;"_"&amp;$B156,Results_Deltas!$A$2:$P$15000,5,FALSE),"")</f>
        <v/>
      </c>
      <c r="H166" s="38" t="inlineStr">
        <is>
          <t>Blanket (page end)</t>
        </is>
      </c>
      <c r="I166" s="26" t="n"/>
      <c r="J166" s="26" t="n"/>
      <c r="K166" s="26" t="n"/>
      <c r="L166" s="26" t="inlineStr">
        <is>
          <t>YES</t>
        </is>
      </c>
      <c r="M166" s="26" t="n">
        <v>4.451114715025825</v>
      </c>
      <c r="N166" s="26" t="n">
        <v>26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MI_TF_AGREE_MIN</t>
        </is>
      </c>
      <c r="B167" s="38" t="inlineStr">
        <is>
          <t>0.0_ALT</t>
        </is>
      </c>
      <c r="C167" s="38" t="n"/>
      <c r="D167" s="38" t="inlineStr">
        <is>
          <t>ENTRY, GLOBAL_CHECK, STOCKS_EXIT</t>
        </is>
      </c>
      <c r="E167" s="38" t="n"/>
      <c r="F167" s="26" t="n"/>
      <c r="G167" s="38">
        <f>IFERROR(VLOOKUP($A157&amp;"_"&amp;$B157,Results_Deltas!$A$2:$P$15000,5,FALSE),"")</f>
        <v/>
      </c>
      <c r="H167" s="38" t="inlineStr">
        <is>
          <t>Blanket (page end)</t>
        </is>
      </c>
      <c r="I167" s="26" t="n"/>
      <c r="J167" s="26" t="n"/>
      <c r="K167" s="26" t="n"/>
      <c r="L167" s="26" t="inlineStr">
        <is>
          <t>NO</t>
        </is>
      </c>
      <c r="M167" s="26" t="n">
        <v>4.451114715025825</v>
      </c>
      <c r="N167" s="26" t="n">
        <v>26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EXECUTE_NOW_SINGLE_GATE_ENFORCE</t>
        </is>
      </c>
      <c r="B168" s="38" t="inlineStr">
        <is>
          <t>0.0</t>
        </is>
      </c>
      <c r="C168" s="38" t="n"/>
      <c r="D168" s="38" t="inlineStr">
        <is>
          <t>ENTRY, GLOBAL_CHECK, STOCKS_EXIT</t>
        </is>
      </c>
      <c r="E168" s="38" t="n"/>
      <c r="F168" s="26" t="n"/>
      <c r="G168" s="38">
        <f>IFERROR(VLOOKUP($A67&amp;"_"&amp;$B67,Results_Deltas!$A$2:$P$15000,5,FALSE),"")</f>
        <v/>
      </c>
      <c r="H168" s="38" t="inlineStr">
        <is>
          <t>Blanket (page end)</t>
        </is>
      </c>
      <c r="I168" s="26" t="n"/>
      <c r="J168" s="26" t="n"/>
      <c r="K168" s="26" t="n"/>
      <c r="L168" s="26" t="inlineStr">
        <is>
          <t>NO</t>
        </is>
      </c>
      <c r="M168" s="26" t="n">
        <v>4.542411708794476</v>
      </c>
      <c r="N168" s="26" t="n">
        <v>29</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EXECUTE_NOW_SINGLE_GATE_ENFORCE</t>
        </is>
      </c>
      <c r="B169" s="38" t="inlineStr">
        <is>
          <t>0.0_ALT</t>
        </is>
      </c>
      <c r="C169" s="38" t="n"/>
      <c r="D169" s="38" t="inlineStr">
        <is>
          <t>ENTRY, GLOBAL_CHECK, STOCKS_EXIT</t>
        </is>
      </c>
      <c r="E169" s="38" t="n"/>
      <c r="F169" s="26" t="n"/>
      <c r="G169" s="38">
        <f>IFERROR(VLOOKUP($A68&amp;"_"&amp;$B68,Results_Deltas!$A$2:$P$15000,5,FALSE),"")</f>
        <v/>
      </c>
      <c r="H169" s="38" t="inlineStr">
        <is>
          <t>Blanket (page end)</t>
        </is>
      </c>
      <c r="I169" s="26" t="n"/>
      <c r="J169" s="26" t="n"/>
      <c r="K169" s="26" t="n"/>
      <c r="L169" s="26" t="inlineStr">
        <is>
          <t>YES</t>
        </is>
      </c>
      <c r="M169" s="26" t="n">
        <v>4.542411708794476</v>
      </c>
      <c r="N169" s="26" t="n">
        <v>29</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GR_FILTER_VEC_MIN_TFS</t>
        </is>
      </c>
      <c r="B170" s="38" t="inlineStr">
        <is>
          <t>0</t>
        </is>
      </c>
      <c r="C170" s="38" t="n"/>
      <c r="D170" s="38" t="inlineStr">
        <is>
          <t>GLOBAL_CHECK</t>
        </is>
      </c>
      <c r="E170" s="38" t="n"/>
      <c r="F170" s="26" t="n"/>
      <c r="G170" s="38">
        <f>IFERROR(VLOOKUP($A96&amp;"_"&amp;$B96,Results_Deltas!$A$2:$P$15000,5,FALSE),"")</f>
        <v/>
      </c>
      <c r="H170" s="38" t="inlineStr">
        <is>
          <t>Blanket (page end)</t>
        </is>
      </c>
      <c r="I170" s="26" t="n"/>
      <c r="J170" s="26" t="n"/>
      <c r="K170" s="26" t="n"/>
      <c r="L170" s="26" t="inlineStr">
        <is>
          <t>NO</t>
        </is>
      </c>
      <c r="M170" s="26" t="n">
        <v>4.552901798373203</v>
      </c>
      <c r="N170" s="26" t="n">
        <v>30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HTF_GATE_BYPASS_RZ</t>
        </is>
      </c>
      <c r="B171" s="38" t="inlineStr">
        <is>
          <t>0.0</t>
        </is>
      </c>
      <c r="C171" s="38" t="n"/>
      <c r="D171" s="38" t="inlineStr">
        <is>
          <t>ENTRY, GLOBAL_CHECK, STOCKS_EXIT</t>
        </is>
      </c>
      <c r="E171" s="38" t="n"/>
      <c r="F171" s="26" t="n"/>
      <c r="G171" s="38">
        <f>IFERROR(VLOOKUP($A119&amp;"_"&amp;$B119,Results_Deltas!$A$2:$P$15000,5,FALSE),"")</f>
        <v/>
      </c>
      <c r="H171" s="38" t="inlineStr">
        <is>
          <t>Blanket (page end)</t>
        </is>
      </c>
      <c r="I171" s="26" t="n"/>
      <c r="J171" s="26" t="n"/>
      <c r="K171" s="26" t="n"/>
      <c r="L171" s="26" t="inlineStr">
        <is>
          <t>NO</t>
        </is>
      </c>
      <c r="M171" s="26" t="n">
        <v>4.566135736530418</v>
      </c>
      <c r="N171" s="26" t="n">
        <v>27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HTF_GATE_BYPASS_RZ</t>
        </is>
      </c>
      <c r="B172" s="38" t="inlineStr">
        <is>
          <t>0.0_ALT</t>
        </is>
      </c>
      <c r="C172" s="38" t="n"/>
      <c r="D172" s="38" t="inlineStr">
        <is>
          <t>ENTRY, GLOBAL_CHECK, STOCKS_EXIT</t>
        </is>
      </c>
      <c r="E172" s="38" t="n"/>
      <c r="F172" s="26" t="n"/>
      <c r="G172" s="38">
        <f>IFERROR(VLOOKUP($A120&amp;"_"&amp;$B120,Results_Deltas!$A$2:$P$15000,5,FALSE),"")</f>
        <v/>
      </c>
      <c r="H172" s="38" t="inlineStr">
        <is>
          <t>Blanket (page end)</t>
        </is>
      </c>
      <c r="I172" s="26" t="n"/>
      <c r="J172" s="26" t="n"/>
      <c r="K172" s="26" t="n"/>
      <c r="L172" s="26" t="inlineStr">
        <is>
          <t>NO</t>
        </is>
      </c>
      <c r="M172" s="26" t="n">
        <v>4.566135736530418</v>
      </c>
      <c r="N172" s="26" t="n">
        <v>27</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HTF_TREND_VETO_BYPASS_REASONS</t>
        </is>
      </c>
      <c r="B173" s="38" t="inlineStr">
        <is>
          <t>0.0</t>
        </is>
      </c>
      <c r="C173" s="38" t="n"/>
      <c r="D173" s="38" t="inlineStr">
        <is>
          <t>GLOBAL_CHECK, STOCKS_EXIT</t>
        </is>
      </c>
      <c r="E173" s="38" t="n"/>
      <c r="F173" s="26" t="n"/>
      <c r="G173" s="38">
        <f>IFERROR(VLOOKUP($A127&amp;"_"&amp;$B127,Results_Deltas!$A$2:$P$15000,5,FALSE),"")</f>
        <v/>
      </c>
      <c r="H173" s="38" t="inlineStr">
        <is>
          <t>Blanket (page end)</t>
        </is>
      </c>
      <c r="I173" s="26" t="n"/>
      <c r="J173" s="26" t="n"/>
      <c r="K173" s="26" t="n"/>
      <c r="L173" s="26" t="inlineStr">
        <is>
          <t>NO</t>
        </is>
      </c>
      <c r="M173" s="26" t="n">
        <v>4.566135736530418</v>
      </c>
      <c r="N173" s="26" t="n">
        <v>27</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IFERROR(VLOOKUP($A128&amp;"_"&amp;$B128,Results_Deltas!$A$2:$P$15000,5,FALSE),"")</f>
        <v/>
      </c>
      <c r="H174" s="38" t="inlineStr">
        <is>
          <t>Blanket (page end)</t>
        </is>
      </c>
      <c r="I174" s="26" t="n"/>
      <c r="J174" s="26" t="n"/>
      <c r="K174" s="26" t="n"/>
      <c r="L174" s="26" t="inlineStr">
        <is>
          <t>NO</t>
        </is>
      </c>
      <c r="M174" s="26" t="n">
        <v>4.566135736530418</v>
      </c>
      <c r="N174" s="26" t="n">
        <v>27</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MTF_FILTER_STRONG_BUY_QUICK_BYPASS</t>
        </is>
      </c>
      <c r="B175" s="38" t="inlineStr">
        <is>
          <t>0.0</t>
        </is>
      </c>
      <c r="C175" s="38" t="n"/>
      <c r="D175" s="38" t="inlineStr">
        <is>
          <t>GLOBAL_CHECK, STOCKS_EXIT</t>
        </is>
      </c>
      <c r="E175" s="38" t="n"/>
      <c r="F175" s="26" t="n"/>
      <c r="G175" s="38">
        <f>IFERROR(VLOOKUP($A162&amp;"_"&amp;$B162,Results_Deltas!$A$2:$P$15000,5,FALSE),"")</f>
        <v/>
      </c>
      <c r="H175" s="38" t="inlineStr">
        <is>
          <t>Blanket (page end)</t>
        </is>
      </c>
      <c r="I175" s="26" t="n"/>
      <c r="J175" s="26" t="n"/>
      <c r="K175" s="26" t="n"/>
      <c r="L175" s="26" t="inlineStr">
        <is>
          <t>NO</t>
        </is>
      </c>
      <c r="M175" s="26" t="n">
        <v>4.566135736530418</v>
      </c>
      <c r="N175" s="26" t="n">
        <v>27</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MTF_FILTER_STRONG_BUY_QUICK_BYPASS</t>
        </is>
      </c>
      <c r="B176" s="38" t="inlineStr">
        <is>
          <t>0.0_ALT</t>
        </is>
      </c>
      <c r="C176" s="38" t="n"/>
      <c r="D176" s="38" t="inlineStr">
        <is>
          <t>GLOBAL_CHECK, STOCKS_EXIT</t>
        </is>
      </c>
      <c r="E176" s="38" t="n"/>
      <c r="F176" s="26" t="n"/>
      <c r="G176" s="38">
        <f>IFERROR(VLOOKUP($A163&amp;"_"&amp;$B163,Results_Deltas!$A$2:$P$15000,5,FALSE),"")</f>
        <v/>
      </c>
      <c r="H176" s="38" t="inlineStr">
        <is>
          <t>Blanket (page end)</t>
        </is>
      </c>
      <c r="I176" s="26" t="n"/>
      <c r="J176" s="26" t="n"/>
      <c r="K176" s="26" t="n"/>
      <c r="L176" s="26" t="inlineStr">
        <is>
          <t>NO</t>
        </is>
      </c>
      <c r="M176" s="26" t="n">
        <v>4.566135736530418</v>
      </c>
      <c r="N176" s="26" t="n">
        <v>27</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GOLDEN_RULE_BASE_USD</t>
        </is>
      </c>
      <c r="B177" s="38" t="inlineStr">
        <is>
          <t>0.0</t>
        </is>
      </c>
      <c r="C177" s="38" t="n"/>
      <c r="D177" s="38" t="inlineStr">
        <is>
          <t>GLOBAL_CHECK, STOCKS_EXIT</t>
        </is>
      </c>
      <c r="E177" s="38" t="n"/>
      <c r="F177" s="26" t="n"/>
      <c r="G177" s="38">
        <f>IFERROR(VLOOKUP($A90&amp;"_"&amp;$B90,Results_Deltas!$A$2:$P$15000,5,FALSE),"")</f>
        <v/>
      </c>
      <c r="H177" s="38" t="inlineStr">
        <is>
          <t>Blanket (page end)</t>
        </is>
      </c>
      <c r="I177" s="26" t="n"/>
      <c r="J177" s="26" t="n"/>
      <c r="K177" s="26" t="n"/>
      <c r="L177" s="26" t="inlineStr">
        <is>
          <t>NO</t>
        </is>
      </c>
      <c r="M177" s="26" t="n">
        <v>4.643807952074321</v>
      </c>
      <c r="N177" s="26" t="n">
        <v>31</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GOLDEN_RULE_BASE_USD</t>
        </is>
      </c>
      <c r="B178" s="38" t="inlineStr">
        <is>
          <t>0.0_ALT</t>
        </is>
      </c>
      <c r="C178" s="38" t="n"/>
      <c r="D178" s="38" t="inlineStr">
        <is>
          <t>GLOBAL_CHECK, STOCKS_EXIT</t>
        </is>
      </c>
      <c r="E178" s="38" t="n"/>
      <c r="F178" s="26" t="n"/>
      <c r="G178" s="38">
        <f>IFERROR(VLOOKUP($A91&amp;"_"&amp;$B91,Results_Deltas!$A$2:$P$15000,5,FALSE),"")</f>
        <v/>
      </c>
      <c r="H178" s="38" t="inlineStr">
        <is>
          <t>Blanket (page end)</t>
        </is>
      </c>
      <c r="I178" s="26" t="n"/>
      <c r="J178" s="26" t="n"/>
      <c r="K178" s="26" t="n"/>
      <c r="L178" s="26" t="inlineStr">
        <is>
          <t>NO</t>
        </is>
      </c>
      <c r="M178" s="26" t="n">
        <v>4.643807952074321</v>
      </c>
      <c r="N178" s="26" t="n">
        <v>31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NEW_POSITION_MAX_LOSS_THRESHOLD</t>
        </is>
      </c>
      <c r="B179" s="38" t="inlineStr">
        <is>
          <t>0</t>
        </is>
      </c>
      <c r="C179" s="38" t="n"/>
      <c r="D179" s="38" t="inlineStr">
        <is>
          <t>AUGMENT, EXIT, GLOBAL_CHECK, REDUCE, STOCKS_EXIT</t>
        </is>
      </c>
      <c r="E179" s="38" t="n"/>
      <c r="F179" s="26" t="n"/>
      <c r="G179" s="38">
        <f>IFERROR(VLOOKUP($A182&amp;"_"&amp;$B182,Results_Deltas!$A$2:$P$15000,5,FALSE),"")</f>
        <v/>
      </c>
      <c r="H179" s="38" t="inlineStr">
        <is>
          <t>Blanket (page end)</t>
        </is>
      </c>
      <c r="I179" s="26" t="n"/>
      <c r="J179" s="26" t="n"/>
      <c r="K179" s="26" t="n"/>
      <c r="L179" s="26" t="inlineStr">
        <is>
          <t>NO</t>
        </is>
      </c>
      <c r="M179" s="26" t="n">
        <v>4.689521574709476</v>
      </c>
      <c r="N179" s="26" t="n">
        <v>28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IFERROR(VLOOKUP($A180&amp;"_"&amp;$B180,Results_Deltas!$A$2:$P$15000,5,FALSE),"")</f>
        <v/>
      </c>
      <c r="H180" s="38" t="inlineStr">
        <is>
          <t>Blanket (page end)</t>
        </is>
      </c>
      <c r="I180" s="26" t="n"/>
      <c r="J180" s="26" t="n"/>
      <c r="K180" s="26" t="n"/>
      <c r="L180" s="26" t="inlineStr">
        <is>
          <t>NO</t>
        </is>
      </c>
      <c r="M180" s="26" t="n">
        <v>4.698540314634048</v>
      </c>
      <c r="N180" s="26" t="n">
        <v>31</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IFERROR(VLOOKUP($A181&amp;"_"&amp;$B181,Results_Deltas!$A$2:$P$15000,5,FALSE),"")</f>
        <v/>
      </c>
      <c r="H181" s="38" t="inlineStr">
        <is>
          <t>Blanket (page end)</t>
        </is>
      </c>
      <c r="I181" s="26" t="n"/>
      <c r="J181" s="26" t="n"/>
      <c r="K181" s="26" t="n"/>
      <c r="L181" s="26" t="inlineStr">
        <is>
          <t>YES</t>
        </is>
      </c>
      <c r="M181" s="26" t="n">
        <v>4.698540314634048</v>
      </c>
      <c r="N181" s="26" t="n">
        <v>31</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FUNDING_GATE_LONG_MAX</t>
        </is>
      </c>
      <c r="B182" s="38" t="inlineStr">
        <is>
          <t>0.0</t>
        </is>
      </c>
      <c r="C182" s="38" t="n"/>
      <c r="D182" s="38" t="inlineStr">
        <is>
          <t>ENTRY, GLOBAL_CHECK, STOCKS_EXIT</t>
        </is>
      </c>
      <c r="E182" s="38" t="n"/>
      <c r="F182" s="26" t="n"/>
      <c r="G182" s="38">
        <f>IFERROR(VLOOKUP($A84&amp;"_"&amp;$B84,Results_Deltas!$A$2:$P$15000,5,FALSE),"")</f>
        <v/>
      </c>
      <c r="H182" s="38" t="inlineStr">
        <is>
          <t>Blanket (page end)</t>
        </is>
      </c>
      <c r="I182" s="26" t="n"/>
      <c r="J182" s="26" t="n"/>
      <c r="K182" s="26" t="n"/>
      <c r="L182" s="26" t="inlineStr">
        <is>
          <t>NO</t>
        </is>
      </c>
      <c r="M182" s="26" t="n">
        <v>4.724533483663468</v>
      </c>
      <c r="N182" s="26" t="n">
        <v>23</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FUNDING_GATE_LONG_MAX</t>
        </is>
      </c>
      <c r="B183" s="38" t="inlineStr">
        <is>
          <t>0.0_ALT</t>
        </is>
      </c>
      <c r="C183" s="38" t="n"/>
      <c r="D183" s="38" t="inlineStr">
        <is>
          <t>ENTRY, GLOBAL_CHECK, STOCKS_EXIT</t>
        </is>
      </c>
      <c r="E183" s="38" t="n"/>
      <c r="F183" s="26" t="n"/>
      <c r="G183" s="38">
        <f>IFERROR(VLOOKUP($A85&amp;"_"&amp;$B85,Results_Deltas!$A$2:$P$15000,5,FALSE),"")</f>
        <v/>
      </c>
      <c r="H183" s="38" t="inlineStr">
        <is>
          <t>Blanket (page end)</t>
        </is>
      </c>
      <c r="I183" s="26" t="n"/>
      <c r="J183" s="26" t="n"/>
      <c r="K183" s="26" t="n"/>
      <c r="L183" s="26" t="inlineStr">
        <is>
          <t>NO</t>
        </is>
      </c>
      <c r="M183" s="26" t="n">
        <v>4.724533483663468</v>
      </c>
      <c r="N183" s="26" t="n">
        <v>23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FUNDING_GATE_MTF_REQUIRED</t>
        </is>
      </c>
      <c r="B184" s="38" t="inlineStr">
        <is>
          <t>0.0</t>
        </is>
      </c>
      <c r="C184" s="38" t="n"/>
      <c r="D184" s="38" t="inlineStr">
        <is>
          <t>ENTRY, GLOBAL_CHECK, STOCKS_EXIT</t>
        </is>
      </c>
      <c r="E184" s="38" t="n"/>
      <c r="F184" s="26" t="n"/>
      <c r="G184" s="38">
        <f>IFERROR(VLOOKUP($A86&amp;"_"&amp;$B86,Results_Deltas!$A$2:$P$15000,5,FALSE),"")</f>
        <v/>
      </c>
      <c r="H184" s="38" t="inlineStr">
        <is>
          <t>Blanket (page end)</t>
        </is>
      </c>
      <c r="I184" s="26" t="n"/>
      <c r="J184" s="26" t="n"/>
      <c r="K184" s="26" t="n"/>
      <c r="L184" s="26" t="inlineStr">
        <is>
          <t>NO</t>
        </is>
      </c>
      <c r="M184" s="26" t="n">
        <v>4.724533483663468</v>
      </c>
      <c r="N184" s="26" t="n">
        <v>23</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FUNDING_GATE_MTF_REQUIRED</t>
        </is>
      </c>
      <c r="B185" s="38" t="inlineStr">
        <is>
          <t>0.0_ALT</t>
        </is>
      </c>
      <c r="C185" s="38" t="n"/>
      <c r="D185" s="38" t="inlineStr">
        <is>
          <t>ENTRY, GLOBAL_CHECK, STOCKS_EXIT</t>
        </is>
      </c>
      <c r="E185" s="38" t="n"/>
      <c r="F185" s="26" t="n"/>
      <c r="G185" s="38">
        <f>IFERROR(VLOOKUP($A87&amp;"_"&amp;$B87,Results_Deltas!$A$2:$P$15000,5,FALSE),"")</f>
        <v/>
      </c>
      <c r="H185" s="38" t="inlineStr">
        <is>
          <t>Blanket (page end)</t>
        </is>
      </c>
      <c r="I185" s="26" t="n"/>
      <c r="J185" s="26" t="n"/>
      <c r="K185" s="26" t="n"/>
      <c r="L185" s="26" t="inlineStr">
        <is>
          <t>NO</t>
        </is>
      </c>
      <c r="M185" s="26" t="n">
        <v>4.724533483663468</v>
      </c>
      <c r="N185" s="26" t="n">
        <v>23</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FUNDING_GATE_SHORT_MIN</t>
        </is>
      </c>
      <c r="B186" s="38" t="inlineStr">
        <is>
          <t>0.0</t>
        </is>
      </c>
      <c r="C186" s="38" t="n"/>
      <c r="D186" s="38" t="inlineStr">
        <is>
          <t>ENTRY, GLOBAL_CHECK, STOCKS_EXIT</t>
        </is>
      </c>
      <c r="E186" s="38" t="n"/>
      <c r="F186" s="26" t="n"/>
      <c r="G186" s="38">
        <f>IFERROR(VLOOKUP($A88&amp;"_"&amp;$B88,Results_Deltas!$A$2:$P$15000,5,FALSE),"")</f>
        <v/>
      </c>
      <c r="H186" s="38" t="inlineStr">
        <is>
          <t>Blanket (page end)</t>
        </is>
      </c>
      <c r="I186" s="26" t="n"/>
      <c r="J186" s="26" t="n"/>
      <c r="K186" s="26" t="n"/>
      <c r="L186" s="26" t="inlineStr">
        <is>
          <t>YES</t>
        </is>
      </c>
      <c r="M186" s="26" t="n">
        <v>4.724533483663468</v>
      </c>
      <c r="N186" s="26" t="n">
        <v>23</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FUNDING_GATE_SHORT_MIN</t>
        </is>
      </c>
      <c r="B187" s="38" t="inlineStr">
        <is>
          <t>0.0_ALT</t>
        </is>
      </c>
      <c r="C187" s="38" t="n"/>
      <c r="D187" s="38" t="inlineStr">
        <is>
          <t>ENTRY, GLOBAL_CHECK, STOCKS_EXIT</t>
        </is>
      </c>
      <c r="E187" s="38" t="n"/>
      <c r="F187" s="26" t="n"/>
      <c r="G187" s="38">
        <f>IFERROR(VLOOKUP($A89&amp;"_"&amp;$B89,Results_Deltas!$A$2:$P$15000,5,FALSE),"")</f>
        <v/>
      </c>
      <c r="H187" s="38" t="inlineStr">
        <is>
          <t>Blanket (page end)</t>
        </is>
      </c>
      <c r="I187" s="26" t="n"/>
      <c r="J187" s="26" t="n"/>
      <c r="K187" s="26" t="n"/>
      <c r="L187" s="26" t="inlineStr">
        <is>
          <t>NO</t>
        </is>
      </c>
      <c r="M187" s="26" t="n">
        <v>4.724533483663468</v>
      </c>
      <c r="N187" s="26" t="n">
        <v>23</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HTF_GATE_D_MANDATORY</t>
        </is>
      </c>
      <c r="B188" s="38" t="inlineStr">
        <is>
          <t>0.0</t>
        </is>
      </c>
      <c r="C188" s="38" t="n"/>
      <c r="D188" s="38" t="inlineStr">
        <is>
          <t>ENTRY, GLOBAL_CHECK, STOCKS_EXIT</t>
        </is>
      </c>
      <c r="E188" s="38" t="n"/>
      <c r="F188" s="26" t="n"/>
      <c r="G188" s="38">
        <f>IFERROR(VLOOKUP($A121&amp;"_"&amp;$B121,Results_Deltas!$A$2:$P$15000,5,FALSE),"")</f>
        <v/>
      </c>
      <c r="H188" s="38" t="inlineStr">
        <is>
          <t>Blanket (page end)</t>
        </is>
      </c>
      <c r="I188" s="26" t="n"/>
      <c r="J188" s="26" t="n"/>
      <c r="K188" s="26" t="n"/>
      <c r="L188" s="26" t="inlineStr">
        <is>
          <t>NO</t>
        </is>
      </c>
      <c r="M188" s="26" t="n">
        <v>4.72624853128816</v>
      </c>
      <c r="N188" s="26" t="n">
        <v>30</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HTF_GATE_D_MANDATORY</t>
        </is>
      </c>
      <c r="B189" s="38" t="inlineStr">
        <is>
          <t>0.0_ALT</t>
        </is>
      </c>
      <c r="C189" s="38" t="n"/>
      <c r="D189" s="38" t="inlineStr">
        <is>
          <t>ENTRY, GLOBAL_CHECK, STOCKS_EXIT</t>
        </is>
      </c>
      <c r="E189" s="38" t="n"/>
      <c r="F189" s="26" t="n"/>
      <c r="G189" s="38">
        <f>IFERROR(VLOOKUP($A122&amp;"_"&amp;$B122,Results_Deltas!$A$2:$P$15000,5,FALSE),"")</f>
        <v/>
      </c>
      <c r="H189" s="38" t="inlineStr">
        <is>
          <t>Blanket (page end)</t>
        </is>
      </c>
      <c r="I189" s="26" t="n"/>
      <c r="J189" s="26" t="n"/>
      <c r="K189" s="26" t="n"/>
      <c r="L189" s="26" t="inlineStr">
        <is>
          <t>YES</t>
        </is>
      </c>
      <c r="M189" s="26" t="n">
        <v>4.72624853128816</v>
      </c>
      <c r="N189" s="26" t="n">
        <v>30</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MANDATORY_REENTRY_WT_FILTER_MIN_VELOCITY</t>
        </is>
      </c>
      <c r="B190" s="40" t="inlineStr">
        <is>
          <t>0.0</t>
        </is>
      </c>
      <c r="C190" s="38" t="n"/>
      <c r="D190" s="38" t="inlineStr">
        <is>
          <t>GLOBAL_CHECK, STOCKS_EXIT</t>
        </is>
      </c>
      <c r="E190" s="38" t="n"/>
      <c r="F190" s="26" t="n"/>
      <c r="G190" s="38">
        <f>IFERROR(VLOOKUP($A148&amp;"_"&amp;$B148,Results_Deltas!$A$2:$P$15000,5,FALSE),"")</f>
        <v/>
      </c>
      <c r="H190" s="38" t="inlineStr">
        <is>
          <t>Blanket (page end)</t>
        </is>
      </c>
      <c r="I190" s="26" t="n"/>
      <c r="J190" s="26" t="n"/>
      <c r="K190" s="26" t="n"/>
      <c r="L190" s="26" t="inlineStr">
        <is>
          <t>YES</t>
        </is>
      </c>
      <c r="M190" s="26" t="n">
        <v>4.72624853128816</v>
      </c>
      <c r="N190" s="26" t="n">
        <v>30</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MANDATORY_REENTRY_WT_FILTER_MIN_VELOCITY</t>
        </is>
      </c>
      <c r="B191" s="38" t="inlineStr">
        <is>
          <t>0.0_ALT</t>
        </is>
      </c>
      <c r="C191" s="38" t="n"/>
      <c r="D191" s="38" t="inlineStr">
        <is>
          <t>GLOBAL_CHECK, STOCKS_EXIT</t>
        </is>
      </c>
      <c r="E191" s="38" t="n"/>
      <c r="F191" s="26" t="n"/>
      <c r="G191" s="38">
        <f>IFERROR(VLOOKUP($A149&amp;"_"&amp;$B149,Results_Deltas!$A$2:$P$15000,5,FALSE),"")</f>
        <v/>
      </c>
      <c r="H191" s="38" t="inlineStr">
        <is>
          <t>Blanket (page end)</t>
        </is>
      </c>
      <c r="I191" s="26" t="n"/>
      <c r="J191" s="26" t="n"/>
      <c r="K191" s="26" t="n"/>
      <c r="L191" s="26" t="inlineStr">
        <is>
          <t>NO</t>
        </is>
      </c>
      <c r="M191" s="26" t="n">
        <v>4.72624853128816</v>
      </c>
      <c r="N191" s="26" t="n">
        <v>30</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MANDATORY_REENTRY_WT_FILTER_REQUIRE_FLIP</t>
        </is>
      </c>
      <c r="B192" s="38" t="inlineStr">
        <is>
          <t>False_ALT</t>
        </is>
      </c>
      <c r="C192" s="38" t="n"/>
      <c r="D192" s="38" t="inlineStr">
        <is>
          <t>GLOBAL_CHECK, STOCKS_EXIT</t>
        </is>
      </c>
      <c r="E192" s="38" t="n"/>
      <c r="F192" s="26" t="n"/>
      <c r="G192" s="38">
        <f>IFERROR(VLOOKUP($A151&amp;"_"&amp;$B151,Results_Deltas!$A$2:$P$15000,5,FALSE),"")</f>
        <v/>
      </c>
      <c r="H192" s="38" t="inlineStr">
        <is>
          <t>Blanket (page end)</t>
        </is>
      </c>
      <c r="I192" s="26" t="n"/>
      <c r="J192" s="26" t="n"/>
      <c r="K192" s="26" t="n"/>
      <c r="L192" s="26" t="inlineStr">
        <is>
          <t>NO</t>
        </is>
      </c>
      <c r="M192" s="26" t="n">
        <v>4.72624853128816</v>
      </c>
      <c r="N192" s="26" t="n">
        <v>30</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IFERROR(VLOOKUP($A176&amp;"_"&amp;$B176,Results_Deltas!$A$2:$P$15000,5,FALSE),"")</f>
        <v/>
      </c>
      <c r="H193" s="38" t="inlineStr">
        <is>
          <t>Blanket (page end)</t>
        </is>
      </c>
      <c r="I193" s="26" t="n"/>
      <c r="J193" s="26" t="n"/>
      <c r="K193" s="26" t="n"/>
      <c r="L193" s="26" t="inlineStr">
        <is>
          <t>NO</t>
        </is>
      </c>
      <c r="M193" s="26" t="n">
        <v>4.78306325577368</v>
      </c>
      <c r="N193" s="26" t="n">
        <v>31</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GR_FILTER_ALL_ENTRIES</t>
        </is>
      </c>
      <c r="B194" s="38" t="inlineStr">
        <is>
          <t>0.0</t>
        </is>
      </c>
      <c r="C194" s="38" t="n"/>
      <c r="D194" s="38" t="inlineStr">
        <is>
          <t>GLOBAL_CHECK, STOCKS_EXIT</t>
        </is>
      </c>
      <c r="E194" s="38" t="n"/>
      <c r="F194" s="26" t="n"/>
      <c r="G194" s="38">
        <f>IFERROR(VLOOKUP($A92&amp;"_"&amp;$B92,Results_Deltas!$A$2:$P$15000,5,FALSE),"")</f>
        <v/>
      </c>
      <c r="H194" s="38" t="inlineStr">
        <is>
          <t>Blanket (page end)</t>
        </is>
      </c>
      <c r="I194" s="26" t="n"/>
      <c r="J194" s="26" t="n"/>
      <c r="K194" s="26" t="n"/>
      <c r="L194" s="26" t="inlineStr">
        <is>
          <t>NO</t>
        </is>
      </c>
      <c r="M194" s="26" t="n">
        <v>4.790648620039788</v>
      </c>
      <c r="N194" s="26" t="n">
        <v>29</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GR_FILTER_ALL_ENTRIES</t>
        </is>
      </c>
      <c r="B195" s="38" t="inlineStr">
        <is>
          <t>0.0_ALT</t>
        </is>
      </c>
      <c r="C195" s="38" t="n"/>
      <c r="D195" s="38" t="inlineStr">
        <is>
          <t>GLOBAL_CHECK, STOCKS_EXIT</t>
        </is>
      </c>
      <c r="E195" s="38" t="n"/>
      <c r="F195" s="26" t="n"/>
      <c r="G195" s="38">
        <f>IFERROR(VLOOKUP($A93&amp;"_"&amp;$B93,Results_Deltas!$A$2:$P$15000,5,FALSE),"")</f>
        <v/>
      </c>
      <c r="H195" s="38" t="inlineStr">
        <is>
          <t>Blanket (page end)</t>
        </is>
      </c>
      <c r="I195" s="26" t="n"/>
      <c r="J195" s="26" t="n"/>
      <c r="K195" s="26" t="n"/>
      <c r="L195" s="26" t="inlineStr">
        <is>
          <t>NO</t>
        </is>
      </c>
      <c r="M195" s="26" t="n">
        <v>4.790648620039788</v>
      </c>
      <c r="N195" s="26" t="n">
        <v>29</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AUGMENT_FALLBACK_GAIN_PCT</t>
        </is>
      </c>
      <c r="B3" s="26" t="inlineStr">
        <is>
          <t>1.25</t>
        </is>
      </c>
      <c r="C3" s="26" t="n"/>
      <c r="D3" s="26" t="n"/>
      <c r="E3" s="26" t="n"/>
      <c r="F3" s="26" t="n"/>
      <c r="G3" s="26">
        <f>IFERROR(VLOOKUP($A17&amp;"_"&amp;$B17,Results_Deltas!$A$2:$P$15000,5,FALSE),"")</f>
        <v/>
      </c>
      <c r="H3" s="26">
        <f>IFERROR(VLOOKUP($A17,Results_30d_Deltas!$A$2:$H$5000,7,FALSE)-E16,"")</f>
        <v/>
      </c>
      <c r="I3" s="26">
        <f>IFERROR(VLOOKUP($A17,Results_30d_Deltas!$A$2:$H$5000,6,FALSE),"")</f>
        <v/>
      </c>
      <c r="J3" s="26" t="n"/>
      <c r="K3" s="26" t="n"/>
      <c r="L3" s="26" t="inlineStr">
        <is>
          <t>NO</t>
        </is>
      </c>
      <c r="M3" s="33" t="n">
        <v>-2.239935982047546</v>
      </c>
      <c r="N3" s="33" t="n">
        <v>9</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ez_manage.py:56864 top()</t>
        </is>
      </c>
      <c r="IL3" s="26" t="inlineStr">
        <is>
          <t>v12_quick_engine.py:4990 x4</t>
        </is>
      </c>
      <c r="IM3" s="26" t="n"/>
    </row>
    <row r="4" ht="10.5" customHeight="1" s="67">
      <c r="A4" s="26" t="inlineStr">
        <is>
          <t>AUGMENT_FALLBACK_GAIN_PCT</t>
        </is>
      </c>
      <c r="B4" s="26" t="inlineStr">
        <is>
          <t>1.5</t>
        </is>
      </c>
      <c r="C4" s="26" t="n"/>
      <c r="D4" s="26" t="n"/>
      <c r="E4" s="26" t="n"/>
      <c r="F4" s="26" t="n"/>
      <c r="G4" s="26">
        <f>IFERROR(VLOOKUP($A18&amp;"_"&amp;$B18,Results_Deltas!$A$2:$P$15000,5,FALSE),"")</f>
        <v/>
      </c>
      <c r="H4" s="26">
        <f>IFERROR(VLOOKUP($A18,Results_30d_Deltas!$A$2:$H$5000,7,FALSE)-E17,"")</f>
        <v/>
      </c>
      <c r="I4" s="26">
        <f>IFERROR(VLOOKUP($A18,Results_30d_Deltas!$A$2:$H$5000,6,FALSE),"")</f>
        <v/>
      </c>
      <c r="J4" s="26" t="n"/>
      <c r="K4" s="26" t="n"/>
      <c r="L4" s="26" t="inlineStr">
        <is>
          <t>NO</t>
        </is>
      </c>
      <c r="M4" s="33" t="n">
        <v>-2.095315187405559</v>
      </c>
      <c r="N4" s="33" t="n">
        <v>9</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ez_manage.py:56864 top()</t>
        </is>
      </c>
      <c r="IL4" s="26" t="inlineStr">
        <is>
          <t>v12_quick_engine.py:4990 x4</t>
        </is>
      </c>
      <c r="IM4" s="26" t="n"/>
    </row>
    <row r="5" ht="10.5" customHeight="1" s="67">
      <c r="A5" s="26" t="inlineStr">
        <is>
          <t>AUGMENT_FALLBACK_GAIN_PCT</t>
        </is>
      </c>
      <c r="B5" s="26" t="inlineStr">
        <is>
          <t>0.5</t>
        </is>
      </c>
      <c r="C5" s="26" t="n"/>
      <c r="D5" s="26" t="n"/>
      <c r="E5" s="26" t="n"/>
      <c r="F5" s="26" t="n"/>
      <c r="G5" s="26">
        <f>IFERROR(VLOOKUP($A14&amp;"_"&amp;$B14,Results_Deltas!$A$2:$P$15000,5,FALSE),"")</f>
        <v/>
      </c>
      <c r="H5" s="26">
        <f>IFERROR(VLOOKUP($A14,Results_30d_Deltas!$A$2:$H$5000,7,FALSE)-E13,"")</f>
        <v/>
      </c>
      <c r="I5" s="26">
        <f>IFERROR(VLOOKUP($A14,Results_30d_Deltas!$A$2:$H$5000,6,FALSE),"")</f>
        <v/>
      </c>
      <c r="J5" s="26" t="n"/>
      <c r="K5" s="26" t="n"/>
      <c r="L5" s="26" t="inlineStr">
        <is>
          <t>NO</t>
        </is>
      </c>
      <c r="M5" s="33" t="n">
        <v>-0.6658996930863648</v>
      </c>
      <c r="N5" s="33" t="n">
        <v>25</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ez_manage.py:56864 top()</t>
        </is>
      </c>
      <c r="IL5" s="26" t="inlineStr">
        <is>
          <t>v12_quick_engine.py:4990 x4</t>
        </is>
      </c>
      <c r="IM5" s="26" t="n"/>
    </row>
    <row r="6" ht="10.5" customHeight="1" s="67">
      <c r="A6" s="26" t="inlineStr">
        <is>
          <t>AUGMENT_FALLBACK_GAIN_PCT</t>
        </is>
      </c>
      <c r="B6" s="26" t="inlineStr">
        <is>
          <t>0.75</t>
        </is>
      </c>
      <c r="C6" s="26" t="n"/>
      <c r="D6" s="26" t="n"/>
      <c r="E6" s="26" t="n"/>
      <c r="F6" s="26" t="n"/>
      <c r="G6" s="26">
        <f>IFERROR(VLOOKUP($A15&amp;"_"&amp;$B15,Results_Deltas!$A$2:$P$15000,5,FALSE),"")</f>
        <v/>
      </c>
      <c r="H6" s="26">
        <f>IFERROR(VLOOKUP($A15,Results_30d_Deltas!$A$2:$H$5000,7,FALSE)-E14,"")</f>
        <v/>
      </c>
      <c r="I6" s="26">
        <f>IFERROR(VLOOKUP($A15,Results_30d_Deltas!$A$2:$H$5000,6,FALSE),"")</f>
        <v/>
      </c>
      <c r="J6" s="26" t="n"/>
      <c r="K6" s="26" t="n"/>
      <c r="L6" s="26" t="inlineStr">
        <is>
          <t>NO</t>
        </is>
      </c>
      <c r="M6" s="33" t="n">
        <v>-0.6396174484696495</v>
      </c>
      <c r="N6" s="33" t="n">
        <v>22</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ez_manage.py:56864 top()</t>
        </is>
      </c>
      <c r="IL6" s="26" t="inlineStr">
        <is>
          <t>v12_quick_engine.py:4990 x4</t>
        </is>
      </c>
      <c r="IM6" s="26" t="n"/>
    </row>
    <row r="7" ht="10.5" customHeight="1" s="67">
      <c r="A7" s="26" t="inlineStr">
        <is>
          <t>PYRAMID_MIN_WT_VEL_1H</t>
        </is>
      </c>
      <c r="B7" s="26" t="inlineStr">
        <is>
          <t>1.5</t>
        </is>
      </c>
      <c r="C7" s="26" t="n"/>
      <c r="D7" s="26" t="n"/>
      <c r="E7" s="26" t="n"/>
      <c r="F7" s="26" t="n"/>
      <c r="G7" s="26">
        <f>IFERROR(VLOOKUP($A47&amp;"_"&amp;$B47,Results_Deltas!$A$2:$P$15000,5,FALSE),"")</f>
        <v/>
      </c>
      <c r="H7" s="26">
        <f>IFERROR(VLOOKUP($A47,Results_30d_Deltas!$A$2:$H$5000,7,FALSE)-E46,"")</f>
        <v/>
      </c>
      <c r="I7" s="26">
        <f>IFERROR(VLOOKUP($A47,Results_30d_Deltas!$A$2:$H$5000,6,FALSE),"")</f>
        <v/>
      </c>
      <c r="J7" s="26" t="n"/>
      <c r="K7" s="26" t="n"/>
      <c r="L7" s="26" t="inlineStr">
        <is>
          <t>NO</t>
        </is>
      </c>
      <c r="M7" s="33" t="n">
        <v>2.269839436571228</v>
      </c>
      <c r="N7" s="33" t="n">
        <v>5</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ez_manage.py:5196 top()</t>
        </is>
      </c>
      <c r="IL7" s="26" t="inlineStr">
        <is>
          <t>v12_quick_engine.py:2727 x10</t>
        </is>
      </c>
      <c r="IM7" s="26" t="n"/>
    </row>
    <row r="8" ht="10.5" customHeight="1" s="67">
      <c r="A8" s="26" t="inlineStr">
        <is>
          <t>AUGMENT_ONLY_WHEN_PROFITABLE</t>
        </is>
      </c>
      <c r="B8" s="26" t="inlineStr">
        <is>
          <t>0.5</t>
        </is>
      </c>
      <c r="C8" s="26" t="n"/>
      <c r="D8" s="26" t="n"/>
      <c r="E8" s="26" t="n"/>
      <c r="F8" s="26" t="n"/>
      <c r="G8" s="26">
        <f>IFERROR(VLOOKUP($A27&amp;"_"&amp;$B27,Results_Deltas!$A$2:$P$15000,5,FALSE),"")</f>
        <v/>
      </c>
      <c r="H8" s="26">
        <f>IFERROR(VLOOKUP($A27,Results_30d_Deltas!$A$2:$H$5000,7,FALSE)-E26,"")</f>
        <v/>
      </c>
      <c r="I8" s="26">
        <f>IFERROR(VLOOKUP($A27,Results_30d_Deltas!$A$2:$H$5000,6,FALSE),"")</f>
        <v/>
      </c>
      <c r="J8" s="26" t="n"/>
      <c r="K8" s="26" t="n"/>
      <c r="L8" s="26" t="inlineStr">
        <is>
          <t>NO</t>
        </is>
      </c>
      <c r="M8" s="33" t="n">
        <v>2.281889328624124</v>
      </c>
      <c r="N8" s="33" t="n">
        <v>4</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4" t="n"/>
      <c r="FO8" s="34" t="n"/>
      <c r="FP8" s="34" t="n"/>
      <c r="FQ8" s="34" t="n"/>
      <c r="FR8" s="34"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ez_manage.py:2943 top()</t>
        </is>
      </c>
      <c r="IL8" s="26" t="inlineStr">
        <is>
          <t>v12_quick_engine.py:235 x18</t>
        </is>
      </c>
      <c r="IM8" s="26" t="n"/>
    </row>
    <row r="9" ht="10.5" customHeight="1" s="67">
      <c r="A9" s="26" t="inlineStr">
        <is>
          <t>AUGMENT_ONLY_WHEN_PROFITABLE</t>
        </is>
      </c>
      <c r="B9" s="26" t="inlineStr">
        <is>
          <t>1.0</t>
        </is>
      </c>
      <c r="C9" s="26" t="n"/>
      <c r="D9" s="26" t="n"/>
      <c r="E9" s="26" t="n"/>
      <c r="F9" s="26" t="n"/>
      <c r="G9" s="26">
        <f>IFERROR(VLOOKUP($A28&amp;"_"&amp;$B28,Results_Deltas!$A$2:$P$15000,5,FALSE),"")</f>
        <v/>
      </c>
      <c r="H9" s="26">
        <f>IFERROR(VLOOKUP($A28,Results_30d_Deltas!$A$2:$H$5000,7,FALSE)-E27,"")</f>
        <v/>
      </c>
      <c r="I9" s="26">
        <f>IFERROR(VLOOKUP($A28,Results_30d_Deltas!$A$2:$H$5000,6,FALSE),"")</f>
        <v/>
      </c>
      <c r="J9" s="26" t="n"/>
      <c r="K9" s="26" t="n"/>
      <c r="L9" s="26" t="inlineStr">
        <is>
          <t>NO</t>
        </is>
      </c>
      <c r="M9" s="33" t="n">
        <v>2.371940042088096</v>
      </c>
      <c r="N9" s="33" t="n">
        <v>6</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4" t="n"/>
      <c r="FO9" s="34" t="n"/>
      <c r="FP9" s="34" t="n"/>
      <c r="FQ9" s="34" t="n"/>
      <c r="FR9" s="34"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ez_manage.py:2943 top()</t>
        </is>
      </c>
      <c r="IL9" s="26" t="inlineStr">
        <is>
          <t>v12_quick_engine.py:235 x18</t>
        </is>
      </c>
      <c r="IM9" s="26" t="n"/>
    </row>
    <row r="10" ht="10.5" customHeight="1" s="67">
      <c r="A10" s="26" t="inlineStr">
        <is>
          <t>AUGMENTED_POSITIONS_GUARD_FLOOR_MULT</t>
        </is>
      </c>
      <c r="B10" s="26" t="inlineStr">
        <is>
          <t>2.0</t>
        </is>
      </c>
      <c r="C10" s="26" t="n"/>
      <c r="D10" s="26" t="n"/>
      <c r="E10" s="26" t="n"/>
      <c r="F10" s="26" t="n"/>
      <c r="G10" s="26">
        <f>IFERROR(VLOOKUP($A11&amp;"_"&amp;$B11,Results_Deltas!$A$2:$P$15000,5,FALSE),"")</f>
        <v/>
      </c>
      <c r="H10" s="26">
        <f>IFERROR(VLOOKUP($A11,Results_30d_Deltas!$A$2:$H$5000,7,FALSE)-E10,"")</f>
        <v/>
      </c>
      <c r="I10" s="26">
        <f>IFERROR(VLOOKUP($A11,Results_30d_Deltas!$A$2:$H$5000,6,FALSE),"")</f>
        <v/>
      </c>
      <c r="J10" s="26" t="n"/>
      <c r="K10" s="26" t="n"/>
      <c r="L10" s="26" t="inlineStr">
        <is>
          <t>NO</t>
        </is>
      </c>
      <c r="M10" s="33" t="n">
        <v>2.595131437040529</v>
      </c>
      <c r="N10" s="33" t="n">
        <v>5</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ez_manage.py:4336 top()</t>
        </is>
      </c>
      <c r="IL10" s="26" t="inlineStr">
        <is>
          <t>v12_quick_engine.py:221 x13</t>
        </is>
      </c>
      <c r="IM10" s="26" t="n"/>
    </row>
    <row r="11" ht="10.5" customHeight="1" s="67">
      <c r="A11" s="26" t="inlineStr">
        <is>
          <t>DD_BOUNCE_ENABLED</t>
        </is>
      </c>
      <c r="B11" s="26" t="inlineStr">
        <is>
          <t>True</t>
        </is>
      </c>
      <c r="C11" s="26" t="n"/>
      <c r="D11" s="26" t="n"/>
      <c r="E11" s="26" t="n"/>
      <c r="F11" s="26" t="n"/>
      <c r="G11" s="26">
        <f>IFERROR(VLOOKUP($A3&amp;"="&amp;$B3,Results_Deltas!$A$2:$P$15000,5,FALSE),"")</f>
        <v/>
      </c>
      <c r="H11" s="26">
        <f>IFERROR(VLOOKUP($A3,Results_30d_Deltas!$A$2:$H$5000,7,FALSE)-E3,"")</f>
        <v/>
      </c>
      <c r="I11" s="26">
        <f>IFERROR(VLOOKUP($A3,Results_30d_Deltas!$A$2:$H$5000,6,FALSE),"")</f>
        <v/>
      </c>
      <c r="J11" s="26" t="n"/>
      <c r="K11" s="26" t="n"/>
      <c r="L11" s="26" t="inlineStr">
        <is>
          <t>NO</t>
        </is>
      </c>
      <c r="M11" s="33" t="n">
        <v>2.60554102566425</v>
      </c>
      <c r="N11" s="33" t="n">
        <v>5</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ez_manage.py:4586 top()</t>
        </is>
      </c>
      <c r="IL11" s="26" t="inlineStr">
        <is>
          <t>v12_quick_engine.py:567 x9</t>
        </is>
      </c>
      <c r="IM11" s="26" t="n"/>
    </row>
    <row r="12" ht="10.5" customHeight="1" s="67">
      <c r="A12" s="26" t="inlineStr">
        <is>
          <t>SCALP_V3_AUG_BE_STOP_ENABLED</t>
        </is>
      </c>
      <c r="B12" s="26" t="inlineStr">
        <is>
          <t>False</t>
        </is>
      </c>
      <c r="C12" s="26" t="n"/>
      <c r="D12" s="26" t="n"/>
      <c r="E12" s="26" t="n"/>
      <c r="F12" s="26" t="n"/>
      <c r="G12" s="26">
        <f>IFERROR(VLOOKUP($A51&amp;"_"&amp;$B51,Results_Deltas!$A$2:$P$15000,5,FALSE),"")</f>
        <v/>
      </c>
      <c r="H12" s="26">
        <f>IFERROR(VLOOKUP($A51,Results_30d_Deltas!$A$2:$H$5000,7,FALSE)-E50,"")</f>
        <v/>
      </c>
      <c r="I12" s="26">
        <f>IFERROR(VLOOKUP($A51,Results_30d_Deltas!$A$2:$H$5000,6,FALSE),"")</f>
        <v/>
      </c>
      <c r="J12" s="26" t="n"/>
      <c r="K12" s="26" t="n"/>
      <c r="L12" s="26" t="inlineStr">
        <is>
          <t>NO</t>
        </is>
      </c>
      <c r="M12" s="33" t="n">
        <v>2.629168599455683</v>
      </c>
      <c r="N12" s="33" t="n">
        <v>3</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4" t="n"/>
      <c r="ED12" s="34" t="n"/>
      <c r="EE12" s="34" t="n"/>
      <c r="EF12" s="34" t="n"/>
      <c r="EG12" s="34"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ez_manage.py:5494 top()</t>
        </is>
      </c>
      <c r="IL12" s="26" t="inlineStr">
        <is>
          <t>v12_quick_engine.py:3136 x8</t>
        </is>
      </c>
      <c r="IM12" s="26" t="n"/>
    </row>
    <row r="13" ht="10.5" customHeight="1" s="67">
      <c r="A13" s="27" t="inlineStr">
        <is>
          <t>SCALP_V3_AUG_BE_STOP_ENABLED</t>
        </is>
      </c>
      <c r="B13" s="69" t="b">
        <v>0</v>
      </c>
      <c r="C13" s="26" t="n"/>
      <c r="D13" s="26" t="n"/>
      <c r="E13" s="26" t="n"/>
      <c r="F13" s="26" t="n"/>
      <c r="G13" s="26">
        <f>IFERROR(VLOOKUP($A52&amp;"_"&amp;$B52,Results_Deltas!$A$2:$P$15000,5,FALSE),"")</f>
        <v/>
      </c>
      <c r="H13" s="26">
        <f>IFERROR(VLOOKUP($A52,Results_30d_Deltas!$A$2:$H$5000,7,FALSE)-E51,"")</f>
        <v/>
      </c>
      <c r="I13" s="26">
        <f>IFERROR(VLOOKUP($A52,Results_30d_Deltas!$A$2:$H$5000,6,FALSE),"")</f>
        <v/>
      </c>
      <c r="J13" s="26" t="n"/>
      <c r="K13" s="26" t="n"/>
      <c r="L13" s="26" t="inlineStr">
        <is>
          <t>YES</t>
        </is>
      </c>
      <c r="M13" s="33" t="n">
        <v>2.629168599455683</v>
      </c>
      <c r="N13" s="33" t="n">
        <v>3</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4" t="n"/>
      <c r="ED13" s="34" t="n"/>
      <c r="EE13" s="34" t="n"/>
      <c r="EF13" s="34" t="n"/>
      <c r="EG13" s="34"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ez_manage.py:5494 top()</t>
        </is>
      </c>
      <c r="IL13" s="26" t="inlineStr">
        <is>
          <t>v12_quick_engine.py:3136 x8</t>
        </is>
      </c>
      <c r="IM13" s="26" t="n"/>
    </row>
    <row r="14" ht="10.5" customHeight="1" s="67">
      <c r="A14" s="26" t="inlineStr">
        <is>
          <t>AUGMENT_WT_4H_BOUNCE_ENABLED</t>
        </is>
      </c>
      <c r="B14" s="26" t="inlineStr">
        <is>
          <t>True</t>
        </is>
      </c>
      <c r="C14" s="26" t="n"/>
      <c r="D14" s="26" t="n"/>
      <c r="E14" s="26" t="n"/>
      <c r="F14" s="26" t="n"/>
      <c r="G14" s="26">
        <f>IFERROR(VLOOKUP($A31&amp;"_"&amp;$B31,Results_Deltas!$A$2:$P$15000,5,FALSE),"")</f>
        <v/>
      </c>
      <c r="H14" s="26">
        <f>IFERROR(VLOOKUP($A31,Results_30d_Deltas!$A$2:$H$5000,7,FALSE)-E30,"")</f>
        <v/>
      </c>
      <c r="I14" s="26">
        <f>IFERROR(VLOOKUP($A31,Results_30d_Deltas!$A$2:$H$5000,6,FALSE),"")</f>
        <v/>
      </c>
      <c r="J14" s="26" t="n"/>
      <c r="K14" s="26" t="n"/>
      <c r="L14" s="26" t="inlineStr">
        <is>
          <t>NO</t>
        </is>
      </c>
      <c r="M14" s="33" t="n">
        <v>2.818701415196514</v>
      </c>
      <c r="N14" s="33" t="n">
        <v>7</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ez_manage.py:5957 top()</t>
        </is>
      </c>
      <c r="IL14" s="26" t="inlineStr">
        <is>
          <t>v12_quick_engine.py:242 x9</t>
        </is>
      </c>
      <c r="IM14" s="26" t="n"/>
    </row>
    <row r="15" ht="10.5" customHeight="1" s="67">
      <c r="A15" s="26" t="inlineStr">
        <is>
          <t>MAX_AUGMENTS_PER_POSITION</t>
        </is>
      </c>
      <c r="B15" s="26" t="inlineStr">
        <is>
          <t>2.0</t>
        </is>
      </c>
      <c r="C15" s="26" t="n"/>
      <c r="D15" s="26" t="n"/>
      <c r="E15" s="26" t="n"/>
      <c r="F15" s="26" t="n"/>
      <c r="G15" s="26">
        <f>IFERROR(VLOOKUP($A7&amp;"_"&amp;$B7,Results_Deltas!$A$2:$P$15000,5,FALSE),"")</f>
        <v/>
      </c>
      <c r="H15" s="26">
        <f>IFERROR(VLOOKUP($A7,Results_30d_Deltas!$A$2:$H$5000,7,FALSE)-E6,"")</f>
        <v/>
      </c>
      <c r="I15" s="26">
        <f>IFERROR(VLOOKUP($A7,Results_30d_Deltas!$A$2:$H$5000,6,FALSE),"")</f>
        <v/>
      </c>
      <c r="J15" s="26" t="n"/>
      <c r="K15" s="26" t="n"/>
      <c r="L15" s="26" t="inlineStr">
        <is>
          <t>NO</t>
        </is>
      </c>
      <c r="M15" s="33" t="n">
        <v>2.87877920686641</v>
      </c>
      <c r="N15" s="33" t="n">
        <v>8</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ez_manage.py:3521 top()</t>
        </is>
      </c>
      <c r="IL15" s="26" t="inlineStr">
        <is>
          <t>v12_quick_engine.py:2267 x7</t>
        </is>
      </c>
      <c r="IM15" s="26" t="n"/>
    </row>
    <row r="16" ht="10.5" customHeight="1" s="67">
      <c r="A16" s="27" t="inlineStr">
        <is>
          <t>AUGMENT_AT_LOSS_ENABLED</t>
        </is>
      </c>
      <c r="B16" s="27" t="inlineStr">
        <is>
          <t>False</t>
        </is>
      </c>
      <c r="C16" s="26" t="n"/>
      <c r="D16" s="26" t="n"/>
      <c r="E16" s="26" t="n"/>
      <c r="F16" s="26" t="n"/>
      <c r="G16" s="26">
        <f>IFERROR(VLOOKUP($A12&amp;"_"&amp;$B12,Results_Deltas!$A$2:$P$15000,5,FALSE),"")</f>
        <v/>
      </c>
      <c r="H16" s="26">
        <f>IFERROR(VLOOKUP($A12,Results_30d_Deltas!$A$2:$H$5000,7,FALSE)-E11,"")</f>
        <v/>
      </c>
      <c r="I16" s="26">
        <f>IFERROR(VLOOKUP($A12,Results_30d_Deltas!$A$2:$H$5000,6,FALSE),"")</f>
        <v/>
      </c>
      <c r="J16" s="26" t="n"/>
      <c r="K16" s="26" t="n"/>
      <c r="L16" s="26" t="inlineStr">
        <is>
          <t>YES</t>
        </is>
      </c>
      <c r="M16" s="33" t="n">
        <v>2.962309357791125</v>
      </c>
      <c r="N16" s="33" t="n">
        <v>13</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4" t="n"/>
      <c r="GU16" s="34" t="n"/>
      <c r="GV16" s="34" t="n"/>
      <c r="GW16" s="34" t="n"/>
      <c r="GX16" s="34"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ez_manage.py:5956 top()</t>
        </is>
      </c>
      <c r="IL16" s="26" t="inlineStr">
        <is>
          <t>v12_quick_engine.py:228 x5</t>
        </is>
      </c>
      <c r="IM16" s="26" t="n"/>
    </row>
    <row r="17" ht="10.5" customHeight="1" s="67">
      <c r="A17" s="27" t="inlineStr">
        <is>
          <t>AUGMENT_FALLBACK_REDUCE_ENABLED</t>
        </is>
      </c>
      <c r="B17" s="27" t="inlineStr">
        <is>
          <t>False</t>
        </is>
      </c>
      <c r="C17" s="26" t="n"/>
      <c r="D17" s="26" t="n"/>
      <c r="E17" s="26" t="n"/>
      <c r="F17" s="26" t="n"/>
      <c r="G17" s="26">
        <f>IFERROR(VLOOKUP($A19&amp;"_"&amp;$B19,Results_Deltas!$A$2:$P$15000,5,FALSE),"")</f>
        <v/>
      </c>
      <c r="H17" s="26">
        <f>IFERROR(VLOOKUP($A19,Results_30d_Deltas!$A$2:$H$5000,7,FALSE)-E18,"")</f>
        <v/>
      </c>
      <c r="I17" s="26">
        <f>IFERROR(VLOOKUP($A19,Results_30d_Deltas!$A$2:$H$5000,6,FALSE),"")</f>
        <v/>
      </c>
      <c r="J17" s="26" t="n"/>
      <c r="K17" s="26" t="n"/>
      <c r="L17" s="26" t="inlineStr">
        <is>
          <t>YES</t>
        </is>
      </c>
      <c r="M17" s="33" t="n">
        <v>2.962309357791125</v>
      </c>
      <c r="N17" s="33" t="n">
        <v>13</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4" t="n"/>
      <c r="BL17" s="34" t="n"/>
      <c r="BM17" s="34" t="n"/>
      <c r="BN17" s="34" t="n"/>
      <c r="BO17" s="34"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ez_manage.py:56872 top()</t>
        </is>
      </c>
      <c r="IL17" s="26" t="inlineStr">
        <is>
          <t>v12_quick_engine.py:4988 x3</t>
        </is>
      </c>
      <c r="IM17" s="26" t="n"/>
    </row>
    <row r="18" ht="10.5" customHeight="1" s="67">
      <c r="A18" s="27" t="inlineStr">
        <is>
          <t>AUGMENT_WT_4H_BOUNCE_ENABLED</t>
        </is>
      </c>
      <c r="B18" s="27" t="inlineStr">
        <is>
          <t>False</t>
        </is>
      </c>
      <c r="C18" s="26" t="n"/>
      <c r="D18" s="26" t="n"/>
      <c r="E18" s="26" t="n"/>
      <c r="F18" s="26" t="n"/>
      <c r="G18" s="26">
        <f>IFERROR(VLOOKUP($A30&amp;"_"&amp;$B30,Results_Deltas!$A$2:$P$15000,5,FALSE),"")</f>
        <v/>
      </c>
      <c r="H18" s="26">
        <f>IFERROR(VLOOKUP($A30,Results_30d_Deltas!$A$2:$H$5000,7,FALSE)-E29,"")</f>
        <v/>
      </c>
      <c r="I18" s="26">
        <f>IFERROR(VLOOKUP($A30,Results_30d_Deltas!$A$2:$H$5000,6,FALSE),"")</f>
        <v/>
      </c>
      <c r="J18" s="26" t="n"/>
      <c r="K18" s="26" t="n"/>
      <c r="L18" s="26" t="inlineStr">
        <is>
          <t>YES</t>
        </is>
      </c>
      <c r="M18" s="33" t="n">
        <v>2.962309357791125</v>
      </c>
      <c r="N18" s="33" t="n">
        <v>13</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ez_manage.py:5957 top()</t>
        </is>
      </c>
      <c r="IL18" s="26" t="inlineStr">
        <is>
          <t>v12_quick_engine.py:242 x9</t>
        </is>
      </c>
      <c r="IM18" s="26" t="n"/>
    </row>
    <row r="19" ht="10.5" customHeight="1" s="67">
      <c r="A19" s="26" t="inlineStr">
        <is>
          <t>DYNAMIC_SCORE_AUGMENT_ENABLED</t>
        </is>
      </c>
      <c r="B19" s="26" t="inlineStr">
        <is>
          <t>False</t>
        </is>
      </c>
      <c r="C19" s="26" t="n"/>
      <c r="D19" s="26" t="n"/>
      <c r="E19" s="26" t="n"/>
      <c r="F19" s="26" t="n"/>
      <c r="G19" s="26">
        <f>IFERROR(VLOOKUP($A40&amp;"_"&amp;$B40,Results_Deltas!$A$2:$P$15000,5,FALSE),"")</f>
        <v/>
      </c>
      <c r="H19" s="26">
        <f>IFERROR(VLOOKUP($A40,Results_30d_Deltas!$A$2:$H$5000,7,FALSE)-E39,"")</f>
        <v/>
      </c>
      <c r="I19" s="26">
        <f>IFERROR(VLOOKUP($A40,Results_30d_Deltas!$A$2:$H$5000,6,FALSE),"")</f>
        <v/>
      </c>
      <c r="J19" s="26" t="n"/>
      <c r="K19" s="26" t="n"/>
      <c r="L19" s="26" t="inlineStr">
        <is>
          <t>NO</t>
        </is>
      </c>
      <c r="M19" s="33" t="n">
        <v>2.962309357791125</v>
      </c>
      <c r="N19" s="33" t="n">
        <v>13</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ez_manage.py:5978 top()</t>
        </is>
      </c>
      <c r="IL19" s="26" t="inlineStr">
        <is>
          <t>v12_quick_engine.py:983 x9</t>
        </is>
      </c>
      <c r="IM19" s="26" t="n"/>
    </row>
    <row r="20" ht="10.5" customHeight="1" s="67">
      <c r="A20" s="27" t="inlineStr">
        <is>
          <t>DYNAMIC_SCORE_AUGMENT_ENABLED</t>
        </is>
      </c>
      <c r="B20" s="69" t="b">
        <v>0</v>
      </c>
      <c r="C20" s="26" t="n"/>
      <c r="D20" s="26" t="n"/>
      <c r="E20" s="26" t="n"/>
      <c r="F20" s="26" t="n"/>
      <c r="G20" s="26">
        <f>IFERROR(VLOOKUP($A41&amp;"_"&amp;$B41,Results_Deltas!$A$2:$P$15000,5,FALSE),"")</f>
        <v/>
      </c>
      <c r="H20" s="26">
        <f>IFERROR(VLOOKUP($A41,Results_30d_Deltas!$A$2:$H$5000,7,FALSE)-E40,"")</f>
        <v/>
      </c>
      <c r="I20" s="26">
        <f>IFERROR(VLOOKUP($A41,Results_30d_Deltas!$A$2:$H$5000,6,FALSE),"")</f>
        <v/>
      </c>
      <c r="J20" s="26" t="n"/>
      <c r="K20" s="26" t="n"/>
      <c r="L20" s="26" t="inlineStr">
        <is>
          <t>YES</t>
        </is>
      </c>
      <c r="M20" s="33" t="n">
        <v>2.962309357791125</v>
      </c>
      <c r="N20" s="33" t="n">
        <v>13</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ez_manage.py:5978 top()</t>
        </is>
      </c>
      <c r="IL20" s="26" t="inlineStr">
        <is>
          <t>v12_quick_engine.py:983 x9</t>
        </is>
      </c>
      <c r="IM20" s="26" t="n"/>
    </row>
    <row r="21" ht="10.5" customHeight="1" s="67">
      <c r="A21" s="26" t="inlineStr">
        <is>
          <t>UNIVERSAL_AUGMENT_GAIN_GATE_ENABLED</t>
        </is>
      </c>
      <c r="B21" s="26" t="inlineStr">
        <is>
          <t>False</t>
        </is>
      </c>
      <c r="C21" s="26" t="n"/>
      <c r="D21" s="26" t="n"/>
      <c r="E21" s="26" t="n"/>
      <c r="F21" s="26" t="n"/>
      <c r="G21" s="26">
        <f>IFERROR(VLOOKUP($A57&amp;"_"&amp;$B57,Results_Deltas!$A$2:$P$15000,5,FALSE),"")</f>
        <v/>
      </c>
      <c r="H21" s="26">
        <f>IFERROR(VLOOKUP($A57,Results_30d_Deltas!$A$2:$H$5000,7,FALSE)-E56,"")</f>
        <v/>
      </c>
      <c r="I21" s="26">
        <f>IFERROR(VLOOKUP($A57,Results_30d_Deltas!$A$2:$H$5000,6,FALSE),"")</f>
        <v/>
      </c>
      <c r="J21" s="26" t="n"/>
      <c r="K21" s="26" t="n"/>
      <c r="L21" s="26" t="inlineStr">
        <is>
          <t>NO</t>
        </is>
      </c>
      <c r="M21" s="33" t="n">
        <v>2.962309357791125</v>
      </c>
      <c r="N21" s="33" t="n">
        <v>13</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ez_manage.py:5804 top()</t>
        </is>
      </c>
      <c r="IL21" s="26" t="inlineStr">
        <is>
          <t>v12_quick_engine.py:3581 x3</t>
        </is>
      </c>
      <c r="IM21" s="26" t="n"/>
    </row>
    <row r="22" ht="10.5" customHeight="1" s="67">
      <c r="A22" s="27" t="inlineStr">
        <is>
          <t>UNIVERSAL_AUGMENT_GAIN_GATE_ENABLED</t>
        </is>
      </c>
      <c r="B22" s="69" t="b">
        <v>0</v>
      </c>
      <c r="C22" s="26" t="n"/>
      <c r="D22" s="26" t="n"/>
      <c r="E22" s="26" t="n"/>
      <c r="F22" s="26" t="n"/>
      <c r="G22" s="26">
        <f>IFERROR(VLOOKUP($A58&amp;"_"&amp;$B58,Results_Deltas!$A$2:$P$15000,5,FALSE),"")</f>
        <v/>
      </c>
      <c r="H22" s="26">
        <f>IFERROR(VLOOKUP($A58,Results_30d_Deltas!$A$2:$H$5000,7,FALSE)-E57,"")</f>
        <v/>
      </c>
      <c r="I22" s="26">
        <f>IFERROR(VLOOKUP($A58,Results_30d_Deltas!$A$2:$H$5000,6,FALSE),"")</f>
        <v/>
      </c>
      <c r="J22" s="26" t="n"/>
      <c r="K22" s="26" t="n"/>
      <c r="L22" s="26" t="inlineStr">
        <is>
          <t>YES</t>
        </is>
      </c>
      <c r="M22" s="33" t="n">
        <v>2.962309357791125</v>
      </c>
      <c r="N22" s="33" t="n">
        <v>13</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ez_manage.py:5804 top()</t>
        </is>
      </c>
      <c r="IL22" s="26" t="inlineStr">
        <is>
          <t>v12_quick_engine.py:3581 x3</t>
        </is>
      </c>
      <c r="IM22" s="26" t="n"/>
    </row>
    <row r="23" ht="10.5" customHeight="1" s="67">
      <c r="A23" s="26" t="inlineStr">
        <is>
          <t>AUGMENT_AT_LOSS_ENABLED</t>
        </is>
      </c>
      <c r="B23" s="26" t="inlineStr">
        <is>
          <t>True</t>
        </is>
      </c>
      <c r="C23" s="26" t="n"/>
      <c r="D23" s="26" t="n"/>
      <c r="E23" s="26" t="n"/>
      <c r="F23" s="26" t="n"/>
      <c r="G23" s="26">
        <f>IFERROR(VLOOKUP($A13&amp;"_"&amp;$B13,Results_Deltas!$A$2:$P$15000,5,FALSE),"")</f>
        <v/>
      </c>
      <c r="H23" s="26">
        <f>IFERROR(VLOOKUP($A13,Results_30d_Deltas!$A$2:$H$5000,7,FALSE)-E12,"")</f>
        <v/>
      </c>
      <c r="I23" s="26">
        <f>IFERROR(VLOOKUP($A13,Results_30d_Deltas!$A$2:$H$5000,6,FALSE),"")</f>
        <v/>
      </c>
      <c r="J23" s="26" t="n"/>
      <c r="K23" s="26" t="n"/>
      <c r="L23" s="26" t="inlineStr">
        <is>
          <t>NO</t>
        </is>
      </c>
      <c r="M23" s="33" t="n">
        <v>3.281341221705176</v>
      </c>
      <c r="N23" s="33" t="n">
        <v>11</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4" t="n"/>
      <c r="GU23" s="34" t="n"/>
      <c r="GV23" s="34" t="n"/>
      <c r="GW23" s="34" t="n"/>
      <c r="GX23" s="34"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ez_manage.py:5956 top()</t>
        </is>
      </c>
      <c r="IL23" s="26" t="inlineStr">
        <is>
          <t>v12_quick_engine.py:228 x5</t>
        </is>
      </c>
      <c r="IM23" s="26" t="n"/>
    </row>
    <row r="24" ht="10.5" customHeight="1" s="67">
      <c r="A24" s="26" t="inlineStr">
        <is>
          <t>DELTA_PYRAMID_MAX</t>
        </is>
      </c>
      <c r="B24" s="26" t="inlineStr">
        <is>
          <t>0.5</t>
        </is>
      </c>
      <c r="C24" s="26" t="n"/>
      <c r="D24" s="26" t="n"/>
      <c r="E24" s="26" t="n"/>
      <c r="F24" s="26" t="n"/>
      <c r="G24" s="26">
        <f>IFERROR(VLOOKUP($A33&amp;"_"&amp;$B33,Results_Deltas!$A$2:$P$15000,5,FALSE),"")</f>
        <v/>
      </c>
      <c r="H24" s="26">
        <f>IFERROR(VLOOKUP($A33,Results_30d_Deltas!$A$2:$H$5000,7,FALSE)-E32,"")</f>
        <v/>
      </c>
      <c r="I24" s="26">
        <f>IFERROR(VLOOKUP($A33,Results_30d_Deltas!$A$2:$H$5000,6,FALSE),"")</f>
        <v/>
      </c>
      <c r="J24" s="26" t="n"/>
      <c r="K24" s="26" t="n"/>
      <c r="L24" s="26" t="inlineStr">
        <is>
          <t>NO</t>
        </is>
      </c>
      <c r="M24" s="33" t="n">
        <v>3.427897809504139</v>
      </c>
      <c r="N24" s="33" t="n">
        <v>9</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4" t="n"/>
      <c r="CA24" s="34" t="n"/>
      <c r="CB24" s="34" t="n"/>
      <c r="CC24" s="34" t="n"/>
      <c r="CD24" s="34"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ez_manage.py:3153 top()</t>
        </is>
      </c>
      <c r="IL24" s="26" t="inlineStr">
        <is>
          <t>v12_quick_engine.py:591 x16</t>
        </is>
      </c>
      <c r="IM24" s="26" t="n"/>
    </row>
    <row r="25" ht="10.5" customHeight="1" s="67">
      <c r="A25" s="26" t="inlineStr">
        <is>
          <t>PYRAMID_MIN_WT_VEL_1H</t>
        </is>
      </c>
      <c r="B25" s="26" t="inlineStr">
        <is>
          <t>3.0</t>
        </is>
      </c>
      <c r="C25" s="26" t="n"/>
      <c r="D25" s="26" t="n"/>
      <c r="E25" s="26" t="n"/>
      <c r="F25" s="26" t="n"/>
      <c r="G25" s="26">
        <f>IFERROR(VLOOKUP($A50&amp;"_"&amp;$B50,Results_Deltas!$A$2:$P$15000,5,FALSE),"")</f>
        <v/>
      </c>
      <c r="H25" s="26">
        <f>IFERROR(VLOOKUP($A50,Results_30d_Deltas!$A$2:$H$5000,7,FALSE)-E49,"")</f>
        <v/>
      </c>
      <c r="I25" s="26">
        <f>IFERROR(VLOOKUP($A50,Results_30d_Deltas!$A$2:$H$5000,6,FALSE),"")</f>
        <v/>
      </c>
      <c r="J25" s="26" t="n"/>
      <c r="K25" s="26" t="n"/>
      <c r="L25" s="26" t="inlineStr">
        <is>
          <t>NO</t>
        </is>
      </c>
      <c r="M25" s="33" t="n">
        <v>3.609625689663415</v>
      </c>
      <c r="N25" s="33" t="n">
        <v>8</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ez_manage.py:5196 top()</t>
        </is>
      </c>
      <c r="IL25" s="26" t="inlineStr">
        <is>
          <t>v12_quick_engine.py:2727 x10</t>
        </is>
      </c>
      <c r="IM25" s="26" t="n"/>
    </row>
    <row r="26" ht="10.5" customHeight="1" s="67">
      <c r="A26" s="26" t="inlineStr">
        <is>
          <t>DELTA_PYRAMID_MAX</t>
        </is>
      </c>
      <c r="B26" s="26" t="inlineStr">
        <is>
          <t>1.0</t>
        </is>
      </c>
      <c r="C26" s="26" t="n"/>
      <c r="D26" s="26" t="n"/>
      <c r="E26" s="26" t="n"/>
      <c r="F26" s="26" t="n"/>
      <c r="G26" s="26">
        <f>IFERROR(VLOOKUP($A34&amp;"_"&amp;$B34,Results_Deltas!$A$2:$P$15000,5,FALSE),"")</f>
        <v/>
      </c>
      <c r="H26" s="26">
        <f>IFERROR(VLOOKUP($A34,Results_30d_Deltas!$A$2:$H$5000,7,FALSE)-E33,"")</f>
        <v/>
      </c>
      <c r="I26" s="26">
        <f>IFERROR(VLOOKUP($A34,Results_30d_Deltas!$A$2:$H$5000,6,FALSE),"")</f>
        <v/>
      </c>
      <c r="J26" s="26" t="n"/>
      <c r="K26" s="26" t="n"/>
      <c r="L26" s="26" t="inlineStr">
        <is>
          <t>NO</t>
        </is>
      </c>
      <c r="M26" s="33" t="n">
        <v>3.712489211264593</v>
      </c>
      <c r="N26" s="33" t="n">
        <v>13</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4" t="n"/>
      <c r="CA26" s="34" t="n"/>
      <c r="CB26" s="34" t="n"/>
      <c r="CC26" s="34" t="n"/>
      <c r="CD26" s="34"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ez_manage.py:3153 top()</t>
        </is>
      </c>
      <c r="IL26" s="26" t="inlineStr">
        <is>
          <t>v12_quick_engine.py:591 x16</t>
        </is>
      </c>
      <c r="IM26" s="26" t="n"/>
    </row>
    <row r="27" ht="10.5" customHeight="1" s="67">
      <c r="A27" s="26" t="inlineStr">
        <is>
          <t>DELTA_PYRAMID_PRICE_TOL</t>
        </is>
      </c>
      <c r="B27" s="26" t="inlineStr">
        <is>
          <t>2.0</t>
        </is>
      </c>
      <c r="C27" s="26" t="n"/>
      <c r="D27" s="26" t="n"/>
      <c r="E27" s="26" t="n"/>
      <c r="F27" s="26" t="n"/>
      <c r="G27" s="26">
        <f>IFERROR(VLOOKUP($A39&amp;"_"&amp;$B39,Results_Deltas!$A$2:$P$15000,5,FALSE),"")</f>
        <v/>
      </c>
      <c r="H27" s="26">
        <f>IFERROR(VLOOKUP($A39,Results_30d_Deltas!$A$2:$H$5000,7,FALSE)-E38,"")</f>
        <v/>
      </c>
      <c r="I27" s="26">
        <f>IFERROR(VLOOKUP($A39,Results_30d_Deltas!$A$2:$H$5000,6,FALSE),"")</f>
        <v/>
      </c>
      <c r="J27" s="26" t="n"/>
      <c r="K27" s="26" t="n"/>
      <c r="L27" s="26" t="inlineStr">
        <is>
          <t>NO</t>
        </is>
      </c>
      <c r="M27" s="33" t="n">
        <v>3.746016114491055</v>
      </c>
      <c r="N27" s="33" t="n">
        <v>12</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4" t="n"/>
      <c r="CA27" s="34" t="n"/>
      <c r="CB27" s="34" t="n"/>
      <c r="CC27" s="34" t="n"/>
      <c r="CD27" s="34"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ez_manage.py:3155 top()</t>
        </is>
      </c>
      <c r="IL27" s="26" t="inlineStr">
        <is>
          <t>v12_quick_engine.py:597 x16</t>
        </is>
      </c>
      <c r="IM27" s="26" t="n"/>
    </row>
    <row r="28" ht="10.5" customHeight="1" s="67">
      <c r="A28" s="26" t="inlineStr">
        <is>
          <t>HIGH_GAIN_AUGMENTATION_MIN_SIZE</t>
        </is>
      </c>
      <c r="B28" s="26" t="inlineStr">
        <is>
          <t>0.5</t>
        </is>
      </c>
      <c r="C28" s="26" t="n"/>
      <c r="D28" s="26" t="n"/>
      <c r="E28" s="26" t="n"/>
      <c r="F28" s="26" t="n"/>
      <c r="G28" s="26">
        <f>IFERROR(VLOOKUP($A43&amp;"_"&amp;$B43,Results_Deltas!$A$2:$P$15000,5,FALSE),"")</f>
        <v/>
      </c>
      <c r="H28" s="26">
        <f>IFERROR(VLOOKUP($A43,Results_30d_Deltas!$A$2:$H$5000,7,FALSE)-E42,"")</f>
        <v/>
      </c>
      <c r="I28" s="26">
        <f>IFERROR(VLOOKUP($A43,Results_30d_Deltas!$A$2:$H$5000,6,FALSE),"")</f>
        <v/>
      </c>
      <c r="J28" s="26" t="n"/>
      <c r="K28" s="26" t="n"/>
      <c r="L28" s="26" t="inlineStr">
        <is>
          <t>NO</t>
        </is>
      </c>
      <c r="M28" s="33" t="n">
        <v>3.762242421359867</v>
      </c>
      <c r="N28" s="33" t="n">
        <v>13</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4" t="n"/>
      <c r="AM28" s="34" t="n"/>
      <c r="AN28" s="34" t="n"/>
      <c r="AO28" s="34" t="n"/>
      <c r="AP28" s="34"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ez_manage.py:3366 top()</t>
        </is>
      </c>
      <c r="IL28" s="26" t="inlineStr">
        <is>
          <t>v12_quick_engine.py:2019 x10</t>
        </is>
      </c>
      <c r="IM28" s="26" t="n"/>
    </row>
    <row r="29" ht="10.5" customHeight="1" s="67">
      <c r="A29" s="26" t="inlineStr">
        <is>
          <t>AUGMENT_FALLBACK_REDUCE_ENABLED</t>
        </is>
      </c>
      <c r="B29" s="26" t="inlineStr">
        <is>
          <t>True</t>
        </is>
      </c>
      <c r="C29" s="26" t="n"/>
      <c r="D29" s="26" t="n"/>
      <c r="E29" s="26" t="n"/>
      <c r="F29" s="26" t="n"/>
      <c r="G29" s="26">
        <f>IFERROR(VLOOKUP($A20&amp;"_"&amp;$B20,Results_Deltas!$A$2:$P$15000,5,FALSE),"")</f>
        <v/>
      </c>
      <c r="H29" s="26">
        <f>IFERROR(VLOOKUP($A20,Results_30d_Deltas!$A$2:$H$5000,7,FALSE)-E19,"")</f>
        <v/>
      </c>
      <c r="I29" s="26">
        <f>IFERROR(VLOOKUP($A20,Results_30d_Deltas!$A$2:$H$5000,6,FALSE),"")</f>
        <v/>
      </c>
      <c r="J29" s="26" t="n"/>
      <c r="K29" s="26" t="n"/>
      <c r="L29" s="26" t="inlineStr">
        <is>
          <t>NO</t>
        </is>
      </c>
      <c r="M29" s="33" t="n">
        <v>3.782693016579799</v>
      </c>
      <c r="N29" s="33" t="n">
        <v>12</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4" t="n"/>
      <c r="BL29" s="34" t="n"/>
      <c r="BM29" s="34" t="n"/>
      <c r="BN29" s="34" t="n"/>
      <c r="BO29" s="34"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ez_manage.py:56872 top()</t>
        </is>
      </c>
      <c r="IL29" s="26" t="inlineStr">
        <is>
          <t>v12_quick_engine.py:4988 x3</t>
        </is>
      </c>
      <c r="IM29" s="26" t="n"/>
    </row>
    <row r="30" ht="10.5" customHeight="1" s="67">
      <c r="A30" s="26" t="inlineStr">
        <is>
          <t>HIGH_GAIN_AUGMENTATION_MIN_SIZE</t>
        </is>
      </c>
      <c r="B30" s="26" t="inlineStr">
        <is>
          <t>1.0</t>
        </is>
      </c>
      <c r="C30" s="26" t="n"/>
      <c r="D30" s="26" t="n"/>
      <c r="E30" s="26" t="n"/>
      <c r="F30" s="26" t="n"/>
      <c r="G30" s="26">
        <f>IFERROR(VLOOKUP($A44&amp;"_"&amp;$B44,Results_Deltas!$A$2:$P$15000,5,FALSE),"")</f>
        <v/>
      </c>
      <c r="H30" s="26">
        <f>IFERROR(VLOOKUP($A44,Results_30d_Deltas!$A$2:$H$5000,7,FALSE)-E43,"")</f>
        <v/>
      </c>
      <c r="I30" s="26">
        <f>IFERROR(VLOOKUP($A44,Results_30d_Deltas!$A$2:$H$5000,6,FALSE),"")</f>
        <v/>
      </c>
      <c r="J30" s="26" t="n"/>
      <c r="K30" s="26" t="n"/>
      <c r="L30" s="26" t="inlineStr">
        <is>
          <t>NO</t>
        </is>
      </c>
      <c r="M30" s="33" t="n">
        <v>3.825515127984549</v>
      </c>
      <c r="N30" s="33" t="n">
        <v>12</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4" t="n"/>
      <c r="HJ30" s="34" t="n"/>
      <c r="HK30" s="34" t="n"/>
      <c r="HL30" s="34" t="n"/>
      <c r="HM30" s="34"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ez_manage.py:3366 top()</t>
        </is>
      </c>
      <c r="IL30" s="26" t="inlineStr">
        <is>
          <t>v12_quick_engine.py:2019 x10</t>
        </is>
      </c>
      <c r="IM30" s="26" t="n"/>
    </row>
    <row r="31" ht="10.5" customHeight="1" s="67">
      <c r="A31" s="26" t="inlineStr">
        <is>
          <t>PYRAMID_MIN_WT_VEL_1H</t>
        </is>
      </c>
      <c r="B31" s="26" t="inlineStr">
        <is>
          <t>1.0</t>
        </is>
      </c>
      <c r="C31" s="26" t="n"/>
      <c r="D31" s="26" t="n"/>
      <c r="E31" s="26" t="n"/>
      <c r="F31" s="26" t="n"/>
      <c r="G31" s="26">
        <f>IFERROR(VLOOKUP($A46&amp;"_"&amp;$B46,Results_Deltas!$A$2:$P$15000,5,FALSE),"")</f>
        <v/>
      </c>
      <c r="H31" s="26">
        <f>IFERROR(VLOOKUP($A46,Results_30d_Deltas!$A$2:$H$5000,7,FALSE)-E45,"")</f>
        <v/>
      </c>
      <c r="I31" s="26">
        <f>IFERROR(VLOOKUP($A46,Results_30d_Deltas!$A$2:$H$5000,6,FALSE),"")</f>
        <v/>
      </c>
      <c r="J31" s="26" t="n"/>
      <c r="K31" s="26" t="n"/>
      <c r="L31" s="26" t="inlineStr">
        <is>
          <t>NO</t>
        </is>
      </c>
      <c r="M31" s="33" t="n">
        <v>3.8631957252238</v>
      </c>
      <c r="N31" s="33" t="n">
        <v>11</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ez_manage.py:5196 top()</t>
        </is>
      </c>
      <c r="IL31" s="26" t="inlineStr">
        <is>
          <t>v12_quick_engine.py:2727 x10</t>
        </is>
      </c>
      <c r="IM31" s="26" t="n"/>
    </row>
    <row r="32" ht="10.5" customHeight="1" s="67">
      <c r="A32" s="26" t="inlineStr">
        <is>
          <t>AUGMENT_ONLY_WHEN_PROFITABLE</t>
        </is>
      </c>
      <c r="B32" s="26" t="inlineStr">
        <is>
          <t>2.0</t>
        </is>
      </c>
      <c r="C32" s="26" t="n"/>
      <c r="D32" s="26" t="n"/>
      <c r="E32" s="26" t="n"/>
      <c r="F32" s="26" t="n"/>
      <c r="G32" s="26">
        <f>IFERROR(VLOOKUP($A29&amp;"_"&amp;$B29,Results_Deltas!$A$2:$P$15000,5,FALSE),"")</f>
        <v/>
      </c>
      <c r="H32" s="26">
        <f>IFERROR(VLOOKUP($A29,Results_30d_Deltas!$A$2:$H$5000,7,FALSE)-E28,"")</f>
        <v/>
      </c>
      <c r="I32" s="26">
        <f>IFERROR(VLOOKUP($A29,Results_30d_Deltas!$A$2:$H$5000,6,FALSE),"")</f>
        <v/>
      </c>
      <c r="J32" s="26" t="n"/>
      <c r="K32" s="26" t="n"/>
      <c r="L32" s="26" t="inlineStr">
        <is>
          <t>NO</t>
        </is>
      </c>
      <c r="M32" s="33" t="n">
        <v>3.952810113407063</v>
      </c>
      <c r="N32" s="33" t="n">
        <v>10</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4" t="n"/>
      <c r="FO32" s="34" t="n"/>
      <c r="FP32" s="34" t="n"/>
      <c r="FQ32" s="34" t="n"/>
      <c r="FR32" s="34"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ez_manage.py:2943 top()</t>
        </is>
      </c>
      <c r="IL32" s="26" t="inlineStr">
        <is>
          <t>v12_quick_engine.py:235 x18</t>
        </is>
      </c>
      <c r="IM32" s="26" t="n"/>
    </row>
    <row r="33" ht="10.5" customHeight="1" s="67">
      <c r="A33" s="26" t="inlineStr">
        <is>
          <t>PYRAMID_MIN_WT_VEL_1H</t>
        </is>
      </c>
      <c r="B33" s="26" t="inlineStr">
        <is>
          <t>2.5</t>
        </is>
      </c>
      <c r="C33" s="26" t="n"/>
      <c r="D33" s="26" t="n"/>
      <c r="E33" s="26" t="n"/>
      <c r="F33" s="26" t="n"/>
      <c r="G33" s="26">
        <f>IFERROR(VLOOKUP($A49&amp;"_"&amp;$B49,Results_Deltas!$A$2:$P$15000,5,FALSE),"")</f>
        <v/>
      </c>
      <c r="H33" s="26">
        <f>IFERROR(VLOOKUP($A49,Results_30d_Deltas!$A$2:$H$5000,7,FALSE)-E48,"")</f>
        <v/>
      </c>
      <c r="I33" s="26">
        <f>IFERROR(VLOOKUP($A49,Results_30d_Deltas!$A$2:$H$5000,6,FALSE),"")</f>
        <v/>
      </c>
      <c r="J33" s="26" t="n"/>
      <c r="K33" s="26" t="n"/>
      <c r="L33" s="26" t="inlineStr">
        <is>
          <t>NO</t>
        </is>
      </c>
      <c r="M33" s="33" t="n">
        <v>3.975201211750391</v>
      </c>
      <c r="N33" s="33" t="n">
        <v>10</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ez_manage.py:5196 top()</t>
        </is>
      </c>
      <c r="IL33" s="26" t="inlineStr">
        <is>
          <t>v12_quick_engine.py:2727 x10</t>
        </is>
      </c>
      <c r="IM33" s="26" t="n"/>
    </row>
    <row r="34" ht="10.5" customHeight="1" s="67">
      <c r="A34" s="26" t="inlineStr">
        <is>
          <t>AUGMENT_FALLBACK_REDUCE_PCT</t>
        </is>
      </c>
      <c r="B34" s="26" t="inlineStr">
        <is>
          <t>0.75</t>
        </is>
      </c>
      <c r="C34" s="26" t="n"/>
      <c r="D34" s="26" t="n"/>
      <c r="E34" s="26" t="n"/>
      <c r="F34" s="26" t="n"/>
      <c r="G34" s="26">
        <f>IFERROR(VLOOKUP($A25&amp;"_"&amp;$B25,Results_Deltas!$A$2:$P$15000,5,FALSE),"")</f>
        <v/>
      </c>
      <c r="H34" s="26">
        <f>IFERROR(VLOOKUP($A25,Results_30d_Deltas!$A$2:$H$5000,7,FALSE)-E24,"")</f>
        <v/>
      </c>
      <c r="I34" s="26">
        <f>IFERROR(VLOOKUP($A25,Results_30d_Deltas!$A$2:$H$5000,6,FALSE),"")</f>
        <v/>
      </c>
      <c r="J34" s="26" t="n"/>
      <c r="K34" s="26" t="n"/>
      <c r="L34" s="26" t="inlineStr">
        <is>
          <t>NO</t>
        </is>
      </c>
      <c r="M34" s="33" t="n">
        <v>4.012744685893672</v>
      </c>
      <c r="N34" s="33" t="n">
        <v>13</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4" t="n"/>
      <c r="BL34" s="34" t="n"/>
      <c r="BM34" s="34" t="n"/>
      <c r="BN34" s="34" t="n"/>
      <c r="BO34" s="34"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ez_manage.py:56876 top()</t>
        </is>
      </c>
      <c r="IL34" s="26" t="inlineStr">
        <is>
          <t>v12_quick_engine.py:4989 x3</t>
        </is>
      </c>
      <c r="IM34" s="26" t="n"/>
    </row>
    <row r="35" ht="10.5" customHeight="1" s="67">
      <c r="A35" s="26" t="inlineStr">
        <is>
          <t>MAX_AUGMENTS_PER_POSITION</t>
        </is>
      </c>
      <c r="B35" s="26" t="inlineStr">
        <is>
          <t>0.5</t>
        </is>
      </c>
      <c r="C35" s="26" t="n"/>
      <c r="D35" s="26" t="n"/>
      <c r="E35" s="26" t="n"/>
      <c r="F35" s="26" t="n"/>
      <c r="G35" s="26">
        <f>IFERROR(VLOOKUP($A5&amp;"_"&amp;$B5,Results_Deltas!$A$2:$P$15000,5,FALSE),"")</f>
        <v/>
      </c>
      <c r="H35" s="26">
        <f>IFERROR(VLOOKUP($A5,Results_30d_Deltas!$A$2:$H$5000,7,FALSE)-E4,"")</f>
        <v/>
      </c>
      <c r="I35" s="26">
        <f>IFERROR(VLOOKUP($A5,Results_30d_Deltas!$A$2:$H$5000,6,FALSE),"")</f>
        <v/>
      </c>
      <c r="J35" s="26" t="n"/>
      <c r="K35" s="26" t="n"/>
      <c r="L35" s="26" t="inlineStr">
        <is>
          <t>NO</t>
        </is>
      </c>
      <c r="M35" s="33" t="n">
        <v>4.108060836625835</v>
      </c>
      <c r="N35" s="33" t="n">
        <v>12</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ez_manage.py:3521 top()</t>
        </is>
      </c>
      <c r="IL35" s="26" t="inlineStr">
        <is>
          <t>v12_quick_engine.py:2267 x7</t>
        </is>
      </c>
      <c r="IM35" s="26" t="n"/>
    </row>
    <row r="36" ht="10.5" customHeight="1" s="67">
      <c r="A36" s="26" t="inlineStr">
        <is>
          <t>AUGMENTED_POSITIONS_GUARD_FLOOR_MULT</t>
        </is>
      </c>
      <c r="B36" s="26" t="inlineStr">
        <is>
          <t>1.0</t>
        </is>
      </c>
      <c r="C36" s="26" t="n"/>
      <c r="D36" s="26" t="n"/>
      <c r="E36" s="26" t="n"/>
      <c r="F36" s="26" t="n"/>
      <c r="G36" s="26">
        <f>IFERROR(VLOOKUP($A10&amp;"_"&amp;$B10,Results_Deltas!$A$2:$P$15000,5,FALSE),"")</f>
        <v/>
      </c>
      <c r="H36" s="26">
        <f>IFERROR(VLOOKUP($A10,Results_30d_Deltas!$A$2:$H$5000,7,FALSE)-E9,"")</f>
        <v/>
      </c>
      <c r="I36" s="26">
        <f>IFERROR(VLOOKUP($A10,Results_30d_Deltas!$A$2:$H$5000,6,FALSE),"")</f>
        <v/>
      </c>
      <c r="J36" s="26" t="n"/>
      <c r="K36" s="26" t="n"/>
      <c r="L36" s="26" t="inlineStr">
        <is>
          <t>NO</t>
        </is>
      </c>
      <c r="M36" s="33" t="n">
        <v>4.189126750181613</v>
      </c>
      <c r="N36" s="33" t="n">
        <v>9</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ez_manage.py:4336 top()</t>
        </is>
      </c>
      <c r="IL36" s="26" t="inlineStr">
        <is>
          <t>v12_quick_engine.py:221 x13</t>
        </is>
      </c>
      <c r="IM36" s="26" t="n"/>
    </row>
    <row r="37" ht="10.5" customHeight="1" s="67">
      <c r="A37" s="26" t="inlineStr">
        <is>
          <t>MAX_AUGMENTS_PER_POSITION</t>
        </is>
      </c>
      <c r="B37" s="26" t="inlineStr">
        <is>
          <t>1.0</t>
        </is>
      </c>
      <c r="C37" s="26" t="n"/>
      <c r="D37" s="26" t="n"/>
      <c r="E37" s="26" t="n"/>
      <c r="F37" s="26" t="n"/>
      <c r="G37" s="26">
        <f>IFERROR(VLOOKUP($A6&amp;"_"&amp;$B6,Results_Deltas!$A$2:$P$15000,5,FALSE),"")</f>
        <v/>
      </c>
      <c r="H37" s="26">
        <f>IFERROR(VLOOKUP($A6,Results_30d_Deltas!$A$2:$H$5000,7,FALSE)-E5,"")</f>
        <v/>
      </c>
      <c r="I37" s="26">
        <f>IFERROR(VLOOKUP($A6,Results_30d_Deltas!$A$2:$H$5000,6,FALSE),"")</f>
        <v/>
      </c>
      <c r="J37" s="26" t="n"/>
      <c r="K37" s="26" t="n"/>
      <c r="L37" s="26" t="inlineStr">
        <is>
          <t>NO</t>
        </is>
      </c>
      <c r="M37" s="33" t="n">
        <v>4.219138796606391</v>
      </c>
      <c r="N37" s="33" t="n">
        <v>9</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ez_manage.py:3521 top()</t>
        </is>
      </c>
      <c r="IL37" s="26" t="inlineStr">
        <is>
          <t>v12_quick_engine.py:2267 x7</t>
        </is>
      </c>
      <c r="IM37" s="26" t="n"/>
    </row>
    <row r="38" ht="10.5" customHeight="1" s="67">
      <c r="A38" s="26" t="inlineStr">
        <is>
          <t>DELTA_PYRAMID_PRICE_TOL</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v>4.518146233770599</v>
      </c>
      <c r="N38" s="33" t="n">
        <v>13</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ez_manage.py:3155 top()</t>
        </is>
      </c>
      <c r="IL38" s="26" t="inlineStr">
        <is>
          <t>v12_quick_engine.py:597 x16</t>
        </is>
      </c>
      <c r="IM38" s="26" t="n"/>
    </row>
    <row r="39" ht="10.5" customHeight="1" s="67">
      <c r="A39" s="26" t="inlineStr">
        <is>
          <t>HIGH_GAIN_AUGMENTATION_MIN_SIZE</t>
        </is>
      </c>
      <c r="B39" s="26" t="inlineStr">
        <is>
          <t>2.0</t>
        </is>
      </c>
      <c r="C39" s="26" t="n"/>
      <c r="D39" s="26" t="n"/>
      <c r="E39" s="26" t="n"/>
      <c r="F39" s="26" t="n"/>
      <c r="G39" s="26">
        <f>IFERROR(VLOOKUP($A45&amp;"_"&amp;$B45,Results_Deltas!$A$2:$P$15000,5,FALSE),"")</f>
        <v/>
      </c>
      <c r="H39" s="26">
        <f>IFERROR(VLOOKUP($A45,Results_30d_Deltas!$A$2:$H$5000,7,FALSE)-E44,"")</f>
        <v/>
      </c>
      <c r="I39" s="26">
        <f>IFERROR(VLOOKUP($A45,Results_30d_Deltas!$A$2:$H$5000,6,FALSE),"")</f>
        <v/>
      </c>
      <c r="J39" s="26" t="n"/>
      <c r="K39" s="26" t="n"/>
      <c r="L39" s="26" t="inlineStr">
        <is>
          <t>NO</t>
        </is>
      </c>
      <c r="M39" s="33" t="n">
        <v>4.566033430617149</v>
      </c>
      <c r="N39" s="33" t="n">
        <v>14</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4" t="n"/>
      <c r="AM39" s="34" t="n"/>
      <c r="AN39" s="34" t="n"/>
      <c r="AO39" s="34" t="n"/>
      <c r="AP39" s="34"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4" t="n"/>
      <c r="HJ39" s="34" t="n"/>
      <c r="HK39" s="34" t="n"/>
      <c r="HL39" s="34" t="n"/>
      <c r="HM39" s="34"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ez_manage.py:3366 top()</t>
        </is>
      </c>
      <c r="IL39" s="26" t="inlineStr">
        <is>
          <t>v12_quick_engine.py:2019 x10</t>
        </is>
      </c>
      <c r="IM39" s="26" t="n"/>
    </row>
    <row r="40" ht="10.5" customHeight="1" s="67">
      <c r="A40" s="26" t="inlineStr">
        <is>
          <t>AUGMENT_FALLBACK_REDUCE_PCT</t>
        </is>
      </c>
      <c r="B40" s="26" t="inlineStr">
        <is>
          <t>0.375</t>
        </is>
      </c>
      <c r="C40" s="26" t="n"/>
      <c r="D40" s="26" t="n"/>
      <c r="E40" s="26" t="n"/>
      <c r="F40" s="26" t="n"/>
      <c r="G40" s="26">
        <f>IFERROR(VLOOKUP($A22&amp;"_"&amp;$B22,Results_Deltas!$A$2:$P$15000,5,FALSE),"")</f>
        <v/>
      </c>
      <c r="H40" s="26">
        <f>IFERROR(VLOOKUP($A22,Results_30d_Deltas!$A$2:$H$5000,7,FALSE)-E21,"")</f>
        <v/>
      </c>
      <c r="I40" s="26">
        <f>IFERROR(VLOOKUP($A22,Results_30d_Deltas!$A$2:$H$5000,6,FALSE),"")</f>
        <v/>
      </c>
      <c r="J40" s="26" t="n"/>
      <c r="K40" s="26" t="n"/>
      <c r="L40" s="26" t="inlineStr">
        <is>
          <t>NO</t>
        </is>
      </c>
      <c r="M40" s="33" t="n">
        <v>4.635236414224631</v>
      </c>
      <c r="N40" s="33" t="n">
        <v>13</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4" t="n"/>
      <c r="BL40" s="34" t="n"/>
      <c r="BM40" s="34" t="n"/>
      <c r="BN40" s="34" t="n"/>
      <c r="BO40" s="34"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ez_manage.py:56876 top()</t>
        </is>
      </c>
      <c r="IL40" s="26" t="inlineStr">
        <is>
          <t>v12_quick_engine.py:4989 x3</t>
        </is>
      </c>
      <c r="IM40" s="26" t="n"/>
    </row>
    <row r="41" ht="10.5" customHeight="1" s="67">
      <c r="A41" s="26" t="inlineStr">
        <is>
          <t>AUGMENT_FALLBACK_REDUCE_PCT</t>
        </is>
      </c>
      <c r="B41" s="26" t="inlineStr">
        <is>
          <t>0.25</t>
        </is>
      </c>
      <c r="C41" s="26" t="n"/>
      <c r="D41" s="26" t="n"/>
      <c r="E41" s="26" t="n"/>
      <c r="F41" s="26" t="n"/>
      <c r="G41" s="26">
        <f>IFERROR(VLOOKUP($A21&amp;"_"&amp;$B21,Results_Deltas!$A$2:$P$15000,5,FALSE),"")</f>
        <v/>
      </c>
      <c r="H41" s="26">
        <f>IFERROR(VLOOKUP($A21,Results_30d_Deltas!$A$2:$H$5000,7,FALSE)-E20,"")</f>
        <v/>
      </c>
      <c r="I41" s="26">
        <f>IFERROR(VLOOKUP($A21,Results_30d_Deltas!$A$2:$H$5000,6,FALSE),"")</f>
        <v/>
      </c>
      <c r="J41" s="26" t="n"/>
      <c r="K41" s="26" t="n"/>
      <c r="L41" s="26" t="inlineStr">
        <is>
          <t>NO</t>
        </is>
      </c>
      <c r="M41" s="33" t="n">
        <v>4.635265992170448</v>
      </c>
      <c r="N41" s="33" t="n">
        <v>13</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4" t="n"/>
      <c r="BL41" s="34" t="n"/>
      <c r="BM41" s="34" t="n"/>
      <c r="BN41" s="34" t="n"/>
      <c r="BO41" s="34"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ez_manage.py:56876 top()</t>
        </is>
      </c>
      <c r="IL41" s="26" t="inlineStr">
        <is>
          <t>v12_quick_engine.py:4989 x3</t>
        </is>
      </c>
      <c r="IM41" s="26" t="n"/>
    </row>
    <row r="42" ht="10.5" customHeight="1" s="67">
      <c r="A42" s="26" t="inlineStr">
        <is>
          <t>DELTA_PYRAMID_PRICE_TOL</t>
        </is>
      </c>
      <c r="B42" s="26" t="inlineStr">
        <is>
          <t>0.5</t>
        </is>
      </c>
      <c r="C42" s="26" t="n"/>
      <c r="D42" s="26" t="n"/>
      <c r="E42" s="26" t="n"/>
      <c r="F42" s="26" t="n"/>
      <c r="G42" s="26">
        <f>IFERROR(VLOOKUP($A37&amp;"_"&amp;$B37,Results_Deltas!$A$2:$P$15000,5,FALSE),"")</f>
        <v/>
      </c>
      <c r="H42" s="26">
        <f>IFERROR(VLOOKUP($A37,Results_30d_Deltas!$A$2:$H$5000,7,FALSE)-E36,"")</f>
        <v/>
      </c>
      <c r="I42" s="26">
        <f>IFERROR(VLOOKUP($A37,Results_30d_Deltas!$A$2:$H$5000,6,FALSE),"")</f>
        <v/>
      </c>
      <c r="J42" s="26" t="n"/>
      <c r="K42" s="26" t="n"/>
      <c r="L42" s="26" t="inlineStr">
        <is>
          <t>NO</t>
        </is>
      </c>
      <c r="M42" s="33" t="n">
        <v>4.714208769851953</v>
      </c>
      <c r="N42" s="33" t="n">
        <v>13</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4" t="n"/>
      <c r="CA42" s="34" t="n"/>
      <c r="CB42" s="34" t="n"/>
      <c r="CC42" s="34" t="n"/>
      <c r="CD42" s="34"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ez_manage.py:3155 top()</t>
        </is>
      </c>
      <c r="IL42" s="26" t="inlineStr">
        <is>
          <t>v12_quick_engine.py:597 x16</t>
        </is>
      </c>
      <c r="IM42" s="26" t="n"/>
    </row>
    <row r="43" ht="10.5" customHeight="1" s="67">
      <c r="A43" s="26" t="inlineStr">
        <is>
          <t>DELTA_PYRAMID_MAX</t>
        </is>
      </c>
      <c r="B43" s="26" t="inlineStr">
        <is>
          <t>2.0</t>
        </is>
      </c>
      <c r="C43" s="26" t="n"/>
      <c r="D43" s="26" t="n"/>
      <c r="E43" s="26" t="n"/>
      <c r="F43" s="26" t="n"/>
      <c r="G43" s="26">
        <f>IFERROR(VLOOKUP($A35&amp;"_"&amp;$B35,Results_Deltas!$A$2:$P$15000,5,FALSE),"")</f>
        <v/>
      </c>
      <c r="H43" s="26">
        <f>IFERROR(VLOOKUP($A35,Results_30d_Deltas!$A$2:$H$5000,7,FALSE)-E34,"")</f>
        <v/>
      </c>
      <c r="I43" s="26">
        <f>IFERROR(VLOOKUP($A35,Results_30d_Deltas!$A$2:$H$5000,6,FALSE),"")</f>
        <v/>
      </c>
      <c r="J43" s="26" t="n"/>
      <c r="K43" s="26" t="n"/>
      <c r="L43" s="26" t="inlineStr">
        <is>
          <t>NO</t>
        </is>
      </c>
      <c r="M43" s="33" t="n">
        <v>4.839232306027607</v>
      </c>
      <c r="N43" s="33" t="n">
        <v>12</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4" t="n"/>
      <c r="CA43" s="34" t="n"/>
      <c r="CB43" s="34" t="n"/>
      <c r="CC43" s="34" t="n"/>
      <c r="CD43" s="34"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ez_manage.py:3153 top()</t>
        </is>
      </c>
      <c r="IL43" s="26" t="inlineStr">
        <is>
          <t>v12_quick_engine.py:591 x16</t>
        </is>
      </c>
      <c r="IM43" s="26" t="n"/>
    </row>
    <row r="44" ht="10.5" customHeight="1" s="67">
      <c r="A44" s="26" t="inlineStr">
        <is>
          <t>AUGMENT_FALLBACK_REDUCE_PCT</t>
        </is>
      </c>
      <c r="B44" s="26" t="inlineStr">
        <is>
          <t>0.625</t>
        </is>
      </c>
      <c r="C44" s="26" t="n"/>
      <c r="D44" s="26" t="n"/>
      <c r="E44" s="26" t="n"/>
      <c r="F44" s="26" t="n"/>
      <c r="G44" s="26">
        <f>IFERROR(VLOOKUP($A24&amp;"_"&amp;$B24,Results_Deltas!$A$2:$P$15000,5,FALSE),"")</f>
        <v/>
      </c>
      <c r="H44" s="26">
        <f>IFERROR(VLOOKUP($A24,Results_30d_Deltas!$A$2:$H$5000,7,FALSE)-E23,"")</f>
        <v/>
      </c>
      <c r="I44" s="26">
        <f>IFERROR(VLOOKUP($A24,Results_30d_Deltas!$A$2:$H$5000,6,FALSE),"")</f>
        <v/>
      </c>
      <c r="J44" s="26" t="n"/>
      <c r="K44" s="26" t="n"/>
      <c r="L44" s="26" t="inlineStr">
        <is>
          <t>NO</t>
        </is>
      </c>
      <c r="M44" s="33" t="n">
        <v>5.019219679438501</v>
      </c>
      <c r="N44" s="33" t="n">
        <v>14</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4" t="n"/>
      <c r="BL44" s="34" t="n"/>
      <c r="BM44" s="34" t="n"/>
      <c r="BN44" s="34" t="n"/>
      <c r="BO44" s="34"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ez_manage.py:56876 top()</t>
        </is>
      </c>
      <c r="IL44" s="26" t="inlineStr">
        <is>
          <t>v12_quick_engine.py:4989 x3</t>
        </is>
      </c>
      <c r="IM44" s="26" t="n"/>
    </row>
    <row r="45" ht="10.5" customHeight="1" s="67">
      <c r="A45" s="27" t="inlineStr">
        <is>
          <t>AUGMENT_FALLBACK_GAIN_PCT</t>
        </is>
      </c>
      <c r="B45" s="27" t="inlineStr">
        <is>
          <t>1.0</t>
        </is>
      </c>
      <c r="C45" s="26" t="n"/>
      <c r="D45" s="26" t="n"/>
      <c r="E45" s="26" t="n"/>
      <c r="F45" s="26" t="n"/>
      <c r="G45" s="26">
        <f>IFERROR(VLOOKUP($A16&amp;"_"&amp;$B16,Results_Deltas!$A$2:$P$15000,5,FALSE),"")</f>
        <v/>
      </c>
      <c r="H45" s="26">
        <f>IFERROR(VLOOKUP($A16,Results_30d_Deltas!$A$2:$H$5000,7,FALSE)-E15,"")</f>
        <v/>
      </c>
      <c r="I45" s="26">
        <f>IFERROR(VLOOKUP($A16,Results_30d_Deltas!$A$2:$H$5000,6,FALSE),"")</f>
        <v/>
      </c>
      <c r="J45" s="26" t="n"/>
      <c r="K45" s="26" t="n"/>
      <c r="L45" s="26" t="inlineStr">
        <is>
          <t>YES</t>
        </is>
      </c>
      <c r="M45" s="33" t="n">
        <v>5.277938474718273</v>
      </c>
      <c r="N45" s="33" t="n">
        <v>14</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ez_manage.py:56864 top()</t>
        </is>
      </c>
      <c r="IL45" s="26" t="inlineStr">
        <is>
          <t>v12_quick_engine.py:4990 x4</t>
        </is>
      </c>
      <c r="IM45" s="26" t="n"/>
    </row>
    <row r="46" ht="10.5" customHeight="1" s="67">
      <c r="A46" s="27" t="inlineStr">
        <is>
          <t>PYRAMID_MIN_WT_VEL_1H</t>
        </is>
      </c>
      <c r="B46" s="27" t="inlineStr">
        <is>
          <t>2.0</t>
        </is>
      </c>
      <c r="C46" s="26" t="n"/>
      <c r="D46" s="26" t="n"/>
      <c r="E46" s="26" t="n"/>
      <c r="F46" s="26" t="n"/>
      <c r="G46" s="26">
        <f>IFERROR(VLOOKUP($A48&amp;"_"&amp;$B48,Results_Deltas!$A$2:$P$15000,5,FALSE),"")</f>
        <v/>
      </c>
      <c r="H46" s="26">
        <f>IFERROR(VLOOKUP($A48,Results_30d_Deltas!$A$2:$H$5000,7,FALSE)-E47,"")</f>
        <v/>
      </c>
      <c r="I46" s="26">
        <f>IFERROR(VLOOKUP($A48,Results_30d_Deltas!$A$2:$H$5000,6,FALSE),"")</f>
        <v/>
      </c>
      <c r="J46" s="26" t="n"/>
      <c r="K46" s="26" t="n"/>
      <c r="L46" s="26" t="inlineStr">
        <is>
          <t>YES</t>
        </is>
      </c>
      <c r="M46" s="33" t="n">
        <v>5.295139096428344</v>
      </c>
      <c r="N46" s="33" t="n">
        <v>14</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ez_manage.py:5196 top()</t>
        </is>
      </c>
      <c r="IL46" s="26" t="inlineStr">
        <is>
          <t>v12_quick_engine.py:2727 x10</t>
        </is>
      </c>
      <c r="IM46" s="26" t="n"/>
    </row>
    <row r="47" ht="10.5" customHeight="1" s="67">
      <c r="A47" s="26" t="inlineStr">
        <is>
          <t>MAX_AUGMENTS_PER_POSITION</t>
        </is>
      </c>
      <c r="B47" s="26" t="inlineStr">
        <is>
          <t>0</t>
        </is>
      </c>
      <c r="C47" s="26" t="n"/>
      <c r="D47" s="26" t="n"/>
      <c r="E47" s="26" t="n"/>
      <c r="F47" s="26" t="n"/>
      <c r="G47" s="26">
        <f>IFERROR(VLOOKUP($A4&amp;"_"&amp;$B4,Results_Deltas!$A$2:$P$15000,5,FALSE),"")</f>
        <v/>
      </c>
      <c r="H47" s="26">
        <f>IFERROR(VLOOKUP($A4,Results_30d_Deltas!$A$2:$H$5000,7,FALSE)-E3,"")</f>
        <v/>
      </c>
      <c r="I47" s="26">
        <f>IFERROR(VLOOKUP($A4,Results_30d_Deltas!$A$2:$H$5000,6,FALSE),"")</f>
        <v/>
      </c>
      <c r="J47" s="26" t="n"/>
      <c r="K47" s="26" t="n"/>
      <c r="L47" s="26" t="inlineStr">
        <is>
          <t>NO</t>
        </is>
      </c>
      <c r="M47" s="33" t="n">
        <v>5.295139531772314</v>
      </c>
      <c r="N47" s="33" t="n">
        <v>14</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ez_manage.py:3521 top()</t>
        </is>
      </c>
      <c r="IL47" s="26" t="inlineStr">
        <is>
          <t>v12_quick_engine.py:2267 x7</t>
        </is>
      </c>
      <c r="IM47" s="26" t="n"/>
    </row>
    <row r="48" ht="10.5" customHeight="1" s="67">
      <c r="A48" s="26" t="inlineStr">
        <is>
          <t>AUGMENTED_POSITIONS_GUARD_FLOOR_MULT</t>
        </is>
      </c>
      <c r="B48" s="26" t="inlineStr">
        <is>
          <t>0</t>
        </is>
      </c>
      <c r="C48" s="26" t="n"/>
      <c r="D48" s="26" t="n"/>
      <c r="E48" s="26" t="n"/>
      <c r="F48" s="26" t="n"/>
      <c r="G48" s="26">
        <f>IFERROR(VLOOKUP($A8&amp;"_"&amp;$B8,Results_Deltas!$A$2:$P$15000,5,FALSE),"")</f>
        <v/>
      </c>
      <c r="H48" s="26">
        <f>IFERROR(VLOOKUP($A8,Results_30d_Deltas!$A$2:$H$5000,7,FALSE)-E7,"")</f>
        <v/>
      </c>
      <c r="I48" s="26">
        <f>IFERROR(VLOOKUP($A8,Results_30d_Deltas!$A$2:$H$5000,6,FALSE),"")</f>
        <v/>
      </c>
      <c r="J48" s="26" t="n"/>
      <c r="K48" s="26" t="n"/>
      <c r="L48" s="26" t="inlineStr">
        <is>
          <t>NO</t>
        </is>
      </c>
      <c r="M48" s="33" t="n">
        <v>5.295139531772314</v>
      </c>
      <c r="N48" s="33" t="n">
        <v>14</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ez_manage.py:4336 top()</t>
        </is>
      </c>
      <c r="IL48" s="26" t="inlineStr">
        <is>
          <t>v12_quick_engine.py:221 x13</t>
        </is>
      </c>
      <c r="IM48" s="26" t="n"/>
    </row>
    <row r="49" ht="10.5" customHeight="1" s="67">
      <c r="A49" s="27" t="inlineStr">
        <is>
          <t>AUGMENTED_POSITIONS_GUARD_FLOOR_MULT</t>
        </is>
      </c>
      <c r="B49" s="69" t="n">
        <v>0</v>
      </c>
      <c r="C49" s="26" t="n"/>
      <c r="D49" s="26" t="n"/>
      <c r="E49" s="26" t="n"/>
      <c r="F49" s="26" t="n"/>
      <c r="G49" s="26">
        <f>IFERROR(VLOOKUP($A9&amp;"_"&amp;$B9,Results_Deltas!$A$2:$P$15000,5,FALSE),"")</f>
        <v/>
      </c>
      <c r="H49" s="26">
        <f>IFERROR(VLOOKUP($A9,Results_30d_Deltas!$A$2:$H$5000,7,FALSE)-E8,"")</f>
        <v/>
      </c>
      <c r="I49" s="26">
        <f>IFERROR(VLOOKUP($A9,Results_30d_Deltas!$A$2:$H$5000,6,FALSE),"")</f>
        <v/>
      </c>
      <c r="J49" s="26" t="n"/>
      <c r="K49" s="26" t="n"/>
      <c r="L49" s="26" t="inlineStr">
        <is>
          <t>YES</t>
        </is>
      </c>
      <c r="M49" s="33" t="n">
        <v>5.295139531772314</v>
      </c>
      <c r="N49" s="33" t="n">
        <v>14</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ez_manage.py:4336 top()</t>
        </is>
      </c>
      <c r="IL49" s="26" t="inlineStr">
        <is>
          <t>v12_quick_engine.py:221 x13</t>
        </is>
      </c>
      <c r="IM49" s="26" t="n"/>
    </row>
    <row r="50" ht="10.5" customHeight="1" s="67">
      <c r="A50" s="27" t="inlineStr">
        <is>
          <t>AUGMENT_FALLBACK_REDUCE_PCT</t>
        </is>
      </c>
      <c r="B50" s="27" t="inlineStr">
        <is>
          <t>0.5</t>
        </is>
      </c>
      <c r="C50" s="26" t="n"/>
      <c r="D50" s="26" t="n"/>
      <c r="E50" s="26" t="n"/>
      <c r="F50" s="26" t="n"/>
      <c r="G50" s="26">
        <f>IFERROR(VLOOKUP($A23&amp;"_"&amp;$B23,Results_Deltas!$A$2:$P$15000,5,FALSE),"")</f>
        <v/>
      </c>
      <c r="H50" s="26">
        <f>IFERROR(VLOOKUP($A23,Results_30d_Deltas!$A$2:$H$5000,7,FALSE)-E22,"")</f>
        <v/>
      </c>
      <c r="I50" s="26">
        <f>IFERROR(VLOOKUP($A23,Results_30d_Deltas!$A$2:$H$5000,6,FALSE),"")</f>
        <v/>
      </c>
      <c r="J50" s="26" t="n"/>
      <c r="K50" s="26" t="n"/>
      <c r="L50" s="26" t="inlineStr">
        <is>
          <t>YES</t>
        </is>
      </c>
      <c r="M50" s="33" t="n">
        <v>5.295139531772314</v>
      </c>
      <c r="N50" s="33" t="n">
        <v>14</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4" t="n"/>
      <c r="BL50" s="34" t="n"/>
      <c r="BM50" s="34" t="n"/>
      <c r="BN50" s="34" t="n"/>
      <c r="BO50" s="34"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ez_manage.py:56876 top()</t>
        </is>
      </c>
      <c r="IL50" s="26" t="inlineStr">
        <is>
          <t>v12_quick_engine.py:4989 x3</t>
        </is>
      </c>
      <c r="IM50" s="26" t="n"/>
    </row>
    <row r="51" ht="10.5" customHeight="1" s="67">
      <c r="A51" s="26" t="inlineStr">
        <is>
          <t>AUGMENT_ONLY_WHEN_PROFITABLE</t>
        </is>
      </c>
      <c r="B51" s="26" t="inlineStr">
        <is>
          <t>0</t>
        </is>
      </c>
      <c r="C51" s="26" t="n"/>
      <c r="D51" s="26" t="n"/>
      <c r="E51" s="26" t="n"/>
      <c r="F51" s="26" t="n"/>
      <c r="G51" s="26">
        <f>IFERROR(VLOOKUP($A26&amp;"_"&amp;$B26,Results_Deltas!$A$2:$P$15000,5,FALSE),"")</f>
        <v/>
      </c>
      <c r="H51" s="26">
        <f>IFERROR(VLOOKUP($A26,Results_30d_Deltas!$A$2:$H$5000,7,FALSE)-E25,"")</f>
        <v/>
      </c>
      <c r="I51" s="26">
        <f>IFERROR(VLOOKUP($A26,Results_30d_Deltas!$A$2:$H$5000,6,FALSE),"")</f>
        <v/>
      </c>
      <c r="J51" s="26" t="n"/>
      <c r="K51" s="26" t="n"/>
      <c r="L51" s="26" t="inlineStr">
        <is>
          <t>NO</t>
        </is>
      </c>
      <c r="M51" s="33" t="n">
        <v>5.295139531772314</v>
      </c>
      <c r="N51" s="33" t="n">
        <v>14</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4" t="n"/>
      <c r="FO51" s="34" t="n"/>
      <c r="FP51" s="34" t="n"/>
      <c r="FQ51" s="34" t="n"/>
      <c r="FR51" s="34"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ez_manage.py:2943 top()</t>
        </is>
      </c>
      <c r="IL51" s="26" t="inlineStr">
        <is>
          <t>v12_quick_engine.py:235 x18</t>
        </is>
      </c>
      <c r="IM51" s="26" t="n"/>
    </row>
    <row r="52" ht="10.5" customHeight="1" s="67">
      <c r="A52" s="26" t="inlineStr">
        <is>
          <t>DELTA_PYRAMID_MAX</t>
        </is>
      </c>
      <c r="B52" s="26" t="inlineStr">
        <is>
          <t>0</t>
        </is>
      </c>
      <c r="C52" s="26" t="n"/>
      <c r="D52" s="26" t="n"/>
      <c r="E52" s="26" t="n"/>
      <c r="F52" s="26" t="n"/>
      <c r="G52" s="26">
        <f>IFERROR(VLOOKUP($A32&amp;"_"&amp;$B32,Results_Deltas!$A$2:$P$15000,5,FALSE),"")</f>
        <v/>
      </c>
      <c r="H52" s="26">
        <f>IFERROR(VLOOKUP($A32,Results_30d_Deltas!$A$2:$H$5000,7,FALSE)-E31,"")</f>
        <v/>
      </c>
      <c r="I52" s="26">
        <f>IFERROR(VLOOKUP($A32,Results_30d_Deltas!$A$2:$H$5000,6,FALSE),"")</f>
        <v/>
      </c>
      <c r="J52" s="26" t="n"/>
      <c r="K52" s="26" t="n"/>
      <c r="L52" s="26" t="inlineStr">
        <is>
          <t>NO</t>
        </is>
      </c>
      <c r="M52" s="33" t="n">
        <v>5.295139531772314</v>
      </c>
      <c r="N52" s="33" t="n">
        <v>14</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4" t="n"/>
      <c r="CA52" s="34" t="n"/>
      <c r="CB52" s="34" t="n"/>
      <c r="CC52" s="34" t="n"/>
      <c r="CD52" s="34"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ez_manage.py:3153 top()</t>
        </is>
      </c>
      <c r="IL52" s="26" t="inlineStr">
        <is>
          <t>v12_quick_engine.py:591 x16</t>
        </is>
      </c>
      <c r="IM52" s="26" t="n"/>
    </row>
    <row r="53" ht="10.5" customHeight="1" s="67">
      <c r="A53" s="26" t="inlineStr">
        <is>
          <t>DELTA_PYRAMID_PRICE_TOL</t>
        </is>
      </c>
      <c r="B53" s="26" t="inlineStr">
        <is>
          <t>0</t>
        </is>
      </c>
      <c r="C53" s="26" t="n"/>
      <c r="D53" s="26" t="n"/>
      <c r="E53" s="26" t="n"/>
      <c r="F53" s="26" t="n"/>
      <c r="G53" s="26">
        <f>IFERROR(VLOOKUP($A36&amp;"_"&amp;$B36,Results_Deltas!$A$2:$P$15000,5,FALSE),"")</f>
        <v/>
      </c>
      <c r="H53" s="26">
        <f>IFERROR(VLOOKUP($A36,Results_30d_Deltas!$A$2:$H$5000,7,FALSE)-E35,"")</f>
        <v/>
      </c>
      <c r="I53" s="26">
        <f>IFERROR(VLOOKUP($A36,Results_30d_Deltas!$A$2:$H$5000,6,FALSE),"")</f>
        <v/>
      </c>
      <c r="J53" s="26" t="n"/>
      <c r="K53" s="26" t="n"/>
      <c r="L53" s="26" t="inlineStr">
        <is>
          <t>NO</t>
        </is>
      </c>
      <c r="M53" s="33" t="n">
        <v>5.295139531772314</v>
      </c>
      <c r="N53" s="33" t="n">
        <v>14</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4" t="n"/>
      <c r="CA53" s="34" t="n"/>
      <c r="CB53" s="34" t="n"/>
      <c r="CC53" s="34" t="n"/>
      <c r="CD53" s="34"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ez_manage.py:3155 top()</t>
        </is>
      </c>
      <c r="IL53" s="26" t="inlineStr">
        <is>
          <t>v12_quick_engine.py:597 x16</t>
        </is>
      </c>
      <c r="IM53" s="26" t="n"/>
    </row>
    <row r="54" ht="10.5" customHeight="1" s="67">
      <c r="A54" s="26" t="inlineStr">
        <is>
          <t>HIGH_GAIN_AUGMENTATION_MIN_SIZE</t>
        </is>
      </c>
      <c r="B54" s="26" t="inlineStr">
        <is>
          <t>0</t>
        </is>
      </c>
      <c r="C54" s="26" t="n"/>
      <c r="D54" s="26" t="n"/>
      <c r="E54" s="26" t="n"/>
      <c r="F54" s="26" t="n"/>
      <c r="G54" s="26">
        <f>IFERROR(VLOOKUP($A42&amp;"_"&amp;$B42,Results_Deltas!$A$2:$P$15000,5,FALSE),"")</f>
        <v/>
      </c>
      <c r="H54" s="26">
        <f>IFERROR(VLOOKUP($A42,Results_30d_Deltas!$A$2:$H$5000,7,FALSE)-E41,"")</f>
        <v/>
      </c>
      <c r="I54" s="26">
        <f>IFERROR(VLOOKUP($A42,Results_30d_Deltas!$A$2:$H$5000,6,FALSE),"")</f>
        <v/>
      </c>
      <c r="J54" s="26" t="n"/>
      <c r="K54" s="26" t="n"/>
      <c r="L54" s="26" t="inlineStr">
        <is>
          <t>NO</t>
        </is>
      </c>
      <c r="M54" s="33" t="n">
        <v>5.295139531772314</v>
      </c>
      <c r="N54" s="33" t="n">
        <v>14</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4" t="n"/>
      <c r="AM54" s="34" t="n"/>
      <c r="AN54" s="34" t="n"/>
      <c r="AO54" s="34" t="n"/>
      <c r="AP54" s="34"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4" t="n"/>
      <c r="HJ54" s="34" t="n"/>
      <c r="HK54" s="34" t="n"/>
      <c r="HL54" s="34" t="n"/>
      <c r="HM54" s="34"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ez_manage.py:3366 top()</t>
        </is>
      </c>
      <c r="IL54" s="26" t="inlineStr">
        <is>
          <t>v12_quick_engine.py:2019 x10</t>
        </is>
      </c>
      <c r="IM54" s="26" t="n"/>
    </row>
    <row r="55" ht="10.5" customHeight="1" s="67">
      <c r="A55" s="26" t="inlineStr">
        <is>
          <t>SCALP_V3_AUG_BE_STOP_PCT</t>
        </is>
      </c>
      <c r="B55" s="26" t="inlineStr">
        <is>
          <t>1.0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v>5.43369988892479</v>
      </c>
      <c r="N55" s="33" t="n">
        <v>4</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4" t="n"/>
      <c r="ED55" s="34" t="n"/>
      <c r="EE55" s="34" t="n"/>
      <c r="EF55" s="34" t="n"/>
      <c r="EG55" s="34"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ez_manage.py:5495 top()</t>
        </is>
      </c>
      <c r="IL55" s="26" t="inlineStr">
        <is>
          <t>v12_quick_engine.py:4074 x7</t>
        </is>
      </c>
      <c r="IM55" s="26" t="n"/>
    </row>
    <row r="56" ht="10.5" customHeight="1" s="67">
      <c r="A56" s="26" t="inlineStr">
        <is>
          <t>SCALP_V3_AUG_BE_STOP_PCT</t>
        </is>
      </c>
      <c r="B56" s="26" t="inlineStr">
        <is>
          <t>0.5</t>
        </is>
      </c>
      <c r="C56" s="26" t="n"/>
      <c r="D56" s="26" t="n"/>
      <c r="E56" s="26" t="n"/>
      <c r="F56" s="26" t="n"/>
      <c r="G56" s="26">
        <f>IFERROR(VLOOKUP($A54&amp;"_"&amp;$B54,Results_Deltas!$A$2:$P$15000,5,FALSE),"")</f>
        <v/>
      </c>
      <c r="H56" s="26">
        <f>IFERROR(VLOOKUP($A54,Results_30d_Deltas!$A$2:$H$5000,7,FALSE)-E53,"")</f>
        <v/>
      </c>
      <c r="I56" s="26">
        <f>IFERROR(VLOOKUP($A54,Results_30d_Deltas!$A$2:$H$5000,6,FALSE),"")</f>
        <v/>
      </c>
      <c r="J56" s="26" t="n"/>
      <c r="K56" s="26" t="n"/>
      <c r="L56" s="26" t="inlineStr">
        <is>
          <t>YES</t>
        </is>
      </c>
      <c r="M56" s="33" t="n">
        <v>5.563027443868572</v>
      </c>
      <c r="N56" s="33" t="n">
        <v>4</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4" t="n"/>
      <c r="ED56" s="34" t="n"/>
      <c r="EE56" s="34" t="n"/>
      <c r="EF56" s="34" t="n"/>
      <c r="EG56" s="34"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ez_manage.py:5495 top()</t>
        </is>
      </c>
      <c r="IL56" s="26" t="inlineStr">
        <is>
          <t>v12_quick_engine.py:4074 x7</t>
        </is>
      </c>
      <c r="IM56" s="26" t="n"/>
    </row>
    <row r="57" ht="10.5" customHeight="1" s="67">
      <c r="A57" s="26" t="inlineStr">
        <is>
          <t>SCALP_V3_AUG_BE_STOP_PCT</t>
        </is>
      </c>
      <c r="B57" s="26" t="inlineStr">
        <is>
          <t>2.0</t>
        </is>
      </c>
      <c r="C57" s="26" t="n"/>
      <c r="D57" s="26" t="n"/>
      <c r="E57" s="26" t="n"/>
      <c r="F57" s="26" t="n"/>
      <c r="G57" s="26">
        <f>IFERROR(VLOOKUP($A56&amp;"_"&amp;$B56,Results_Deltas!$A$2:$P$15000,5,FALSE),"")</f>
        <v/>
      </c>
      <c r="H57" s="26">
        <f>IFERROR(VLOOKUP($A56,Results_30d_Deltas!$A$2:$H$5000,7,FALSE)-E55,"")</f>
        <v/>
      </c>
      <c r="I57" s="26">
        <f>IFERROR(VLOOKUP($A56,Results_30d_Deltas!$A$2:$H$5000,6,FALSE),"")</f>
        <v/>
      </c>
      <c r="J57" s="26" t="n"/>
      <c r="K57" s="26" t="n"/>
      <c r="L57" s="26" t="inlineStr">
        <is>
          <t>NO</t>
        </is>
      </c>
      <c r="M57" s="33" t="n">
        <v>6.38329460842455</v>
      </c>
      <c r="N57" s="33" t="n">
        <v>4</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ez_manage.py:5495 top()</t>
        </is>
      </c>
      <c r="IL57" s="26" t="inlineStr">
        <is>
          <t>v12_quick_engine.py:4074 x7</t>
        </is>
      </c>
      <c r="IM57" s="26" t="n"/>
    </row>
    <row r="58" ht="10.5" customHeight="1" s="67">
      <c r="A58" s="26" t="inlineStr">
        <is>
          <t>SCALP_V3_AUG_BE_STOP_PCT</t>
        </is>
      </c>
      <c r="B58" s="26" t="inlineStr">
        <is>
          <t>0</t>
        </is>
      </c>
      <c r="C58" s="26" t="n"/>
      <c r="D58" s="26" t="n"/>
      <c r="E58" s="26" t="n"/>
      <c r="F58" s="26" t="n"/>
      <c r="G58" s="26">
        <f>IFERROR(VLOOKUP($A53&amp;"_"&amp;$B53,Results_Deltas!$A$2:$P$15000,5,FALSE),"")</f>
        <v/>
      </c>
      <c r="H58" s="26">
        <f>IFERROR(VLOOKUP($A53,Results_30d_Deltas!$A$2:$H$5000,7,FALSE)-E52,"")</f>
        <v/>
      </c>
      <c r="I58" s="26">
        <f>IFERROR(VLOOKUP($A53,Results_30d_Deltas!$A$2:$H$5000,6,FALSE),"")</f>
        <v/>
      </c>
      <c r="J58" s="26" t="n"/>
      <c r="K58" s="26" t="n"/>
      <c r="L58" s="26" t="inlineStr">
        <is>
          <t>NO</t>
        </is>
      </c>
      <c r="M58" s="33" t="n">
        <v>7.931055358503841</v>
      </c>
      <c r="N58" s="33" t="n">
        <v>4</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ez_manage.py:5495 top()</t>
        </is>
      </c>
      <c r="IL58" s="26" t="inlineStr">
        <is>
          <t>v12_quick_engine.py:4074 x7</t>
        </is>
      </c>
      <c r="IM58" s="26" t="n"/>
    </row>
    <row r="59" ht="15.75" customHeight="1" s="67">
      <c r="A59" s="39" t="inlineStr">
        <is>
          <t>CRYPTO_SPIKE_FADE_THRESHOLD_PCT</t>
        </is>
      </c>
      <c r="B59" s="70" t="n">
        <v>0</v>
      </c>
      <c r="C59" s="38" t="n"/>
      <c r="D59" s="38" t="inlineStr">
        <is>
          <t>GLOBAL_CHECK, STOCKS_EXIT</t>
        </is>
      </c>
      <c r="E59" s="38" t="n"/>
      <c r="F59" s="26" t="n"/>
      <c r="G59" s="38">
        <f>IFERROR(VLOOKUP($A74&amp;"_"&amp;$B74,Results_Deltas!$A$2:$P$15000,5,FALSE),"")</f>
        <v/>
      </c>
      <c r="H59" s="38" t="inlineStr">
        <is>
          <t>Blanket (page end)</t>
        </is>
      </c>
      <c r="I59" s="26" t="n"/>
      <c r="J59" s="26" t="n"/>
      <c r="K59" s="26" t="n"/>
      <c r="L59" s="26" t="inlineStr">
        <is>
          <t>NO</t>
        </is>
      </c>
      <c r="M59" s="26" t="n">
        <v>0</v>
      </c>
      <c r="N59" s="26"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9" t="inlineStr">
        <is>
          <t>DC_MOMENT_STRONG_THRESHOLD</t>
        </is>
      </c>
      <c r="B60" s="70" t="n">
        <v>0</v>
      </c>
      <c r="C60" s="38" t="n"/>
      <c r="D60" s="38" t="inlineStr">
        <is>
          <t>ENTRY, GLOBAL_CHECK, STOCKS_EXIT</t>
        </is>
      </c>
      <c r="E60" s="38" t="n"/>
      <c r="F60" s="26" t="n"/>
      <c r="G60" s="38">
        <f>IFERROR(VLOOKUP($A78&amp;"_"&amp;$B78,Results_Deltas!$A$2:$P$15000,5,FALSE),"")</f>
        <v/>
      </c>
      <c r="H60" s="38" t="inlineStr">
        <is>
          <t>Blanket (page end)</t>
        </is>
      </c>
      <c r="I60" s="26" t="n"/>
      <c r="J60" s="26" t="n"/>
      <c r="K60" s="26" t="n"/>
      <c r="L60" s="26" t="inlineStr">
        <is>
          <t>YES</t>
        </is>
      </c>
      <c r="M60" s="26" t="n">
        <v>0</v>
      </c>
      <c r="N60" s="26"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9" t="inlineStr">
        <is>
          <t>FG_FEAR_THRESHOLD</t>
        </is>
      </c>
      <c r="B61" s="70" t="n">
        <v>0</v>
      </c>
      <c r="C61" s="38" t="n"/>
      <c r="D61" s="38" t="inlineStr">
        <is>
          <t>GLOBAL_CHECK, STOCKS_EXIT</t>
        </is>
      </c>
      <c r="E61" s="38" t="n"/>
      <c r="F61" s="26" t="n"/>
      <c r="G61" s="38">
        <f>IFERROR(VLOOKUP($A103&amp;"_"&amp;$B103,Results_Deltas!$A$2:$P$15000,5,FALSE),"")</f>
        <v/>
      </c>
      <c r="H61" s="38" t="inlineStr">
        <is>
          <t>Blanket (page end)</t>
        </is>
      </c>
      <c r="I61" s="26" t="n"/>
      <c r="J61" s="26" t="n"/>
      <c r="K61" s="26" t="n"/>
      <c r="L61" s="26" t="inlineStr">
        <is>
          <t>NO</t>
        </is>
      </c>
      <c r="M61" s="26" t="n">
        <v>0</v>
      </c>
      <c r="N61" s="26"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9" t="inlineStr">
        <is>
          <t>FG_GREED_THRESHOLD</t>
        </is>
      </c>
      <c r="B62" s="70" t="n">
        <v>0</v>
      </c>
      <c r="C62" s="38" t="n"/>
      <c r="D62" s="38" t="inlineStr">
        <is>
          <t>GLOBAL_CHECK, STOCKS_EXIT</t>
        </is>
      </c>
      <c r="E62" s="38" t="n"/>
      <c r="F62" s="26" t="n"/>
      <c r="G62" s="38">
        <f>IFERROR(VLOOKUP($A107&amp;"_"&amp;$B107,Results_Deltas!$A$2:$P$15000,5,FALSE),"")</f>
        <v/>
      </c>
      <c r="H62" s="38" t="inlineStr">
        <is>
          <t>Blanket (page end)</t>
        </is>
      </c>
      <c r="I62" s="26" t="n"/>
      <c r="J62" s="26" t="n"/>
      <c r="K62" s="26" t="n"/>
      <c r="L62" s="26" t="inlineStr">
        <is>
          <t>NO</t>
        </is>
      </c>
      <c r="M62" s="26" t="n">
        <v>0</v>
      </c>
      <c r="N62" s="26"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HA_WICK_QUALITY_SCORE</t>
        </is>
      </c>
      <c r="B63" s="70" t="n">
        <v>0</v>
      </c>
      <c r="C63" s="38" t="n"/>
      <c r="D63" s="38" t="inlineStr">
        <is>
          <t>ENTRY, GLOBAL_CHECK, STOCKS_EXIT</t>
        </is>
      </c>
      <c r="E63" s="38" t="n"/>
      <c r="F63" s="26" t="n"/>
      <c r="G63" s="38">
        <f>IFERROR(VLOOKUP($A133&amp;"_"&amp;$B133,Results_Deltas!$A$2:$P$15000,5,FALSE),"")</f>
        <v/>
      </c>
      <c r="H63" s="38" t="inlineStr">
        <is>
          <t>Blanket (page end)</t>
        </is>
      </c>
      <c r="I63" s="26" t="n"/>
      <c r="J63" s="26" t="n"/>
      <c r="K63" s="26" t="n"/>
      <c r="L63" s="26" t="inlineStr">
        <is>
          <t>NO</t>
        </is>
      </c>
      <c r="M63" s="26" t="n">
        <v>0</v>
      </c>
      <c r="N63" s="26"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MANDATORY_REENTRY_WT_FILTER_MIN_TFS</t>
        </is>
      </c>
      <c r="B64" s="70" t="n">
        <v>0</v>
      </c>
      <c r="C64" s="38" t="n"/>
      <c r="D64" s="38" t="inlineStr">
        <is>
          <t>GLOBAL_CHECK, STOCKS_EXIT</t>
        </is>
      </c>
      <c r="E64" s="38" t="n"/>
      <c r="F64" s="26" t="n"/>
      <c r="G64" s="38">
        <f>IFERROR(VLOOKUP($A177&amp;"_"&amp;$B177,Results_Deltas!$A$2:$P$15000,5,FALSE),"")</f>
        <v/>
      </c>
      <c r="H64" s="38" t="inlineStr">
        <is>
          <t>Blanket (page end)</t>
        </is>
      </c>
      <c r="I64" s="26" t="n"/>
      <c r="J64" s="26" t="n"/>
      <c r="K64" s="26" t="n"/>
      <c r="L64" s="26" t="inlineStr">
        <is>
          <t>NO</t>
        </is>
      </c>
      <c r="M64" s="26" t="n">
        <v>0</v>
      </c>
      <c r="N64" s="26"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9" t="inlineStr">
        <is>
          <t>MANDATORY_REENTRY_WT_FILTER_REQUIRE_FLIP</t>
        </is>
      </c>
      <c r="B65" s="70" t="n">
        <v>0</v>
      </c>
      <c r="C65" s="38" t="n"/>
      <c r="D65" s="38" t="inlineStr">
        <is>
          <t>GLOBAL_CHECK, STOCKS_EXIT</t>
        </is>
      </c>
      <c r="E65" s="38" t="n"/>
      <c r="F65" s="26" t="n"/>
      <c r="G65" s="38">
        <f>IFERROR(VLOOKUP($A182&amp;"_"&amp;$B182,Results_Deltas!$A$2:$P$15000,5,FALSE),"")</f>
        <v/>
      </c>
      <c r="H65" s="38" t="inlineStr">
        <is>
          <t>Blanket (page end)</t>
        </is>
      </c>
      <c r="I65" s="26" t="n"/>
      <c r="J65" s="26" t="n"/>
      <c r="K65" s="26" t="n"/>
      <c r="L65" s="26" t="inlineStr">
        <is>
          <t>YES</t>
        </is>
      </c>
      <c r="M65" s="26" t="n">
        <v>0</v>
      </c>
      <c r="N65" s="26"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9" t="inlineStr">
        <is>
          <t>MANDATORY_REENTRY_WT_FILTER_VELOCITY_RATIO</t>
        </is>
      </c>
      <c r="B66" s="70" t="n">
        <v>0</v>
      </c>
      <c r="C66" s="38" t="n"/>
      <c r="D66" s="38" t="inlineStr">
        <is>
          <t>GLOBAL_CHECK, STOCKS_EXIT</t>
        </is>
      </c>
      <c r="E66" s="38" t="n"/>
      <c r="F66" s="26" t="n"/>
      <c r="G66" s="38">
        <f>IFERROR(VLOOKUP($A184&amp;"_"&amp;$B184,Results_Deltas!$A$2:$P$15000,5,FALSE),"")</f>
        <v/>
      </c>
      <c r="H66" s="38" t="inlineStr">
        <is>
          <t>Blanket (page end)</t>
        </is>
      </c>
      <c r="I66" s="26" t="n"/>
      <c r="J66" s="26" t="n"/>
      <c r="K66" s="26" t="n"/>
      <c r="L66" s="26" t="inlineStr">
        <is>
          <t>NO</t>
        </is>
      </c>
      <c r="M66" s="26" t="n">
        <v>0</v>
      </c>
      <c r="N66" s="26"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MOVER_THRESHOLD</t>
        </is>
      </c>
      <c r="B67" s="70" t="n">
        <v>0</v>
      </c>
      <c r="C67" s="38" t="n"/>
      <c r="D67" s="38" t="inlineStr">
        <is>
          <t>ENTRY, GLOBAL_CHECK, STOCKS_EXIT</t>
        </is>
      </c>
      <c r="E67" s="38" t="n"/>
      <c r="F67" s="26" t="n"/>
      <c r="G67" s="38">
        <f>IFERROR(VLOOKUP($A190&amp;"_"&amp;$B190,Results_Deltas!$A$2:$P$15000,5,FALSE),"")</f>
        <v/>
      </c>
      <c r="H67" s="38" t="inlineStr">
        <is>
          <t>Blanket (page end)</t>
        </is>
      </c>
      <c r="I67" s="26" t="n"/>
      <c r="J67" s="26" t="n"/>
      <c r="K67" s="26" t="n"/>
      <c r="L67" s="26" t="inlineStr">
        <is>
          <t>NO</t>
        </is>
      </c>
      <c r="M67" s="26" t="n">
        <v>0</v>
      </c>
      <c r="N67" s="26"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9" t="inlineStr">
        <is>
          <t>MTS_BOTTOM_BONUS_THRESHOLD</t>
        </is>
      </c>
      <c r="B68" s="70" t="n">
        <v>0</v>
      </c>
      <c r="C68" s="38" t="n"/>
      <c r="D68" s="38" t="inlineStr">
        <is>
          <t>ENTRY, GLOBAL_CHECK, STOCKS_EXIT</t>
        </is>
      </c>
      <c r="E68" s="38" t="n"/>
      <c r="F68" s="26" t="n"/>
      <c r="G68" s="38">
        <f>IFERROR(VLOOKUP($A198&amp;"_"&amp;$B198,Results_Deltas!$A$2:$P$15000,5,FALSE),"")</f>
        <v/>
      </c>
      <c r="H68" s="38" t="inlineStr">
        <is>
          <t>Blanket (page end)</t>
        </is>
      </c>
      <c r="I68" s="26" t="n"/>
      <c r="J68" s="26" t="n"/>
      <c r="K68" s="26" t="n"/>
      <c r="L68" s="26" t="inlineStr">
        <is>
          <t>NO</t>
        </is>
      </c>
      <c r="M68" s="26" t="n">
        <v>0</v>
      </c>
      <c r="N68" s="26"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MTS_BOTTOM_STRONG_THRESHOLD</t>
        </is>
      </c>
      <c r="B69" s="70" t="n">
        <v>0</v>
      </c>
      <c r="C69" s="38" t="n"/>
      <c r="D69" s="38" t="inlineStr">
        <is>
          <t>ENTRY, GLOBAL_CHECK, STOCKS_EXIT</t>
        </is>
      </c>
      <c r="E69" s="38" t="n"/>
      <c r="F69" s="26" t="n"/>
      <c r="G69" s="38">
        <f>IFERROR(VLOOKUP($A202&amp;"_"&amp;$B202,Results_Deltas!$A$2:$P$15000,5,FALSE),"")</f>
        <v/>
      </c>
      <c r="H69" s="38" t="inlineStr">
        <is>
          <t>Blanket (page end)</t>
        </is>
      </c>
      <c r="I69" s="26" t="n"/>
      <c r="J69" s="26" t="n"/>
      <c r="K69" s="26" t="n"/>
      <c r="L69" s="26" t="inlineStr">
        <is>
          <t>NO</t>
        </is>
      </c>
      <c r="M69" s="26" t="n">
        <v>0</v>
      </c>
      <c r="N69" s="26"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HA_WICK_QUALITY_TF</t>
        </is>
      </c>
      <c r="B70" s="38" t="inlineStr">
        <is>
          <t>4h</t>
        </is>
      </c>
      <c r="C70" s="38" t="n"/>
      <c r="D70" s="38" t="inlineStr">
        <is>
          <t>ENTRY, GLOBAL_CHECK, STOCKS_EXIT</t>
        </is>
      </c>
      <c r="E70" s="38" t="n"/>
      <c r="F70" s="26" t="n"/>
      <c r="G70" s="38">
        <f>IFERROR(VLOOKUP($A137&amp;"_"&amp;$B137,Results_Deltas!$A$2:$P$15000,5,FALSE),"")</f>
        <v/>
      </c>
      <c r="H70" s="38" t="inlineStr">
        <is>
          <t>Blanket (page end)</t>
        </is>
      </c>
      <c r="I70" s="26" t="n"/>
      <c r="J70" s="26" t="n"/>
      <c r="K70" s="26" t="n"/>
      <c r="L70" s="26" t="inlineStr">
        <is>
          <t>NO</t>
        </is>
      </c>
      <c r="M70" s="26" t="n">
        <v>1.379448173387341</v>
      </c>
      <c r="N70" s="26" t="n">
        <v>18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BANDAID_OFF_LOSER_RECOVER_PCT</t>
        </is>
      </c>
      <c r="B71" s="38" t="inlineStr">
        <is>
          <t>1.0</t>
        </is>
      </c>
      <c r="C71" s="38" t="n"/>
      <c r="D71" s="38" t="inlineStr">
        <is>
          <t>AUGMENT, ENTRY, EXIT, GLOBAL_CHECK, REDUCE, STOCKS_EXIT</t>
        </is>
      </c>
      <c r="E71" s="38" t="n"/>
      <c r="F71" s="26" t="n"/>
      <c r="G71" s="38">
        <f>IFERROR(VLOOKUP($A65&amp;"_"&amp;$B65,Results_Deltas!$A$2:$P$15000,5,FALSE),"")</f>
        <v/>
      </c>
      <c r="H71" s="38" t="inlineStr">
        <is>
          <t>Blanket (page end)</t>
        </is>
      </c>
      <c r="I71" s="26" t="n"/>
      <c r="J71" s="26" t="n"/>
      <c r="K71" s="26" t="n"/>
      <c r="L71" s="26" t="inlineStr">
        <is>
          <t>NO</t>
        </is>
      </c>
      <c r="M71" s="26" t="n">
        <v>1.407498654757435</v>
      </c>
      <c r="N71" s="26" t="n">
        <v>23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FUNDING_GATE_FILTER_TF</t>
        </is>
      </c>
      <c r="B72" s="38" t="inlineStr">
        <is>
          <t>D</t>
        </is>
      </c>
      <c r="C72" s="38" t="n"/>
      <c r="D72" s="38" t="inlineStr">
        <is>
          <t>GLOBAL_CHECK</t>
        </is>
      </c>
      <c r="E72" s="38" t="n"/>
      <c r="F72" s="26" t="n"/>
      <c r="G72" s="38">
        <f>IFERROR(VLOOKUP($A112&amp;"_"&amp;$B112,Results_Deltas!$A$2:$P$15000,5,FALSE),"")</f>
        <v/>
      </c>
      <c r="H72" s="38" t="inlineStr">
        <is>
          <t>Blanket (page end)</t>
        </is>
      </c>
      <c r="I72" s="26" t="n"/>
      <c r="J72" s="26" t="n"/>
      <c r="K72" s="26" t="n"/>
      <c r="L72" s="26" t="inlineStr">
        <is>
          <t>YES</t>
        </is>
      </c>
      <c r="M72" s="26" t="n">
        <v>1.413055567572001</v>
      </c>
      <c r="N72" s="26" t="n">
        <v>18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BANDAID_OFF_LOSER_RECOVER_PCT</t>
        </is>
      </c>
      <c r="B73" s="38" t="inlineStr">
        <is>
          <t>0.5</t>
        </is>
      </c>
      <c r="C73" s="38" t="n"/>
      <c r="D73" s="38" t="inlineStr">
        <is>
          <t>AUGMENT, ENTRY, EXIT, GLOBAL_CHECK, REDUCE, STOCKS_EXIT</t>
        </is>
      </c>
      <c r="E73" s="38" t="n"/>
      <c r="F73" s="26" t="n"/>
      <c r="G73" s="38">
        <f>IFERROR(VLOOKUP($A66&amp;"_"&amp;$B66,Results_Deltas!$A$2:$P$15000,5,FALSE),"")</f>
        <v/>
      </c>
      <c r="H73" s="38" t="inlineStr">
        <is>
          <t>Blanket (page end)</t>
        </is>
      </c>
      <c r="I73" s="26" t="n"/>
      <c r="J73" s="26" t="n"/>
      <c r="K73" s="26" t="n"/>
      <c r="L73" s="26" t="inlineStr">
        <is>
          <t>NO</t>
        </is>
      </c>
      <c r="M73" s="26" t="n">
        <v>1.462256220618701</v>
      </c>
      <c r="N73" s="26" t="n">
        <v>22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MTS_BOTTOM_STRONG_THRESHOLD</t>
        </is>
      </c>
      <c r="B74" s="38" t="inlineStr">
        <is>
          <t>30</t>
        </is>
      </c>
      <c r="C74" s="38" t="n"/>
      <c r="D74" s="38" t="inlineStr">
        <is>
          <t>ENTRY, GLOBAL_CHECK, STOCKS_EXIT</t>
        </is>
      </c>
      <c r="E74" s="38" t="n"/>
      <c r="F74" s="26" t="n"/>
      <c r="G74" s="38">
        <f>IFERROR(VLOOKUP($A204&amp;"_"&amp;$B204,Results_Deltas!$A$2:$P$15000,5,FALSE),"")</f>
        <v/>
      </c>
      <c r="H74" s="38" t="inlineStr">
        <is>
          <t>Blanket (page end)</t>
        </is>
      </c>
      <c r="I74" s="26" t="n"/>
      <c r="J74" s="26" t="n"/>
      <c r="K74" s="26" t="n"/>
      <c r="L74" s="26" t="inlineStr">
        <is>
          <t>NO</t>
        </is>
      </c>
      <c r="M74" s="26" t="n">
        <v>1.508610163880274</v>
      </c>
      <c r="N74" s="26" t="n">
        <v>20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LH_HL_FILTER_MODE</t>
        </is>
      </c>
      <c r="B75" s="40" t="inlineStr">
        <is>
          <t>STRICT_2BAR</t>
        </is>
      </c>
      <c r="C75" s="38" t="n"/>
      <c r="D75" s="38" t="inlineStr">
        <is>
          <t>ENTRY, GLOBAL_CHECK, STOCKS_EXIT</t>
        </is>
      </c>
      <c r="E75" s="38" t="n"/>
      <c r="F75" s="26" t="n"/>
      <c r="G75" s="38">
        <f>IFERROR(VLOOKUP($A165&amp;"_"&amp;$B165,Results_Deltas!$A$2:$P$15000,5,FALSE),"")</f>
        <v/>
      </c>
      <c r="H75" s="38" t="inlineStr">
        <is>
          <t>Blanket (page end)</t>
        </is>
      </c>
      <c r="I75" s="26" t="n"/>
      <c r="J75" s="26" t="n"/>
      <c r="K75" s="26" t="n"/>
      <c r="L75" s="26" t="inlineStr">
        <is>
          <t>NO</t>
        </is>
      </c>
      <c r="M75" s="26" t="n">
        <v>1.599418239334547</v>
      </c>
      <c r="N75" s="26" t="n">
        <v>28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MTS_BOTTOM_BONUS_THRESHOLD</t>
        </is>
      </c>
      <c r="B76" s="38" t="inlineStr">
        <is>
          <t>31.25</t>
        </is>
      </c>
      <c r="C76" s="38" t="n"/>
      <c r="D76" s="38" t="inlineStr">
        <is>
          <t>ENTRY, GLOBAL_CHECK, STOCKS_EXIT</t>
        </is>
      </c>
      <c r="E76" s="38" t="n"/>
      <c r="F76" s="26" t="n"/>
      <c r="G76" s="38">
        <f>IFERROR(VLOOKUP($A199&amp;"_"&amp;$B199,Results_Deltas!$A$2:$P$15000,5,FALSE),"")</f>
        <v/>
      </c>
      <c r="H76" s="38" t="inlineStr">
        <is>
          <t>Blanket (page end)</t>
        </is>
      </c>
      <c r="I76" s="26" t="n"/>
      <c r="J76" s="26" t="n"/>
      <c r="K76" s="26" t="n"/>
      <c r="L76" s="26" t="inlineStr">
        <is>
          <t>NO</t>
        </is>
      </c>
      <c r="M76" s="26" t="n">
        <v>1.671794253782392</v>
      </c>
      <c r="N76" s="26" t="n">
        <v>21</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MTS_BOTTOM_STRONG_THRESHOLD</t>
        </is>
      </c>
      <c r="B77" s="38" t="inlineStr">
        <is>
          <t>50</t>
        </is>
      </c>
      <c r="C77" s="38" t="n"/>
      <c r="D77" s="38" t="inlineStr">
        <is>
          <t>ENTRY, GLOBAL_CHECK, STOCKS_EXIT</t>
        </is>
      </c>
      <c r="E77" s="38" t="n"/>
      <c r="F77" s="26" t="n"/>
      <c r="G77" s="38">
        <f>IFERROR(VLOOKUP($A203&amp;"_"&amp;$B203,Results_Deltas!$A$2:$P$15000,5,FALSE),"")</f>
        <v/>
      </c>
      <c r="H77" s="38" t="inlineStr">
        <is>
          <t>Blanket (page end)</t>
        </is>
      </c>
      <c r="I77" s="26" t="n"/>
      <c r="J77" s="26" t="n"/>
      <c r="K77" s="26" t="n"/>
      <c r="L77" s="26" t="inlineStr">
        <is>
          <t>YES</t>
        </is>
      </c>
      <c r="M77" s="26" t="n">
        <v>1.672759911205278</v>
      </c>
      <c r="N77" s="26" t="n">
        <v>21</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s="26" t="n">
        <v>1.678891815061154</v>
      </c>
      <c r="N78" s="26" t="n">
        <v>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MTF_GR_MIN_IND</t>
        </is>
      </c>
      <c r="B79" s="38" t="inlineStr">
        <is>
          <t>5</t>
        </is>
      </c>
      <c r="C79" s="38" t="n"/>
      <c r="D79" s="38" t="inlineStr">
        <is>
          <t>GLOBAL_CHECK, STOCKS_EXIT</t>
        </is>
      </c>
      <c r="E79" s="38" t="n"/>
      <c r="F79" s="26" t="n"/>
      <c r="G79" s="38">
        <f>IFERROR(VLOOKUP($A196&amp;"_"&amp;$B196,Results_Deltas!$A$2:$P$15000,5,FALSE),"")</f>
        <v/>
      </c>
      <c r="H79" s="38" t="inlineStr">
        <is>
          <t>Blanket (page end)</t>
        </is>
      </c>
      <c r="I79" s="26" t="n"/>
      <c r="J79" s="26" t="n"/>
      <c r="K79" s="26" t="n"/>
      <c r="L79" s="26" t="inlineStr">
        <is>
          <t>NO</t>
        </is>
      </c>
      <c r="M79" s="26" t="n">
        <v>1.715619340102867</v>
      </c>
      <c r="N79" s="26" t="n">
        <v>23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MTF_GR_MIN_IND</t>
        </is>
      </c>
      <c r="B80" s="38" t="inlineStr">
        <is>
          <t>5_ALT</t>
        </is>
      </c>
      <c r="C80" s="38" t="n"/>
      <c r="D80" s="38" t="inlineStr">
        <is>
          <t>GLOBAL_CHECK, STOCKS_EXIT</t>
        </is>
      </c>
      <c r="E80" s="38" t="n"/>
      <c r="F80" s="26" t="n"/>
      <c r="G80" s="38">
        <f>IFERROR(VLOOKUP($A197&amp;"_"&amp;$B197,Results_Deltas!$A$2:$P$15000,5,FALSE),"")</f>
        <v/>
      </c>
      <c r="H80" s="38" t="inlineStr">
        <is>
          <t>Blanket (page end)</t>
        </is>
      </c>
      <c r="I80" s="26" t="n"/>
      <c r="J80" s="26" t="n"/>
      <c r="K80" s="26" t="n"/>
      <c r="L80" s="26" t="inlineStr">
        <is>
          <t>NO</t>
        </is>
      </c>
      <c r="M80" s="26" t="n">
        <v>1.715619340102867</v>
      </c>
      <c r="N80" s="26" t="n">
        <v>23</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DUP_GUARD_FILTER_TF</t>
        </is>
      </c>
      <c r="B81" s="38" t="inlineStr">
        <is>
          <t>4h</t>
        </is>
      </c>
      <c r="C81" s="38" t="n"/>
      <c r="D81" s="38" t="inlineStr">
        <is>
          <t>GLOBAL_CHECK</t>
        </is>
      </c>
      <c r="E81" s="38" t="n"/>
      <c r="F81" s="26" t="n"/>
      <c r="G81" s="38">
        <f>IFERROR(VLOOKUP($A88&amp;"_"&amp;$B88,Results_Deltas!$A$2:$P$15000,5,FALSE),"")</f>
        <v/>
      </c>
      <c r="H81" s="38" t="inlineStr">
        <is>
          <t>Blanket (page end)</t>
        </is>
      </c>
      <c r="I81" s="26" t="n"/>
      <c r="J81" s="26" t="n"/>
      <c r="K81" s="26" t="n"/>
      <c r="L81" s="26" t="inlineStr">
        <is>
          <t>NO</t>
        </is>
      </c>
      <c r="M81" s="26" t="n">
        <v>1.761476914974325</v>
      </c>
      <c r="N81" s="26" t="n">
        <v>22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MARKET_QUALITY_SCORE_ENABLED</t>
        </is>
      </c>
      <c r="B82" s="38" t="inlineStr">
        <is>
          <t>True</t>
        </is>
      </c>
      <c r="C82" s="38" t="n"/>
      <c r="D82" s="38" t="inlineStr">
        <is>
          <t>ENTRY, GLOBAL_CHECK, STOCKS_EXIT</t>
        </is>
      </c>
      <c r="E82" s="38" t="n"/>
      <c r="F82" s="26" t="n"/>
      <c r="G82" s="38">
        <f>IFERROR(VLOOKUP($A187&amp;"_"&amp;$B187,Results_Deltas!$A$2:$P$15000,5,FALSE),"")</f>
        <v/>
      </c>
      <c r="H82" s="38" t="inlineStr">
        <is>
          <t>Blanket (page end)</t>
        </is>
      </c>
      <c r="I82" s="26" t="n"/>
      <c r="J82" s="26" t="n"/>
      <c r="K82" s="26" t="n"/>
      <c r="L82" s="26" t="inlineStr">
        <is>
          <t>YES</t>
        </is>
      </c>
      <c r="M82" s="26" t="n">
        <v>1.772962706930007</v>
      </c>
      <c r="N82" s="26" t="n">
        <v>21</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FG_GREED_THRESHOLD</t>
        </is>
      </c>
      <c r="B83" s="38" t="inlineStr">
        <is>
          <t>93.75</t>
        </is>
      </c>
      <c r="C83" s="38" t="n"/>
      <c r="D83" s="38" t="inlineStr">
        <is>
          <t>GLOBAL_CHECK, STOCKS_EXIT</t>
        </is>
      </c>
      <c r="E83" s="38" t="n"/>
      <c r="F83" s="26" t="n"/>
      <c r="G83" s="38">
        <f>IFERROR(VLOOKUP($A108&amp;"_"&amp;$B108,Results_Deltas!$A$2:$P$15000,5,FALSE),"")</f>
        <v/>
      </c>
      <c r="H83" s="38" t="inlineStr">
        <is>
          <t>Blanket (page end)</t>
        </is>
      </c>
      <c r="I83" s="26" t="n"/>
      <c r="J83" s="26" t="n"/>
      <c r="K83" s="26" t="n"/>
      <c r="L83" s="26" t="inlineStr">
        <is>
          <t>YES</t>
        </is>
      </c>
      <c r="M83" s="26" t="n">
        <v>1.793920064410545</v>
      </c>
      <c r="N83" s="26" t="n">
        <v>22</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DUP_GUARD_FILTER_TF</t>
        </is>
      </c>
      <c r="B84" s="38" t="inlineStr">
        <is>
          <t>1h</t>
        </is>
      </c>
      <c r="C84" s="38" t="n"/>
      <c r="D84" s="38" t="inlineStr">
        <is>
          <t>GLOBAL_CHECK</t>
        </is>
      </c>
      <c r="E84" s="38" t="n"/>
      <c r="F84" s="26" t="n"/>
      <c r="G84" s="38">
        <f>IFERROR(VLOOKUP($A89&amp;"_"&amp;$B89,Results_Deltas!$A$2:$P$15000,5,FALSE),"")</f>
        <v/>
      </c>
      <c r="H84" s="38" t="inlineStr">
        <is>
          <t>Blanket (page end)</t>
        </is>
      </c>
      <c r="I84" s="26" t="n"/>
      <c r="J84" s="26" t="n"/>
      <c r="K84" s="26" t="n"/>
      <c r="L84" s="26" t="inlineStr">
        <is>
          <t>YES</t>
        </is>
      </c>
      <c r="M84" s="26" t="n">
        <v>1.81423453690321</v>
      </c>
      <c r="N84" s="26" t="n">
        <v>23</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OI_CONFIRM_MIN_PRICE_PCT</t>
        </is>
      </c>
      <c r="B85" s="38" t="inlineStr">
        <is>
          <t>1.0</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NO</t>
        </is>
      </c>
      <c r="M85" s="26" t="n">
        <v>1.829518969623413</v>
      </c>
      <c r="N85" s="26" t="n">
        <v>20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HA_WICK_QUALITY_TF</t>
        </is>
      </c>
      <c r="B86" s="38" t="inlineStr">
        <is>
          <t>D</t>
        </is>
      </c>
      <c r="C86" s="38" t="n"/>
      <c r="D86" s="38" t="inlineStr">
        <is>
          <t>ENTRY, GLOBAL_CHECK, STOCKS_EXIT</t>
        </is>
      </c>
      <c r="E86" s="38" t="n"/>
      <c r="F86" s="26" t="n"/>
      <c r="G86" s="38">
        <f>IFERROR(VLOOKUP($A136&amp;"_"&amp;$B136,Results_Deltas!$A$2:$P$15000,5,FALSE),"")</f>
        <v/>
      </c>
      <c r="H86" s="38" t="inlineStr">
        <is>
          <t>Blanket (page end)</t>
        </is>
      </c>
      <c r="I86" s="26" t="n"/>
      <c r="J86" s="26" t="n"/>
      <c r="K86" s="26" t="n"/>
      <c r="L86" s="26" t="inlineStr">
        <is>
          <t>YES</t>
        </is>
      </c>
      <c r="M86" s="26" t="n">
        <v>1.851152241959609</v>
      </c>
      <c r="N86" s="26" t="n">
        <v>20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DUP_GUARD_FILTER_TF</t>
        </is>
      </c>
      <c r="B87" s="38" t="inlineStr">
        <is>
          <t>D</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v>1.857390105639524</v>
      </c>
      <c r="N87" s="26" t="n">
        <v>21</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COOLDOWN_LOCKS_FILTER_TF</t>
        </is>
      </c>
      <c r="B88" s="38" t="inlineStr">
        <is>
          <t>4h</t>
        </is>
      </c>
      <c r="C88" s="38" t="n"/>
      <c r="D88" s="38" t="inlineStr">
        <is>
          <t>GLOBAL_CHECK</t>
        </is>
      </c>
      <c r="E88" s="38" t="n"/>
      <c r="F88" s="26" t="n"/>
      <c r="G88" s="38">
        <f>IFERROR(VLOOKUP($A71&amp;"_"&amp;$B71,Results_Deltas!$A$2:$P$15000,5,FALSE),"")</f>
        <v/>
      </c>
      <c r="H88" s="38" t="inlineStr">
        <is>
          <t>Blanket (page end)</t>
        </is>
      </c>
      <c r="I88" s="26" t="n"/>
      <c r="J88" s="26" t="n"/>
      <c r="K88" s="26" t="n"/>
      <c r="L88" s="26" t="inlineStr">
        <is>
          <t>NO</t>
        </is>
      </c>
      <c r="M88" s="26" t="n">
        <v>1.877796298251254</v>
      </c>
      <c r="N88" s="26" t="n">
        <v>24</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MTS_BOTTOM_BONUS_THRESHOLD</t>
        </is>
      </c>
      <c r="B89" s="38" t="inlineStr">
        <is>
          <t>18.75</t>
        </is>
      </c>
      <c r="C89" s="38" t="n"/>
      <c r="D89" s="38" t="inlineStr">
        <is>
          <t>ENTRY, GLOBAL_CHECK, STOCKS_EXIT</t>
        </is>
      </c>
      <c r="E89" s="38" t="n"/>
      <c r="F89" s="26" t="n"/>
      <c r="G89" s="38">
        <f>IFERROR(VLOOKUP($A200&amp;"_"&amp;$B200,Results_Deltas!$A$2:$P$15000,5,FALSE),"")</f>
        <v/>
      </c>
      <c r="H89" s="38" t="inlineStr">
        <is>
          <t>Blanket (page end)</t>
        </is>
      </c>
      <c r="I89" s="26" t="n"/>
      <c r="J89" s="26" t="n"/>
      <c r="K89" s="26" t="n"/>
      <c r="L89" s="26" t="inlineStr">
        <is>
          <t>NO</t>
        </is>
      </c>
      <c r="M89" s="26" t="n">
        <v>1.889398038272763</v>
      </c>
      <c r="N89" s="26" t="n">
        <v>26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MANDATORY_REENTRY_WT_FILTER_VELOCITY_RATIO</t>
        </is>
      </c>
      <c r="B90" s="38" t="inlineStr">
        <is>
          <t>0.90_ALT</t>
        </is>
      </c>
      <c r="C90" s="38" t="n"/>
      <c r="D90" s="38" t="inlineStr">
        <is>
          <t>GLOBAL_CHECK, STOCKS_EXIT</t>
        </is>
      </c>
      <c r="E90" s="38" t="n"/>
      <c r="F90" s="26" t="n"/>
      <c r="G90" s="38">
        <f>IFERROR(VLOOKUP($A185&amp;"_"&amp;$B185,Results_Deltas!$A$2:$P$15000,5,FALSE),"")</f>
        <v/>
      </c>
      <c r="H90" s="38" t="inlineStr">
        <is>
          <t>Blanket (page end)</t>
        </is>
      </c>
      <c r="I90" s="26" t="n"/>
      <c r="J90" s="26" t="n"/>
      <c r="K90" s="26" t="n"/>
      <c r="L90" s="26" t="inlineStr">
        <is>
          <t>YES</t>
        </is>
      </c>
      <c r="M90" s="26" t="n">
        <v>1.922483961316051</v>
      </c>
      <c r="N90" s="26" t="n">
        <v>25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FG_FEAR_THRESHOLD</t>
        </is>
      </c>
      <c r="B91" s="38" t="inlineStr">
        <is>
          <t>31.25</t>
        </is>
      </c>
      <c r="C91" s="38" t="n"/>
      <c r="D91" s="38" t="inlineStr">
        <is>
          <t>GLOBAL_CHECK, STOCKS_EXIT</t>
        </is>
      </c>
      <c r="E91" s="38" t="n"/>
      <c r="F91" s="26" t="n"/>
      <c r="G91" s="38">
        <f>IFERROR(VLOOKUP($A104&amp;"_"&amp;$B104,Results_Deltas!$A$2:$P$15000,5,FALSE),"")</f>
        <v/>
      </c>
      <c r="H91" s="38" t="inlineStr">
        <is>
          <t>Blanket (page end)</t>
        </is>
      </c>
      <c r="I91" s="26" t="n"/>
      <c r="J91" s="26" t="n"/>
      <c r="K91" s="26" t="n"/>
      <c r="L91" s="26" t="inlineStr">
        <is>
          <t>NO</t>
        </is>
      </c>
      <c r="M91" s="26" t="n">
        <v>1.94213225428981</v>
      </c>
      <c r="N91" s="26" t="n">
        <v>22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HLR_SMA_BAND_PCT</t>
        </is>
      </c>
      <c r="B92" s="38" t="inlineStr">
        <is>
          <t>1.0</t>
        </is>
      </c>
      <c r="C92" s="38" t="n"/>
      <c r="D92" s="38" t="inlineStr">
        <is>
          <t>ENTRY, GLOBAL_CHECK, STOCKS_EXIT</t>
        </is>
      </c>
      <c r="E92" s="38" t="n"/>
      <c r="F92" s="26" t="n"/>
      <c r="G92" s="38">
        <f>IFERROR(VLOOKUP($A142&amp;"_"&amp;$B142,Results_Deltas!$A$2:$P$15000,5,FALSE),"")</f>
        <v/>
      </c>
      <c r="H92" s="38" t="inlineStr">
        <is>
          <t>Blanket (page end)</t>
        </is>
      </c>
      <c r="I92" s="26" t="n"/>
      <c r="J92" s="26" t="n"/>
      <c r="K92" s="26" t="n"/>
      <c r="L92" s="26" t="inlineStr">
        <is>
          <t>NO</t>
        </is>
      </c>
      <c r="M92" s="26" t="n">
        <v>1.942438335014749</v>
      </c>
      <c r="N92" s="26" t="n">
        <v>24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OI_CONFIRM_MIN_CHANGE_PCT</t>
        </is>
      </c>
      <c r="B93" s="38" t="inlineStr">
        <is>
          <t>2.0</t>
        </is>
      </c>
      <c r="C93" s="38" t="n"/>
      <c r="D93" s="38" t="inlineStr">
        <is>
          <t>ENTRY, GLOBAL_CHECK, STOCKS_EXIT</t>
        </is>
      </c>
      <c r="E93" s="38" t="n"/>
      <c r="F93" s="26" t="n"/>
      <c r="G93" s="38">
        <f>IFERROR(VLOOKUP($A221&amp;"_"&amp;$B221,Results_Deltas!$A$2:$P$15000,5,FALSE),"")</f>
        <v/>
      </c>
      <c r="H93" s="38" t="inlineStr">
        <is>
          <t>Blanket (page end)</t>
        </is>
      </c>
      <c r="I93" s="26" t="n"/>
      <c r="J93" s="26" t="n"/>
      <c r="K93" s="26" t="n"/>
      <c r="L93" s="26" t="inlineStr">
        <is>
          <t>NO</t>
        </is>
      </c>
      <c r="M93" s="26" t="n">
        <v>1.944363339833807</v>
      </c>
      <c r="N93" s="26" t="n">
        <v>22</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DUP_GUARD_FILTER_TF</t>
        </is>
      </c>
      <c r="B94" s="38" t="inlineStr">
        <is>
          <t>OFF</t>
        </is>
      </c>
      <c r="C94" s="38" t="n"/>
      <c r="D94" s="38" t="inlineStr">
        <is>
          <t>GLOBAL_CHECK</t>
        </is>
      </c>
      <c r="E94" s="38" t="n"/>
      <c r="F94" s="26" t="n"/>
      <c r="G94" s="38">
        <f>IFERROR(VLOOKUP($A86&amp;"_"&amp;$B86,Results_Deltas!$A$2:$P$15000,5,FALSE),"")</f>
        <v/>
      </c>
      <c r="H94" s="38" t="inlineStr">
        <is>
          <t>Blanket (page end)</t>
        </is>
      </c>
      <c r="I94" s="26" t="n"/>
      <c r="J94" s="26" t="n"/>
      <c r="K94" s="26" t="n"/>
      <c r="L94" s="26" t="inlineStr">
        <is>
          <t>NO</t>
        </is>
      </c>
      <c r="M94" s="26" t="n">
        <v>1.968876603409097</v>
      </c>
      <c r="N94" s="26" t="n">
        <v>23</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HLR_SMA_BAND_PCT</t>
        </is>
      </c>
      <c r="B95" s="38" t="inlineStr">
        <is>
          <t>0.5</t>
        </is>
      </c>
      <c r="C95" s="38" t="n"/>
      <c r="D95" s="38" t="inlineStr">
        <is>
          <t>ENTRY, GLOBAL_CHECK, STOCKS_EXIT</t>
        </is>
      </c>
      <c r="E95" s="38" t="n"/>
      <c r="F95" s="26" t="n"/>
      <c r="G95" s="38">
        <f>IFERROR(VLOOKUP($A143&amp;"_"&amp;$B143,Results_Deltas!$A$2:$P$15000,5,FALSE),"")</f>
        <v/>
      </c>
      <c r="H95" s="38" t="inlineStr">
        <is>
          <t>Blanket (page end)</t>
        </is>
      </c>
      <c r="I95" s="26" t="n"/>
      <c r="J95" s="26" t="n"/>
      <c r="K95" s="26" t="n"/>
      <c r="L95" s="26" t="inlineStr">
        <is>
          <t>YES</t>
        </is>
      </c>
      <c r="M95" s="26" t="n">
        <v>2.087422048879482</v>
      </c>
      <c r="N95" s="26" t="n">
        <v>22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FG_FEAR_THRESHOLD</t>
        </is>
      </c>
      <c r="B96" s="38" t="inlineStr">
        <is>
          <t>18.75</t>
        </is>
      </c>
      <c r="C96" s="38" t="n"/>
      <c r="D96" s="38" t="inlineStr">
        <is>
          <t>GLOBAL_CHECK, STOCKS_EXIT</t>
        </is>
      </c>
      <c r="E96" s="38" t="n"/>
      <c r="F96" s="26" t="n"/>
      <c r="G96" s="38">
        <f>IFERROR(VLOOKUP($A105&amp;"_"&amp;$B105,Results_Deltas!$A$2:$P$15000,5,FALSE),"")</f>
        <v/>
      </c>
      <c r="H96" s="38" t="inlineStr">
        <is>
          <t>Blanket (page end)</t>
        </is>
      </c>
      <c r="I96" s="26" t="n"/>
      <c r="J96" s="26" t="n"/>
      <c r="K96" s="26" t="n"/>
      <c r="L96" s="26" t="inlineStr">
        <is>
          <t>NO</t>
        </is>
      </c>
      <c r="M96" s="26" t="n">
        <v>2.111974061507707</v>
      </c>
      <c r="N96" s="26" t="n">
        <v>23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COOLDOWN_LOCKS_FILTER_TF</t>
        </is>
      </c>
      <c r="B97" s="38" t="inlineStr">
        <is>
          <t>1h</t>
        </is>
      </c>
      <c r="C97" s="38" t="n"/>
      <c r="D97" s="38" t="inlineStr">
        <is>
          <t>GLOBAL_CHECK</t>
        </is>
      </c>
      <c r="E97" s="38" t="n"/>
      <c r="F97" s="26" t="n"/>
      <c r="G97" s="38">
        <f>IFERROR(VLOOKUP($A72&amp;"_"&amp;$B72,Results_Deltas!$A$2:$P$15000,5,FALSE),"")</f>
        <v/>
      </c>
      <c r="H97" s="38" t="inlineStr">
        <is>
          <t>Blanket (page end)</t>
        </is>
      </c>
      <c r="I97" s="26" t="n"/>
      <c r="J97" s="26" t="n"/>
      <c r="K97" s="26" t="n"/>
      <c r="L97" s="26" t="inlineStr">
        <is>
          <t>NO</t>
        </is>
      </c>
      <c r="M97" s="26" t="n">
        <v>2.18139467132078</v>
      </c>
      <c r="N97" s="26" t="n">
        <v>25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OI_CONFIRM_MIN_PRICE_PCT</t>
        </is>
      </c>
      <c r="B98" s="38" t="inlineStr">
        <is>
          <t>0.5</t>
        </is>
      </c>
      <c r="C98" s="38" t="n"/>
      <c r="D98" s="38" t="inlineStr">
        <is>
          <t>ENTRY, GLOBAL_CHECK, STOCKS_EXIT</t>
        </is>
      </c>
      <c r="E98" s="38" t="n"/>
      <c r="F98" s="26" t="n"/>
      <c r="G98" s="38">
        <f>IFERROR(VLOOKUP($A227&amp;"_"&amp;$B227,Results_Deltas!$A$2:$P$15000,5,FALSE),"")</f>
        <v/>
      </c>
      <c r="H98" s="38" t="inlineStr">
        <is>
          <t>Blanket (page end)</t>
        </is>
      </c>
      <c r="I98" s="26" t="n"/>
      <c r="J98" s="26" t="n"/>
      <c r="K98" s="26" t="n"/>
      <c r="L98" s="26" t="inlineStr">
        <is>
          <t>NO</t>
        </is>
      </c>
      <c r="M98" s="26" t="n">
        <v>2.210855447991024</v>
      </c>
      <c r="N98" s="26" t="n">
        <v>20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DC_MOMENT_STRONG_THRESHOLD</t>
        </is>
      </c>
      <c r="B99" s="38" t="inlineStr">
        <is>
          <t>50</t>
        </is>
      </c>
      <c r="C99" s="38" t="n"/>
      <c r="D99" s="38" t="inlineStr">
        <is>
          <t>ENTRY, GLOBAL_CHECK, STOCKS_EXIT</t>
        </is>
      </c>
      <c r="E99" s="38" t="n"/>
      <c r="F99" s="26" t="n"/>
      <c r="G99" s="38">
        <f>IFERROR(VLOOKUP($A79&amp;"_"&amp;$B79,Results_Deltas!$A$2:$P$15000,5,FALSE),"")</f>
        <v/>
      </c>
      <c r="H99" s="38" t="inlineStr">
        <is>
          <t>Blanket (page end)</t>
        </is>
      </c>
      <c r="I99" s="26" t="n"/>
      <c r="J99" s="26" t="n"/>
      <c r="K99" s="26" t="n"/>
      <c r="L99" s="26" t="inlineStr">
        <is>
          <t>YES</t>
        </is>
      </c>
      <c r="M99" s="26" t="n">
        <v>2.247750652862886</v>
      </c>
      <c r="N99" s="26" t="n">
        <v>26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FG_GREED_THRESHOLD</t>
        </is>
      </c>
      <c r="B100" s="38" t="inlineStr">
        <is>
          <t>56.25</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M100" s="26" t="n">
        <v>2.261809415178222</v>
      </c>
      <c r="N100" s="26" t="n">
        <v>23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COOLDOWN_LOCKS_FILTER_TF</t>
        </is>
      </c>
      <c r="B101" s="38" t="inlineStr">
        <is>
          <t>OFF</t>
        </is>
      </c>
      <c r="C101" s="38" t="n"/>
      <c r="D101" s="38" t="inlineStr">
        <is>
          <t>GLOBAL_CHECK</t>
        </is>
      </c>
      <c r="E101" s="38" t="n"/>
      <c r="F101" s="26" t="n"/>
      <c r="G101" s="38">
        <f>IFERROR(VLOOKUP($A69&amp;"_"&amp;$B69,Results_Deltas!$A$2:$P$15000,5,FALSE),"")</f>
        <v/>
      </c>
      <c r="H101" s="38" t="inlineStr">
        <is>
          <t>Blanket (page end)</t>
        </is>
      </c>
      <c r="I101" s="26" t="n"/>
      <c r="J101" s="26" t="n"/>
      <c r="K101" s="26" t="n"/>
      <c r="L101" s="26" t="inlineStr">
        <is>
          <t>NO</t>
        </is>
      </c>
      <c r="M101" s="26" t="n">
        <v>2.270599135435273</v>
      </c>
      <c r="N101" s="26" t="n">
        <v>26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FUNDING_GATE_FILTER_TF</t>
        </is>
      </c>
      <c r="B102" s="38" t="inlineStr">
        <is>
          <t>4h</t>
        </is>
      </c>
      <c r="C102" s="38" t="n"/>
      <c r="D102" s="38" t="inlineStr">
        <is>
          <t>GLOBAL_CHECK</t>
        </is>
      </c>
      <c r="E102" s="38" t="n"/>
      <c r="F102" s="26" t="n"/>
      <c r="G102" s="38">
        <f>IFERROR(VLOOKUP($A113&amp;"_"&amp;$B113,Results_Deltas!$A$2:$P$15000,5,FALSE),"")</f>
        <v/>
      </c>
      <c r="H102" s="38" t="inlineStr">
        <is>
          <t>Blanket (page end)</t>
        </is>
      </c>
      <c r="I102" s="26" t="n"/>
      <c r="J102" s="26" t="n"/>
      <c r="K102" s="26" t="n"/>
      <c r="L102" s="26" t="inlineStr">
        <is>
          <t>NO</t>
        </is>
      </c>
      <c r="M102" s="26" t="n">
        <v>2.276602196292497</v>
      </c>
      <c r="N102" s="26" t="n">
        <v>19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COOLDOWN_LOCKS_FILTER_TF</t>
        </is>
      </c>
      <c r="B103" s="38" t="inlineStr">
        <is>
          <t>D</t>
        </is>
      </c>
      <c r="C103" s="38" t="n"/>
      <c r="D103" s="38" t="inlineStr">
        <is>
          <t>GLOBAL_CHECK</t>
        </is>
      </c>
      <c r="E103" s="38" t="n"/>
      <c r="F103" s="26" t="n"/>
      <c r="G103" s="38">
        <f>IFERROR(VLOOKUP($A70&amp;"_"&amp;$B70,Results_Deltas!$A$2:$P$15000,5,FALSE),"")</f>
        <v/>
      </c>
      <c r="H103" s="38" t="inlineStr">
        <is>
          <t>Blanket (page end)</t>
        </is>
      </c>
      <c r="I103" s="26" t="n"/>
      <c r="J103" s="26" t="n"/>
      <c r="K103" s="26" t="n"/>
      <c r="L103" s="26" t="inlineStr">
        <is>
          <t>NO</t>
        </is>
      </c>
      <c r="M103" s="26" t="n">
        <v>2.28637147108735</v>
      </c>
      <c r="N103" s="26" t="n">
        <v>24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DC_MOMENT_STRONG_THRESHOLD</t>
        </is>
      </c>
      <c r="B104" s="38" t="inlineStr">
        <is>
          <t>30</t>
        </is>
      </c>
      <c r="C104" s="38" t="n"/>
      <c r="D104" s="38" t="inlineStr">
        <is>
          <t>ENTRY, GLOBAL_CHECK, STOCKS_EXIT</t>
        </is>
      </c>
      <c r="E104" s="38" t="n"/>
      <c r="F104" s="26" t="n"/>
      <c r="G104" s="38">
        <f>IFERROR(VLOOKUP($A80&amp;"_"&amp;$B80,Results_Deltas!$A$2:$P$15000,5,FALSE),"")</f>
        <v/>
      </c>
      <c r="H104" s="38" t="inlineStr">
        <is>
          <t>Blanket (page end)</t>
        </is>
      </c>
      <c r="I104" s="26" t="n"/>
      <c r="J104" s="26" t="n"/>
      <c r="K104" s="26" t="n"/>
      <c r="L104" s="26" t="inlineStr">
        <is>
          <t>NO</t>
        </is>
      </c>
      <c r="M104" s="26" t="n">
        <v>2.341294291971341</v>
      </c>
      <c r="N104" s="26" t="n">
        <v>25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BANDAID_OFF_LOSER_RECOVER_PCT</t>
        </is>
      </c>
      <c r="B105" s="38" t="inlineStr">
        <is>
          <t>2.0</t>
        </is>
      </c>
      <c r="C105" s="38" t="n"/>
      <c r="D105" s="38" t="inlineStr">
        <is>
          <t>AUGMENT, ENTRY, EXIT, GLOBAL_CHECK, REDUCE, STOCKS_EXIT</t>
        </is>
      </c>
      <c r="E105" s="38" t="n"/>
      <c r="F105" s="26" t="n"/>
      <c r="G105" s="38">
        <f>IFERROR(VLOOKUP($A64&amp;"_"&amp;$B64,Results_Deltas!$A$2:$P$15000,5,FALSE),"")</f>
        <v/>
      </c>
      <c r="H105" s="38" t="inlineStr">
        <is>
          <t>Blanket (page end)</t>
        </is>
      </c>
      <c r="I105" s="26" t="n"/>
      <c r="J105" s="26" t="n"/>
      <c r="K105" s="26" t="n"/>
      <c r="L105" s="26" t="inlineStr">
        <is>
          <t>NO</t>
        </is>
      </c>
      <c r="M105" s="26" t="n">
        <v>2.353702072890126</v>
      </c>
      <c r="N105" s="26" t="n">
        <v>23</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IFERROR(VLOOKUP($A150&amp;"_"&amp;$B150,Results_Deltas!$A$2:$P$15000,5,FALSE),"")</f>
        <v/>
      </c>
      <c r="H106" s="38" t="inlineStr">
        <is>
          <t>Blanket (page end)</t>
        </is>
      </c>
      <c r="I106" s="26" t="n"/>
      <c r="J106" s="26" t="n"/>
      <c r="K106" s="26" t="n"/>
      <c r="L106" s="26" t="inlineStr">
        <is>
          <t>YES</t>
        </is>
      </c>
      <c r="M106" s="26" t="n">
        <v>2.366589260746974</v>
      </c>
      <c r="N106" s="26" t="n">
        <v>26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9" t="inlineStr">
        <is>
          <t>LR_BAND_LADDER_STOCH_EXTREME</t>
        </is>
      </c>
      <c r="B107" s="40" t="inlineStr">
        <is>
          <t>30.0</t>
        </is>
      </c>
      <c r="C107" s="38" t="n"/>
      <c r="D107" s="38" t="inlineStr">
        <is>
          <t>GLOBAL_CHECK, STOCKS_EXIT</t>
        </is>
      </c>
      <c r="E107" s="38" t="n"/>
      <c r="F107" s="26" t="n"/>
      <c r="G107" s="38">
        <f>IFERROR(VLOOKUP($A171&amp;"_"&amp;$B171,Results_Deltas!$A$2:$P$15000,5,FALSE),"")</f>
        <v/>
      </c>
      <c r="H107" s="38" t="inlineStr">
        <is>
          <t>Blanket (page end)</t>
        </is>
      </c>
      <c r="I107" s="26" t="n"/>
      <c r="J107" s="26" t="n"/>
      <c r="K107" s="26" t="n"/>
      <c r="L107" s="26" t="inlineStr">
        <is>
          <t>NO</t>
        </is>
      </c>
      <c r="M107" s="26" t="n">
        <v>2.38955937167945</v>
      </c>
      <c r="N107" s="26" t="n">
        <v>32</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LR_BAND_LADDER_STOCH_EXTREME</t>
        </is>
      </c>
      <c r="B108" s="38" t="inlineStr">
        <is>
          <t>30.0_ALT</t>
        </is>
      </c>
      <c r="C108" s="38" t="n"/>
      <c r="D108" s="38" t="inlineStr">
        <is>
          <t>GLOBAL_CHECK, STOCKS_EXIT</t>
        </is>
      </c>
      <c r="E108" s="38" t="n"/>
      <c r="F108" s="26" t="n"/>
      <c r="G108" s="38">
        <f>IFERROR(VLOOKUP($A172&amp;"_"&amp;$B172,Results_Deltas!$A$2:$P$15000,5,FALSE),"")</f>
        <v/>
      </c>
      <c r="H108" s="38" t="inlineStr">
        <is>
          <t>Blanket (page end)</t>
        </is>
      </c>
      <c r="I108" s="26" t="n"/>
      <c r="J108" s="26" t="n"/>
      <c r="K108" s="26" t="n"/>
      <c r="L108" s="26" t="inlineStr">
        <is>
          <t>YES</t>
        </is>
      </c>
      <c r="M108" s="26" t="n">
        <v>2.38955937167945</v>
      </c>
      <c r="N108" s="26" t="n">
        <v>32</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LH_HL_FILTER_ENABLED</t>
        </is>
      </c>
      <c r="B109" s="38" t="inlineStr">
        <is>
          <t>True</t>
        </is>
      </c>
      <c r="C109" s="38" t="n"/>
      <c r="D109" s="38" t="inlineStr">
        <is>
          <t>ENTRY, GLOBAL_CHECK, STOCKS_EXIT</t>
        </is>
      </c>
      <c r="E109" s="38" t="n"/>
      <c r="F109" s="26" t="n"/>
      <c r="G109" s="38">
        <f>IFERROR(VLOOKUP($A164&amp;"_"&amp;$B164,Results_Deltas!$A$2:$P$15000,5,FALSE),"")</f>
        <v/>
      </c>
      <c r="H109" s="38" t="inlineStr">
        <is>
          <t>Blanket (page end)</t>
        </is>
      </c>
      <c r="I109" s="26" t="n"/>
      <c r="J109" s="26" t="n"/>
      <c r="K109" s="26" t="n"/>
      <c r="L109" s="26" t="inlineStr">
        <is>
          <t>NO</t>
        </is>
      </c>
      <c r="M109" s="26" t="n">
        <v>2.441576368671337</v>
      </c>
      <c r="N109" s="26" t="n">
        <v>22</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HA_WICK_QUALITY_ENABLED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M110" s="26" t="n">
        <v>2.444458435686134</v>
      </c>
      <c r="N110" s="26" t="n">
        <v>24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MANDATORY_REENTRY_WT_FILTER_MIN_TFS</t>
        </is>
      </c>
      <c r="B111" s="38" t="inlineStr">
        <is>
          <t>2</t>
        </is>
      </c>
      <c r="C111" s="38" t="n"/>
      <c r="D111" s="38" t="inlineStr">
        <is>
          <t>GLOBAL_CHECK, STOCKS_EXIT</t>
        </is>
      </c>
      <c r="E111" s="38" t="n"/>
      <c r="F111" s="26" t="n"/>
      <c r="G111" s="38">
        <f>IFERROR(VLOOKUP($A179&amp;"_"&amp;$B179,Results_Deltas!$A$2:$P$15000,5,FALSE),"")</f>
        <v/>
      </c>
      <c r="H111" s="38" t="inlineStr">
        <is>
          <t>Blanket (page end)</t>
        </is>
      </c>
      <c r="I111" s="26" t="n"/>
      <c r="J111" s="26" t="n"/>
      <c r="K111" s="26" t="n"/>
      <c r="L111" s="26" t="inlineStr">
        <is>
          <t>NO</t>
        </is>
      </c>
      <c r="M111" s="26" t="n">
        <v>2.461087351154966</v>
      </c>
      <c r="N111" s="26" t="n">
        <v>26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BAND_ARROW_ENABLED</t>
        </is>
      </c>
      <c r="B112" s="38" t="inlineStr">
        <is>
          <t>True</t>
        </is>
      </c>
      <c r="C112" s="38" t="n"/>
      <c r="D112" s="38" t="inlineStr">
        <is>
          <t>GLOBAL_CHECK, STOCKS_EXIT</t>
        </is>
      </c>
      <c r="E112" s="38" t="n"/>
      <c r="F112" s="26" t="n"/>
      <c r="G112" s="38">
        <f>IFERROR(VLOOKUP($A68&amp;"_"&amp;$B68,Results_Deltas!$A$2:$P$15000,5,FALSE),"")</f>
        <v/>
      </c>
      <c r="H112" s="38" t="inlineStr">
        <is>
          <t>Blanket (page end)</t>
        </is>
      </c>
      <c r="I112" s="26" t="n"/>
      <c r="J112" s="26" t="n"/>
      <c r="K112" s="26" t="n"/>
      <c r="L112" s="26" t="inlineStr">
        <is>
          <t>NO</t>
        </is>
      </c>
      <c r="M112" s="26" t="n">
        <v>2.490801191595234</v>
      </c>
      <c r="N112" s="26" t="n">
        <v>24</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MOVER_THRESHOLD</t>
        </is>
      </c>
      <c r="B113" s="38" t="inlineStr">
        <is>
          <t>3.75</t>
        </is>
      </c>
      <c r="C113" s="38" t="n"/>
      <c r="D113" s="38" t="inlineStr">
        <is>
          <t>ENTRY, GLOBAL_CHECK, STOCKS_EXIT</t>
        </is>
      </c>
      <c r="E113" s="38" t="n"/>
      <c r="F113" s="26" t="n"/>
      <c r="G113" s="38">
        <f>IFERROR(VLOOKUP($A192&amp;"_"&amp;$B192,Results_Deltas!$A$2:$P$15000,5,FALSE),"")</f>
        <v/>
      </c>
      <c r="H113" s="38" t="inlineStr">
        <is>
          <t>Blanket (page end)</t>
        </is>
      </c>
      <c r="I113" s="26" t="n"/>
      <c r="J113" s="26" t="n"/>
      <c r="K113" s="26" t="n"/>
      <c r="L113" s="26" t="inlineStr">
        <is>
          <t>NO</t>
        </is>
      </c>
      <c r="M113" s="26" t="n">
        <v>2.493446464084622</v>
      </c>
      <c r="N113" s="26" t="n">
        <v>23</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GR_FILTER_VEC_ENABLED</t>
        </is>
      </c>
      <c r="B114" s="38" t="inlineStr">
        <is>
          <t>True</t>
        </is>
      </c>
      <c r="C114" s="38" t="n"/>
      <c r="D114" s="38" t="inlineStr">
        <is>
          <t>GLOBAL_CHECK</t>
        </is>
      </c>
      <c r="E114" s="38" t="n"/>
      <c r="F114" s="26" t="n"/>
      <c r="G114" s="38">
        <f>IFERROR(VLOOKUP($A127&amp;"_"&amp;$B127,Results_Deltas!$A$2:$P$15000,5,FALSE),"")</f>
        <v/>
      </c>
      <c r="H114" s="38" t="inlineStr">
        <is>
          <t>Blanket (page end)</t>
        </is>
      </c>
      <c r="I114" s="26" t="n"/>
      <c r="J114" s="26" t="n"/>
      <c r="K114" s="26" t="n"/>
      <c r="L114" s="26" t="inlineStr">
        <is>
          <t>NO</t>
        </is>
      </c>
      <c r="M114" s="26" t="n">
        <v>2.519442269261597</v>
      </c>
      <c r="N114" s="26" t="n">
        <v>32</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MTS_BOTTOM_BONUS_THRESHOLD</t>
        </is>
      </c>
      <c r="B115" s="38" t="inlineStr">
        <is>
          <t>12.5</t>
        </is>
      </c>
      <c r="C115" s="38" t="n"/>
      <c r="D115" s="38" t="inlineStr">
        <is>
          <t>ENTRY, GLOBAL_CHECK, STOCKS_EXIT</t>
        </is>
      </c>
      <c r="E115" s="38" t="n"/>
      <c r="F115" s="26" t="n"/>
      <c r="G115" s="38">
        <f>IFERROR(VLOOKUP($A201&amp;"_"&amp;$B201,Results_Deltas!$A$2:$P$15000,5,FALSE),"")</f>
        <v/>
      </c>
      <c r="H115" s="38" t="inlineStr">
        <is>
          <t>Blanket (page end)</t>
        </is>
      </c>
      <c r="I115" s="26" t="n"/>
      <c r="J115" s="26" t="n"/>
      <c r="K115" s="26" t="n"/>
      <c r="L115" s="26" t="inlineStr">
        <is>
          <t>NO</t>
        </is>
      </c>
      <c r="M115" s="26" t="n">
        <v>2.527932129207714</v>
      </c>
      <c r="N115" s="26" t="n">
        <v>24</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FUNDING_GATE_FILTER_TF</t>
        </is>
      </c>
      <c r="B116" s="38" t="inlineStr">
        <is>
          <t>OFF</t>
        </is>
      </c>
      <c r="C116" s="38" t="n"/>
      <c r="D116" s="38" t="inlineStr">
        <is>
          <t>GLOBAL_CHECK</t>
        </is>
      </c>
      <c r="E116" s="38" t="n"/>
      <c r="F116" s="26" t="n"/>
      <c r="G116" s="38">
        <f>IFERROR(VLOOKUP($A111&amp;"_"&amp;$B111,Results_Deltas!$A$2:$P$15000,5,FALSE),"")</f>
        <v/>
      </c>
      <c r="H116" s="38" t="inlineStr">
        <is>
          <t>Blanket (page end)</t>
        </is>
      </c>
      <c r="I116" s="26" t="n"/>
      <c r="J116" s="26" t="n"/>
      <c r="K116" s="26" t="n"/>
      <c r="L116" s="26" t="inlineStr">
        <is>
          <t>NO</t>
        </is>
      </c>
      <c r="M116" s="26" t="n">
        <v>2.57872640653853</v>
      </c>
      <c r="N116" s="26" t="n">
        <v>19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MTS_BOTTOM_STRONG_THRESHOLD</t>
        </is>
      </c>
      <c r="B117" s="38" t="inlineStr">
        <is>
          <t>20</t>
        </is>
      </c>
      <c r="C117" s="38" t="n"/>
      <c r="D117" s="38" t="inlineStr">
        <is>
          <t>ENTRY, GLOBAL_CHECK, STOCKS_EXIT</t>
        </is>
      </c>
      <c r="E117" s="38" t="n"/>
      <c r="F117" s="26" t="n"/>
      <c r="G117" s="38">
        <f>IFERROR(VLOOKUP($A205&amp;"_"&amp;$B205,Results_Deltas!$A$2:$P$15000,5,FALSE),"")</f>
        <v/>
      </c>
      <c r="H117" s="38" t="inlineStr">
        <is>
          <t>Blanket (page end)</t>
        </is>
      </c>
      <c r="I117" s="26" t="n"/>
      <c r="J117" s="26" t="n"/>
      <c r="K117" s="26" t="n"/>
      <c r="L117" s="26" t="inlineStr">
        <is>
          <t>NO</t>
        </is>
      </c>
      <c r="M117" s="26" t="n">
        <v>2.586175781971545</v>
      </c>
      <c r="N117" s="26" t="n">
        <v>27</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ADX_RANGING_THRESHOLD</t>
        </is>
      </c>
      <c r="B118" s="38" t="inlineStr">
        <is>
          <t>25</t>
        </is>
      </c>
      <c r="C118" s="38" t="n"/>
      <c r="D118" s="38" t="inlineStr">
        <is>
          <t>ENTRY, GLOBAL_CHECK, STOCKS_EXIT</t>
        </is>
      </c>
      <c r="E118" s="38" t="n"/>
      <c r="F118" s="26" t="n"/>
      <c r="G118" s="38">
        <f>IFERROR(VLOOKUP($A60&amp;"_"&amp;$B60,Results_Deltas!$A$2:$P$15000,5,FALSE),"")</f>
        <v/>
      </c>
      <c r="H118" s="38" t="inlineStr">
        <is>
          <t>Blanket (page end)</t>
        </is>
      </c>
      <c r="I118" s="26" t="n"/>
      <c r="J118" s="26" t="n"/>
      <c r="K118" s="26" t="n"/>
      <c r="L118" s="26" t="inlineStr">
        <is>
          <t>NO</t>
        </is>
      </c>
      <c r="M118" s="26" t="n">
        <v>2.630123670896988</v>
      </c>
      <c r="N118" s="26" t="n">
        <v>23</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IFERROR(VLOOKUP($A166&amp;"_"&amp;$B166,Results_Deltas!$A$2:$P$15000,5,FALSE),"")</f>
        <v/>
      </c>
      <c r="H119" s="38" t="inlineStr">
        <is>
          <t>Blanket (page end)</t>
        </is>
      </c>
      <c r="I119" s="26" t="n"/>
      <c r="J119" s="26" t="n"/>
      <c r="K119" s="26" t="n"/>
      <c r="L119" s="26" t="inlineStr">
        <is>
          <t>NO</t>
        </is>
      </c>
      <c r="M119" s="26" t="n">
        <v>2.640860281290436</v>
      </c>
      <c r="N119" s="26" t="n">
        <v>29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HA_WICK_QUALITY_TF</t>
        </is>
      </c>
      <c r="B120" s="38" t="inlineStr">
        <is>
          <t>OFF</t>
        </is>
      </c>
      <c r="C120" s="38" t="n"/>
      <c r="D120" s="38" t="inlineStr">
        <is>
          <t>ENTRY, GLOBAL_CHECK, STOCKS_EXIT</t>
        </is>
      </c>
      <c r="E120" s="38" t="n"/>
      <c r="F120" s="26" t="n"/>
      <c r="G120" s="38">
        <f>IFERROR(VLOOKUP($A135&amp;"_"&amp;$B135,Results_Deltas!$A$2:$P$15000,5,FALSE),"")</f>
        <v/>
      </c>
      <c r="H120" s="38" t="inlineStr">
        <is>
          <t>Blanket (page end)</t>
        </is>
      </c>
      <c r="I120" s="26" t="n"/>
      <c r="J120" s="26" t="n"/>
      <c r="K120" s="26" t="n"/>
      <c r="L120" s="26" t="inlineStr">
        <is>
          <t>NO</t>
        </is>
      </c>
      <c r="M120" s="26" t="n">
        <v>2.645334506822154</v>
      </c>
      <c r="N120" s="26" t="n">
        <v>24</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MOVER_THRESHOLD</t>
        </is>
      </c>
      <c r="B121" s="38" t="inlineStr">
        <is>
          <t>2.5</t>
        </is>
      </c>
      <c r="C121" s="38" t="n"/>
      <c r="D121" s="38" t="inlineStr">
        <is>
          <t>ENTRY, GLOBAL_CHECK, STOCKS_EXIT</t>
        </is>
      </c>
      <c r="E121" s="38" t="n"/>
      <c r="F121" s="26" t="n"/>
      <c r="G121" s="38">
        <f>IFERROR(VLOOKUP($A193&amp;"_"&amp;$B193,Results_Deltas!$A$2:$P$15000,5,FALSE),"")</f>
        <v/>
      </c>
      <c r="H121" s="38" t="inlineStr">
        <is>
          <t>Blanket (page end)</t>
        </is>
      </c>
      <c r="I121" s="26" t="n"/>
      <c r="J121" s="26" t="n"/>
      <c r="K121" s="26" t="n"/>
      <c r="L121" s="26" t="inlineStr">
        <is>
          <t>NO</t>
        </is>
      </c>
      <c r="M121" s="26" t="n">
        <v>2.666360083090924</v>
      </c>
      <c r="N121" s="26" t="n">
        <v>24</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FUNDING_GATE_FILTER_TF</t>
        </is>
      </c>
      <c r="B122" s="38" t="inlineStr">
        <is>
          <t>1h</t>
        </is>
      </c>
      <c r="C122" s="38" t="n"/>
      <c r="D122" s="38" t="inlineStr">
        <is>
          <t>GLOBAL_CHECK</t>
        </is>
      </c>
      <c r="E122" s="38" t="n"/>
      <c r="F122" s="26" t="n"/>
      <c r="G122" s="38">
        <f>IFERROR(VLOOKUP($A114&amp;"_"&amp;$B114,Results_Deltas!$A$2:$P$15000,5,FALSE),"")</f>
        <v/>
      </c>
      <c r="H122" s="38" t="inlineStr">
        <is>
          <t>Blanket (page end)</t>
        </is>
      </c>
      <c r="I122" s="26" t="n"/>
      <c r="J122" s="26" t="n"/>
      <c r="K122" s="26" t="n"/>
      <c r="L122" s="26" t="inlineStr">
        <is>
          <t>NO</t>
        </is>
      </c>
      <c r="M122" s="26" t="n">
        <v>2.68575661299802</v>
      </c>
      <c r="N122" s="26" t="n">
        <v>19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NEW_POSITION_MAX_LOSS_THRESHOLD</t>
        </is>
      </c>
      <c r="B123" s="38" t="inlineStr">
        <is>
          <t>2.0</t>
        </is>
      </c>
      <c r="C123" s="38" t="n"/>
      <c r="D123" s="38" t="inlineStr">
        <is>
          <t>AUGMENT, EXIT, GLOBAL_CHECK, REDUCE, STOCKS_EXIT</t>
        </is>
      </c>
      <c r="E123" s="38" t="n"/>
      <c r="F123" s="26" t="n"/>
      <c r="G123" s="38">
        <f>IFERROR(VLOOKUP($A215&amp;"_"&amp;$B215,Results_Deltas!$A$2:$P$15000,5,FALSE),"")</f>
        <v/>
      </c>
      <c r="H123" s="38" t="inlineStr">
        <is>
          <t>Blanket (page end)</t>
        </is>
      </c>
      <c r="I123" s="26" t="n"/>
      <c r="J123" s="26" t="n"/>
      <c r="K123" s="26" t="n"/>
      <c r="L123" s="26" t="inlineStr">
        <is>
          <t>NO</t>
        </is>
      </c>
      <c r="M123" s="26" t="n">
        <v>2.781828240396099</v>
      </c>
      <c r="N123" s="26" t="n">
        <v>32</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GR_FILTER_VEC_MIN_TFS</t>
        </is>
      </c>
      <c r="B124" s="38" t="inlineStr">
        <is>
          <t>1</t>
        </is>
      </c>
      <c r="C124" s="38" t="n"/>
      <c r="D124" s="38" t="inlineStr">
        <is>
          <t>GLOBAL_CHECK</t>
        </is>
      </c>
      <c r="E124" s="38" t="n"/>
      <c r="F124" s="26" t="n"/>
      <c r="G124" s="38">
        <f>IFERROR(VLOOKUP($A130&amp;"_"&amp;$B130,Results_Deltas!$A$2:$P$15000,5,FALSE),"")</f>
        <v/>
      </c>
      <c r="H124" s="38" t="inlineStr">
        <is>
          <t>Blanket (page end)</t>
        </is>
      </c>
      <c r="I124" s="26" t="n"/>
      <c r="J124" s="26" t="n"/>
      <c r="K124" s="26" t="n"/>
      <c r="L124" s="26" t="inlineStr">
        <is>
          <t>NO</t>
        </is>
      </c>
      <c r="M124" s="26" t="n">
        <v>2.800347308422036</v>
      </c>
      <c r="N124" s="26" t="n">
        <v>33</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MOVER_THRESHOLD</t>
        </is>
      </c>
      <c r="B125" s="38" t="inlineStr">
        <is>
          <t>6.25</t>
        </is>
      </c>
      <c r="C125" s="38" t="n"/>
      <c r="D125" s="38" t="inlineStr">
        <is>
          <t>ENTRY, GLOBAL_CHECK, STOCKS_EXIT</t>
        </is>
      </c>
      <c r="E125" s="38" t="n"/>
      <c r="F125" s="26" t="n"/>
      <c r="G125" s="38">
        <f>IFERROR(VLOOKUP($A191&amp;"_"&amp;$B191,Results_Deltas!$A$2:$P$15000,5,FALSE),"")</f>
        <v/>
      </c>
      <c r="H125" s="38" t="inlineStr">
        <is>
          <t>Blanket (page end)</t>
        </is>
      </c>
      <c r="I125" s="26" t="n"/>
      <c r="J125" s="26" t="n"/>
      <c r="K125" s="26" t="n"/>
      <c r="L125" s="26" t="inlineStr">
        <is>
          <t>YES</t>
        </is>
      </c>
      <c r="M125" s="26" t="n">
        <v>2.807487409658543</v>
      </c>
      <c r="N125" s="26" t="n">
        <v>27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EMA_9_21_FILTER_MIN_TFS</t>
        </is>
      </c>
      <c r="B126" s="38" t="inlineStr">
        <is>
          <t>0</t>
        </is>
      </c>
      <c r="C126" s="38" t="n"/>
      <c r="D126" s="38" t="inlineStr">
        <is>
          <t>GLOBAL_CHECK</t>
        </is>
      </c>
      <c r="E126" s="38" t="n"/>
      <c r="F126" s="26" t="n"/>
      <c r="G126" s="38">
        <f>IFERROR(VLOOKUP($A91&amp;"_"&amp;$B91,Results_Deltas!$A$2:$P$15000,5,FALSE),"")</f>
        <v/>
      </c>
      <c r="H126" s="38" t="inlineStr">
        <is>
          <t>Blanket (page end)</t>
        </is>
      </c>
      <c r="I126" s="26" t="n"/>
      <c r="J126" s="26" t="n"/>
      <c r="K126" s="26" t="n"/>
      <c r="L126" s="26" t="inlineStr">
        <is>
          <t>NO</t>
        </is>
      </c>
      <c r="M126" s="26" t="n">
        <v>2.817410562409653</v>
      </c>
      <c r="N126" s="26" t="n">
        <v>34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OI_CONFIRM_MIN_CHANGE_PCT</t>
        </is>
      </c>
      <c r="B127" s="38" t="inlineStr">
        <is>
          <t>0</t>
        </is>
      </c>
      <c r="C127" s="38" t="n"/>
      <c r="D127" s="38" t="inlineStr">
        <is>
          <t>ENTRY, GLOBAL_CHECK, STOCKS_EXIT</t>
        </is>
      </c>
      <c r="E127" s="38" t="n"/>
      <c r="F127" s="26" t="n"/>
      <c r="G127" s="38">
        <f>IFERROR(VLOOKUP($A220&amp;"_"&amp;$B220,Results_Deltas!$A$2:$P$15000,5,FALSE),"")</f>
        <v/>
      </c>
      <c r="H127" s="38" t="inlineStr">
        <is>
          <t>Blanket (page end)</t>
        </is>
      </c>
      <c r="I127" s="26" t="n"/>
      <c r="J127" s="26" t="n"/>
      <c r="K127" s="26" t="n"/>
      <c r="L127" s="26" t="inlineStr">
        <is>
          <t>NO</t>
        </is>
      </c>
      <c r="M127" s="26" t="n">
        <v>2.842619810009292</v>
      </c>
      <c r="N127" s="26" t="n">
        <v>28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EMA_BLANKET_FILTER_ENABLED</t>
        </is>
      </c>
      <c r="B128" s="38" t="inlineStr">
        <is>
          <t>False</t>
        </is>
      </c>
      <c r="C128" s="38" t="n"/>
      <c r="D128" s="38" t="inlineStr">
        <is>
          <t>GLOBAL_CHECK</t>
        </is>
      </c>
      <c r="E128" s="38" t="n"/>
      <c r="F128" s="26" t="n"/>
      <c r="G128" s="38">
        <f>IFERROR(VLOOKUP($A94&amp;"_"&amp;$B94,Results_Deltas!$A$2:$P$15000,5,FALSE),"")</f>
        <v/>
      </c>
      <c r="H128" s="38" t="inlineStr">
        <is>
          <t>Blanket (page end)</t>
        </is>
      </c>
      <c r="I128" s="26" t="n"/>
      <c r="J128" s="26" t="n"/>
      <c r="K128" s="26" t="n"/>
      <c r="L128" s="26" t="inlineStr">
        <is>
          <t>NO</t>
        </is>
      </c>
      <c r="M128" s="26" t="n">
        <v>2.864091847141846</v>
      </c>
      <c r="N128" s="26" t="n">
        <v>36</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LIVE_VEC_EMERGENCY_BRAKE_ENABLED</t>
        </is>
      </c>
      <c r="B129" s="38" t="inlineStr">
        <is>
          <t>True</t>
        </is>
      </c>
      <c r="C129" s="38" t="n"/>
      <c r="D129" s="38" t="inlineStr">
        <is>
          <t>GLOBAL_CHECK, STOCKS_EXIT</t>
        </is>
      </c>
      <c r="E129" s="38" t="n"/>
      <c r="F129" s="26" t="n"/>
      <c r="G129" s="38">
        <f>IFERROR(VLOOKUP($A170&amp;"_"&amp;$B170,Results_Deltas!$A$2:$P$15000,5,FALSE),"")</f>
        <v/>
      </c>
      <c r="H129" s="38" t="inlineStr">
        <is>
          <t>Blanket (page end)</t>
        </is>
      </c>
      <c r="I129" s="26" t="n"/>
      <c r="J129" s="26" t="n"/>
      <c r="K129" s="26" t="n"/>
      <c r="L129" s="26" t="inlineStr">
        <is>
          <t>YES</t>
        </is>
      </c>
      <c r="M129" s="26" t="n">
        <v>2.873293167194748</v>
      </c>
      <c r="N129" s="26" t="n">
        <v>38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OI_CONFIRM_MIN_CHANGE_PCT</t>
        </is>
      </c>
      <c r="B130" s="38" t="inlineStr">
        <is>
          <t>1.0</t>
        </is>
      </c>
      <c r="C130" s="38" t="n"/>
      <c r="D130" s="38" t="inlineStr">
        <is>
          <t>ENTRY, GLOBAL_CHECK, STOCKS_EXIT</t>
        </is>
      </c>
      <c r="E130" s="38" t="n"/>
      <c r="F130" s="26" t="n"/>
      <c r="G130" s="38">
        <f>IFERROR(VLOOKUP($A222&amp;"_"&amp;$B222,Results_Deltas!$A$2:$P$15000,5,FALSE),"")</f>
        <v/>
      </c>
      <c r="H130" s="38" t="inlineStr">
        <is>
          <t>Blanket (page end)</t>
        </is>
      </c>
      <c r="I130" s="26" t="n"/>
      <c r="J130" s="26" t="n"/>
      <c r="K130" s="26" t="n"/>
      <c r="L130" s="26" t="inlineStr">
        <is>
          <t>NO</t>
        </is>
      </c>
      <c r="M130" s="26" t="n">
        <v>2.897159651334781</v>
      </c>
      <c r="N130" s="26" t="n">
        <v>25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LR_BAND_LADDER_TF_BOTTOM</t>
        </is>
      </c>
      <c r="B131" s="38" t="inlineStr">
        <is>
          <t>1</t>
        </is>
      </c>
      <c r="C131" s="38" t="n"/>
      <c r="D131" s="38" t="inlineStr">
        <is>
          <t>GLOBAL_CHECK, STOCKS_EXIT</t>
        </is>
      </c>
      <c r="E131" s="38" t="n"/>
      <c r="F131" s="26" t="n"/>
      <c r="G131" s="38">
        <f>IFERROR(VLOOKUP($A174&amp;"_"&amp;$B174,Results_Deltas!$A$2:$P$15000,5,FALSE),"")</f>
        <v/>
      </c>
      <c r="H131" s="38" t="inlineStr">
        <is>
          <t>Blanket (page end)</t>
        </is>
      </c>
      <c r="I131" s="26" t="n"/>
      <c r="J131" s="26" t="n"/>
      <c r="K131" s="26" t="n"/>
      <c r="L131" s="26" t="inlineStr">
        <is>
          <t>YES</t>
        </is>
      </c>
      <c r="M131" s="26" t="n">
        <v>2.937675035361302</v>
      </c>
      <c r="N131" s="26" t="n">
        <v>31</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DELTA_HTF_GATE</t>
        </is>
      </c>
      <c r="B132" s="38" t="inlineStr">
        <is>
          <t>4h</t>
        </is>
      </c>
      <c r="C132" s="38" t="n"/>
      <c r="D132" s="38" t="inlineStr">
        <is>
          <t>ENTRY, GLOBAL_CHECK, STOCKS_EXIT</t>
        </is>
      </c>
      <c r="E132" s="38" t="n"/>
      <c r="F132" s="26" t="n"/>
      <c r="G132" s="38">
        <f>IFERROR(VLOOKUP($A82&amp;"_"&amp;$B82,Results_Deltas!$A$2:$P$15000,5,FALSE),"")</f>
        <v/>
      </c>
      <c r="H132" s="38" t="inlineStr">
        <is>
          <t>Blanket (page end)</t>
        </is>
      </c>
      <c r="I132" s="26" t="n"/>
      <c r="J132" s="26" t="n"/>
      <c r="K132" s="26" t="n"/>
      <c r="L132" s="26" t="inlineStr">
        <is>
          <t>NO</t>
        </is>
      </c>
      <c r="M132" s="26" t="n">
        <v>2.948360211740324</v>
      </c>
      <c r="N132" s="26" t="n">
        <v>32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DELTA_HTF_GATE</t>
        </is>
      </c>
      <c r="B133" s="38" t="inlineStr">
        <is>
          <t>4h_ALT</t>
        </is>
      </c>
      <c r="C133" s="38" t="n"/>
      <c r="D133" s="38" t="inlineStr">
        <is>
          <t>ENTRY, GLOBAL_CHECK, STOCKS_EXIT</t>
        </is>
      </c>
      <c r="E133" s="38" t="n"/>
      <c r="F133" s="26" t="n"/>
      <c r="G133" s="38">
        <f>IFERROR(VLOOKUP($A83&amp;"_"&amp;$B83,Results_Deltas!$A$2:$P$15000,5,FALSE),"")</f>
        <v/>
      </c>
      <c r="H133" s="38" t="inlineStr">
        <is>
          <t>Blanket (page end)</t>
        </is>
      </c>
      <c r="I133" s="26" t="n"/>
      <c r="J133" s="26" t="n"/>
      <c r="K133" s="26" t="n"/>
      <c r="L133" s="26" t="inlineStr">
        <is>
          <t>YES</t>
        </is>
      </c>
      <c r="M133" s="26" t="n">
        <v>2.948360211740324</v>
      </c>
      <c r="N133" s="26" t="n">
        <v>32</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EMA_9_21_FILTER_MIN_TFS</t>
        </is>
      </c>
      <c r="B134" s="38" t="inlineStr">
        <is>
          <t>2</t>
        </is>
      </c>
      <c r="C134" s="38" t="n"/>
      <c r="D134" s="38" t="inlineStr">
        <is>
          <t>GLOBAL_CHECK</t>
        </is>
      </c>
      <c r="E134" s="38" t="n"/>
      <c r="F134" s="26" t="n"/>
      <c r="G134" s="38">
        <f>IFERROR(VLOOKUP($A92&amp;"_"&amp;$B92,Results_Deltas!$A$2:$P$15000,5,FALSE),"")</f>
        <v/>
      </c>
      <c r="H134" s="38" t="inlineStr">
        <is>
          <t>Blanket (page end)</t>
        </is>
      </c>
      <c r="I134" s="26" t="n"/>
      <c r="J134" s="26" t="n"/>
      <c r="K134" s="26" t="n"/>
      <c r="L134" s="26" t="inlineStr">
        <is>
          <t>NO</t>
        </is>
      </c>
      <c r="M134" s="26" t="n">
        <v>2.96616540733624</v>
      </c>
      <c r="N134" s="26" t="n">
        <v>31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EMA_BLANKET_FILTER_MIN_TFS</t>
        </is>
      </c>
      <c r="B135" s="38" t="inlineStr">
        <is>
          <t>0</t>
        </is>
      </c>
      <c r="C135" s="38" t="n"/>
      <c r="D135" s="38" t="inlineStr">
        <is>
          <t>GLOBAL_CHECK</t>
        </is>
      </c>
      <c r="E135" s="38" t="n"/>
      <c r="F135" s="26" t="n"/>
      <c r="G135" s="38">
        <f>IFERROR(VLOOKUP($A96&amp;"_"&amp;$B96,Results_Deltas!$A$2:$P$15000,5,FALSE),"")</f>
        <v/>
      </c>
      <c r="H135" s="38" t="inlineStr">
        <is>
          <t>Blanket (page end)</t>
        </is>
      </c>
      <c r="I135" s="26" t="n"/>
      <c r="J135" s="26" t="n"/>
      <c r="K135" s="26" t="n"/>
      <c r="L135" s="26" t="inlineStr">
        <is>
          <t>NO</t>
        </is>
      </c>
      <c r="M135" s="26" t="n">
        <v>2.988098305458284</v>
      </c>
      <c r="N135" s="26" t="n">
        <v>33</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OI_CONFIRM_MIN_PRICE_PCT</t>
        </is>
      </c>
      <c r="B136" s="38" t="inlineStr">
        <is>
          <t>2.0</t>
        </is>
      </c>
      <c r="C136" s="38" t="n"/>
      <c r="D136" s="38" t="inlineStr">
        <is>
          <t>ENTRY, GLOBAL_CHECK, STOCKS_EXIT</t>
        </is>
      </c>
      <c r="E136" s="38" t="n"/>
      <c r="F136" s="26" t="n"/>
      <c r="G136" s="38">
        <f>IFERROR(VLOOKUP($A225&amp;"_"&amp;$B225,Results_Deltas!$A$2:$P$15000,5,FALSE),"")</f>
        <v/>
      </c>
      <c r="H136" s="38" t="inlineStr">
        <is>
          <t>Blanket (page end)</t>
        </is>
      </c>
      <c r="I136" s="26" t="n"/>
      <c r="J136" s="26" t="n"/>
      <c r="K136" s="26" t="n"/>
      <c r="L136" s="26" t="inlineStr">
        <is>
          <t>NO</t>
        </is>
      </c>
      <c r="M136" s="26" t="n">
        <v>2.994714355356764</v>
      </c>
      <c r="N136" s="26" t="n">
        <v>24</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CRYPTO_SPIKE_FADE_THRESHOLD_PCT</t>
        </is>
      </c>
      <c r="B137" s="38" t="inlineStr">
        <is>
          <t>12.5</t>
        </is>
      </c>
      <c r="C137" s="38" t="n"/>
      <c r="D137" s="38" t="inlineStr">
        <is>
          <t>GLOBAL_CHECK, STOCKS_EXIT</t>
        </is>
      </c>
      <c r="E137" s="38" t="n"/>
      <c r="F137" s="26" t="n"/>
      <c r="G137" s="38">
        <f>IFERROR(VLOOKUP($A75&amp;"_"&amp;$B75,Results_Deltas!$A$2:$P$15000,5,FALSE),"")</f>
        <v/>
      </c>
      <c r="H137" s="38" t="inlineStr">
        <is>
          <t>Blanket (page end)</t>
        </is>
      </c>
      <c r="I137" s="26" t="n"/>
      <c r="J137" s="26" t="n"/>
      <c r="K137" s="26" t="n"/>
      <c r="L137" s="26" t="inlineStr">
        <is>
          <t>NO</t>
        </is>
      </c>
      <c r="M137" s="26" t="n">
        <v>2.995681009691938</v>
      </c>
      <c r="N137" s="26" t="n">
        <v>31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NEWBORN_LOSS_KILL_GAIN_THRESHOLD_PCT</t>
        </is>
      </c>
      <c r="B138" s="38" t="inlineStr">
        <is>
          <t>1.0</t>
        </is>
      </c>
      <c r="C138" s="38" t="n"/>
      <c r="D138" s="38" t="inlineStr">
        <is>
          <t>AUGMENT, EXIT, GLOBAL_CHECK, REDUCE, STOCKS_EXIT</t>
        </is>
      </c>
      <c r="E138" s="38" t="n"/>
      <c r="F138" s="26" t="n"/>
      <c r="G138" s="38">
        <f>IFERROR(VLOOKUP($A210&amp;"_"&amp;$B210,Results_Deltas!$A$2:$P$15000,5,FALSE),"")</f>
        <v/>
      </c>
      <c r="H138" s="38" t="inlineStr">
        <is>
          <t>Blanket (page end)</t>
        </is>
      </c>
      <c r="I138" s="26" t="n"/>
      <c r="J138" s="26" t="n"/>
      <c r="K138" s="26" t="n"/>
      <c r="L138" s="26" t="inlineStr">
        <is>
          <t>NO</t>
        </is>
      </c>
      <c r="M138" s="26" t="n">
        <v>3.003361714155405</v>
      </c>
      <c r="N138" s="26" t="n">
        <v>36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HTF4_CONF</t>
        </is>
      </c>
      <c r="B139" s="38" t="inlineStr">
        <is>
          <t>False</t>
        </is>
      </c>
      <c r="C139" s="38" t="n"/>
      <c r="D139" s="38" t="inlineStr">
        <is>
          <t>GLOBAL_CHECK, STOCKS_EXIT</t>
        </is>
      </c>
      <c r="E139" s="38" t="n"/>
      <c r="F139" s="26" t="n"/>
      <c r="G139" s="38">
        <f>IFERROR(VLOOKUP($A147&amp;"_"&amp;$B147,Results_Deltas!$A$2:$P$15000,5,FALSE),"")</f>
        <v/>
      </c>
      <c r="H139" s="38" t="inlineStr">
        <is>
          <t>Blanket (page end)</t>
        </is>
      </c>
      <c r="I139" s="26" t="n"/>
      <c r="J139" s="26" t="n"/>
      <c r="K139" s="26" t="n"/>
      <c r="L139" s="26" t="inlineStr">
        <is>
          <t>NO</t>
        </is>
      </c>
      <c r="M139" s="26" t="n">
        <v>3.124935550923641</v>
      </c>
      <c r="N139" s="26" t="n">
        <v>30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EMA_BLANKET_FILTER_MIN_TFS</t>
        </is>
      </c>
      <c r="B140" s="38" t="inlineStr">
        <is>
          <t>2</t>
        </is>
      </c>
      <c r="C140" s="38" t="n"/>
      <c r="D140" s="38" t="inlineStr">
        <is>
          <t>GLOBAL_CHECK</t>
        </is>
      </c>
      <c r="E140" s="38" t="n"/>
      <c r="F140" s="26" t="n"/>
      <c r="G140" s="38">
        <f>IFERROR(VLOOKUP($A97&amp;"_"&amp;$B97,Results_Deltas!$A$2:$P$15000,5,FALSE),"")</f>
        <v/>
      </c>
      <c r="H140" s="38" t="inlineStr">
        <is>
          <t>Blanket (page end)</t>
        </is>
      </c>
      <c r="I140" s="26" t="n"/>
      <c r="J140" s="26" t="n"/>
      <c r="K140" s="26" t="n"/>
      <c r="L140" s="26" t="inlineStr">
        <is>
          <t>NO</t>
        </is>
      </c>
      <c r="M140" s="26" t="n">
        <v>3.161276730705274</v>
      </c>
      <c r="N140" s="26" t="n">
        <v>35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LR_BAND_LADDER_TF_TOP</t>
        </is>
      </c>
      <c r="B141" s="38" t="inlineStr">
        <is>
          <t>1</t>
        </is>
      </c>
      <c r="C141" s="38" t="n"/>
      <c r="D141" s="38" t="inlineStr">
        <is>
          <t>GLOBAL_CHECK, STOCKS_EXIT</t>
        </is>
      </c>
      <c r="E141" s="38" t="n"/>
      <c r="F141" s="26" t="n"/>
      <c r="G141" s="38">
        <f>IFERROR(VLOOKUP($A176&amp;"_"&amp;$B176,Results_Deltas!$A$2:$P$15000,5,FALSE),"")</f>
        <v/>
      </c>
      <c r="H141" s="38" t="inlineStr">
        <is>
          <t>Blanket (page end)</t>
        </is>
      </c>
      <c r="I141" s="26" t="n"/>
      <c r="J141" s="26" t="n"/>
      <c r="K141" s="26" t="n"/>
      <c r="L141" s="26" t="inlineStr">
        <is>
          <t>YES</t>
        </is>
      </c>
      <c r="M141" s="26" t="n">
        <v>3.190757085027518</v>
      </c>
      <c r="N141" s="26" t="n">
        <v>32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HLR_SMA_BAND_PCT</t>
        </is>
      </c>
      <c r="B142" s="38" t="inlineStr">
        <is>
          <t>2.0</t>
        </is>
      </c>
      <c r="C142" s="38" t="n"/>
      <c r="D142" s="38" t="inlineStr">
        <is>
          <t>ENTRY, GLOBAL_CHECK, STOCKS_EXIT</t>
        </is>
      </c>
      <c r="E142" s="38" t="n"/>
      <c r="F142" s="26" t="n"/>
      <c r="G142" s="38">
        <f>IFERROR(VLOOKUP($A141&amp;"_"&amp;$B141,Results_Deltas!$A$2:$P$15000,5,FALSE),"")</f>
        <v/>
      </c>
      <c r="H142" s="38" t="inlineStr">
        <is>
          <t>Blanket (page end)</t>
        </is>
      </c>
      <c r="I142" s="26" t="n"/>
      <c r="J142" s="26" t="n"/>
      <c r="K142" s="26" t="n"/>
      <c r="L142" s="26" t="inlineStr">
        <is>
          <t>NO</t>
        </is>
      </c>
      <c r="M142" s="26" t="n">
        <v>3.196236122509378</v>
      </c>
      <c r="N142" s="26" t="n">
        <v>23</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DELTA_REENTRY_FILTER_ENABLED</t>
        </is>
      </c>
      <c r="B143" s="38" t="inlineStr">
        <is>
          <t>True</t>
        </is>
      </c>
      <c r="C143" s="38" t="n"/>
      <c r="D143" s="38" t="inlineStr">
        <is>
          <t>ENTRY, GLOBAL_CHECK, STOCKS_EXIT</t>
        </is>
      </c>
      <c r="E143" s="38" t="n"/>
      <c r="F143" s="26" t="n"/>
      <c r="G143" s="38">
        <f>IFERROR(VLOOKUP($A85&amp;"_"&amp;$B85,Results_Deltas!$A$2:$P$15000,5,FALSE),"")</f>
        <v/>
      </c>
      <c r="H143" s="38" t="inlineStr">
        <is>
          <t>Blanket (page end)</t>
        </is>
      </c>
      <c r="I143" s="26" t="n"/>
      <c r="J143" s="26" t="n"/>
      <c r="K143" s="26" t="n"/>
      <c r="L143" s="26" t="inlineStr">
        <is>
          <t>NO</t>
        </is>
      </c>
      <c r="M143" s="26" t="n">
        <v>3.19626690624082</v>
      </c>
      <c r="N143" s="26" t="n">
        <v>32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9" t="inlineStr">
        <is>
          <t>DUP_GUARD_FILTER_TF</t>
        </is>
      </c>
      <c r="B144" s="40" t="inlineStr">
        <is>
          <t>15m</t>
        </is>
      </c>
      <c r="C144" s="38" t="n"/>
      <c r="D144" s="38" t="inlineStr">
        <is>
          <t>GLOBAL_CHECK</t>
        </is>
      </c>
      <c r="E144" s="38" t="n"/>
      <c r="F144" s="26" t="n"/>
      <c r="G144" s="38">
        <f>IFERROR(VLOOKUP($A90&amp;"_"&amp;$B90,Results_Deltas!$A$2:$P$15000,5,FALSE),"")</f>
        <v/>
      </c>
      <c r="H144" s="38" t="inlineStr">
        <is>
          <t>Blanket (page end)</t>
        </is>
      </c>
      <c r="I144" s="26" t="n"/>
      <c r="J144" s="26" t="n"/>
      <c r="K144" s="26" t="n"/>
      <c r="L144" s="26" t="inlineStr">
        <is>
          <t>NO</t>
        </is>
      </c>
      <c r="M144" s="26" t="n">
        <v>3.215297034992723</v>
      </c>
      <c r="N144" s="26" t="n">
        <v>31</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MANDATORY_REENTRY_WT_FILTER_MIN_TFS</t>
        </is>
      </c>
      <c r="B145" s="38" t="inlineStr">
        <is>
          <t>3</t>
        </is>
      </c>
      <c r="C145" s="38" t="n"/>
      <c r="D145" s="38" t="inlineStr">
        <is>
          <t>GLOBAL_CHECK, STOCKS_EXIT</t>
        </is>
      </c>
      <c r="E145" s="38" t="n"/>
      <c r="F145" s="26" t="n"/>
      <c r="G145" s="38">
        <f>IFERROR(VLOOKUP($A178&amp;"_"&amp;$B178,Results_Deltas!$A$2:$P$15000,5,FALSE),"")</f>
        <v/>
      </c>
      <c r="H145" s="38" t="inlineStr">
        <is>
          <t>Blanket (page end)</t>
        </is>
      </c>
      <c r="I145" s="26" t="n"/>
      <c r="J145" s="26" t="n"/>
      <c r="K145" s="26" t="n"/>
      <c r="L145" s="26" t="inlineStr">
        <is>
          <t>NO</t>
        </is>
      </c>
      <c r="M145" s="26" t="n">
        <v>3.231280630654371</v>
      </c>
      <c r="N145" s="26" t="n">
        <v>28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26" t="n">
        <v>3.247241876615647</v>
      </c>
      <c r="N146" s="26" t="n">
        <v>32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NEWBORN_LOSS_KILL_GAIN_THRESHOLD_PCT</t>
        </is>
      </c>
      <c r="B147" s="38" t="inlineStr">
        <is>
          <t>0.5</t>
        </is>
      </c>
      <c r="C147" s="38" t="n"/>
      <c r="D147" s="38" t="inlineStr">
        <is>
          <t>AUGMENT, EXIT, GLOBAL_CHECK, REDUCE, STOCKS_EXIT</t>
        </is>
      </c>
      <c r="E147" s="38" t="n"/>
      <c r="F147" s="26" t="n"/>
      <c r="G147" s="38">
        <f>IFERROR(VLOOKUP($A211&amp;"_"&amp;$B211,Results_Deltas!$A$2:$P$15000,5,FALSE),"")</f>
        <v/>
      </c>
      <c r="H147" s="38" t="inlineStr">
        <is>
          <t>Blanket (page end)</t>
        </is>
      </c>
      <c r="I147" s="26" t="n"/>
      <c r="J147" s="26" t="n"/>
      <c r="K147" s="26" t="n"/>
      <c r="L147" s="26" t="inlineStr">
        <is>
          <t>NO</t>
        </is>
      </c>
      <c r="M147" s="26" t="n">
        <v>3.259929982232966</v>
      </c>
      <c r="N147" s="26" t="n">
        <v>36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CRYPTO_SPIKE_FADE_THRESHOLD_PCT</t>
        </is>
      </c>
      <c r="B148" s="38" t="inlineStr">
        <is>
          <t>7.5</t>
        </is>
      </c>
      <c r="C148" s="38" t="n"/>
      <c r="D148" s="38" t="inlineStr">
        <is>
          <t>GLOBAL_CHECK, STOCKS_EXIT</t>
        </is>
      </c>
      <c r="E148" s="38" t="n"/>
      <c r="F148" s="26" t="n"/>
      <c r="G148" s="38">
        <f>IFERROR(VLOOKUP($A76&amp;"_"&amp;$B76,Results_Deltas!$A$2:$P$15000,5,FALSE),"")</f>
        <v/>
      </c>
      <c r="H148" s="38" t="inlineStr">
        <is>
          <t>Blanket (page end)</t>
        </is>
      </c>
      <c r="I148" s="26" t="n"/>
      <c r="J148" s="26" t="n"/>
      <c r="K148" s="26" t="n"/>
      <c r="L148" s="26" t="inlineStr">
        <is>
          <t>NO</t>
        </is>
      </c>
      <c r="M148" s="26" t="n">
        <v>3.293305362660529</v>
      </c>
      <c r="N148" s="26" t="n">
        <v>34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BAND_ARROW_ENABLED</t>
        </is>
      </c>
      <c r="B149" s="40" t="inlineStr">
        <is>
          <t>False</t>
        </is>
      </c>
      <c r="C149" s="38" t="n"/>
      <c r="D149" s="38" t="inlineStr">
        <is>
          <t>GLOBAL_CHECK, STOCKS_EXIT</t>
        </is>
      </c>
      <c r="E149" s="38" t="n"/>
      <c r="F149" s="26" t="n"/>
      <c r="G149" s="38">
        <f>IFERROR(VLOOKUP($A67&amp;"_"&amp;$B67,Results_Deltas!$A$2:$P$15000,5,FALSE),"")</f>
        <v/>
      </c>
      <c r="H149" s="38" t="inlineStr">
        <is>
          <t>Blanket (page end)</t>
        </is>
      </c>
      <c r="I149" s="26" t="n"/>
      <c r="J149" s="26" t="n"/>
      <c r="K149" s="26" t="n"/>
      <c r="L149" s="26" t="inlineStr">
        <is>
          <t>YES</t>
        </is>
      </c>
      <c r="M149" s="26" t="n">
        <v>3.303784774316498</v>
      </c>
      <c r="N149" s="26" t="n">
        <v>32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HA_WICK_QUALITY_ENABLED</t>
        </is>
      </c>
      <c r="B150" s="40" t="inlineStr">
        <is>
          <t>False</t>
        </is>
      </c>
      <c r="C150" s="38" t="n"/>
      <c r="D150" s="38" t="inlineStr">
        <is>
          <t>ENTRY, GLOBAL_CHECK, STOCKS_EXIT</t>
        </is>
      </c>
      <c r="E150" s="38" t="n"/>
      <c r="F150" s="26" t="n"/>
      <c r="G150" s="38">
        <f>IFERROR(VLOOKUP($A131&amp;"_"&amp;$B131,Results_Deltas!$A$2:$P$15000,5,FALSE),"")</f>
        <v/>
      </c>
      <c r="H150" s="38" t="inlineStr">
        <is>
          <t>Blanket (page end)</t>
        </is>
      </c>
      <c r="I150" s="26" t="n"/>
      <c r="J150" s="26" t="n"/>
      <c r="K150" s="26" t="n"/>
      <c r="L150" s="26" t="inlineStr">
        <is>
          <t>YES</t>
        </is>
      </c>
      <c r="M150" s="26" t="n">
        <v>3.307973773483957</v>
      </c>
      <c r="N150" s="26" t="n">
        <v>32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HA_WICK_QUALITY_TF</t>
        </is>
      </c>
      <c r="B151" s="70" t="inlineStr">
        <is>
          <t>15m</t>
        </is>
      </c>
      <c r="C151" s="38" t="n"/>
      <c r="D151" s="38" t="inlineStr">
        <is>
          <t>ENTRY, GLOBAL_CHECK, STOCKS_EXIT</t>
        </is>
      </c>
      <c r="E151" s="38" t="n"/>
      <c r="F151" s="26" t="n"/>
      <c r="G151" s="38">
        <f>IFERROR(VLOOKUP($A138&amp;"_"&amp;$B138,Results_Deltas!$A$2:$P$15000,5,FALSE),"")</f>
        <v/>
      </c>
      <c r="H151" s="38" t="inlineStr">
        <is>
          <t>Blanket (page end)</t>
        </is>
      </c>
      <c r="I151" s="26" t="n"/>
      <c r="J151" s="26" t="n"/>
      <c r="K151" s="26" t="n"/>
      <c r="L151" s="26" t="inlineStr">
        <is>
          <t>YES</t>
        </is>
      </c>
      <c r="M151" s="26" t="n">
        <v>3.307973773483957</v>
      </c>
      <c r="N151" s="26" t="n">
        <v>32</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HA_WICK_QUALITY_TF</t>
        </is>
      </c>
      <c r="B152" s="38" t="inlineStr">
        <is>
          <t>15m</t>
        </is>
      </c>
      <c r="C152" s="38" t="n"/>
      <c r="D152" s="38" t="inlineStr">
        <is>
          <t>ENTRY, GLOBAL_CHECK, STOCKS_EXIT</t>
        </is>
      </c>
      <c r="E152" s="38" t="n"/>
      <c r="F152" s="26" t="n"/>
      <c r="G152" s="38">
        <f>IFERROR(VLOOKUP($A139&amp;"_"&amp;$B139,Results_Deltas!$A$2:$P$15000,5,FALSE),"")</f>
        <v/>
      </c>
      <c r="H152" s="38" t="inlineStr">
        <is>
          <t>Blanket (page end)</t>
        </is>
      </c>
      <c r="I152" s="26" t="n"/>
      <c r="J152" s="26" t="n"/>
      <c r="K152" s="26" t="n"/>
      <c r="L152" s="26" t="inlineStr">
        <is>
          <t>NO</t>
        </is>
      </c>
      <c r="M152" s="26" t="n">
        <v>3.307973773483957</v>
      </c>
      <c r="N152" s="26" t="n">
        <v>32</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9" t="inlineStr">
        <is>
          <t>HTF_DIRECTION_GATE_ENABLED</t>
        </is>
      </c>
      <c r="B153" s="40" t="inlineStr">
        <is>
          <t>False</t>
        </is>
      </c>
      <c r="C153" s="38" t="n"/>
      <c r="D153" s="38" t="inlineStr">
        <is>
          <t>ENTRY, GLOBAL_CHECK, STOCKS_EXIT</t>
        </is>
      </c>
      <c r="E153" s="38" t="n"/>
      <c r="F153" s="26" t="n"/>
      <c r="G153" s="38">
        <f>IFERROR(VLOOKUP($A149&amp;"_"&amp;$B149,Results_Deltas!$A$2:$P$15000,5,FALSE),"")</f>
        <v/>
      </c>
      <c r="H153" s="38" t="inlineStr">
        <is>
          <t>Blanket (page end)</t>
        </is>
      </c>
      <c r="I153" s="26" t="n"/>
      <c r="J153" s="26" t="n"/>
      <c r="K153" s="26" t="n"/>
      <c r="L153" s="26" t="inlineStr">
        <is>
          <t>NO</t>
        </is>
      </c>
      <c r="M153" s="26" t="n">
        <v>3.307973773483957</v>
      </c>
      <c r="N153" s="26" t="n">
        <v>32</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LEADERBOARD_FILTER</t>
        </is>
      </c>
      <c r="B154" s="38" t="inlineStr">
        <is>
          <t>False</t>
        </is>
      </c>
      <c r="C154" s="38" t="n"/>
      <c r="D154" s="38" t="inlineStr">
        <is>
          <t>AUGMENT, ENTRY, EXIT, GLOBAL_CHECK, REDUCE, STOCKS_EXIT</t>
        </is>
      </c>
      <c r="E154" s="38" t="n"/>
      <c r="F154" s="26" t="n"/>
      <c r="G154" s="38">
        <f>IFERROR(VLOOKUP($A161&amp;"_"&amp;$B161,Results_Deltas!$A$2:$P$15000,5,FALSE),"")</f>
        <v/>
      </c>
      <c r="H154" s="38" t="inlineStr">
        <is>
          <t>Blanket (page end)</t>
        </is>
      </c>
      <c r="I154" s="26" t="n"/>
      <c r="J154" s="26" t="n"/>
      <c r="K154" s="26" t="n"/>
      <c r="L154" s="26" t="inlineStr">
        <is>
          <t>NO</t>
        </is>
      </c>
      <c r="M154" s="26" t="n">
        <v>3.307973773483957</v>
      </c>
      <c r="N154" s="26" t="n">
        <v>32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LH_HL_FILTER_ENABLED</t>
        </is>
      </c>
      <c r="B155" s="40" t="inlineStr">
        <is>
          <t>False</t>
        </is>
      </c>
      <c r="C155" s="38" t="n"/>
      <c r="D155" s="38" t="inlineStr">
        <is>
          <t>ENTRY, GLOBAL_CHECK, STOCKS_EXIT</t>
        </is>
      </c>
      <c r="E155" s="38" t="n"/>
      <c r="F155" s="26" t="n"/>
      <c r="G155" s="38">
        <f>IFERROR(VLOOKUP($A163&amp;"_"&amp;$B163,Results_Deltas!$A$2:$P$15000,5,FALSE),"")</f>
        <v/>
      </c>
      <c r="H155" s="38" t="inlineStr">
        <is>
          <t>Blanket (page end)</t>
        </is>
      </c>
      <c r="I155" s="26" t="n"/>
      <c r="J155" s="26" t="n"/>
      <c r="K155" s="26" t="n"/>
      <c r="L155" s="26" t="inlineStr">
        <is>
          <t>YES</t>
        </is>
      </c>
      <c r="M155" s="26" t="n">
        <v>3.307973773483957</v>
      </c>
      <c r="N155" s="26" t="n">
        <v>32</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LH_HL_FILTER_REQUIRE_BOTH</t>
        </is>
      </c>
      <c r="B156" s="40"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s="26" t="n">
        <v>3.307973773483957</v>
      </c>
      <c r="N156" s="26" t="n">
        <v>32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9" t="inlineStr">
        <is>
          <t>MARKET_QUALITY_SCORE_ENABLED</t>
        </is>
      </c>
      <c r="B157" s="40" t="inlineStr">
        <is>
          <t>False</t>
        </is>
      </c>
      <c r="C157" s="38" t="n"/>
      <c r="D157" s="38" t="inlineStr">
        <is>
          <t>ENTRY, GLOBAL_CHECK, STOCKS_EXIT</t>
        </is>
      </c>
      <c r="E157" s="38" t="n"/>
      <c r="F157" s="26" t="n"/>
      <c r="G157" s="38">
        <f>IFERROR(VLOOKUP($A186&amp;"_"&amp;$B186,Results_Deltas!$A$2:$P$15000,5,FALSE),"")</f>
        <v/>
      </c>
      <c r="H157" s="38" t="inlineStr">
        <is>
          <t>Blanket (page end)</t>
        </is>
      </c>
      <c r="I157" s="26" t="n"/>
      <c r="J157" s="26" t="n"/>
      <c r="K157" s="26" t="n"/>
      <c r="L157" s="26" t="inlineStr">
        <is>
          <t>NO</t>
        </is>
      </c>
      <c r="M157" s="26" t="n">
        <v>3.307973773483957</v>
      </c>
      <c r="N157" s="26" t="n">
        <v>32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MTS_GATE_ENABLED</t>
        </is>
      </c>
      <c r="B158" s="38" t="inlineStr">
        <is>
          <t>False</t>
        </is>
      </c>
      <c r="C158" s="38" t="n"/>
      <c r="D158" s="38" t="inlineStr">
        <is>
          <t>ENTRY, GLOBAL_CHECK, STOCKS_EXIT</t>
        </is>
      </c>
      <c r="E158" s="38" t="n"/>
      <c r="F158" s="26" t="n"/>
      <c r="G158" s="38">
        <f>IFERROR(VLOOKUP($A206&amp;"_"&amp;$B206,Results_Deltas!$A$2:$P$15000,5,FALSE),"")</f>
        <v/>
      </c>
      <c r="H158" s="38" t="inlineStr">
        <is>
          <t>Blanket (page end)</t>
        </is>
      </c>
      <c r="I158" s="26" t="n"/>
      <c r="J158" s="26" t="n"/>
      <c r="K158" s="26" t="n"/>
      <c r="L158" s="26" t="inlineStr">
        <is>
          <t>NO</t>
        </is>
      </c>
      <c r="M158" s="26" t="n">
        <v>3.307973773483957</v>
      </c>
      <c r="N158" s="26" t="n">
        <v>32</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MTS_GATE_ENABLED</t>
        </is>
      </c>
      <c r="B159" s="70" t="b">
        <v>0</v>
      </c>
      <c r="C159" s="38" t="n"/>
      <c r="D159" s="38" t="inlineStr">
        <is>
          <t>ENTRY, GLOBAL_CHECK, STOCKS_EXIT</t>
        </is>
      </c>
      <c r="E159" s="38" t="n"/>
      <c r="F159" s="26" t="n"/>
      <c r="G159" s="38">
        <f>IFERROR(VLOOKUP($A207&amp;"_"&amp;$B207,Results_Deltas!$A$2:$P$15000,5,FALSE),"")</f>
        <v/>
      </c>
      <c r="H159" s="38" t="inlineStr">
        <is>
          <t>Blanket (page end)</t>
        </is>
      </c>
      <c r="I159" s="26" t="n"/>
      <c r="J159" s="26" t="n"/>
      <c r="K159" s="26" t="n"/>
      <c r="L159" s="26" t="inlineStr">
        <is>
          <t>YES</t>
        </is>
      </c>
      <c r="M159" s="26" t="n">
        <v>3.307973773483957</v>
      </c>
      <c r="N159" s="26" t="n">
        <v>32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OI_CONFIRM_ENABLED</t>
        </is>
      </c>
      <c r="B160" s="38" t="inlineStr">
        <is>
          <t>False</t>
        </is>
      </c>
      <c r="C160" s="38" t="n"/>
      <c r="D160" s="38" t="inlineStr">
        <is>
          <t>ENTRY, GLOBAL_CHECK, STOCKS_EXIT</t>
        </is>
      </c>
      <c r="E160" s="38" t="n"/>
      <c r="F160" s="26" t="n"/>
      <c r="G160" s="38">
        <f>IFERROR(VLOOKUP($A218&amp;"_"&amp;$B218,Results_Deltas!$A$2:$P$15000,5,FALSE),"")</f>
        <v/>
      </c>
      <c r="H160" s="38" t="inlineStr">
        <is>
          <t>Blanket (page end)</t>
        </is>
      </c>
      <c r="I160" s="26" t="n"/>
      <c r="J160" s="26" t="n"/>
      <c r="K160" s="26" t="n"/>
      <c r="L160" s="26" t="inlineStr">
        <is>
          <t>NO</t>
        </is>
      </c>
      <c r="M160" s="26" t="n">
        <v>3.307973773483957</v>
      </c>
      <c r="N160" s="26" t="n">
        <v>32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OI_CONFIRM_ENABLED</t>
        </is>
      </c>
      <c r="B161" s="70" t="b">
        <v>0</v>
      </c>
      <c r="C161" s="38" t="n"/>
      <c r="D161" s="38" t="inlineStr">
        <is>
          <t>ENTRY, GLOBAL_CHECK, STOCKS_EXIT</t>
        </is>
      </c>
      <c r="E161" s="38" t="n"/>
      <c r="F161" s="26" t="n"/>
      <c r="G161" s="38">
        <f>IFERROR(VLOOKUP($A219&amp;"_"&amp;$B219,Results_Deltas!$A$2:$P$15000,5,FALSE),"")</f>
        <v/>
      </c>
      <c r="H161" s="38" t="inlineStr">
        <is>
          <t>Blanket (page end)</t>
        </is>
      </c>
      <c r="I161" s="26" t="n"/>
      <c r="J161" s="26" t="n"/>
      <c r="K161" s="26" t="n"/>
      <c r="L161" s="26" t="inlineStr">
        <is>
          <t>NO</t>
        </is>
      </c>
      <c r="M161" s="26" t="n">
        <v>3.307973773483957</v>
      </c>
      <c r="N161" s="26" t="n">
        <v>32</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ADX_RANGING_THRESHOLD</t>
        </is>
      </c>
      <c r="B162" s="38" t="inlineStr">
        <is>
          <t>15</t>
        </is>
      </c>
      <c r="C162" s="38" t="n"/>
      <c r="D162" s="38" t="inlineStr">
        <is>
          <t>ENTRY, GLOBAL_CHECK, STOCKS_EXIT</t>
        </is>
      </c>
      <c r="E162" s="38" t="n"/>
      <c r="F162" s="26" t="n"/>
      <c r="G162" s="38">
        <f>IFERROR(VLOOKUP($A61&amp;"_"&amp;$B61,Results_Deltas!$A$2:$P$15000,5,FALSE),"")</f>
        <v/>
      </c>
      <c r="H162" s="38" t="inlineStr">
        <is>
          <t>Blanket (page end)</t>
        </is>
      </c>
      <c r="I162" s="26" t="n"/>
      <c r="J162" s="26" t="n"/>
      <c r="K162" s="26" t="n"/>
      <c r="L162" s="26" t="inlineStr">
        <is>
          <t>NO</t>
        </is>
      </c>
      <c r="M162" s="26" t="n">
        <v>3.315118874656971</v>
      </c>
      <c r="N162" s="26" t="n">
        <v>24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FG_GREED_THRESHOLD</t>
        </is>
      </c>
      <c r="B163" s="38" t="inlineStr">
        <is>
          <t>37.5</t>
        </is>
      </c>
      <c r="C163" s="38" t="n"/>
      <c r="D163" s="38" t="inlineStr">
        <is>
          <t>GLOBAL_CHECK, STOCKS_EXIT</t>
        </is>
      </c>
      <c r="E163" s="38" t="n"/>
      <c r="F163" s="26" t="n"/>
      <c r="G163" s="38">
        <f>IFERROR(VLOOKUP($A110&amp;"_"&amp;$B110,Results_Deltas!$A$2:$P$15000,5,FALSE),"")</f>
        <v/>
      </c>
      <c r="H163" s="38" t="inlineStr">
        <is>
          <t>Blanket (page end)</t>
        </is>
      </c>
      <c r="I163" s="26" t="n"/>
      <c r="J163" s="26" t="n"/>
      <c r="K163" s="26" t="n"/>
      <c r="L163" s="26" t="inlineStr">
        <is>
          <t>NO</t>
        </is>
      </c>
      <c r="M163" s="26" t="n">
        <v>3.316107803166051</v>
      </c>
      <c r="N163" s="26" t="n">
        <v>24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OI_CONFIRM_MIN_CHANGE_PCT</t>
        </is>
      </c>
      <c r="B164" s="40" t="inlineStr">
        <is>
          <t>0.5</t>
        </is>
      </c>
      <c r="C164" s="38" t="n"/>
      <c r="D164" s="38" t="inlineStr">
        <is>
          <t>ENTRY, GLOBAL_CHECK, STOCKS_EXIT</t>
        </is>
      </c>
      <c r="E164" s="38" t="n"/>
      <c r="F164" s="26" t="n"/>
      <c r="G164" s="38">
        <f>IFERROR(VLOOKUP($A223&amp;"_"&amp;$B223,Results_Deltas!$A$2:$P$15000,5,FALSE),"")</f>
        <v/>
      </c>
      <c r="H164" s="38" t="inlineStr">
        <is>
          <t>Blanket (page end)</t>
        </is>
      </c>
      <c r="I164" s="26" t="n"/>
      <c r="J164" s="26" t="n"/>
      <c r="K164" s="26" t="n"/>
      <c r="L164" s="26" t="inlineStr">
        <is>
          <t>NO</t>
        </is>
      </c>
      <c r="M164" s="26" t="n">
        <v>3.326831865847667</v>
      </c>
      <c r="N164" s="26" t="n">
        <v>27</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FUNDING_GATE_FILTER_TF</t>
        </is>
      </c>
      <c r="B165" s="40" t="inlineStr">
        <is>
          <t>15m</t>
        </is>
      </c>
      <c r="C165" s="38" t="n"/>
      <c r="D165" s="38" t="inlineStr">
        <is>
          <t>GLOBAL_CHECK</t>
        </is>
      </c>
      <c r="E165" s="38" t="n"/>
      <c r="F165" s="26" t="n"/>
      <c r="G165" s="38">
        <f>IFERROR(VLOOKUP($A115&amp;"_"&amp;$B115,Results_Deltas!$A$2:$P$15000,5,FALSE),"")</f>
        <v/>
      </c>
      <c r="H165" s="38" t="inlineStr">
        <is>
          <t>Blanket (page end)</t>
        </is>
      </c>
      <c r="I165" s="26" t="n"/>
      <c r="J165" s="26" t="n"/>
      <c r="K165" s="26" t="n"/>
      <c r="L165" s="26" t="inlineStr">
        <is>
          <t>NO</t>
        </is>
      </c>
      <c r="M165" s="26" t="n">
        <v>3.334404954177704</v>
      </c>
      <c r="N165" s="26" t="n">
        <v>22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HLR_TOP_MIN_TFS</t>
        </is>
      </c>
      <c r="B166" s="38" t="inlineStr">
        <is>
          <t>1</t>
        </is>
      </c>
      <c r="C166" s="38" t="n"/>
      <c r="D166" s="38" t="inlineStr">
        <is>
          <t>GLOBAL_CHECK, REENTRY, STOCKS_EXIT</t>
        </is>
      </c>
      <c r="E166" s="38" t="n"/>
      <c r="F166" s="26" t="n"/>
      <c r="G166" s="38">
        <f>IFERROR(VLOOKUP($A146&amp;"_"&amp;$B146,Results_Deltas!$A$2:$P$15000,5,FALSE),"")</f>
        <v/>
      </c>
      <c r="H166" s="38" t="inlineStr">
        <is>
          <t>Blanket (page end)</t>
        </is>
      </c>
      <c r="I166" s="26" t="n"/>
      <c r="J166" s="26" t="n"/>
      <c r="K166" s="26" t="n"/>
      <c r="L166" s="26" t="inlineStr">
        <is>
          <t>NO</t>
        </is>
      </c>
      <c r="M166" s="26" t="n">
        <v>3.345179507524405</v>
      </c>
      <c r="N166" s="26" t="n">
        <v>27</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GR_FILTER_VEC_ENABLED</t>
        </is>
      </c>
      <c r="B167" s="40" t="inlineStr">
        <is>
          <t>False</t>
        </is>
      </c>
      <c r="C167" s="38" t="n"/>
      <c r="D167" s="38" t="inlineStr">
        <is>
          <t>GLOBAL_CHECK</t>
        </is>
      </c>
      <c r="E167" s="38" t="n"/>
      <c r="F167" s="26" t="n"/>
      <c r="G167" s="38">
        <f>IFERROR(VLOOKUP($A126&amp;"_"&amp;$B126,Results_Deltas!$A$2:$P$15000,5,FALSE),"")</f>
        <v/>
      </c>
      <c r="H167" s="38" t="inlineStr">
        <is>
          <t>Blanket (page end)</t>
        </is>
      </c>
      <c r="I167" s="26" t="n"/>
      <c r="J167" s="26" t="n"/>
      <c r="K167" s="26" t="n"/>
      <c r="L167" s="26" t="inlineStr">
        <is>
          <t>NO</t>
        </is>
      </c>
      <c r="M167" s="26" t="n">
        <v>3.383746758343732</v>
      </c>
      <c r="N167" s="26" t="n">
        <v>36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HTF_TREND_VETO_BYPASS_ENABLED</t>
        </is>
      </c>
      <c r="B168" s="38" t="inlineStr">
        <is>
          <t>False</t>
        </is>
      </c>
      <c r="C168" s="38" t="n"/>
      <c r="D168" s="38" t="inlineStr">
        <is>
          <t>GLOBAL_CHECK, STOCKS_EXIT</t>
        </is>
      </c>
      <c r="E168" s="38" t="n"/>
      <c r="F168" s="26" t="n"/>
      <c r="G168" s="38">
        <f>IFERROR(VLOOKUP($A157&amp;"_"&amp;$B157,Results_Deltas!$A$2:$P$15000,5,FALSE),"")</f>
        <v/>
      </c>
      <c r="H168" s="38" t="inlineStr">
        <is>
          <t>Blanket (page end)</t>
        </is>
      </c>
      <c r="I168" s="26" t="n"/>
      <c r="J168" s="26" t="n"/>
      <c r="K168" s="26" t="n"/>
      <c r="L168" s="26" t="inlineStr">
        <is>
          <t>NO</t>
        </is>
      </c>
      <c r="M168" s="26" t="n">
        <v>3.404509273675312</v>
      </c>
      <c r="N168" s="26" t="n">
        <v>33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HTF_TREND_VETO_BYPASS_ENABLED</t>
        </is>
      </c>
      <c r="B169" s="70" t="b">
        <v>0</v>
      </c>
      <c r="C169" s="38" t="n"/>
      <c r="D169" s="38" t="inlineStr">
        <is>
          <t>GLOBAL_CHECK, STOCKS_EXIT</t>
        </is>
      </c>
      <c r="E169" s="38" t="n"/>
      <c r="F169" s="26" t="n"/>
      <c r="G169" s="38">
        <f>IFERROR(VLOOKUP($A158&amp;"_"&amp;$B158,Results_Deltas!$A$2:$P$15000,5,FALSE),"")</f>
        <v/>
      </c>
      <c r="H169" s="38" t="inlineStr">
        <is>
          <t>Blanket (page end)</t>
        </is>
      </c>
      <c r="I169" s="26" t="n"/>
      <c r="J169" s="26" t="n"/>
      <c r="K169" s="26" t="n"/>
      <c r="L169" s="26" t="inlineStr">
        <is>
          <t>NO</t>
        </is>
      </c>
      <c r="M169" s="26" t="n">
        <v>3.404509273675312</v>
      </c>
      <c r="N169" s="26" t="n">
        <v>33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DC_MOMENT_STRONG_THRESHOLD</t>
        </is>
      </c>
      <c r="B170" s="38" t="inlineStr">
        <is>
          <t>20</t>
        </is>
      </c>
      <c r="C170" s="38" t="n"/>
      <c r="D170" s="38" t="inlineStr">
        <is>
          <t>ENTRY, GLOBAL_CHECK, STOCKS_EXIT</t>
        </is>
      </c>
      <c r="E170" s="38" t="n"/>
      <c r="F170" s="26" t="n"/>
      <c r="G170" s="38">
        <f>IFERROR(VLOOKUP($A81&amp;"_"&amp;$B81,Results_Deltas!$A$2:$P$15000,5,FALSE),"")</f>
        <v/>
      </c>
      <c r="H170" s="38" t="inlineStr">
        <is>
          <t>Blanket (page end)</t>
        </is>
      </c>
      <c r="I170" s="26" t="n"/>
      <c r="J170" s="26" t="n"/>
      <c r="K170" s="26" t="n"/>
      <c r="L170" s="26" t="inlineStr">
        <is>
          <t>NO</t>
        </is>
      </c>
      <c r="M170" s="26" t="n">
        <v>3.444500637969175</v>
      </c>
      <c r="N170" s="26" t="n">
        <v>27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FG_FEAR_THRESHOLD</t>
        </is>
      </c>
      <c r="B171" s="38" t="inlineStr">
        <is>
          <t>12.5</t>
        </is>
      </c>
      <c r="C171" s="38" t="n"/>
      <c r="D171" s="38" t="inlineStr">
        <is>
          <t>GLOBAL_CHECK, STOCKS_EXIT</t>
        </is>
      </c>
      <c r="E171" s="38" t="n"/>
      <c r="F171" s="26" t="n"/>
      <c r="G171" s="38">
        <f>IFERROR(VLOOKUP($A106&amp;"_"&amp;$B106,Results_Deltas!$A$2:$P$15000,5,FALSE),"")</f>
        <v/>
      </c>
      <c r="H171" s="38" t="inlineStr">
        <is>
          <t>Blanket (page end)</t>
        </is>
      </c>
      <c r="I171" s="26" t="n"/>
      <c r="J171" s="26" t="n"/>
      <c r="K171" s="26" t="n"/>
      <c r="L171" s="26" t="inlineStr">
        <is>
          <t>NO</t>
        </is>
      </c>
      <c r="M171" s="26" t="n">
        <v>3.455283195470525</v>
      </c>
      <c r="N171" s="26" t="n">
        <v>29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9" t="inlineStr">
        <is>
          <t>LIVE_VEC_EMERGENCY_BRAKE_ENABLED</t>
        </is>
      </c>
      <c r="B172" s="40" t="inlineStr">
        <is>
          <t>False</t>
        </is>
      </c>
      <c r="C172" s="38" t="n"/>
      <c r="D172" s="38" t="inlineStr">
        <is>
          <t>GLOBAL_CHECK, STOCKS_EXIT</t>
        </is>
      </c>
      <c r="E172" s="38" t="n"/>
      <c r="F172" s="26" t="n"/>
      <c r="G172" s="38">
        <f>IFERROR(VLOOKUP($A169&amp;"_"&amp;$B169,Results_Deltas!$A$2:$P$15000,5,FALSE),"")</f>
        <v/>
      </c>
      <c r="H172" s="38" t="inlineStr">
        <is>
          <t>Blanket (page end)</t>
        </is>
      </c>
      <c r="I172" s="26" t="n"/>
      <c r="J172" s="26" t="n"/>
      <c r="K172" s="26" t="n"/>
      <c r="L172" s="26" t="inlineStr">
        <is>
          <t>NO</t>
        </is>
      </c>
      <c r="M172" s="26" t="n">
        <v>3.505384521788879</v>
      </c>
      <c r="N172" s="26" t="n">
        <v>39</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IFERROR(VLOOKUP($A217&amp;"_"&amp;$B217,Results_Deltas!$A$2:$P$15000,5,FALSE),"")</f>
        <v/>
      </c>
      <c r="H173" s="38" t="inlineStr">
        <is>
          <t>Blanket (page end)</t>
        </is>
      </c>
      <c r="I173" s="26" t="n"/>
      <c r="J173" s="26" t="n"/>
      <c r="K173" s="26" t="n"/>
      <c r="L173" s="26" t="inlineStr">
        <is>
          <t>NO</t>
        </is>
      </c>
      <c r="M173" s="26" t="n">
        <v>3.545469848096613</v>
      </c>
      <c r="N173" s="26" t="n">
        <v>35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9" t="inlineStr">
        <is>
          <t>EMA_BLANKET_FILTER_ENABLED</t>
        </is>
      </c>
      <c r="B174" s="40" t="inlineStr">
        <is>
          <t>True</t>
        </is>
      </c>
      <c r="C174" s="38" t="n"/>
      <c r="D174" s="38" t="inlineStr">
        <is>
          <t>GLOBAL_CHECK</t>
        </is>
      </c>
      <c r="E174" s="38" t="n"/>
      <c r="F174" s="26" t="n"/>
      <c r="G174" s="38">
        <f>IFERROR(VLOOKUP($A95&amp;"_"&amp;$B95,Results_Deltas!$A$2:$P$15000,5,FALSE),"")</f>
        <v/>
      </c>
      <c r="H174" s="38" t="inlineStr">
        <is>
          <t>Blanket (page end)</t>
        </is>
      </c>
      <c r="I174" s="26" t="n"/>
      <c r="J174" s="26" t="n"/>
      <c r="K174" s="26" t="n"/>
      <c r="L174" s="26" t="inlineStr">
        <is>
          <t>YES</t>
        </is>
      </c>
      <c r="M174" s="26" t="n">
        <v>3.560433874568857</v>
      </c>
      <c r="N174" s="26" t="n">
        <v>37</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DELTA_REENTRY_FILTER_ENABLED</t>
        </is>
      </c>
      <c r="B175" s="40" t="inlineStr">
        <is>
          <t>False</t>
        </is>
      </c>
      <c r="C175" s="38" t="n"/>
      <c r="D175" s="38" t="inlineStr">
        <is>
          <t>ENTRY, GLOBAL_CHECK, STOCKS_EXIT</t>
        </is>
      </c>
      <c r="E175" s="38" t="n"/>
      <c r="F175" s="26" t="n"/>
      <c r="G175" s="38">
        <f>IFERROR(VLOOKUP($A84&amp;"_"&amp;$B84,Results_Deltas!$A$2:$P$15000,5,FALSE),"")</f>
        <v/>
      </c>
      <c r="H175" s="38" t="inlineStr">
        <is>
          <t>Blanket (page end)</t>
        </is>
      </c>
      <c r="I175" s="26" t="n"/>
      <c r="J175" s="26" t="n"/>
      <c r="K175" s="26" t="n"/>
      <c r="L175" s="26" t="inlineStr">
        <is>
          <t>NO</t>
        </is>
      </c>
      <c r="M175" s="26" t="n">
        <v>3.561008557280506</v>
      </c>
      <c r="N175" s="26" t="n">
        <v>38</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IFERROR(VLOOKUP($A224&amp;"_"&amp;$B224,Results_Deltas!$A$2:$P$15000,5,FALSE),"")</f>
        <v/>
      </c>
      <c r="H176" s="38" t="inlineStr">
        <is>
          <t>Blanket (page end)</t>
        </is>
      </c>
      <c r="I176" s="26" t="n"/>
      <c r="J176" s="26" t="n"/>
      <c r="K176" s="26" t="n"/>
      <c r="L176" s="26" t="inlineStr">
        <is>
          <t>YES</t>
        </is>
      </c>
      <c r="M176" s="26" t="n">
        <v>3.601929884808377</v>
      </c>
      <c r="N176" s="26" t="n">
        <v>31</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NEW_POSITION_MAX_LOSS_THRESHOLD</t>
        </is>
      </c>
      <c r="B177" s="38" t="inlineStr">
        <is>
          <t>1.0</t>
        </is>
      </c>
      <c r="C177" s="38" t="n"/>
      <c r="D177" s="38" t="inlineStr">
        <is>
          <t>AUGMENT, EXIT, GLOBAL_CHECK, REDUCE, STOCKS_EXIT</t>
        </is>
      </c>
      <c r="E177" s="38" t="n"/>
      <c r="F177" s="26" t="n"/>
      <c r="G177" s="38">
        <f>IFERROR(VLOOKUP($A216&amp;"_"&amp;$B216,Results_Deltas!$A$2:$P$15000,5,FALSE),"")</f>
        <v/>
      </c>
      <c r="H177" s="38" t="inlineStr">
        <is>
          <t>Blanket (page end)</t>
        </is>
      </c>
      <c r="I177" s="26" t="n"/>
      <c r="J177" s="26" t="n"/>
      <c r="K177" s="26" t="n"/>
      <c r="L177" s="26" t="inlineStr">
        <is>
          <t>NO</t>
        </is>
      </c>
      <c r="M177" s="26" t="n">
        <v>3.635496210212845</v>
      </c>
      <c r="N177" s="26" t="n">
        <v>32</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NEWBORN_LOSS_KILL_GAIN_THRESHOLD_PCT</t>
        </is>
      </c>
      <c r="B178" s="38" t="inlineStr">
        <is>
          <t>2.0</t>
        </is>
      </c>
      <c r="C178" s="38" t="n"/>
      <c r="D178" s="38" t="inlineStr">
        <is>
          <t>AUGMENT, EXIT, GLOBAL_CHECK, REDUCE, STOCKS_EXIT</t>
        </is>
      </c>
      <c r="E178" s="38" t="n"/>
      <c r="F178" s="26" t="n"/>
      <c r="G178" s="38">
        <f>IFERROR(VLOOKUP($A209&amp;"_"&amp;$B209,Results_Deltas!$A$2:$P$15000,5,FALSE),"")</f>
        <v/>
      </c>
      <c r="H178" s="38" t="inlineStr">
        <is>
          <t>Blanket (page end)</t>
        </is>
      </c>
      <c r="I178" s="26" t="n"/>
      <c r="J178" s="26" t="n"/>
      <c r="K178" s="26" t="n"/>
      <c r="L178" s="26" t="inlineStr">
        <is>
          <t>NO</t>
        </is>
      </c>
      <c r="M178" s="26" t="n">
        <v>3.766843250667113</v>
      </c>
      <c r="N178" s="26" t="n">
        <v>38</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EMA_9_21_FILTER_MIN_TFS</t>
        </is>
      </c>
      <c r="B179" s="38" t="inlineStr">
        <is>
          <t>1</t>
        </is>
      </c>
      <c r="C179" s="38" t="n"/>
      <c r="D179" s="38" t="inlineStr">
        <is>
          <t>GLOBAL_CHECK</t>
        </is>
      </c>
      <c r="E179" s="38" t="n"/>
      <c r="F179" s="26" t="n"/>
      <c r="G179" s="38">
        <f>IFERROR(VLOOKUP($A93&amp;"_"&amp;$B93,Results_Deltas!$A$2:$P$15000,5,FALSE),"")</f>
        <v/>
      </c>
      <c r="H179" s="38" t="inlineStr">
        <is>
          <t>Blanket (page end)</t>
        </is>
      </c>
      <c r="I179" s="26" t="n"/>
      <c r="J179" s="26" t="n"/>
      <c r="K179" s="26" t="n"/>
      <c r="L179" s="26" t="inlineStr">
        <is>
          <t>NO</t>
        </is>
      </c>
      <c r="M179" s="26" t="n">
        <v>3.981685658790867</v>
      </c>
      <c r="N179" s="26" t="n">
        <v>37</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EMA_BLANKET_FILTER_MIN_TFS</t>
        </is>
      </c>
      <c r="B180" s="38" t="inlineStr">
        <is>
          <t>1</t>
        </is>
      </c>
      <c r="C180" s="38" t="n"/>
      <c r="D180" s="38" t="inlineStr">
        <is>
          <t>GLOBAL_CHECK</t>
        </is>
      </c>
      <c r="E180" s="38" t="n"/>
      <c r="F180" s="26" t="n"/>
      <c r="G180" s="38">
        <f>IFERROR(VLOOKUP($A98&amp;"_"&amp;$B98,Results_Deltas!$A$2:$P$15000,5,FALSE),"")</f>
        <v/>
      </c>
      <c r="H180" s="38" t="inlineStr">
        <is>
          <t>Blanket (page end)</t>
        </is>
      </c>
      <c r="I180" s="26" t="n"/>
      <c r="J180" s="26" t="n"/>
      <c r="K180" s="26" t="n"/>
      <c r="L180" s="26" t="inlineStr">
        <is>
          <t>NO</t>
        </is>
      </c>
      <c r="M180" s="26" t="n">
        <v>4.021347214285884</v>
      </c>
      <c r="N180" s="26" t="n">
        <v>34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LR_BAND_LADDER_TF_BOTTOM</t>
        </is>
      </c>
      <c r="B181" s="38" t="inlineStr">
        <is>
          <t>0</t>
        </is>
      </c>
      <c r="C181" s="38" t="n"/>
      <c r="D181" s="38" t="inlineStr">
        <is>
          <t>GLOBAL_CHECK, STOCKS_EXIT</t>
        </is>
      </c>
      <c r="E181" s="38" t="n"/>
      <c r="F181" s="26" t="n"/>
      <c r="G181" s="38">
        <f>IFERROR(VLOOKUP($A173&amp;"_"&amp;$B173,Results_Deltas!$A$2:$P$15000,5,FALSE),"")</f>
        <v/>
      </c>
      <c r="H181" s="38" t="inlineStr">
        <is>
          <t>Blanket (page end)</t>
        </is>
      </c>
      <c r="I181" s="26" t="n"/>
      <c r="J181" s="26" t="n"/>
      <c r="K181" s="26" t="n"/>
      <c r="L181" s="26" t="inlineStr">
        <is>
          <t>NO</t>
        </is>
      </c>
      <c r="M181" s="26" t="n">
        <v>4.035922460733767</v>
      </c>
      <c r="N181" s="26" t="n">
        <v>34</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LR_BAND_LADDER_TF_TOP</t>
        </is>
      </c>
      <c r="B182" s="38" t="inlineStr">
        <is>
          <t>0</t>
        </is>
      </c>
      <c r="C182" s="38" t="n"/>
      <c r="D182" s="38" t="inlineStr">
        <is>
          <t>GLOBAL_CHECK, STOCKS_EXIT</t>
        </is>
      </c>
      <c r="E182" s="38" t="n"/>
      <c r="F182" s="26" t="n"/>
      <c r="G182" s="38">
        <f>IFERROR(VLOOKUP($A175&amp;"_"&amp;$B175,Results_Deltas!$A$2:$P$15000,5,FALSE),"")</f>
        <v/>
      </c>
      <c r="H182" s="38" t="inlineStr">
        <is>
          <t>Blanket (page end)</t>
        </is>
      </c>
      <c r="I182" s="26" t="n"/>
      <c r="J182" s="26" t="n"/>
      <c r="K182" s="26" t="n"/>
      <c r="L182" s="26" t="inlineStr">
        <is>
          <t>NO</t>
        </is>
      </c>
      <c r="M182" s="26" t="n">
        <v>4.089976776080628</v>
      </c>
      <c r="N182" s="26" t="n">
        <v>32</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CRYPTO_SPIKE_FADE_THRESHOLD_PCT</t>
        </is>
      </c>
      <c r="B183" s="38" t="inlineStr">
        <is>
          <t>5</t>
        </is>
      </c>
      <c r="C183" s="38" t="n"/>
      <c r="D183" s="38" t="inlineStr">
        <is>
          <t>GLOBAL_CHECK, STOCKS_EXIT</t>
        </is>
      </c>
      <c r="E183" s="38" t="n"/>
      <c r="F183" s="26" t="n"/>
      <c r="G183" s="38">
        <f>IFERROR(VLOOKUP($A77&amp;"_"&amp;$B77,Results_Deltas!$A$2:$P$15000,5,FALSE),"")</f>
        <v/>
      </c>
      <c r="H183" s="38" t="inlineStr">
        <is>
          <t>Blanket (page end)</t>
        </is>
      </c>
      <c r="I183" s="26" t="n"/>
      <c r="J183" s="26" t="n"/>
      <c r="K183" s="26" t="n"/>
      <c r="L183" s="26" t="inlineStr">
        <is>
          <t>NO</t>
        </is>
      </c>
      <c r="M183" s="26" t="n">
        <v>4.10203454313568</v>
      </c>
      <c r="N183" s="26" t="n">
        <v>35</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HTF4_CONF</t>
        </is>
      </c>
      <c r="B184" s="38" t="inlineStr">
        <is>
          <t>False_ALT</t>
        </is>
      </c>
      <c r="C184" s="38" t="n"/>
      <c r="D184" s="38" t="inlineStr">
        <is>
          <t>GLOBAL_CHECK, STOCKS_EXIT</t>
        </is>
      </c>
      <c r="E184" s="38" t="n"/>
      <c r="F184" s="26" t="n"/>
      <c r="G184" s="38">
        <f>IFERROR(VLOOKUP($A148&amp;"_"&amp;$B148,Results_Deltas!$A$2:$P$15000,5,FALSE),"")</f>
        <v/>
      </c>
      <c r="H184" s="38" t="inlineStr">
        <is>
          <t>Blanket (page end)</t>
        </is>
      </c>
      <c r="I184" s="26" t="n"/>
      <c r="J184" s="26" t="n"/>
      <c r="K184" s="26" t="n"/>
      <c r="L184" s="26" t="inlineStr">
        <is>
          <t>NO</t>
        </is>
      </c>
      <c r="M184" s="26" t="n">
        <v>4.16637759287953</v>
      </c>
      <c r="N184" s="26" t="n">
        <v>31</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ADX_RANGING_THRESHOLD</t>
        </is>
      </c>
      <c r="B185" s="38" t="inlineStr">
        <is>
          <t>20</t>
        </is>
      </c>
      <c r="C185" s="38" t="n"/>
      <c r="D185" s="38" t="inlineStr">
        <is>
          <t>ENTRY, GLOBAL_CHECK, STOCKS_EXIT</t>
        </is>
      </c>
      <c r="E185" s="38" t="n"/>
      <c r="F185" s="26" t="n"/>
      <c r="G185" s="38">
        <f>IFERROR(VLOOKUP($A59&amp;"_"&amp;$B59,Results_Deltas!$A$2:$P$15000,5,FALSE),"")</f>
        <v/>
      </c>
      <c r="H185" s="38" t="inlineStr">
        <is>
          <t>Blanket (page end)</t>
        </is>
      </c>
      <c r="I185" s="26" t="n"/>
      <c r="J185" s="26" t="n"/>
      <c r="K185" s="26" t="n"/>
      <c r="L185" s="26" t="inlineStr">
        <is>
          <t>NO</t>
        </is>
      </c>
      <c r="M185" s="26" t="n">
        <v>4.249202147948363</v>
      </c>
      <c r="N185" s="26" t="n">
        <v>33</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9" t="inlineStr">
        <is>
          <t>ADX_RANGING_THRESHOLD</t>
        </is>
      </c>
      <c r="B186" s="70" t="n">
        <v>20</v>
      </c>
      <c r="C186" s="38" t="n"/>
      <c r="D186" s="38" t="inlineStr">
        <is>
          <t>ENTRY, GLOBAL_CHECK, STOCKS_EXIT</t>
        </is>
      </c>
      <c r="E186" s="38" t="n"/>
      <c r="F186" s="26" t="n"/>
      <c r="G186" s="38">
        <f>IFERROR(VLOOKUP($A62&amp;"_"&amp;$B62,Results_Deltas!$A$2:$P$15000,5,FALSE),"")</f>
        <v/>
      </c>
      <c r="H186" s="38" t="inlineStr">
        <is>
          <t>Blanket (page end)</t>
        </is>
      </c>
      <c r="I186" s="26" t="n"/>
      <c r="J186" s="26" t="n"/>
      <c r="K186" s="26" t="n"/>
      <c r="L186" s="26" t="inlineStr">
        <is>
          <t>YES</t>
        </is>
      </c>
      <c r="M186" s="26" t="n">
        <v>4.249202147948363</v>
      </c>
      <c r="N186" s="26" t="n">
        <v>33</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BANDAID_OFF_LOSER_RECOVER_PCT</t>
        </is>
      </c>
      <c r="B187" s="38" t="inlineStr">
        <is>
          <t>0</t>
        </is>
      </c>
      <c r="C187" s="38" t="n"/>
      <c r="D187" s="38" t="inlineStr">
        <is>
          <t>AUGMENT, ENTRY, EXIT, GLOBAL_CHECK, REDUCE, STOCKS_EXIT</t>
        </is>
      </c>
      <c r="E187" s="38" t="n"/>
      <c r="F187" s="26" t="n"/>
      <c r="G187" s="38">
        <f>IFERROR(VLOOKUP($A63&amp;"_"&amp;$B63,Results_Deltas!$A$2:$P$15000,5,FALSE),"")</f>
        <v/>
      </c>
      <c r="H187" s="38" t="inlineStr">
        <is>
          <t>Blanket (page end)</t>
        </is>
      </c>
      <c r="I187" s="26" t="n"/>
      <c r="J187" s="26" t="n"/>
      <c r="K187" s="26" t="n"/>
      <c r="L187" s="26" t="inlineStr">
        <is>
          <t>NO</t>
        </is>
      </c>
      <c r="M187" s="26" t="n">
        <v>4.317447298536958</v>
      </c>
      <c r="N187" s="26" t="n">
        <v>33</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EZ_MANAGE_THROTTLER_RATE</t>
        </is>
      </c>
      <c r="B188" s="38" t="inlineStr">
        <is>
          <t>0.0</t>
        </is>
      </c>
      <c r="C188" s="38" t="n"/>
      <c r="D188" s="38" t="inlineStr">
        <is>
          <t>GLOBAL_CHECK, STOCKS_EXIT</t>
        </is>
      </c>
      <c r="E188" s="38" t="n"/>
      <c r="F188" s="26" t="n"/>
      <c r="G188" s="38">
        <f>IFERROR(VLOOKUP($A101&amp;"_"&amp;$B101,Results_Deltas!$A$2:$P$15000,5,FALSE),"")</f>
        <v/>
      </c>
      <c r="H188" s="38" t="inlineStr">
        <is>
          <t>Blanket (page end)</t>
        </is>
      </c>
      <c r="I188" s="26" t="n"/>
      <c r="J188" s="26" t="n"/>
      <c r="K188" s="26" t="n"/>
      <c r="L188" s="26" t="inlineStr">
        <is>
          <t>NO</t>
        </is>
      </c>
      <c r="M188" s="26" t="n">
        <v>4.349415815439845</v>
      </c>
      <c r="N188" s="26" t="n">
        <v>33</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EZ_MANAGE_THROTTLER_RATE</t>
        </is>
      </c>
      <c r="B189" s="38" t="inlineStr">
        <is>
          <t>0.0_ALT</t>
        </is>
      </c>
      <c r="C189" s="38" t="n"/>
      <c r="D189" s="38" t="inlineStr">
        <is>
          <t>GLOBAL_CHECK, STOCKS_EXIT</t>
        </is>
      </c>
      <c r="E189" s="38" t="n"/>
      <c r="F189" s="26" t="n"/>
      <c r="G189" s="38">
        <f>IFERROR(VLOOKUP($A102&amp;"_"&amp;$B102,Results_Deltas!$A$2:$P$15000,5,FALSE),"")</f>
        <v/>
      </c>
      <c r="H189" s="38" t="inlineStr">
        <is>
          <t>Blanket (page end)</t>
        </is>
      </c>
      <c r="I189" s="26" t="n"/>
      <c r="J189" s="26" t="n"/>
      <c r="K189" s="26" t="n"/>
      <c r="L189" s="26" t="inlineStr">
        <is>
          <t>NO</t>
        </is>
      </c>
      <c r="M189" s="26" t="n">
        <v>4.349415815439845</v>
      </c>
      <c r="N189" s="26" t="n">
        <v>33</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HLR_SMA_BAND_PCT</t>
        </is>
      </c>
      <c r="B190" s="38" t="inlineStr">
        <is>
          <t>0</t>
        </is>
      </c>
      <c r="C190" s="38" t="n"/>
      <c r="D190" s="38" t="inlineStr">
        <is>
          <t>ENTRY, GLOBAL_CHECK, STOCKS_EXIT</t>
        </is>
      </c>
      <c r="E190" s="38" t="n"/>
      <c r="F190" s="26" t="n"/>
      <c r="G190" s="38">
        <f>IFERROR(VLOOKUP($A140&amp;"_"&amp;$B140,Results_Deltas!$A$2:$P$15000,5,FALSE),"")</f>
        <v/>
      </c>
      <c r="H190" s="38" t="inlineStr">
        <is>
          <t>Blanket (page end)</t>
        </is>
      </c>
      <c r="I190" s="26" t="n"/>
      <c r="J190" s="26" t="n"/>
      <c r="K190" s="26" t="n"/>
      <c r="L190" s="26" t="inlineStr">
        <is>
          <t>NO</t>
        </is>
      </c>
      <c r="M190" s="26" t="n">
        <v>4.349415815439845</v>
      </c>
      <c r="N190" s="26" t="n">
        <v>33</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HLR_TOP_MIN_TFS</t>
        </is>
      </c>
      <c r="B191" s="38" t="inlineStr">
        <is>
          <t>0</t>
        </is>
      </c>
      <c r="C191" s="38" t="n"/>
      <c r="D191" s="38" t="inlineStr">
        <is>
          <t>GLOBAL_CHECK, REENTRY, STOCKS_EXIT</t>
        </is>
      </c>
      <c r="E191" s="38" t="n"/>
      <c r="F191" s="26" t="n"/>
      <c r="G191" s="38">
        <f>IFERROR(VLOOKUP($A144&amp;"_"&amp;$B144,Results_Deltas!$A$2:$P$15000,5,FALSE),"")</f>
        <v/>
      </c>
      <c r="H191" s="38" t="inlineStr">
        <is>
          <t>Blanket (page end)</t>
        </is>
      </c>
      <c r="I191" s="26" t="n"/>
      <c r="J191" s="26" t="n"/>
      <c r="K191" s="26" t="n"/>
      <c r="L191" s="26" t="inlineStr">
        <is>
          <t>NO</t>
        </is>
      </c>
      <c r="M191" s="26" t="n">
        <v>4.349415815439845</v>
      </c>
      <c r="N191" s="26" t="n">
        <v>33</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9" t="inlineStr">
        <is>
          <t>HLR_TOP_MIN_TFS</t>
        </is>
      </c>
      <c r="B192" s="70" t="n">
        <v>0</v>
      </c>
      <c r="C192" s="38" t="n"/>
      <c r="D192" s="38" t="inlineStr">
        <is>
          <t>GLOBAL_CHECK, REENTRY, STOCKS_EXIT</t>
        </is>
      </c>
      <c r="E192" s="38" t="n"/>
      <c r="F192" s="26" t="n"/>
      <c r="G192" s="38">
        <f>IFERROR(VLOOKUP($A145&amp;"_"&amp;$B145,Results_Deltas!$A$2:$P$15000,5,FALSE),"")</f>
        <v/>
      </c>
      <c r="H192" s="38" t="inlineStr">
        <is>
          <t>Blanket (page end)</t>
        </is>
      </c>
      <c r="I192" s="26" t="n"/>
      <c r="J192" s="26" t="n"/>
      <c r="K192" s="26" t="n"/>
      <c r="L192" s="26" t="inlineStr">
        <is>
          <t>NO</t>
        </is>
      </c>
      <c r="M192" s="26" t="n">
        <v>4.349415815439845</v>
      </c>
      <c r="N192" s="26" t="n">
        <v>33</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HTF_GATE_MIN_CONFIRMATIONS</t>
        </is>
      </c>
      <c r="B193" s="38" t="inlineStr">
        <is>
          <t>0.0</t>
        </is>
      </c>
      <c r="C193" s="38" t="n"/>
      <c r="D193" s="38" t="inlineStr">
        <is>
          <t>ENTRY, GLOBAL_CHECK, STOCKS_EXIT</t>
        </is>
      </c>
      <c r="E193" s="38" t="n"/>
      <c r="F193" s="26" t="n"/>
      <c r="G193" s="38">
        <f>IFERROR(VLOOKUP($A155&amp;"_"&amp;$B155,Results_Deltas!$A$2:$P$15000,5,FALSE),"")</f>
        <v/>
      </c>
      <c r="H193" s="38" t="inlineStr">
        <is>
          <t>Blanket (page end)</t>
        </is>
      </c>
      <c r="I193" s="26" t="n"/>
      <c r="J193" s="26" t="n"/>
      <c r="K193" s="26" t="n"/>
      <c r="L193" s="26" t="inlineStr">
        <is>
          <t>NO</t>
        </is>
      </c>
      <c r="M193" s="26" t="n">
        <v>4.349415815439845</v>
      </c>
      <c r="N193" s="26" t="n">
        <v>33</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HTF_GATE_MIN_CONFIRMATIONS</t>
        </is>
      </c>
      <c r="B194" s="38" t="inlineStr">
        <is>
          <t>0.0_ALT</t>
        </is>
      </c>
      <c r="C194" s="38" t="n"/>
      <c r="D194" s="38" t="inlineStr">
        <is>
          <t>ENTRY, GLOBAL_CHECK, STOCKS_EXIT</t>
        </is>
      </c>
      <c r="E194" s="38" t="n"/>
      <c r="F194" s="26" t="n"/>
      <c r="G194" s="38">
        <f>IFERROR(VLOOKUP($A156&amp;"_"&amp;$B156,Results_Deltas!$A$2:$P$15000,5,FALSE),"")</f>
        <v/>
      </c>
      <c r="H194" s="38" t="inlineStr">
        <is>
          <t>Blanket (page end)</t>
        </is>
      </c>
      <c r="I194" s="26" t="n"/>
      <c r="J194" s="26" t="n"/>
      <c r="K194" s="26" t="n"/>
      <c r="L194" s="26" t="inlineStr">
        <is>
          <t>NO</t>
        </is>
      </c>
      <c r="M194" s="26" t="n">
        <v>4.349415815439845</v>
      </c>
      <c r="N194" s="26" t="n">
        <v>33</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LEADERBOARD_FILTER</t>
        </is>
      </c>
      <c r="B195" s="38" t="inlineStr">
        <is>
          <t>False_ALT</t>
        </is>
      </c>
      <c r="C195" s="38" t="n"/>
      <c r="D195" s="38" t="inlineStr">
        <is>
          <t>AUGMENT, ENTRY, EXIT, GLOBAL_CHECK, REDUCE, STOCKS_EXIT</t>
        </is>
      </c>
      <c r="E195" s="38" t="n"/>
      <c r="F195" s="26" t="n"/>
      <c r="G195" s="38">
        <f>IFERROR(VLOOKUP($A162&amp;"_"&amp;$B162,Results_Deltas!$A$2:$P$15000,5,FALSE),"")</f>
        <v/>
      </c>
      <c r="H195" s="38" t="inlineStr">
        <is>
          <t>Blanket (page end)</t>
        </is>
      </c>
      <c r="I195" s="26" t="n"/>
      <c r="J195" s="26" t="n"/>
      <c r="K195" s="26" t="n"/>
      <c r="L195" s="26" t="inlineStr">
        <is>
          <t>NO</t>
        </is>
      </c>
      <c r="M195" s="26" t="n">
        <v>4.349415815439845</v>
      </c>
      <c r="N195" s="26" t="n">
        <v>33</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LH_HL_FILTER_REQUIRE_BOTH</t>
        </is>
      </c>
      <c r="B196" s="38" t="inlineStr">
        <is>
          <t>False_ALT</t>
        </is>
      </c>
      <c r="C196" s="38" t="n"/>
      <c r="D196" s="38" t="inlineStr">
        <is>
          <t>ENTRY, GLOBAL_CHECK, STOCKS_EXIT</t>
        </is>
      </c>
      <c r="E196" s="38" t="n"/>
      <c r="F196" s="26" t="n"/>
      <c r="G196" s="38">
        <f>IFERROR(VLOOKUP($A168&amp;"_"&amp;$B168,Results_Deltas!$A$2:$P$15000,5,FALSE),"")</f>
        <v/>
      </c>
      <c r="H196" s="38" t="inlineStr">
        <is>
          <t>Blanket (page end)</t>
        </is>
      </c>
      <c r="I196" s="26" t="n"/>
      <c r="J196" s="26" t="n"/>
      <c r="K196" s="26" t="n"/>
      <c r="L196" s="26" t="inlineStr">
        <is>
          <t>YES</t>
        </is>
      </c>
      <c r="M196" s="26" t="n">
        <v>4.349415815439845</v>
      </c>
      <c r="N196" s="26" t="n">
        <v>33</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MI_TF_AGREE_MIN</t>
        </is>
      </c>
      <c r="B197" s="38" t="inlineStr">
        <is>
          <t>0.0</t>
        </is>
      </c>
      <c r="C197" s="38" t="n"/>
      <c r="D197" s="38" t="inlineStr">
        <is>
          <t>ENTRY, GLOBAL_CHECK, STOCKS_EXIT</t>
        </is>
      </c>
      <c r="E197" s="38" t="n"/>
      <c r="F197" s="26" t="n"/>
      <c r="G197" s="38">
        <f>IFERROR(VLOOKUP($A188&amp;"_"&amp;$B188,Results_Deltas!$A$2:$P$15000,5,FALSE),"")</f>
        <v/>
      </c>
      <c r="H197" s="38" t="inlineStr">
        <is>
          <t>Blanket (page end)</t>
        </is>
      </c>
      <c r="I197" s="26" t="n"/>
      <c r="J197" s="26" t="n"/>
      <c r="K197" s="26" t="n"/>
      <c r="L197" s="26" t="inlineStr">
        <is>
          <t>NO</t>
        </is>
      </c>
      <c r="M197" s="26" t="n">
        <v>4.349415815439845</v>
      </c>
      <c r="N197" s="26" t="n">
        <v>33</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MI_TF_AGREE_MIN</t>
        </is>
      </c>
      <c r="B198" s="38" t="inlineStr">
        <is>
          <t>0.0_ALT</t>
        </is>
      </c>
      <c r="C198" s="38" t="n"/>
      <c r="D198" s="38" t="inlineStr">
        <is>
          <t>ENTRY, GLOBAL_CHECK, STOCKS_EXIT</t>
        </is>
      </c>
      <c r="E198" s="38" t="n"/>
      <c r="F198" s="26" t="n"/>
      <c r="G198" s="38">
        <f>IFERROR(VLOOKUP($A189&amp;"_"&amp;$B189,Results_Deltas!$A$2:$P$15000,5,FALSE),"")</f>
        <v/>
      </c>
      <c r="H198" s="38" t="inlineStr">
        <is>
          <t>Blanket (page end)</t>
        </is>
      </c>
      <c r="I198" s="26" t="n"/>
      <c r="J198" s="26" t="n"/>
      <c r="K198" s="26" t="n"/>
      <c r="L198" s="26" t="inlineStr">
        <is>
          <t>YES</t>
        </is>
      </c>
      <c r="M198" s="26" t="n">
        <v>4.349415815439845</v>
      </c>
      <c r="N198" s="26" t="n">
        <v>33</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EXECUTE_NOW_SINGLE_GATE_ENFORCE</t>
        </is>
      </c>
      <c r="B199" s="38" t="inlineStr">
        <is>
          <t>0.0</t>
        </is>
      </c>
      <c r="C199" s="38" t="n"/>
      <c r="D199" s="38" t="inlineStr">
        <is>
          <t>ENTRY, GLOBAL_CHECK, STOCKS_EXIT</t>
        </is>
      </c>
      <c r="E199" s="38" t="n"/>
      <c r="F199" s="26" t="n"/>
      <c r="G199" s="38">
        <f>IFERROR(VLOOKUP($A99&amp;"_"&amp;$B99,Results_Deltas!$A$2:$P$15000,5,FALSE),"")</f>
        <v/>
      </c>
      <c r="H199" s="38" t="inlineStr">
        <is>
          <t>Blanket (page end)</t>
        </is>
      </c>
      <c r="I199" s="26" t="n"/>
      <c r="J199" s="26" t="n"/>
      <c r="K199" s="26" t="n"/>
      <c r="L199" s="26" t="inlineStr">
        <is>
          <t>NO</t>
        </is>
      </c>
      <c r="M199" s="26" t="n">
        <v>4.426040078067106</v>
      </c>
      <c r="N199" s="26" t="n">
        <v>36</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EXECUTE_NOW_SINGLE_GATE_ENFORCE</t>
        </is>
      </c>
      <c r="B200" s="38" t="inlineStr">
        <is>
          <t>0.0_ALT</t>
        </is>
      </c>
      <c r="C200" s="38" t="n"/>
      <c r="D200" s="38" t="inlineStr">
        <is>
          <t>ENTRY, GLOBAL_CHECK, STOCKS_EXIT</t>
        </is>
      </c>
      <c r="E200" s="38" t="n"/>
      <c r="F200" s="26" t="n"/>
      <c r="G200" s="38">
        <f>IFERROR(VLOOKUP($A100&amp;"_"&amp;$B100,Results_Deltas!$A$2:$P$15000,5,FALSE),"")</f>
        <v/>
      </c>
      <c r="H200" s="38" t="inlineStr">
        <is>
          <t>Blanket (page end)</t>
        </is>
      </c>
      <c r="I200" s="26" t="n"/>
      <c r="J200" s="26" t="n"/>
      <c r="K200" s="26" t="n"/>
      <c r="L200" s="26" t="inlineStr">
        <is>
          <t>YES</t>
        </is>
      </c>
      <c r="M200" s="26" t="n">
        <v>4.426040078067106</v>
      </c>
      <c r="N200" s="26" t="n">
        <v>36</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GR_FILTER_VEC_MIN_TFS</t>
        </is>
      </c>
      <c r="B201" s="38" t="inlineStr">
        <is>
          <t>0</t>
        </is>
      </c>
      <c r="C201" s="38" t="n"/>
      <c r="D201" s="38" t="inlineStr">
        <is>
          <t>GLOBAL_CHECK</t>
        </is>
      </c>
      <c r="E201" s="38" t="n"/>
      <c r="F201" s="26" t="n"/>
      <c r="G201" s="38">
        <f>IFERROR(VLOOKUP($A128&amp;"_"&amp;$B128,Results_Deltas!$A$2:$P$15000,5,FALSE),"")</f>
        <v/>
      </c>
      <c r="H201" s="38" t="inlineStr">
        <is>
          <t>Blanket (page end)</t>
        </is>
      </c>
      <c r="I201" s="26" t="n"/>
      <c r="J201" s="26" t="n"/>
      <c r="K201" s="26" t="n"/>
      <c r="L201" s="26" t="inlineStr">
        <is>
          <t>NO</t>
        </is>
      </c>
      <c r="M201" s="26" t="n">
        <v>4.434844260392109</v>
      </c>
      <c r="N201" s="26" t="n">
        <v>37</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GR_FILTER_VEC_MIN_TFS</t>
        </is>
      </c>
      <c r="B202" s="70" t="n">
        <v>0</v>
      </c>
      <c r="C202" s="38" t="n"/>
      <c r="D202" s="38" t="inlineStr">
        <is>
          <t>GLOBAL_CHECK</t>
        </is>
      </c>
      <c r="E202" s="38" t="n"/>
      <c r="F202" s="26" t="n"/>
      <c r="G202" s="38">
        <f>IFERROR(VLOOKUP($A129&amp;"_"&amp;$B129,Results_Deltas!$A$2:$P$15000,5,FALSE),"")</f>
        <v/>
      </c>
      <c r="H202" s="38" t="inlineStr">
        <is>
          <t>Blanket (page end)</t>
        </is>
      </c>
      <c r="I202" s="26" t="n"/>
      <c r="J202" s="26" t="n"/>
      <c r="K202" s="26" t="n"/>
      <c r="L202" s="26" t="inlineStr">
        <is>
          <t>NO</t>
        </is>
      </c>
      <c r="M202" s="26" t="n">
        <v>4.434844260392109</v>
      </c>
      <c r="N202" s="26" t="n">
        <v>37</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HTF_GATE_BYPASS_RZ</t>
        </is>
      </c>
      <c r="B203" s="38" t="inlineStr">
        <is>
          <t>0.0</t>
        </is>
      </c>
      <c r="C203" s="38" t="n"/>
      <c r="D203" s="38" t="inlineStr">
        <is>
          <t>ENTRY, GLOBAL_CHECK, STOCKS_EXIT</t>
        </is>
      </c>
      <c r="E203" s="38" t="n"/>
      <c r="F203" s="26" t="n"/>
      <c r="G203" s="38">
        <f>IFERROR(VLOOKUP($A151&amp;"_"&amp;$B151,Results_Deltas!$A$2:$P$15000,5,FALSE),"")</f>
        <v/>
      </c>
      <c r="H203" s="38" t="inlineStr">
        <is>
          <t>Blanket (page end)</t>
        </is>
      </c>
      <c r="I203" s="26" t="n"/>
      <c r="J203" s="26" t="n"/>
      <c r="K203" s="26" t="n"/>
      <c r="L203" s="26" t="inlineStr">
        <is>
          <t>NO</t>
        </is>
      </c>
      <c r="M203" s="26" t="n">
        <v>4.4459513156312</v>
      </c>
      <c r="N203" s="26" t="n">
        <v>34</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HTF_GATE_BYPASS_RZ</t>
        </is>
      </c>
      <c r="B204" s="38" t="inlineStr">
        <is>
          <t>0.0_ALT</t>
        </is>
      </c>
      <c r="C204" s="38" t="n"/>
      <c r="D204" s="38" t="inlineStr">
        <is>
          <t>ENTRY, GLOBAL_CHECK, STOCKS_EXIT</t>
        </is>
      </c>
      <c r="E204" s="38" t="n"/>
      <c r="F204" s="26" t="n"/>
      <c r="G204" s="38">
        <f>IFERROR(VLOOKUP($A152&amp;"_"&amp;$B152,Results_Deltas!$A$2:$P$15000,5,FALSE),"")</f>
        <v/>
      </c>
      <c r="H204" s="38" t="inlineStr">
        <is>
          <t>Blanket (page end)</t>
        </is>
      </c>
      <c r="I204" s="26" t="n"/>
      <c r="J204" s="26" t="n"/>
      <c r="K204" s="26" t="n"/>
      <c r="L204" s="26" t="inlineStr">
        <is>
          <t>NO</t>
        </is>
      </c>
      <c r="M204" s="26" t="n">
        <v>4.4459513156312</v>
      </c>
      <c r="N204" s="26" t="n">
        <v>34</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HTF_TREND_VETO_BYPASS_REASONS</t>
        </is>
      </c>
      <c r="B205" s="38" t="inlineStr">
        <is>
          <t>0.0</t>
        </is>
      </c>
      <c r="C205" s="38" t="n"/>
      <c r="D205" s="38" t="inlineStr">
        <is>
          <t>GLOBAL_CHECK, STOCKS_EXIT</t>
        </is>
      </c>
      <c r="E205" s="38" t="n"/>
      <c r="F205" s="26" t="n"/>
      <c r="G205" s="38">
        <f>IFERROR(VLOOKUP($A159&amp;"_"&amp;$B159,Results_Deltas!$A$2:$P$15000,5,FALSE),"")</f>
        <v/>
      </c>
      <c r="H205" s="38" t="inlineStr">
        <is>
          <t>Blanket (page end)</t>
        </is>
      </c>
      <c r="I205" s="26" t="n"/>
      <c r="J205" s="26" t="n"/>
      <c r="K205" s="26" t="n"/>
      <c r="L205" s="26" t="inlineStr">
        <is>
          <t>NO</t>
        </is>
      </c>
      <c r="M205" s="26" t="n">
        <v>4.4459513156312</v>
      </c>
      <c r="N205" s="26" t="n">
        <v>34</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HTF_TREND_VETO_BYPASS_REASONS</t>
        </is>
      </c>
      <c r="B206" s="38" t="inlineStr">
        <is>
          <t>0.0_ALT</t>
        </is>
      </c>
      <c r="C206" s="38" t="n"/>
      <c r="D206" s="38" t="inlineStr">
        <is>
          <t>GLOBAL_CHECK, STOCKS_EXIT</t>
        </is>
      </c>
      <c r="E206" s="38" t="n"/>
      <c r="F206" s="26" t="n"/>
      <c r="G206" s="38">
        <f>IFERROR(VLOOKUP($A160&amp;"_"&amp;$B160,Results_Deltas!$A$2:$P$15000,5,FALSE),"")</f>
        <v/>
      </c>
      <c r="H206" s="38" t="inlineStr">
        <is>
          <t>Blanket (page end)</t>
        </is>
      </c>
      <c r="I206" s="26" t="n"/>
      <c r="J206" s="26" t="n"/>
      <c r="K206" s="26" t="n"/>
      <c r="L206" s="26" t="inlineStr">
        <is>
          <t>NO</t>
        </is>
      </c>
      <c r="M206" s="26" t="n">
        <v>4.4459513156312</v>
      </c>
      <c r="N206" s="26" t="n">
        <v>34</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MTF_FILTER_STRONG_BUY_QUICK_BYPASS</t>
        </is>
      </c>
      <c r="B207" s="38" t="inlineStr">
        <is>
          <t>0.0</t>
        </is>
      </c>
      <c r="C207" s="38" t="n"/>
      <c r="D207" s="38" t="inlineStr">
        <is>
          <t>GLOBAL_CHECK, STOCKS_EXIT</t>
        </is>
      </c>
      <c r="E207" s="38" t="n"/>
      <c r="F207" s="26" t="n"/>
      <c r="G207" s="38">
        <f>IFERROR(VLOOKUP($A194&amp;"_"&amp;$B194,Results_Deltas!$A$2:$P$15000,5,FALSE),"")</f>
        <v/>
      </c>
      <c r="H207" s="38" t="inlineStr">
        <is>
          <t>Blanket (page end)</t>
        </is>
      </c>
      <c r="I207" s="26" t="n"/>
      <c r="J207" s="26" t="n"/>
      <c r="K207" s="26" t="n"/>
      <c r="L207" s="26" t="inlineStr">
        <is>
          <t>NO</t>
        </is>
      </c>
      <c r="M207" s="26" t="n">
        <v>4.4459513156312</v>
      </c>
      <c r="N207" s="26" t="n">
        <v>34</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MTF_FILTER_STRONG_BUY_QUICK_BYPASS</t>
        </is>
      </c>
      <c r="B208" s="38" t="inlineStr">
        <is>
          <t>0.0_ALT</t>
        </is>
      </c>
      <c r="C208" s="38" t="n"/>
      <c r="D208" s="38" t="inlineStr">
        <is>
          <t>GLOBAL_CHECK, STOCKS_EXIT</t>
        </is>
      </c>
      <c r="E208" s="38" t="n"/>
      <c r="F208" s="26" t="n"/>
      <c r="G208" s="38">
        <f>IFERROR(VLOOKUP($A195&amp;"_"&amp;$B195,Results_Deltas!$A$2:$P$15000,5,FALSE),"")</f>
        <v/>
      </c>
      <c r="H208" s="38" t="inlineStr">
        <is>
          <t>Blanket (page end)</t>
        </is>
      </c>
      <c r="I208" s="26" t="n"/>
      <c r="J208" s="26" t="n"/>
      <c r="K208" s="26" t="n"/>
      <c r="L208" s="26" t="inlineStr">
        <is>
          <t>YES</t>
        </is>
      </c>
      <c r="M208" s="26" t="n">
        <v>4.4459513156312</v>
      </c>
      <c r="N208" s="26" t="n">
        <v>34</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GOLDEN_RULE_BASE_USD</t>
        </is>
      </c>
      <c r="B209" s="38" t="inlineStr">
        <is>
          <t>0.0</t>
        </is>
      </c>
      <c r="C209" s="38" t="n"/>
      <c r="D209" s="38" t="inlineStr">
        <is>
          <t>GLOBAL_CHECK, STOCKS_EXIT</t>
        </is>
      </c>
      <c r="E209" s="38" t="n"/>
      <c r="F209" s="26" t="n"/>
      <c r="G209" s="38">
        <f>IFERROR(VLOOKUP($A122&amp;"_"&amp;$B122,Results_Deltas!$A$2:$P$15000,5,FALSE),"")</f>
        <v/>
      </c>
      <c r="H209" s="38" t="inlineStr">
        <is>
          <t>Blanket (page end)</t>
        </is>
      </c>
      <c r="I209" s="26" t="n"/>
      <c r="J209" s="26" t="n"/>
      <c r="K209" s="26" t="n"/>
      <c r="L209" s="26" t="inlineStr">
        <is>
          <t>NO</t>
        </is>
      </c>
      <c r="M209" s="26" t="n">
        <v>4.511140496534119</v>
      </c>
      <c r="N209" s="26" t="n">
        <v>38</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GOLDEN_RULE_BASE_USD</t>
        </is>
      </c>
      <c r="B210" s="38" t="inlineStr">
        <is>
          <t>0.0_ALT</t>
        </is>
      </c>
      <c r="C210" s="38" t="n"/>
      <c r="D210" s="38" t="inlineStr">
        <is>
          <t>GLOBAL_CHECK, STOCKS_EXIT</t>
        </is>
      </c>
      <c r="E210" s="38" t="n"/>
      <c r="F210" s="26" t="n"/>
      <c r="G210" s="38">
        <f>IFERROR(VLOOKUP($A123&amp;"_"&amp;$B123,Results_Deltas!$A$2:$P$15000,5,FALSE),"")</f>
        <v/>
      </c>
      <c r="H210" s="38" t="inlineStr">
        <is>
          <t>Blanket (page end)</t>
        </is>
      </c>
      <c r="I210" s="26" t="n"/>
      <c r="J210" s="26" t="n"/>
      <c r="K210" s="26" t="n"/>
      <c r="L210" s="26" t="inlineStr">
        <is>
          <t>NO</t>
        </is>
      </c>
      <c r="M210" s="26" t="n">
        <v>4.511140496534119</v>
      </c>
      <c r="N210" s="26" t="n">
        <v>38</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NEW_POSITION_MAX_LOSS_THRESHOLD</t>
        </is>
      </c>
      <c r="B211" s="38" t="inlineStr">
        <is>
          <t>0</t>
        </is>
      </c>
      <c r="C211" s="38" t="n"/>
      <c r="D211" s="38" t="inlineStr">
        <is>
          <t>AUGMENT, EXIT, GLOBAL_CHECK, REDUCE, STOCKS_EXIT</t>
        </is>
      </c>
      <c r="E211" s="38" t="n"/>
      <c r="F211" s="26" t="n"/>
      <c r="G211" s="38">
        <f>IFERROR(VLOOKUP($A214&amp;"_"&amp;$B214,Results_Deltas!$A$2:$P$15000,5,FALSE),"")</f>
        <v/>
      </c>
      <c r="H211" s="38" t="inlineStr">
        <is>
          <t>Blanket (page end)</t>
        </is>
      </c>
      <c r="I211" s="26" t="n"/>
      <c r="J211" s="26" t="n"/>
      <c r="K211" s="26" t="n"/>
      <c r="L211" s="26" t="inlineStr">
        <is>
          <t>NO</t>
        </is>
      </c>
      <c r="M211" s="26" t="n">
        <v>4.549507286960052</v>
      </c>
      <c r="N211" s="26" t="n">
        <v>35</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NEWBORN_LOSS_KILL_REQUIRE_VEL_AGAINST</t>
        </is>
      </c>
      <c r="B212" s="38" t="inlineStr">
        <is>
          <t>0.0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YES</t>
        </is>
      </c>
      <c r="M212" s="26" t="n">
        <v>4.557076586539604</v>
      </c>
      <c r="N212" s="26" t="n">
        <v>38</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NEWBORN_LOSS_KILL_REQUIRE_VEL_AGAINST</t>
        </is>
      </c>
      <c r="B213" s="38" t="inlineStr">
        <is>
          <t>0.0_ALT</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YES</t>
        </is>
      </c>
      <c r="M213" s="26" t="n">
        <v>4.557076586539604</v>
      </c>
      <c r="N213" s="26" t="n">
        <v>38</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HTF_GATE_D_MANDATORY</t>
        </is>
      </c>
      <c r="B214" s="38" t="inlineStr">
        <is>
          <t>0.0</t>
        </is>
      </c>
      <c r="C214" s="38" t="n"/>
      <c r="D214" s="38" t="inlineStr">
        <is>
          <t>ENTRY, GLOBAL_CHECK, STOCKS_EXIT</t>
        </is>
      </c>
      <c r="E214" s="38" t="n"/>
      <c r="F214" s="26" t="n"/>
      <c r="G214" s="38">
        <f>IFERROR(VLOOKUP($A153&amp;"_"&amp;$B153,Results_Deltas!$A$2:$P$15000,5,FALSE),"")</f>
        <v/>
      </c>
      <c r="H214" s="38" t="inlineStr">
        <is>
          <t>Blanket (page end)</t>
        </is>
      </c>
      <c r="I214" s="26" t="n"/>
      <c r="J214" s="26" t="n"/>
      <c r="K214" s="26" t="n"/>
      <c r="L214" s="26" t="inlineStr">
        <is>
          <t>NO</t>
        </is>
      </c>
      <c r="M214" s="26" t="n">
        <v>4.580331696945733</v>
      </c>
      <c r="N214" s="26" t="n">
        <v>37</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HTF_GATE_D_MANDATORY</t>
        </is>
      </c>
      <c r="B215" s="38" t="inlineStr">
        <is>
          <t>0.0_ALT</t>
        </is>
      </c>
      <c r="C215" s="38" t="n"/>
      <c r="D215" s="38" t="inlineStr">
        <is>
          <t>ENTRY, GLOBAL_CHECK, STOCKS_EXIT</t>
        </is>
      </c>
      <c r="E215" s="38" t="n"/>
      <c r="F215" s="26" t="n"/>
      <c r="G215" s="38">
        <f>IFERROR(VLOOKUP($A154&amp;"_"&amp;$B154,Results_Deltas!$A$2:$P$15000,5,FALSE),"")</f>
        <v/>
      </c>
      <c r="H215" s="38" t="inlineStr">
        <is>
          <t>Blanket (page end)</t>
        </is>
      </c>
      <c r="I215" s="26" t="n"/>
      <c r="J215" s="26" t="n"/>
      <c r="K215" s="26" t="n"/>
      <c r="L215" s="26" t="inlineStr">
        <is>
          <t>YES</t>
        </is>
      </c>
      <c r="M215" s="26" t="n">
        <v>4.580331696945733</v>
      </c>
      <c r="N215" s="26" t="n">
        <v>37</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MANDATORY_REENTRY_WT_FILTER_MIN_VELOCITY</t>
        </is>
      </c>
      <c r="B216" s="40" t="inlineStr">
        <is>
          <t>0.0</t>
        </is>
      </c>
      <c r="C216" s="38" t="n"/>
      <c r="D216" s="38" t="inlineStr">
        <is>
          <t>GLOBAL_CHECK, STOCKS_EXIT</t>
        </is>
      </c>
      <c r="E216" s="38" t="n"/>
      <c r="F216" s="26" t="n"/>
      <c r="G216" s="38">
        <f>IFERROR(VLOOKUP($A180&amp;"_"&amp;$B180,Results_Deltas!$A$2:$P$15000,5,FALSE),"")</f>
        <v/>
      </c>
      <c r="H216" s="38" t="inlineStr">
        <is>
          <t>Blanket (page end)</t>
        </is>
      </c>
      <c r="I216" s="26" t="n"/>
      <c r="J216" s="26" t="n"/>
      <c r="K216" s="26" t="n"/>
      <c r="L216" s="26" t="inlineStr">
        <is>
          <t>NO</t>
        </is>
      </c>
      <c r="M216" s="26" t="n">
        <v>4.580331696945733</v>
      </c>
      <c r="N216" s="26" t="n">
        <v>37</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MANDATORY_REENTRY_WT_FILTER_MIN_VELOCITY</t>
        </is>
      </c>
      <c r="B217" s="38" t="inlineStr">
        <is>
          <t>0.0_ALT</t>
        </is>
      </c>
      <c r="C217" s="38" t="n"/>
      <c r="D217" s="38" t="inlineStr">
        <is>
          <t>GLOBAL_CHECK, STOCKS_EXIT</t>
        </is>
      </c>
      <c r="E217" s="38" t="n"/>
      <c r="F217" s="26" t="n"/>
      <c r="G217" s="38">
        <f>IFERROR(VLOOKUP($A181&amp;"_"&amp;$B181,Results_Deltas!$A$2:$P$15000,5,FALSE),"")</f>
        <v/>
      </c>
      <c r="H217" s="38" t="inlineStr">
        <is>
          <t>Blanket (page end)</t>
        </is>
      </c>
      <c r="I217" s="26" t="n"/>
      <c r="J217" s="26" t="n"/>
      <c r="K217" s="26" t="n"/>
      <c r="L217" s="26" t="inlineStr">
        <is>
          <t>NO</t>
        </is>
      </c>
      <c r="M217" s="26" t="n">
        <v>4.580331696945733</v>
      </c>
      <c r="N217" s="26" t="n">
        <v>37</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MANDATORY_REENTRY_WT_FILTER_REQUIRE_FLIP</t>
        </is>
      </c>
      <c r="B218" s="38" t="inlineStr">
        <is>
          <t>False_ALT</t>
        </is>
      </c>
      <c r="C218" s="38" t="n"/>
      <c r="D218" s="38" t="inlineStr">
        <is>
          <t>GLOBAL_CHECK, STOCKS_EXIT</t>
        </is>
      </c>
      <c r="E218" s="38" t="n"/>
      <c r="F218" s="26" t="n"/>
      <c r="G218" s="38">
        <f>IFERROR(VLOOKUP($A183&amp;"_"&amp;$B183,Results_Deltas!$A$2:$P$15000,5,FALSE),"")</f>
        <v/>
      </c>
      <c r="H218" s="38" t="inlineStr">
        <is>
          <t>Blanket (page end)</t>
        </is>
      </c>
      <c r="I218" s="26" t="n"/>
      <c r="J218" s="26" t="n"/>
      <c r="K218" s="26" t="n"/>
      <c r="L218" s="26" t="inlineStr">
        <is>
          <t>NO</t>
        </is>
      </c>
      <c r="M218" s="26" t="n">
        <v>4.580331696945733</v>
      </c>
      <c r="N218" s="26" t="n">
        <v>37</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9" t="inlineStr">
        <is>
          <t>NEWBORN_LOSS_KILL_GAIN_THRESHOLD_PCT</t>
        </is>
      </c>
      <c r="B219" s="40" t="inlineStr">
        <is>
          <t>0</t>
        </is>
      </c>
      <c r="C219" s="38" t="n"/>
      <c r="D219" s="38" t="inlineStr">
        <is>
          <t>AUGMENT, EXIT, GLOBAL_CHECK, REDUCE, STOCKS_EXIT</t>
        </is>
      </c>
      <c r="E219" s="38" t="n"/>
      <c r="F219" s="26" t="n"/>
      <c r="G219" s="38">
        <f>IFERROR(VLOOKUP($A208&amp;"_"&amp;$B208,Results_Deltas!$A$2:$P$15000,5,FALSE),"")</f>
        <v/>
      </c>
      <c r="H219" s="38" t="inlineStr">
        <is>
          <t>Blanket (page end)</t>
        </is>
      </c>
      <c r="I219" s="26" t="n"/>
      <c r="J219" s="26" t="n"/>
      <c r="K219" s="26" t="n"/>
      <c r="L219" s="26" t="inlineStr">
        <is>
          <t>NO</t>
        </is>
      </c>
      <c r="M219" s="26" t="n">
        <v>4.628015483567509</v>
      </c>
      <c r="N219" s="26" t="n">
        <v>38</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GR_FILTER_ALL_ENTRIES</t>
        </is>
      </c>
      <c r="B220" s="38" t="inlineStr">
        <is>
          <t>0.0</t>
        </is>
      </c>
      <c r="C220" s="38" t="n"/>
      <c r="D220" s="38" t="inlineStr">
        <is>
          <t>GLOBAL_CHECK, STOCKS_EXIT</t>
        </is>
      </c>
      <c r="E220" s="38" t="n"/>
      <c r="F220" s="26" t="n"/>
      <c r="G220" s="38">
        <f>IFERROR(VLOOKUP($A124&amp;"_"&amp;$B124,Results_Deltas!$A$2:$P$15000,5,FALSE),"")</f>
        <v/>
      </c>
      <c r="H220" s="38" t="inlineStr">
        <is>
          <t>Blanket (page end)</t>
        </is>
      </c>
      <c r="I220" s="26" t="n"/>
      <c r="J220" s="26" t="n"/>
      <c r="K220" s="26" t="n"/>
      <c r="L220" s="26" t="inlineStr">
        <is>
          <t>NO</t>
        </is>
      </c>
      <c r="M220" s="26" t="n">
        <v>4.634381771433707</v>
      </c>
      <c r="N220" s="26" t="n">
        <v>36</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GR_FILTER_ALL_ENTRIES</t>
        </is>
      </c>
      <c r="B221" s="38" t="inlineStr">
        <is>
          <t>0.0_ALT</t>
        </is>
      </c>
      <c r="C221" s="38" t="n"/>
      <c r="D221" s="38" t="inlineStr">
        <is>
          <t>GLOBAL_CHECK, STOCKS_EXIT</t>
        </is>
      </c>
      <c r="E221" s="38" t="n"/>
      <c r="F221" s="26" t="n"/>
      <c r="G221" s="38">
        <f>IFERROR(VLOOKUP($A125&amp;"_"&amp;$B125,Results_Deltas!$A$2:$P$15000,5,FALSE),"")</f>
        <v/>
      </c>
      <c r="H221" s="38" t="inlineStr">
        <is>
          <t>Blanket (page end)</t>
        </is>
      </c>
      <c r="I221" s="26" t="n"/>
      <c r="J221" s="26" t="n"/>
      <c r="K221" s="26" t="n"/>
      <c r="L221" s="26" t="inlineStr">
        <is>
          <t>NO</t>
        </is>
      </c>
      <c r="M221" s="26" t="n">
        <v>4.634381771433707</v>
      </c>
      <c r="N221" s="26" t="n">
        <v>36</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FUNDING_GATE_LONG_MAX</t>
        </is>
      </c>
      <c r="B222" s="38" t="inlineStr">
        <is>
          <t>0.0</t>
        </is>
      </c>
      <c r="C222" s="38" t="n"/>
      <c r="D222" s="38" t="inlineStr">
        <is>
          <t>ENTRY, GLOBAL_CHECK, STOCKS_EXIT</t>
        </is>
      </c>
      <c r="E222" s="38" t="n"/>
      <c r="F222" s="26" t="n"/>
      <c r="G222" s="38">
        <f>IFERROR(VLOOKUP($A116&amp;"_"&amp;$B116,Results_Deltas!$A$2:$P$15000,5,FALSE),"")</f>
        <v/>
      </c>
      <c r="H222" s="38" t="inlineStr">
        <is>
          <t>Blanket (page end)</t>
        </is>
      </c>
      <c r="I222" s="26" t="n"/>
      <c r="J222" s="26" t="n"/>
      <c r="K222" s="26" t="n"/>
      <c r="L222" s="26" t="inlineStr">
        <is>
          <t>NO</t>
        </is>
      </c>
      <c r="M222" s="26" t="n">
        <v>4.724533483663468</v>
      </c>
      <c r="N222" s="26" t="n">
        <v>23</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FUNDING_GATE_LONG_MAX</t>
        </is>
      </c>
      <c r="B223" s="38" t="inlineStr">
        <is>
          <t>0.0_ALT</t>
        </is>
      </c>
      <c r="C223" s="38" t="n"/>
      <c r="D223" s="38" t="inlineStr">
        <is>
          <t>ENTRY, GLOBAL_CHECK, STOCKS_EXIT</t>
        </is>
      </c>
      <c r="E223" s="38" t="n"/>
      <c r="F223" s="26" t="n"/>
      <c r="G223" s="38">
        <f>IFERROR(VLOOKUP($A117&amp;"_"&amp;$B117,Results_Deltas!$A$2:$P$15000,5,FALSE),"")</f>
        <v/>
      </c>
      <c r="H223" s="38" t="inlineStr">
        <is>
          <t>Blanket (page end)</t>
        </is>
      </c>
      <c r="I223" s="26" t="n"/>
      <c r="J223" s="26" t="n"/>
      <c r="K223" s="26" t="n"/>
      <c r="L223" s="26" t="inlineStr">
        <is>
          <t>NO</t>
        </is>
      </c>
      <c r="M223" s="26" t="n">
        <v>4.724533483663468</v>
      </c>
      <c r="N223" s="26" t="n">
        <v>23</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FUNDING_GATE_MTF_REQUIRED</t>
        </is>
      </c>
      <c r="B224" s="38" t="inlineStr">
        <is>
          <t>0.0</t>
        </is>
      </c>
      <c r="C224" s="38" t="n"/>
      <c r="D224" s="38" t="inlineStr">
        <is>
          <t>ENTRY, GLOBAL_CHECK, STOCKS_EXIT</t>
        </is>
      </c>
      <c r="E224" s="38" t="n"/>
      <c r="F224" s="26" t="n"/>
      <c r="G224" s="38">
        <f>IFERROR(VLOOKUP($A118&amp;"_"&amp;$B118,Results_Deltas!$A$2:$P$15000,5,FALSE),"")</f>
        <v/>
      </c>
      <c r="H224" s="38" t="inlineStr">
        <is>
          <t>Blanket (page end)</t>
        </is>
      </c>
      <c r="I224" s="26" t="n"/>
      <c r="J224" s="26" t="n"/>
      <c r="K224" s="26" t="n"/>
      <c r="L224" s="26" t="inlineStr">
        <is>
          <t>NO</t>
        </is>
      </c>
      <c r="M224" s="26" t="n">
        <v>4.724533483663468</v>
      </c>
      <c r="N224" s="26" t="n">
        <v>23</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FUNDING_GATE_MTF_REQUIRED</t>
        </is>
      </c>
      <c r="B225" s="38" t="inlineStr">
        <is>
          <t>0.0_ALT</t>
        </is>
      </c>
      <c r="C225" s="38" t="n"/>
      <c r="D225" s="38" t="inlineStr">
        <is>
          <t>ENTRY, GLOBAL_CHECK, STOCKS_EXIT</t>
        </is>
      </c>
      <c r="E225" s="38" t="n"/>
      <c r="F225" s="26" t="n"/>
      <c r="G225" s="38">
        <f>IFERROR(VLOOKUP($A119&amp;"_"&amp;$B119,Results_Deltas!$A$2:$P$15000,5,FALSE),"")</f>
        <v/>
      </c>
      <c r="H225" s="38" t="inlineStr">
        <is>
          <t>Blanket (page end)</t>
        </is>
      </c>
      <c r="I225" s="26" t="n"/>
      <c r="J225" s="26" t="n"/>
      <c r="K225" s="26" t="n"/>
      <c r="L225" s="26" t="inlineStr">
        <is>
          <t>NO</t>
        </is>
      </c>
      <c r="M225" s="26" t="n">
        <v>4.724533483663468</v>
      </c>
      <c r="N225" s="26" t="n">
        <v>23</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FUNDING_GATE_SHORT_MIN</t>
        </is>
      </c>
      <c r="B226" s="38" t="inlineStr">
        <is>
          <t>0.0</t>
        </is>
      </c>
      <c r="C226" s="38" t="n"/>
      <c r="D226" s="38" t="inlineStr">
        <is>
          <t>ENTRY, GLOBAL_CHECK, STOCKS_EXIT</t>
        </is>
      </c>
      <c r="E226" s="38" t="n"/>
      <c r="F226" s="26" t="n"/>
      <c r="G226" s="38">
        <f>IFERROR(VLOOKUP($A120&amp;"_"&amp;$B120,Results_Deltas!$A$2:$P$15000,5,FALSE),"")</f>
        <v/>
      </c>
      <c r="H226" s="38" t="inlineStr">
        <is>
          <t>Blanket (page end)</t>
        </is>
      </c>
      <c r="I226" s="26" t="n"/>
      <c r="J226" s="26" t="n"/>
      <c r="K226" s="26" t="n"/>
      <c r="L226" s="26" t="inlineStr">
        <is>
          <t>YES</t>
        </is>
      </c>
      <c r="M226" s="26" t="n">
        <v>4.724533483663468</v>
      </c>
      <c r="N226" s="26" t="n">
        <v>23</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FUNDING_GATE_SHORT_MIN</t>
        </is>
      </c>
      <c r="B227" s="38" t="inlineStr">
        <is>
          <t>0.0_ALT</t>
        </is>
      </c>
      <c r="C227" s="38" t="n"/>
      <c r="D227" s="38" t="inlineStr">
        <is>
          <t>ENTRY, GLOBAL_CHECK, STOCKS_EXIT</t>
        </is>
      </c>
      <c r="E227" s="38" t="n"/>
      <c r="F227" s="26" t="n"/>
      <c r="G227" s="38">
        <f>IFERROR(VLOOKUP($A121&amp;"_"&amp;$B121,Results_Deltas!$A$2:$P$15000,5,FALSE),"")</f>
        <v/>
      </c>
      <c r="H227" s="38" t="inlineStr">
        <is>
          <t>Blanket (page end)</t>
        </is>
      </c>
      <c r="I227" s="26" t="n"/>
      <c r="J227" s="26" t="n"/>
      <c r="K227" s="26" t="n"/>
      <c r="L227" s="26" t="inlineStr">
        <is>
          <t>NO</t>
        </is>
      </c>
      <c r="M227" s="26" t="n">
        <v>4.724533483663468</v>
      </c>
      <c r="N227" s="26" t="n">
        <v>23</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SIMPLE_TP_PCT</t>
        </is>
      </c>
      <c r="B3" s="26" t="inlineStr">
        <is>
          <t>2.0</t>
        </is>
      </c>
      <c r="C3" s="26" t="n"/>
      <c r="D3" s="26" t="n"/>
      <c r="E3" s="26" t="n"/>
      <c r="F3" s="26" t="n"/>
      <c r="G3" s="26">
        <f>IFERROR(VLOOKUP($A55&amp;"_"&amp;$B55,Results_Deltas!$A$2:$P$15000,5,FALSE),"")</f>
        <v/>
      </c>
      <c r="H3" s="26">
        <f>IFERROR(VLOOKUP($A55,Results_30d_Deltas!$A$2:$H$5000,7,FALSE)-E54,"")</f>
        <v/>
      </c>
      <c r="I3" s="26">
        <f>IFERROR(VLOOKUP($A55,Results_30d_Deltas!$A$2:$H$5000,6,FALSE),"")</f>
        <v/>
      </c>
      <c r="J3" s="26" t="n"/>
      <c r="K3" s="26" t="n"/>
      <c r="L3" s="26" t="inlineStr">
        <is>
          <t>YES</t>
        </is>
      </c>
      <c r="M3" s="33" t="n">
        <v>1.236742022517965</v>
      </c>
      <c r="N3" s="33" t="n">
        <v>7</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ez_manage.py:4002 top()</t>
        </is>
      </c>
      <c r="IL3" s="26" t="inlineStr">
        <is>
          <t>v12_quick_engine.py:3228 x2</t>
        </is>
      </c>
      <c r="IM3" s="26" t="n"/>
    </row>
    <row r="4" ht="10.5" customHeight="1" s="67">
      <c r="A4" s="26" t="inlineStr">
        <is>
          <t>MARKET_QUALITY_SCORE_ENABLED</t>
        </is>
      </c>
      <c r="B4" s="26" t="inlineStr">
        <is>
          <t>True</t>
        </is>
      </c>
      <c r="C4" s="26" t="n"/>
      <c r="D4" s="26" t="n"/>
      <c r="E4" s="26" t="n"/>
      <c r="F4" s="26" t="n"/>
      <c r="G4" s="26">
        <f>IFERROR(VLOOKUP($A44&amp;"_"&amp;$B44,Results_Deltas!$A$2:$P$15000,5,FALSE),"")</f>
        <v/>
      </c>
      <c r="H4" s="26">
        <f>IFERROR(VLOOKUP($A44,Results_30d_Deltas!$A$2:$H$5000,7,FALSE)-E43,"")</f>
        <v/>
      </c>
      <c r="I4" s="26">
        <f>IFERROR(VLOOKUP($A44,Results_30d_Deltas!$A$2:$H$5000,6,FALSE),"")</f>
        <v/>
      </c>
      <c r="J4" s="26" t="n"/>
      <c r="K4" s="26" t="n"/>
      <c r="L4" s="26" t="inlineStr">
        <is>
          <t>NO</t>
        </is>
      </c>
      <c r="M4" s="33" t="n">
        <v>1.599702064319297</v>
      </c>
      <c r="N4" s="33" t="n">
        <v>24</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ez_manage.py:3518 top()</t>
        </is>
      </c>
      <c r="IL4" s="26" t="inlineStr">
        <is>
          <t>v12_quick_engine.py:2263 x8</t>
        </is>
      </c>
      <c r="IM4" s="26" t="n"/>
    </row>
    <row r="5" ht="10.5" customHeight="1" s="67">
      <c r="A5" s="26" t="inlineStr">
        <is>
          <t>HTF_DIRECTION_GATE_ENABLED</t>
        </is>
      </c>
      <c r="B5" s="26" t="inlineStr">
        <is>
          <t>True</t>
        </is>
      </c>
      <c r="C5" s="26" t="n"/>
      <c r="D5" s="26" t="n"/>
      <c r="E5" s="26" t="n"/>
      <c r="F5" s="26" t="n"/>
      <c r="G5" s="26">
        <f>IFERROR(VLOOKUP($A32&amp;"_"&amp;$B32,Results_Deltas!$A$2:$P$15000,5,FALSE),"")</f>
        <v/>
      </c>
      <c r="H5" s="26">
        <f>IFERROR(VLOOKUP($A32,Results_30d_Deltas!$A$2:$H$5000,7,FALSE)-E31,"")</f>
        <v/>
      </c>
      <c r="I5" s="26">
        <f>IFERROR(VLOOKUP($A32,Results_30d_Deltas!$A$2:$H$5000,6,FALSE),"")</f>
        <v/>
      </c>
      <c r="J5" s="26" t="n"/>
      <c r="K5" s="26" t="n"/>
      <c r="L5" s="26" t="inlineStr">
        <is>
          <t>NO</t>
        </is>
      </c>
      <c r="M5" s="33" t="n">
        <v>2.121128888019844</v>
      </c>
      <c r="N5" s="33" t="n">
        <v>28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4" t="n"/>
      <c r="EN5" s="34" t="n"/>
      <c r="EO5" s="34" t="n"/>
      <c r="EP5" s="34" t="n"/>
      <c r="EQ5" s="34"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ez_manage.py:4872 top()</t>
        </is>
      </c>
      <c r="IL5" s="26" t="inlineStr">
        <is>
          <t>v12_quick_engine.py:2048 x2</t>
        </is>
      </c>
      <c r="IM5" s="26" t="n"/>
    </row>
    <row r="6" ht="10.5" customHeight="1" s="67">
      <c r="A6" s="26" t="inlineStr">
        <is>
          <t>NOLOSS_BYPASS_WT_5OF5_MIN_TFS</t>
        </is>
      </c>
      <c r="B6" s="26" t="n">
        <v>3</v>
      </c>
      <c r="C6" s="26" t="n"/>
      <c r="D6" s="26" t="n"/>
      <c r="E6" s="26" t="n"/>
      <c r="F6" s="26" t="n"/>
      <c r="G6" s="26">
        <f>IFERROR(VLOOKUP($A47&amp;"_"&amp;$B47,Results_Deltas!$A$2:$P$15000,5,FALSE),"")</f>
        <v/>
      </c>
      <c r="H6" s="26">
        <f>IFERROR(VLOOKUP($A47,Results_30d_Deltas!$A$2:$H$5000,7,FALSE)-E46,"")</f>
        <v/>
      </c>
      <c r="I6" s="26">
        <f>IFERROR(VLOOKUP($A47,Results_30d_Deltas!$A$2:$H$5000,6,FALSE),"")</f>
        <v/>
      </c>
      <c r="J6" s="26" t="n"/>
      <c r="K6" s="26" t="n"/>
      <c r="L6" s="26" t="inlineStr">
        <is>
          <t>YES</t>
        </is>
      </c>
      <c r="M6" s="33" t="n">
        <v>2.629168599455683</v>
      </c>
      <c r="N6" s="33" t="n">
        <v>3</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4" t="n"/>
      <c r="HE6" s="34" t="n"/>
      <c r="HF6" s="34" t="n"/>
      <c r="HG6" s="34" t="n"/>
      <c r="HH6" s="34"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ez_manage.py:5095 top()</t>
        </is>
      </c>
      <c r="IL6" s="26" t="inlineStr">
        <is>
          <t>v12_quick_engine.py:860 x7</t>
        </is>
      </c>
      <c r="IM6" s="26" t="n"/>
    </row>
    <row r="7" ht="10.5" customHeight="1" s="67">
      <c r="A7" s="26" t="inlineStr">
        <is>
          <t>PARTIAL_PROFIT_LOCK_FRAC</t>
        </is>
      </c>
      <c r="B7" s="26" t="inlineStr">
        <is>
          <t>2.0</t>
        </is>
      </c>
      <c r="C7" s="26" t="n"/>
      <c r="D7" s="26" t="n"/>
      <c r="E7" s="26" t="n"/>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33" t="n">
        <v>2.636999795636422</v>
      </c>
      <c r="N7" s="33" t="n">
        <v>14</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ez_manage.py:5158 top()</t>
        </is>
      </c>
      <c r="IL7" s="26" t="inlineStr">
        <is>
          <t>v12_quick_engine.py:2674 x7</t>
        </is>
      </c>
      <c r="IM7" s="26" t="n"/>
    </row>
    <row r="8" ht="10.5" customHeight="1" s="67">
      <c r="A8" s="26" t="inlineStr">
        <is>
          <t>BREAKEVEN_GAIN_EROSION_MIN_GAIN</t>
        </is>
      </c>
      <c r="B8" s="26" t="inlineStr">
        <is>
          <t>37.5</t>
        </is>
      </c>
      <c r="C8" s="26" t="n"/>
      <c r="D8" s="26" t="n"/>
      <c r="E8" s="26" t="n"/>
      <c r="F8" s="26" t="n"/>
      <c r="G8" s="26">
        <f>IFERROR(VLOOKUP($A17&amp;"_"&amp;$B17,Results_Deltas!$A$2:$P$15000,5,FALSE),"")</f>
        <v/>
      </c>
      <c r="H8" s="26">
        <f>IFERROR(VLOOKUP($A17,Results_30d_Deltas!$A$2:$H$5000,7,FALSE)-E16,"")</f>
        <v/>
      </c>
      <c r="I8" s="26">
        <f>IFERROR(VLOOKUP($A17,Results_30d_Deltas!$A$2:$H$5000,6,FALSE),"")</f>
        <v/>
      </c>
      <c r="J8" s="26" t="n"/>
      <c r="K8" s="26" t="n"/>
      <c r="L8" s="26" t="inlineStr">
        <is>
          <t>YES</t>
        </is>
      </c>
      <c r="M8" s="33" t="n">
        <v>2.641013492640012</v>
      </c>
      <c r="N8" s="33" t="n">
        <v>15</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4" t="n"/>
      <c r="HT8" s="34" t="n"/>
      <c r="HU8" s="34" t="n"/>
      <c r="HV8" s="34" t="n"/>
      <c r="HW8" s="34" t="n"/>
      <c r="HX8" s="33" t="n"/>
      <c r="HY8" s="33" t="n"/>
      <c r="HZ8" s="33" t="n"/>
      <c r="IA8" s="33" t="n"/>
      <c r="IB8" s="33" t="n"/>
      <c r="IC8" s="33" t="n"/>
      <c r="ID8" s="33" t="n"/>
      <c r="IE8" s="33" t="n"/>
      <c r="IF8" s="33" t="n"/>
      <c r="IG8" s="33" t="n"/>
      <c r="IH8" s="33" t="n"/>
      <c r="II8" s="33" t="n"/>
      <c r="IJ8" s="26" t="n"/>
      <c r="IK8" s="26" t="inlineStr">
        <is>
          <t>ez_manage.py:4401 top()</t>
        </is>
      </c>
      <c r="IL8" s="26" t="inlineStr">
        <is>
          <t>v12_quick_engine.py:357 x14</t>
        </is>
      </c>
      <c r="IM8" s="26" t="n"/>
    </row>
    <row r="9" ht="10.5" customHeight="1" s="67">
      <c r="A9" s="26" t="inlineStr">
        <is>
          <t>HTF_GATE_APPLY_TO_OPEN</t>
        </is>
      </c>
      <c r="B9" s="26" t="inlineStr">
        <is>
          <t>1.0</t>
        </is>
      </c>
      <c r="C9" s="26" t="n"/>
      <c r="D9" s="26" t="n"/>
      <c r="E9" s="26" t="n"/>
      <c r="F9" s="26" t="n"/>
      <c r="G9" s="26">
        <f>IFERROR(VLOOKUP($A35&amp;"_"&amp;$B35,Results_Deltas!$A$2:$P$15000,5,FALSE),"")</f>
        <v/>
      </c>
      <c r="H9" s="26">
        <f>IFERROR(VLOOKUP($A35,Results_30d_Deltas!$A$2:$H$5000,7,FALSE)-E34,"")</f>
        <v/>
      </c>
      <c r="I9" s="26">
        <f>IFERROR(VLOOKUP($A35,Results_30d_Deltas!$A$2:$H$5000,6,FALSE),"")</f>
        <v/>
      </c>
      <c r="J9" s="26" t="n"/>
      <c r="K9" s="26" t="n"/>
      <c r="L9" s="26" t="inlineStr">
        <is>
          <t>NO</t>
        </is>
      </c>
      <c r="M9" s="33" t="n">
        <v>2.78555833123797</v>
      </c>
      <c r="N9" s="33" t="n">
        <v>15</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4" t="n"/>
      <c r="DY9" s="34" t="n"/>
      <c r="DZ9" s="34" t="n"/>
      <c r="EA9" s="34" t="n"/>
      <c r="EB9" s="34" t="n"/>
      <c r="EC9" s="33" t="n"/>
      <c r="ED9" s="33" t="n"/>
      <c r="EE9" s="33" t="n"/>
      <c r="EF9" s="33" t="n"/>
      <c r="EG9" s="33" t="n"/>
      <c r="EH9" s="33" t="n"/>
      <c r="EI9" s="33" t="n"/>
      <c r="EJ9" s="33" t="n"/>
      <c r="EK9" s="33" t="n"/>
      <c r="EL9" s="33" t="n"/>
      <c r="EM9" s="34" t="n"/>
      <c r="EN9" s="34" t="n"/>
      <c r="EO9" s="34" t="n"/>
      <c r="EP9" s="34" t="n"/>
      <c r="EQ9" s="34"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4" t="n"/>
      <c r="HJ9" s="34" t="n"/>
      <c r="HK9" s="34" t="n"/>
      <c r="HL9" s="34" t="n"/>
      <c r="HM9" s="34"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ez_manage.py:4877 top()</t>
        </is>
      </c>
      <c r="IL9" s="26" t="inlineStr">
        <is>
          <t>v12_quick_engine.py:2053 x4</t>
        </is>
      </c>
      <c r="IM9" s="26" t="n"/>
    </row>
    <row r="10" ht="10.5" customHeight="1" s="67">
      <c r="A10" s="27" t="inlineStr">
        <is>
          <t>BREAKEVEN_GAIN_EROSION_ENABLED</t>
        </is>
      </c>
      <c r="B10" s="27" t="inlineStr">
        <is>
          <t>False</t>
        </is>
      </c>
      <c r="C10" s="26" t="n"/>
      <c r="D10" s="26" t="n"/>
      <c r="E10" s="26" t="n"/>
      <c r="F10" s="26" t="n"/>
      <c r="G10" s="26">
        <f>IFERROR(VLOOKUP($A14&amp;"_"&amp;$B14,Results_Deltas!$A$2:$P$15000,5,FALSE),"")</f>
        <v/>
      </c>
      <c r="H10" s="26">
        <f>IFERROR(VLOOKUP($A14,Results_30d_Deltas!$A$2:$H$5000,7,FALSE)-E13,"")</f>
        <v/>
      </c>
      <c r="I10" s="26">
        <f>IFERROR(VLOOKUP($A14,Results_30d_Deltas!$A$2:$H$5000,6,FALSE),"")</f>
        <v/>
      </c>
      <c r="J10" s="26" t="n"/>
      <c r="K10" s="26" t="n"/>
      <c r="L10" s="26" t="inlineStr">
        <is>
          <t>NO</t>
        </is>
      </c>
      <c r="M10" s="33" t="n">
        <v>2.914539355142704</v>
      </c>
      <c r="N10" s="33" t="n">
        <v>15</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4" t="n"/>
      <c r="HT10" s="34" t="n"/>
      <c r="HU10" s="34" t="n"/>
      <c r="HV10" s="34" t="n"/>
      <c r="HW10" s="34" t="n"/>
      <c r="HX10" s="33" t="n"/>
      <c r="HY10" s="33" t="n"/>
      <c r="HZ10" s="33" t="n"/>
      <c r="IA10" s="33" t="n"/>
      <c r="IB10" s="33" t="n"/>
      <c r="IC10" s="33" t="n"/>
      <c r="ID10" s="33" t="n"/>
      <c r="IE10" s="33" t="n"/>
      <c r="IF10" s="33" t="n"/>
      <c r="IG10" s="33" t="n"/>
      <c r="IH10" s="33" t="n"/>
      <c r="II10" s="33" t="n"/>
      <c r="IJ10" s="26" t="n"/>
      <c r="IK10" s="26" t="inlineStr">
        <is>
          <t>ez_manage.py:4400 top()</t>
        </is>
      </c>
      <c r="IL10" s="26" t="inlineStr">
        <is>
          <t>v12_quick_engine.py:341 x8</t>
        </is>
      </c>
      <c r="IM10" s="26" t="n"/>
    </row>
    <row r="11" ht="10.5" customHeight="1" s="67">
      <c r="A11" s="27" t="inlineStr">
        <is>
          <t>BREAKEVEN_GAIN_EROSION_REQUIRE_PROFIT</t>
        </is>
      </c>
      <c r="B11" s="27" t="inlineStr">
        <is>
          <t>True</t>
        </is>
      </c>
      <c r="C11" s="26" t="n"/>
      <c r="D11" s="26" t="n"/>
      <c r="E11" s="26" t="n"/>
      <c r="F11" s="26" t="n"/>
      <c r="G11" s="26">
        <f>IFERROR(VLOOKUP($A22&amp;"_"&amp;$B22,Results_Deltas!$A$2:$P$15000,5,FALSE),"")</f>
        <v/>
      </c>
      <c r="H11" s="26">
        <f>IFERROR(VLOOKUP($A22,Results_30d_Deltas!$A$2:$H$5000,7,FALSE)-E21,"")</f>
        <v/>
      </c>
      <c r="I11" s="26">
        <f>IFERROR(VLOOKUP($A22,Results_30d_Deltas!$A$2:$H$5000,6,FALSE),"")</f>
        <v/>
      </c>
      <c r="J11" s="26" t="n"/>
      <c r="K11" s="26" t="n"/>
      <c r="L11" s="26" t="inlineStr">
        <is>
          <t>NO</t>
        </is>
      </c>
      <c r="M11" s="33" t="n">
        <v>2.914539355142704</v>
      </c>
      <c r="N11" s="33" t="n">
        <v>15</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4" t="n"/>
      <c r="HO11" s="34" t="n"/>
      <c r="HP11" s="34" t="n"/>
      <c r="HQ11" s="34" t="n"/>
      <c r="HR11" s="34" t="n"/>
      <c r="HS11" s="34" t="n"/>
      <c r="HT11" s="34" t="n"/>
      <c r="HU11" s="34" t="n"/>
      <c r="HV11" s="34" t="n"/>
      <c r="HW11" s="34" t="n"/>
      <c r="HX11" s="33" t="n"/>
      <c r="HY11" s="33" t="n"/>
      <c r="HZ11" s="33" t="n"/>
      <c r="IA11" s="33" t="n"/>
      <c r="IB11" s="33" t="n"/>
      <c r="IC11" s="33" t="n"/>
      <c r="ID11" s="33" t="n"/>
      <c r="IE11" s="33" t="n"/>
      <c r="IF11" s="33" t="n"/>
      <c r="IG11" s="33" t="n"/>
      <c r="IH11" s="33" t="n"/>
      <c r="II11" s="33" t="n"/>
      <c r="IJ11" s="26" t="n"/>
      <c r="IK11" s="26" t="inlineStr">
        <is>
          <t>ez_manage.py:4402 top()</t>
        </is>
      </c>
      <c r="IL11" s="26" t="inlineStr">
        <is>
          <t>v12_quick_engine.py:364 x13</t>
        </is>
      </c>
      <c r="IM11" s="26" t="n"/>
    </row>
    <row r="12" ht="10.5" customHeight="1" s="67">
      <c r="A12" s="27" t="inlineStr">
        <is>
          <t>SIMPLE_TP_EXIT_ENABLED</t>
        </is>
      </c>
      <c r="B12" s="27" t="inlineStr">
        <is>
          <t>False</t>
        </is>
      </c>
      <c r="C12" s="26" t="n"/>
      <c r="D12" s="26" t="n"/>
      <c r="E12" s="26" t="n"/>
      <c r="F12" s="26" t="n"/>
      <c r="G12" s="26">
        <f>IFERROR(VLOOKUP($A50&amp;"_"&amp;$B50,Results_Deltas!$A$2:$P$15000,5,FALSE),"")</f>
        <v/>
      </c>
      <c r="H12" s="26">
        <f>IFERROR(VLOOKUP($A50,Results_30d_Deltas!$A$2:$H$5000,7,FALSE)-E49,"")</f>
        <v/>
      </c>
      <c r="I12" s="26">
        <f>IFERROR(VLOOKUP($A50,Results_30d_Deltas!$A$2:$H$5000,6,FALSE),"")</f>
        <v/>
      </c>
      <c r="J12" s="26" t="n"/>
      <c r="K12" s="26" t="n"/>
      <c r="L12" s="26" t="inlineStr">
        <is>
          <t>YES</t>
        </is>
      </c>
      <c r="M12" s="33" t="n">
        <v>2.914539355142704</v>
      </c>
      <c r="N12" s="33" t="n">
        <v>15</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ez_manage.py:4001 top()</t>
        </is>
      </c>
      <c r="IL12" s="26" t="inlineStr">
        <is>
          <t>v12_quick_engine.py:3227 x2</t>
        </is>
      </c>
      <c r="IM12" s="26" t="n"/>
    </row>
    <row r="13" ht="10.5" customHeight="1" s="67">
      <c r="A13" s="26" t="inlineStr">
        <is>
          <t>HTF_GATE_APPLY_TO_OPEN</t>
        </is>
      </c>
      <c r="B13" s="26" t="inlineStr">
        <is>
          <t>0.5</t>
        </is>
      </c>
      <c r="C13" s="26" t="n"/>
      <c r="D13" s="26" t="n"/>
      <c r="E13" s="26" t="n"/>
      <c r="F13" s="26" t="n"/>
      <c r="G13" s="26">
        <f>IFERROR(VLOOKUP($A34&amp;"_"&amp;$B34,Results_Deltas!$A$2:$P$15000,5,FALSE),"")</f>
        <v/>
      </c>
      <c r="H13" s="26">
        <f>IFERROR(VLOOKUP($A34,Results_30d_Deltas!$A$2:$H$5000,7,FALSE)-E33,"")</f>
        <v/>
      </c>
      <c r="I13" s="26">
        <f>IFERROR(VLOOKUP($A34,Results_30d_Deltas!$A$2:$H$5000,6,FALSE),"")</f>
        <v/>
      </c>
      <c r="J13" s="26" t="n"/>
      <c r="K13" s="26" t="n"/>
      <c r="L13" s="26" t="inlineStr">
        <is>
          <t>NO</t>
        </is>
      </c>
      <c r="M13" s="33" t="n">
        <v>2.929563795481794</v>
      </c>
      <c r="N13" s="33" t="n">
        <v>15</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4" t="n"/>
      <c r="DY13" s="34" t="n"/>
      <c r="DZ13" s="34" t="n"/>
      <c r="EA13" s="34" t="n"/>
      <c r="EB13" s="34" t="n"/>
      <c r="EC13" s="33" t="n"/>
      <c r="ED13" s="33" t="n"/>
      <c r="EE13" s="33" t="n"/>
      <c r="EF13" s="33" t="n"/>
      <c r="EG13" s="33" t="n"/>
      <c r="EH13" s="33" t="n"/>
      <c r="EI13" s="33" t="n"/>
      <c r="EJ13" s="33" t="n"/>
      <c r="EK13" s="33" t="n"/>
      <c r="EL13" s="33" t="n"/>
      <c r="EM13" s="34" t="n"/>
      <c r="EN13" s="34" t="n"/>
      <c r="EO13" s="34" t="n"/>
      <c r="EP13" s="34" t="n"/>
      <c r="EQ13" s="34"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4" t="n"/>
      <c r="HJ13" s="34" t="n"/>
      <c r="HK13" s="34" t="n"/>
      <c r="HL13" s="34" t="n"/>
      <c r="HM13" s="34"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ez_manage.py:4877 top()</t>
        </is>
      </c>
      <c r="IL13" s="26" t="inlineStr">
        <is>
          <t>v12_quick_engine.py:2053 x4</t>
        </is>
      </c>
      <c r="IM13" s="26" t="n"/>
    </row>
    <row r="14" ht="10.5" customHeight="1" s="67">
      <c r="A14" s="27" t="inlineStr">
        <is>
          <t>PEAK_GIVEBACK_DROP_TRIGGER_ENABLED</t>
        </is>
      </c>
      <c r="B14" s="27" t="inlineStr">
        <is>
          <t>False</t>
        </is>
      </c>
      <c r="C14" s="26" t="n"/>
      <c r="D14" s="26" t="n"/>
      <c r="E14" s="26" t="n"/>
      <c r="F14" s="26" t="n"/>
      <c r="G14" s="26">
        <f>IFERROR(VLOOKUP($A3&amp;"="&amp;$B3,Results_Deltas!$A$2:$P$15000,5,FALSE),"")</f>
        <v/>
      </c>
      <c r="H14" s="26">
        <f>IFERROR(VLOOKUP($A3,Results_30d_Deltas!$A$2:$H$5000,7,FALSE)-E3,"")</f>
        <v/>
      </c>
      <c r="I14" s="26">
        <f>IFERROR(VLOOKUP($A3,Results_30d_Deltas!$A$2:$H$5000,6,FALSE),"")</f>
        <v/>
      </c>
      <c r="J14" s="26" t="n"/>
      <c r="K14" s="26" t="n"/>
      <c r="L14" s="26" t="inlineStr">
        <is>
          <t>YES</t>
        </is>
      </c>
      <c r="M14" s="33" t="n">
        <v>2.978602177847953</v>
      </c>
      <c r="N14" s="33" t="n">
        <v>15</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26" t="n"/>
      <c r="IK14" s="26" t="inlineStr">
        <is>
          <t>ez_manage.py:5168 top()</t>
        </is>
      </c>
      <c r="IL14" s="26" t="inlineStr">
        <is>
          <t>v12_quick_engine.py:2682 x3</t>
        </is>
      </c>
      <c r="IM14" s="26" t="n"/>
    </row>
    <row r="15" ht="10.5" customHeight="1" s="67">
      <c r="A15" s="27" t="inlineStr">
        <is>
          <t>PEAK_GIVEBACK_DROP_TRIGGER_ENABLED</t>
        </is>
      </c>
      <c r="B15" s="27" t="inlineStr">
        <is>
          <t>False</t>
        </is>
      </c>
      <c r="C15" s="26" t="n"/>
      <c r="D15" s="26" t="n"/>
      <c r="E15" s="26" t="n"/>
      <c r="F15" s="26" t="n"/>
      <c r="G15" s="26">
        <f>IFERROR(VLOOKUP($A225&amp;"_"&amp;$B225,Results_Deltas!$A$2:$P$15000,5,FALSE),"")</f>
        <v/>
      </c>
      <c r="H15" s="26">
        <f>IFERROR(VLOOKUP($A226,Results_30d_Deltas!$A$2:$H$5000,7,FALSE)-E3,"")</f>
        <v/>
      </c>
      <c r="I15" s="26">
        <f>IFERROR(VLOOKUP($A226,Results_30d_Deltas!$A$2:$H$5000,6,FALSE),"")</f>
        <v/>
      </c>
      <c r="J15" s="26" t="n"/>
      <c r="K15" s="26" t="n"/>
      <c r="L15" s="26" t="inlineStr">
        <is>
          <t>YES</t>
        </is>
      </c>
      <c r="M15" s="33" t="n">
        <v>2.978602177847953</v>
      </c>
      <c r="N15" s="33" t="n">
        <v>15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6" t="n"/>
      <c r="HT15" s="36" t="n"/>
      <c r="HU15" s="36" t="n"/>
      <c r="HV15" s="36" t="n"/>
      <c r="HW15" s="36" t="n"/>
      <c r="HX15" s="33" t="n"/>
      <c r="HY15" s="33" t="n"/>
      <c r="HZ15" s="33" t="n"/>
      <c r="IA15" s="33" t="n"/>
      <c r="IB15" s="33" t="n"/>
      <c r="IC15" s="33" t="n"/>
      <c r="ID15" s="33" t="n"/>
      <c r="IE15" s="33" t="n"/>
      <c r="IF15" s="33" t="n"/>
      <c r="IG15" s="33" t="n"/>
      <c r="IH15" s="33" t="n"/>
      <c r="II15" s="33" t="n"/>
      <c r="IJ15" s="26" t="n"/>
      <c r="IK15" s="26" t="inlineStr">
        <is>
          <t>ez_manage.py:5168 top()</t>
        </is>
      </c>
      <c r="IL15" s="26" t="inlineStr">
        <is>
          <t>v12_quick_engine.py:2682 x3</t>
        </is>
      </c>
      <c r="IM15" s="26" t="n"/>
    </row>
    <row r="16" ht="10.5" customHeight="1" s="67">
      <c r="A16" s="26" t="inlineStr">
        <is>
          <t>SIMPLE_TP_PCT</t>
        </is>
      </c>
      <c r="B16" s="26" t="inlineStr">
        <is>
          <t>1.0</t>
        </is>
      </c>
      <c r="C16" s="26" t="n"/>
      <c r="D16" s="26" t="n"/>
      <c r="E16" s="26" t="n"/>
      <c r="F16" s="26" t="n"/>
      <c r="G16" s="26">
        <f>IFERROR(VLOOKUP($A54&amp;"_"&amp;$B54,Results_Deltas!$A$2:$P$15000,5,FALSE),"")</f>
        <v/>
      </c>
      <c r="H16" s="26">
        <f>IFERROR(VLOOKUP($A54,Results_30d_Deltas!$A$2:$H$5000,7,FALSE)-E53,"")</f>
        <v/>
      </c>
      <c r="I16" s="26">
        <f>IFERROR(VLOOKUP($A54,Results_30d_Deltas!$A$2:$H$5000,6,FALSE),"")</f>
        <v/>
      </c>
      <c r="J16" s="26" t="n"/>
      <c r="K16" s="26" t="n"/>
      <c r="L16" s="26" t="inlineStr">
        <is>
          <t>NO</t>
        </is>
      </c>
      <c r="M16" s="33" t="n">
        <v>2.991421125330725</v>
      </c>
      <c r="N16" s="33" t="n">
        <v>13</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ez_manage.py:4002 top()</t>
        </is>
      </c>
      <c r="IL16" s="26" t="inlineStr">
        <is>
          <t>v12_quick_engine.py:3228 x2</t>
        </is>
      </c>
      <c r="IM16" s="26" t="n"/>
    </row>
    <row r="17" ht="10.5" customHeight="1" s="67">
      <c r="A17" s="26" t="inlineStr">
        <is>
          <t>HTF4_CONF</t>
        </is>
      </c>
      <c r="B17" s="26" t="inlineStr">
        <is>
          <t>False</t>
        </is>
      </c>
      <c r="C17" s="26" t="n"/>
      <c r="D17" s="26" t="n"/>
      <c r="E17" s="26" t="n"/>
      <c r="F17" s="26" t="n"/>
      <c r="G17" s="26">
        <f>IFERROR(VLOOKUP($A29&amp;"_"&amp;$B29,Results_Deltas!$A$2:$P$15000,5,FALSE),"")</f>
        <v/>
      </c>
      <c r="H17" s="26">
        <f>IFERROR(VLOOKUP($A29,Results_30d_Deltas!$A$2:$H$5000,7,FALSE)-E28,"")</f>
        <v/>
      </c>
      <c r="I17" s="26">
        <f>IFERROR(VLOOKUP($A29,Results_30d_Deltas!$A$2:$H$5000,6,FALSE),"")</f>
        <v/>
      </c>
      <c r="J17" s="26" t="n"/>
      <c r="K17" s="26" t="n"/>
      <c r="L17" s="26" t="inlineStr">
        <is>
          <t>NO</t>
        </is>
      </c>
      <c r="M17" s="33" t="n">
        <v>3.05184189054429</v>
      </c>
      <c r="N17" s="33" t="n">
        <v>33</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ez_manage.py:3370 top()</t>
        </is>
      </c>
      <c r="IL17" s="26" t="inlineStr">
        <is>
          <t>v12_quick_engine.py:2038 x7</t>
        </is>
      </c>
      <c r="IM17" s="26" t="n"/>
    </row>
    <row r="18" ht="10.5" customHeight="1" s="67">
      <c r="A18" s="26" t="inlineStr">
        <is>
          <t>PEAK_GIVEBACK_DROP_TRIGGER_ENABLED</t>
        </is>
      </c>
      <c r="B18" s="26" t="inlineStr">
        <is>
          <t>True</t>
        </is>
      </c>
      <c r="C18" s="26" t="n"/>
      <c r="D18" s="26" t="n"/>
      <c r="E18" s="26" t="n"/>
      <c r="F18" s="26" t="n"/>
      <c r="G18" s="26">
        <f>IFERROR(VLOOKUP($A4&amp;"_"&amp;$B4,Results_Deltas!$A$2:$P$15000,5,FALSE),"")</f>
        <v/>
      </c>
      <c r="H18" s="26">
        <f>IFERROR(VLOOKUP($A4,Results_30d_Deltas!$A$2:$H$5000,7,FALSE)-E3,"")</f>
        <v/>
      </c>
      <c r="I18" s="26">
        <f>IFERROR(VLOOKUP($A4,Results_30d_Deltas!$A$2:$H$5000,6,FALSE),"")</f>
        <v/>
      </c>
      <c r="J18" s="26" t="n"/>
      <c r="K18" s="26" t="n"/>
      <c r="L18" s="26" t="inlineStr">
        <is>
          <t>NO</t>
        </is>
      </c>
      <c r="M18" s="33" t="n">
        <v>3.067694830598391</v>
      </c>
      <c r="N18" s="33" t="n">
        <v>13</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26" t="n"/>
      <c r="IK18" s="26" t="inlineStr">
        <is>
          <t>ez_manage.py:5168 top()</t>
        </is>
      </c>
      <c r="IL18" s="26" t="inlineStr">
        <is>
          <t>v12_quick_engine.py:2682 x3</t>
        </is>
      </c>
      <c r="IM18" s="26" t="n"/>
    </row>
    <row r="19" ht="10.5" customHeight="1" s="67">
      <c r="A19" s="26" t="inlineStr">
        <is>
          <t>BREAKEVEN_GAIN_EROSION_MIN_GAIN</t>
        </is>
      </c>
      <c r="B19" s="26" t="inlineStr">
        <is>
          <t>25.0</t>
        </is>
      </c>
      <c r="C19" s="26" t="n"/>
      <c r="D19" s="26" t="n"/>
      <c r="E19" s="26" t="n"/>
      <c r="F19" s="26" t="n"/>
      <c r="G19" s="26">
        <f>IFERROR(VLOOKUP($A16&amp;"_"&amp;$B16,Results_Deltas!$A$2:$P$15000,5,FALSE),"")</f>
        <v/>
      </c>
      <c r="H19" s="26">
        <f>IFERROR(VLOOKUP($A16,Results_30d_Deltas!$A$2:$H$5000,7,FALSE)-E15,"")</f>
        <v/>
      </c>
      <c r="I19" s="26">
        <f>IFERROR(VLOOKUP($A16,Results_30d_Deltas!$A$2:$H$5000,6,FALSE),"")</f>
        <v/>
      </c>
      <c r="J19" s="26" t="n"/>
      <c r="K19" s="26" t="n"/>
      <c r="L19" s="26" t="inlineStr">
        <is>
          <t>NO</t>
        </is>
      </c>
      <c r="M19" s="33" t="n">
        <v>3.072040042304235</v>
      </c>
      <c r="N19" s="33" t="n">
        <v>15</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26" t="n"/>
      <c r="IK19" s="26" t="inlineStr">
        <is>
          <t>ez_manage.py:4401 top()</t>
        </is>
      </c>
      <c r="IL19" s="26" t="inlineStr">
        <is>
          <t>v12_quick_engine.py:357 x14</t>
        </is>
      </c>
      <c r="IM19" s="26" t="n"/>
    </row>
    <row r="20" ht="10.5" customHeight="1" s="67">
      <c r="A20" s="26" t="inlineStr">
        <is>
          <t>BREAKEVEN_GAIN_EROSION_MIN_GAIN</t>
        </is>
      </c>
      <c r="B20" s="26" t="inlineStr">
        <is>
          <t>62.5</t>
        </is>
      </c>
      <c r="C20" s="26" t="n"/>
      <c r="D20" s="26" t="n"/>
      <c r="E20" s="26" t="n"/>
      <c r="F20" s="26" t="n"/>
      <c r="G20" s="26">
        <f>IFERROR(VLOOKUP($A19&amp;"_"&amp;$B19,Results_Deltas!$A$2:$P$15000,5,FALSE),"")</f>
        <v/>
      </c>
      <c r="H20" s="26">
        <f>IFERROR(VLOOKUP($A19,Results_30d_Deltas!$A$2:$H$5000,7,FALSE)-E18,"")</f>
        <v/>
      </c>
      <c r="I20" s="26">
        <f>IFERROR(VLOOKUP($A19,Results_30d_Deltas!$A$2:$H$5000,6,FALSE),"")</f>
        <v/>
      </c>
      <c r="J20" s="26" t="n"/>
      <c r="K20" s="26" t="n"/>
      <c r="L20" s="26" t="inlineStr">
        <is>
          <t>NO</t>
        </is>
      </c>
      <c r="M20" s="33" t="n">
        <v>3.104497419898718</v>
      </c>
      <c r="N20" s="33" t="n">
        <v>15</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26" t="n"/>
      <c r="IK20" s="26" t="inlineStr">
        <is>
          <t>ez_manage.py:4401 top()</t>
        </is>
      </c>
      <c r="IL20" s="26" t="inlineStr">
        <is>
          <t>v12_quick_engine.py:357 x14</t>
        </is>
      </c>
      <c r="IM20" s="26" t="n"/>
    </row>
    <row r="21" ht="10.5" customHeight="1" s="67">
      <c r="A21" s="27" t="inlineStr">
        <is>
          <t>HTF_DIRECTION_GATE_ENABLED</t>
        </is>
      </c>
      <c r="B21" s="27" t="inlineStr">
        <is>
          <t>False</t>
        </is>
      </c>
      <c r="C21" s="26" t="n"/>
      <c r="D21" s="26" t="n"/>
      <c r="E21" s="26" t="n"/>
      <c r="F21" s="26" t="n"/>
      <c r="G21" s="26">
        <f>IFERROR(VLOOKUP($A31&amp;"_"&amp;$B31,Results_Deltas!$A$2:$P$15000,5,FALSE),"")</f>
        <v/>
      </c>
      <c r="H21" s="26">
        <f>IFERROR(VLOOKUP($A31,Results_30d_Deltas!$A$2:$H$5000,7,FALSE)-E30,"")</f>
        <v/>
      </c>
      <c r="I21" s="26">
        <f>IFERROR(VLOOKUP($A31,Results_30d_Deltas!$A$2:$H$5000,6,FALSE),"")</f>
        <v/>
      </c>
      <c r="J21" s="26" t="n"/>
      <c r="K21" s="26" t="n"/>
      <c r="L21" s="26" t="inlineStr">
        <is>
          <t>NO</t>
        </is>
      </c>
      <c r="M21" s="33" t="n">
        <v>3.164480796735254</v>
      </c>
      <c r="N21" s="33" t="n">
        <v>35</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4" t="n"/>
      <c r="EN21" s="34" t="n"/>
      <c r="EO21" s="34" t="n"/>
      <c r="EP21" s="34" t="n"/>
      <c r="EQ21" s="34"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ez_manage.py:4872 top()</t>
        </is>
      </c>
      <c r="IL21" s="26" t="inlineStr">
        <is>
          <t>v12_quick_engine.py:2048 x2</t>
        </is>
      </c>
      <c r="IM21" s="26" t="n"/>
    </row>
    <row r="22" ht="10.5" customHeight="1" s="67">
      <c r="A22" s="27" t="inlineStr">
        <is>
          <t>MARKET_QUALITY_SCORE_ENABLED</t>
        </is>
      </c>
      <c r="B22" s="27" t="inlineStr">
        <is>
          <t>False</t>
        </is>
      </c>
      <c r="C22" s="26" t="n"/>
      <c r="D22" s="26" t="n"/>
      <c r="E22" s="26" t="n"/>
      <c r="F22" s="26" t="n"/>
      <c r="G22" s="26">
        <f>IFERROR(VLOOKUP($A43&amp;"_"&amp;$B43,Results_Deltas!$A$2:$P$15000,5,FALSE),"")</f>
        <v/>
      </c>
      <c r="H22" s="26">
        <f>IFERROR(VLOOKUP($A43,Results_30d_Deltas!$A$2:$H$5000,7,FALSE)-E42,"")</f>
        <v/>
      </c>
      <c r="I22" s="26">
        <f>IFERROR(VLOOKUP($A43,Results_30d_Deltas!$A$2:$H$5000,6,FALSE),"")</f>
        <v/>
      </c>
      <c r="J22" s="26" t="n"/>
      <c r="K22" s="26" t="n"/>
      <c r="L22" s="26" t="inlineStr">
        <is>
          <t>NO</t>
        </is>
      </c>
      <c r="M22" s="33" t="n">
        <v>3.20228702270374</v>
      </c>
      <c r="N22" s="33" t="n">
        <v>35</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ez_manage.py:3518 top()</t>
        </is>
      </c>
      <c r="IL22" s="26" t="inlineStr">
        <is>
          <t>v12_quick_engine.py:2263 x8</t>
        </is>
      </c>
      <c r="IM22" s="26" t="n"/>
    </row>
    <row r="23" ht="10.5" customHeight="1" s="67">
      <c r="A23" s="26" t="inlineStr">
        <is>
          <t>BREAKEVEN_GAIN_EROSION_REQUIRE_PROFIT</t>
        </is>
      </c>
      <c r="B23" s="26" t="inlineStr">
        <is>
          <t>False</t>
        </is>
      </c>
      <c r="C23" s="26" t="n"/>
      <c r="D23" s="26" t="n"/>
      <c r="E23" s="26" t="n"/>
      <c r="F23" s="26" t="n"/>
      <c r="G23" s="26">
        <f>IFERROR(VLOOKUP($A21&amp;"_"&amp;$B21,Results_Deltas!$A$2:$P$15000,5,FALSE),"")</f>
        <v/>
      </c>
      <c r="H23" s="26">
        <f>IFERROR(VLOOKUP($A21,Results_30d_Deltas!$A$2:$H$5000,7,FALSE)-E20,"")</f>
        <v/>
      </c>
      <c r="I23" s="26">
        <f>IFERROR(VLOOKUP($A21,Results_30d_Deltas!$A$2:$H$5000,6,FALSE),"")</f>
        <v/>
      </c>
      <c r="J23" s="26" t="n"/>
      <c r="K23" s="26" t="n"/>
      <c r="L23" s="26" t="inlineStr">
        <is>
          <t>YES</t>
        </is>
      </c>
      <c r="M23" s="33" t="n">
        <v>3.214052785877802</v>
      </c>
      <c r="N23" s="33" t="n">
        <v>15</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4" t="n"/>
      <c r="HO23" s="34" t="n"/>
      <c r="HP23" s="34" t="n"/>
      <c r="HQ23" s="34" t="n"/>
      <c r="HR23" s="34" t="n"/>
      <c r="HS23" s="34" t="n"/>
      <c r="HT23" s="34" t="n"/>
      <c r="HU23" s="34" t="n"/>
      <c r="HV23" s="34" t="n"/>
      <c r="HW23" s="34" t="n"/>
      <c r="HX23" s="33" t="n"/>
      <c r="HY23" s="33" t="n"/>
      <c r="HZ23" s="33" t="n"/>
      <c r="IA23" s="33" t="n"/>
      <c r="IB23" s="33" t="n"/>
      <c r="IC23" s="33" t="n"/>
      <c r="ID23" s="33" t="n"/>
      <c r="IE23" s="33" t="n"/>
      <c r="IF23" s="33" t="n"/>
      <c r="IG23" s="33" t="n"/>
      <c r="IH23" s="33" t="n"/>
      <c r="II23" s="33" t="n"/>
      <c r="IJ23" s="26" t="n"/>
      <c r="IK23" s="26" t="inlineStr">
        <is>
          <t>ez_manage.py:4402 top()</t>
        </is>
      </c>
      <c r="IL23" s="26" t="inlineStr">
        <is>
          <t>v12_quick_engine.py:364 x13</t>
        </is>
      </c>
      <c r="IM23" s="26" t="n"/>
    </row>
    <row r="24" ht="10.5" customHeight="1" s="67">
      <c r="A24" s="26" t="inlineStr">
        <is>
          <t>MIN_HOLD_BARS_BEFORE_EXIT</t>
        </is>
      </c>
      <c r="B24" s="26" t="inlineStr">
        <is>
          <t>16</t>
        </is>
      </c>
      <c r="C24" s="26" t="n"/>
      <c r="D24" s="26" t="n"/>
      <c r="E24" s="26" t="n"/>
      <c r="F24" s="26" t="n"/>
      <c r="G24" s="26">
        <f>IFERROR(VLOOKUP($A9&amp;"_"&amp;$B9,Results_Deltas!$A$2:$P$15000,5,FALSE),"")</f>
        <v/>
      </c>
      <c r="H24" s="26">
        <f>IFERROR(VLOOKUP($A9,Results_30d_Deltas!$A$2:$H$5000,7,FALSE)-E8,"")</f>
        <v/>
      </c>
      <c r="I24" s="26">
        <f>IFERROR(VLOOKUP($A9,Results_30d_Deltas!$A$2:$H$5000,6,FALSE),"")</f>
        <v/>
      </c>
      <c r="J24" s="26" t="n"/>
      <c r="K24" s="26" t="n"/>
      <c r="L24" s="26" t="inlineStr">
        <is>
          <t>NO</t>
        </is>
      </c>
      <c r="M24" s="33" t="n">
        <v>3.355776539732901</v>
      </c>
      <c r="N24" s="33" t="n">
        <v>15</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ez_manage.py:4990 top()</t>
        </is>
      </c>
      <c r="IL24" s="26" t="inlineStr">
        <is>
          <t>v12_quick_engine.py:2309 x7</t>
        </is>
      </c>
      <c r="IM24" s="26" t="n"/>
    </row>
    <row r="25" ht="10.5" customHeight="1" s="67">
      <c r="A25" s="26" t="inlineStr">
        <is>
          <t>PARTIAL_PROFIT_LOCK_FRAC</t>
        </is>
      </c>
      <c r="B25" s="26" t="inlineStr">
        <is>
          <t>1.0</t>
        </is>
      </c>
      <c r="C25" s="26" t="n"/>
      <c r="D25" s="26" t="n"/>
      <c r="E25" s="26" t="n"/>
      <c r="F25" s="26" t="n"/>
      <c r="G25" s="26">
        <f>IFERROR(VLOOKUP($A7&amp;"_"&amp;$B7,Results_Deltas!$A$2:$P$15000,5,FALSE),"")</f>
        <v/>
      </c>
      <c r="H25" s="26">
        <f>IFERROR(VLOOKUP($A7,Results_30d_Deltas!$A$2:$H$5000,7,FALSE)-E6,"")</f>
        <v/>
      </c>
      <c r="I25" s="26">
        <f>IFERROR(VLOOKUP($A7,Results_30d_Deltas!$A$2:$H$5000,6,FALSE),"")</f>
        <v/>
      </c>
      <c r="J25" s="26" t="n"/>
      <c r="K25" s="26" t="n"/>
      <c r="L25" s="26" t="inlineStr">
        <is>
          <t>NO</t>
        </is>
      </c>
      <c r="M25" s="33" t="n">
        <v>3.392500061637446</v>
      </c>
      <c r="N25" s="33" t="n">
        <v>15</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4" t="n"/>
      <c r="HO25" s="34" t="n"/>
      <c r="HP25" s="34" t="n"/>
      <c r="HQ25" s="34" t="n"/>
      <c r="HR25" s="34"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ez_manage.py:5158 top()</t>
        </is>
      </c>
      <c r="IL25" s="26" t="inlineStr">
        <is>
          <t>v12_quick_engine.py:2674 x7</t>
        </is>
      </c>
      <c r="IM25" s="26" t="n"/>
    </row>
    <row r="26" ht="10.5" customHeight="1" s="67">
      <c r="A26" s="26" t="inlineStr">
        <is>
          <t>BREAKEVEN_GAIN_EROSION_ENABLED</t>
        </is>
      </c>
      <c r="B26" s="26" t="inlineStr">
        <is>
          <t>True</t>
        </is>
      </c>
      <c r="C26" s="26" t="n"/>
      <c r="D26" s="26" t="n"/>
      <c r="E26" s="26" t="n"/>
      <c r="F26" s="26" t="n"/>
      <c r="G26" s="26">
        <f>IFERROR(VLOOKUP($A15&amp;"_"&amp;$B15,Results_Deltas!$A$2:$P$15000,5,FALSE),"")</f>
        <v/>
      </c>
      <c r="H26" s="26">
        <f>IFERROR(VLOOKUP($A15,Results_30d_Deltas!$A$2:$H$5000,7,FALSE)-E14,"")</f>
        <v/>
      </c>
      <c r="I26" s="26">
        <f>IFERROR(VLOOKUP($A15,Results_30d_Deltas!$A$2:$H$5000,6,FALSE),"")</f>
        <v/>
      </c>
      <c r="J26" s="26" t="n"/>
      <c r="K26" s="26" t="n"/>
      <c r="L26" s="26" t="inlineStr">
        <is>
          <t>NO</t>
        </is>
      </c>
      <c r="M26" s="33" t="n">
        <v>3.400633358874523</v>
      </c>
      <c r="N26" s="33" t="n">
        <v>15</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4" t="n"/>
      <c r="HT26" s="34" t="n"/>
      <c r="HU26" s="34" t="n"/>
      <c r="HV26" s="34" t="n"/>
      <c r="HW26" s="34" t="n"/>
      <c r="HX26" s="33" t="n"/>
      <c r="HY26" s="33" t="n"/>
      <c r="HZ26" s="33" t="n"/>
      <c r="IA26" s="33" t="n"/>
      <c r="IB26" s="33" t="n"/>
      <c r="IC26" s="33" t="n"/>
      <c r="ID26" s="33" t="n"/>
      <c r="IE26" s="33" t="n"/>
      <c r="IF26" s="33" t="n"/>
      <c r="IG26" s="33" t="n"/>
      <c r="IH26" s="33" t="n"/>
      <c r="II26" s="33" t="n"/>
      <c r="IJ26" s="26" t="n"/>
      <c r="IK26" s="26" t="inlineStr">
        <is>
          <t>ez_manage.py:4400 top()</t>
        </is>
      </c>
      <c r="IL26" s="26" t="inlineStr">
        <is>
          <t>v12_quick_engine.py:341 x8</t>
        </is>
      </c>
      <c r="IM26" s="26" t="n"/>
    </row>
    <row r="27" ht="10.5" customHeight="1" s="67">
      <c r="A27" s="26" t="inlineStr">
        <is>
          <t>NOLOSS_BYPASS_WT_5OF5_MIN_TFS</t>
        </is>
      </c>
      <c r="B27" s="26" t="inlineStr">
        <is>
          <t>6</t>
        </is>
      </c>
      <c r="C27" s="26" t="n"/>
      <c r="D27" s="26" t="n"/>
      <c r="E27" s="26" t="n"/>
      <c r="F27" s="26" t="n"/>
      <c r="G27" s="26">
        <f>IFERROR(VLOOKUP($A48&amp;"_"&amp;$B48,Results_Deltas!$A$2:$P$15000,5,FALSE),"")</f>
        <v/>
      </c>
      <c r="H27" s="26">
        <f>IFERROR(VLOOKUP($A48,Results_30d_Deltas!$A$2:$H$5000,7,FALSE)-E47,"")</f>
        <v/>
      </c>
      <c r="I27" s="26">
        <f>IFERROR(VLOOKUP($A48,Results_30d_Deltas!$A$2:$H$5000,6,FALSE),"")</f>
        <v/>
      </c>
      <c r="J27" s="26" t="n"/>
      <c r="K27" s="26" t="n"/>
      <c r="L27" s="26" t="inlineStr">
        <is>
          <t>NO</t>
        </is>
      </c>
      <c r="M27" s="33" t="n">
        <v>3.977238987824061</v>
      </c>
      <c r="N27" s="33" t="n">
        <v>16</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4" t="n"/>
      <c r="HE27" s="34" t="n"/>
      <c r="HF27" s="34" t="n"/>
      <c r="HG27" s="34" t="n"/>
      <c r="HH27" s="34"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ez_manage.py:5095 top()</t>
        </is>
      </c>
      <c r="IL27" s="26" t="inlineStr">
        <is>
          <t>v12_quick_engine.py:860 x7</t>
        </is>
      </c>
      <c r="IM27" s="26" t="n"/>
    </row>
    <row r="28" ht="10.5" customHeight="1" s="67">
      <c r="A28" s="26" t="inlineStr">
        <is>
          <t>NOLOSS_BYPASS_WT_5OF5_MIN_TFS</t>
        </is>
      </c>
      <c r="B28" s="26" t="inlineStr">
        <is>
          <t>4</t>
        </is>
      </c>
      <c r="C28" s="26" t="n"/>
      <c r="D28" s="26" t="n"/>
      <c r="E28" s="26" t="n"/>
      <c r="F28" s="26" t="n"/>
      <c r="G28" s="26">
        <f>IFERROR(VLOOKUP($A46&amp;"_"&amp;$B46,Results_Deltas!$A$2:$P$15000,5,FALSE),"")</f>
        <v/>
      </c>
      <c r="H28" s="26">
        <f>IFERROR(VLOOKUP($A46,Results_30d_Deltas!$A$2:$H$5000,7,FALSE)-E45,"")</f>
        <v/>
      </c>
      <c r="I28" s="26">
        <f>IFERROR(VLOOKUP($A46,Results_30d_Deltas!$A$2:$H$5000,6,FALSE),"")</f>
        <v/>
      </c>
      <c r="J28" s="26" t="n"/>
      <c r="K28" s="26" t="n"/>
      <c r="L28" s="26" t="inlineStr">
        <is>
          <t>NO</t>
        </is>
      </c>
      <c r="M28" s="33" t="n">
        <v>4.179705339224106</v>
      </c>
      <c r="N28" s="33" t="n">
        <v>15</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4" t="n"/>
      <c r="HE28" s="34" t="n"/>
      <c r="HF28" s="34" t="n"/>
      <c r="HG28" s="34" t="n"/>
      <c r="HH28" s="34"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ez_manage.py:5095 top()</t>
        </is>
      </c>
      <c r="IL28" s="26" t="inlineStr">
        <is>
          <t>v12_quick_engine.py:860 x7</t>
        </is>
      </c>
      <c r="IM28" s="26" t="n"/>
    </row>
    <row r="29" ht="10.5" customHeight="1" s="67">
      <c r="A29" s="26" t="inlineStr">
        <is>
          <t>HTF_GATE_APPLY_TO_OPEN</t>
        </is>
      </c>
      <c r="B29" s="26" t="inlineStr">
        <is>
          <t>2.0</t>
        </is>
      </c>
      <c r="C29" s="26" t="n"/>
      <c r="D29" s="26" t="n"/>
      <c r="E29" s="26" t="n"/>
      <c r="F29" s="26" t="n"/>
      <c r="G29" s="26">
        <f>IFERROR(VLOOKUP($A36&amp;"_"&amp;$B36,Results_Deltas!$A$2:$P$15000,5,FALSE),"")</f>
        <v/>
      </c>
      <c r="H29" s="26">
        <f>IFERROR(VLOOKUP($A36,Results_30d_Deltas!$A$2:$H$5000,7,FALSE)-E35,"")</f>
        <v/>
      </c>
      <c r="I29" s="26">
        <f>IFERROR(VLOOKUP($A36,Results_30d_Deltas!$A$2:$H$5000,6,FALSE),"")</f>
        <v/>
      </c>
      <c r="J29" s="26" t="n"/>
      <c r="K29" s="26" t="n"/>
      <c r="L29" s="26" t="inlineStr">
        <is>
          <t>NO</t>
        </is>
      </c>
      <c r="M29" s="33" t="n">
        <v>4.180089611830065</v>
      </c>
      <c r="N29" s="33" t="n">
        <v>15</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4" t="n"/>
      <c r="DY29" s="34" t="n"/>
      <c r="DZ29" s="34" t="n"/>
      <c r="EA29" s="34" t="n"/>
      <c r="EB29" s="34" t="n"/>
      <c r="EC29" s="33" t="n"/>
      <c r="ED29" s="33" t="n"/>
      <c r="EE29" s="33" t="n"/>
      <c r="EF29" s="33" t="n"/>
      <c r="EG29" s="33" t="n"/>
      <c r="EH29" s="33" t="n"/>
      <c r="EI29" s="33" t="n"/>
      <c r="EJ29" s="33" t="n"/>
      <c r="EK29" s="33" t="n"/>
      <c r="EL29" s="33" t="n"/>
      <c r="EM29" s="34" t="n"/>
      <c r="EN29" s="34" t="n"/>
      <c r="EO29" s="34" t="n"/>
      <c r="EP29" s="34" t="n"/>
      <c r="EQ29" s="34"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4" t="n"/>
      <c r="HJ29" s="34" t="n"/>
      <c r="HK29" s="34" t="n"/>
      <c r="HL29" s="34" t="n"/>
      <c r="HM29" s="34"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ez_manage.py:4877 top()</t>
        </is>
      </c>
      <c r="IL29" s="26" t="inlineStr">
        <is>
          <t>v12_quick_engine.py:2053 x4</t>
        </is>
      </c>
      <c r="IM29" s="26" t="n"/>
    </row>
    <row r="30" ht="10.5" customHeight="1" s="67">
      <c r="A30" s="26" t="inlineStr">
        <is>
          <t>BREAKEVEN_GAIN_EROSION_MIN_GAIN</t>
        </is>
      </c>
      <c r="B30" s="26" t="inlineStr">
        <is>
          <t>75.0</t>
        </is>
      </c>
      <c r="C30" s="26" t="n"/>
      <c r="D30" s="26" t="n"/>
      <c r="E30" s="26" t="n"/>
      <c r="F30" s="26" t="n"/>
      <c r="G30" s="26">
        <f>IFERROR(VLOOKUP($A20&amp;"_"&amp;$B20,Results_Deltas!$A$2:$P$15000,5,FALSE),"")</f>
        <v/>
      </c>
      <c r="H30" s="26">
        <f>IFERROR(VLOOKUP($A20,Results_30d_Deltas!$A$2:$H$5000,7,FALSE)-E19,"")</f>
        <v/>
      </c>
      <c r="I30" s="26">
        <f>IFERROR(VLOOKUP($A20,Results_30d_Deltas!$A$2:$H$5000,6,FALSE),"")</f>
        <v/>
      </c>
      <c r="J30" s="26" t="n"/>
      <c r="K30" s="26" t="n"/>
      <c r="L30" s="26" t="inlineStr">
        <is>
          <t>NO</t>
        </is>
      </c>
      <c r="M30" s="33" t="n">
        <v>4.205355964554631</v>
      </c>
      <c r="N30" s="33" t="n">
        <v>16</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4" t="n"/>
      <c r="HT30" s="34" t="n"/>
      <c r="HU30" s="34" t="n"/>
      <c r="HV30" s="34" t="n"/>
      <c r="HW30" s="34" t="n"/>
      <c r="HX30" s="33" t="n"/>
      <c r="HY30" s="33" t="n"/>
      <c r="HZ30" s="33" t="n"/>
      <c r="IA30" s="33" t="n"/>
      <c r="IB30" s="33" t="n"/>
      <c r="IC30" s="33" t="n"/>
      <c r="ID30" s="33" t="n"/>
      <c r="IE30" s="33" t="n"/>
      <c r="IF30" s="33" t="n"/>
      <c r="IG30" s="33" t="n"/>
      <c r="IH30" s="33" t="n"/>
      <c r="II30" s="33" t="n"/>
      <c r="IJ30" s="26" t="n"/>
      <c r="IK30" s="26" t="inlineStr">
        <is>
          <t>ez_manage.py:4401 top()</t>
        </is>
      </c>
      <c r="IL30" s="26" t="inlineStr">
        <is>
          <t>v12_quick_engine.py:357 x14</t>
        </is>
      </c>
      <c r="IM30" s="26" t="n"/>
    </row>
    <row r="31" ht="10.5" customHeight="1" s="67">
      <c r="A31" s="26" t="inlineStr">
        <is>
          <t>NOLOSS_BYPASS_WT_5OF5_MIN_TFS</t>
        </is>
      </c>
      <c r="B31" s="26" t="inlineStr">
        <is>
          <t>2</t>
        </is>
      </c>
      <c r="C31" s="26" t="n"/>
      <c r="D31" s="26" t="n"/>
      <c r="E31" s="26" t="n"/>
      <c r="F31" s="26" t="n"/>
      <c r="G31" s="26">
        <f>IFERROR(VLOOKUP($A45&amp;"_"&amp;$B45,Results_Deltas!$A$2:$P$15000,5,FALSE),"")</f>
        <v/>
      </c>
      <c r="H31" s="26">
        <f>IFERROR(VLOOKUP($A45,Results_30d_Deltas!$A$2:$H$5000,7,FALSE)-E44,"")</f>
        <v/>
      </c>
      <c r="I31" s="26">
        <f>IFERROR(VLOOKUP($A45,Results_30d_Deltas!$A$2:$H$5000,6,FALSE),"")</f>
        <v/>
      </c>
      <c r="J31" s="26" t="n"/>
      <c r="K31" s="26" t="n"/>
      <c r="L31" s="26" t="inlineStr">
        <is>
          <t>NO</t>
        </is>
      </c>
      <c r="M31" s="33" t="n">
        <v>4.264145390972526</v>
      </c>
      <c r="N31" s="33" t="n">
        <v>16</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4" t="n"/>
      <c r="HE31" s="34" t="n"/>
      <c r="HF31" s="34" t="n"/>
      <c r="HG31" s="34" t="n"/>
      <c r="HH31" s="34"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ez_manage.py:5095 top()</t>
        </is>
      </c>
      <c r="IL31" s="26" t="inlineStr">
        <is>
          <t>v12_quick_engine.py:860 x7</t>
        </is>
      </c>
      <c r="IM31" s="26" t="n"/>
    </row>
    <row r="32" ht="10.5" customHeight="1" s="67">
      <c r="A32" s="26" t="inlineStr">
        <is>
          <t>HTF4_CONF</t>
        </is>
      </c>
      <c r="B32" s="26" t="inlineStr">
        <is>
          <t>False_ALT</t>
        </is>
      </c>
      <c r="C32" s="26" t="n"/>
      <c r="D32" s="26" t="n"/>
      <c r="E32" s="26" t="n"/>
      <c r="F32" s="26" t="n"/>
      <c r="G32" s="26">
        <f>IFERROR(VLOOKUP($A30&amp;"_"&amp;$B30,Results_Deltas!$A$2:$P$15000,5,FALSE),"")</f>
        <v/>
      </c>
      <c r="H32" s="26">
        <f>IFERROR(VLOOKUP($A30,Results_30d_Deltas!$A$2:$H$5000,7,FALSE)-E29,"")</f>
        <v/>
      </c>
      <c r="I32" s="26">
        <f>IFERROR(VLOOKUP($A30,Results_30d_Deltas!$A$2:$H$5000,6,FALSE),"")</f>
        <v/>
      </c>
      <c r="J32" s="26" t="n"/>
      <c r="K32" s="26" t="n"/>
      <c r="L32" s="26" t="inlineStr">
        <is>
          <t>YES</t>
        </is>
      </c>
      <c r="M32" s="33" t="n">
        <v>4.29624621253809</v>
      </c>
      <c r="N32" s="33" t="n">
        <v>34</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ez_manage.py:3370 top()</t>
        </is>
      </c>
      <c r="IL32" s="26" t="inlineStr">
        <is>
          <t>v12_quick_engine.py:2038 x7</t>
        </is>
      </c>
      <c r="IM32" s="26" t="n"/>
    </row>
    <row r="33" ht="10.5" customHeight="1" s="67">
      <c r="A33" s="26" t="inlineStr">
        <is>
          <t>NOLOSS_BYPASS_WT_5OF5_MIN_TFS</t>
        </is>
      </c>
      <c r="B33" s="26" t="inlineStr">
        <is>
          <t>8</t>
        </is>
      </c>
      <c r="C33" s="26" t="n"/>
      <c r="D33" s="26" t="n"/>
      <c r="E33" s="26" t="n"/>
      <c r="F33" s="26" t="n"/>
      <c r="G33" s="26">
        <f>IFERROR(VLOOKUP($A49&amp;"_"&amp;$B49,Results_Deltas!$A$2:$P$15000,5,FALSE),"")</f>
        <v/>
      </c>
      <c r="H33" s="26">
        <f>IFERROR(VLOOKUP($A49,Results_30d_Deltas!$A$2:$H$5000,7,FALSE)-E48,"")</f>
        <v/>
      </c>
      <c r="I33" s="26">
        <f>IFERROR(VLOOKUP($A49,Results_30d_Deltas!$A$2:$H$5000,6,FALSE),"")</f>
        <v/>
      </c>
      <c r="J33" s="26" t="n"/>
      <c r="K33" s="26" t="n"/>
      <c r="L33" s="26" t="inlineStr">
        <is>
          <t>NO</t>
        </is>
      </c>
      <c r="M33" s="33" t="n">
        <v>4.309194858426349</v>
      </c>
      <c r="N33" s="33" t="n">
        <v>16</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ez_manage.py:5095 top()</t>
        </is>
      </c>
      <c r="IL33" s="26" t="inlineStr">
        <is>
          <t>v12_quick_engine.py:860 x7</t>
        </is>
      </c>
      <c r="IM33" s="26" t="n"/>
    </row>
    <row r="34" ht="10.5" customHeight="1" s="67">
      <c r="A34" s="26" t="inlineStr">
        <is>
          <t>MIN_HOLD_BARS_BEFORE_EXIT</t>
        </is>
      </c>
      <c r="B34" s="26" t="inlineStr">
        <is>
          <t>24</t>
        </is>
      </c>
      <c r="C34" s="26" t="n"/>
      <c r="D34" s="26" t="n"/>
      <c r="E34" s="26" t="n"/>
      <c r="F34" s="26" t="n"/>
      <c r="G34" s="26">
        <f>IFERROR(VLOOKUP($A10&amp;"_"&amp;$B10,Results_Deltas!$A$2:$P$15000,5,FALSE),"")</f>
        <v/>
      </c>
      <c r="H34" s="26">
        <f>IFERROR(VLOOKUP($A10,Results_30d_Deltas!$A$2:$H$5000,7,FALSE)-E9,"")</f>
        <v/>
      </c>
      <c r="I34" s="26">
        <f>IFERROR(VLOOKUP($A10,Results_30d_Deltas!$A$2:$H$5000,6,FALSE),"")</f>
        <v/>
      </c>
      <c r="J34" s="26" t="n"/>
      <c r="K34" s="26" t="n"/>
      <c r="L34" s="26" t="inlineStr">
        <is>
          <t>NO</t>
        </is>
      </c>
      <c r="M34" s="33" t="n">
        <v>4.406642583276072</v>
      </c>
      <c r="N34" s="33" t="n">
        <v>16</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ez_manage.py:4990 top()</t>
        </is>
      </c>
      <c r="IL34" s="26" t="inlineStr">
        <is>
          <t>v12_quick_engine.py:2309 x7</t>
        </is>
      </c>
      <c r="IM34" s="26" t="n"/>
    </row>
    <row r="35" ht="10.5" customHeight="1" s="67">
      <c r="A35" s="0" t="inlineStr">
        <is>
          <t>BB_PROFIT_TAKE_TF</t>
        </is>
      </c>
      <c r="B35" s="0" t="inlineStr">
        <is>
          <t>1h</t>
        </is>
      </c>
      <c r="D35" s="0" t="inlineStr">
        <is>
          <t>PROFIT_BB</t>
        </is>
      </c>
      <c r="G35" s="0">
        <f>IFERROR(VLOOKUP($A228&amp;"_"&amp;$B228,Results_Deltas!$A$2:$P$15000,5,FALSE),"")</f>
        <v/>
      </c>
      <c r="H35" s="0">
        <f>IFERROR(VLOOKUP($A228,Results_30d_Deltas!$A$2:$H$5000,7,FALSE)-E3,"")</f>
        <v/>
      </c>
      <c r="I35" s="0">
        <f>IFERROR(VLOOKUP($A228,Results_30d_Deltas!$A$2:$H$5000,6,FALSE),"")</f>
        <v/>
      </c>
      <c r="L35" s="0" t="inlineStr">
        <is>
          <t>NO</t>
        </is>
      </c>
      <c r="M35" t="n">
        <v>4.409593414989547</v>
      </c>
      <c r="N35" t="n">
        <v>25</v>
      </c>
    </row>
    <row r="36" ht="10.5" customHeight="1" s="67">
      <c r="A36" s="26" t="inlineStr">
        <is>
          <t>MIN_HOLD_BARS_BEFORE_EXIT</t>
        </is>
      </c>
      <c r="B36" s="26" t="inlineStr">
        <is>
          <t>40</t>
        </is>
      </c>
      <c r="C36" s="26" t="n"/>
      <c r="D36" s="26" t="n"/>
      <c r="E36" s="26" t="n"/>
      <c r="F36" s="26" t="n"/>
      <c r="G36" s="26">
        <f>IFERROR(VLOOKUP($A12&amp;"_"&amp;$B12,Results_Deltas!$A$2:$P$15000,5,FALSE),"")</f>
        <v/>
      </c>
      <c r="H36" s="26">
        <f>IFERROR(VLOOKUP($A12,Results_30d_Deltas!$A$2:$H$5000,7,FALSE)-E11,"")</f>
        <v/>
      </c>
      <c r="I36" s="26">
        <f>IFERROR(VLOOKUP($A12,Results_30d_Deltas!$A$2:$H$5000,6,FALSE),"")</f>
        <v/>
      </c>
      <c r="J36" s="26" t="n"/>
      <c r="K36" s="26" t="n"/>
      <c r="L36" s="26" t="inlineStr">
        <is>
          <t>NO</t>
        </is>
      </c>
      <c r="M36" s="33" t="n">
        <v>4.425932119415823</v>
      </c>
      <c r="N36" s="33" t="n">
        <v>16</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ez_manage.py:4990 top()</t>
        </is>
      </c>
      <c r="IL36" s="26" t="inlineStr">
        <is>
          <t>v12_quick_engine.py:2309 x7</t>
        </is>
      </c>
      <c r="IM36" s="26" t="n"/>
    </row>
    <row r="37" ht="10.5" customHeight="1" s="67">
      <c r="A37" s="26" t="inlineStr">
        <is>
          <t>HTF_GATE_MIN_CONFIRMATIONS</t>
        </is>
      </c>
      <c r="B37" s="26" t="inlineStr">
        <is>
          <t>0.0</t>
        </is>
      </c>
      <c r="C37" s="26" t="n"/>
      <c r="D37" s="26" t="n"/>
      <c r="E37" s="26" t="n"/>
      <c r="F37" s="26" t="n"/>
      <c r="G37" s="26">
        <f>IFERROR(VLOOKUP($A41&amp;"_"&amp;$B41,Results_Deltas!$A$2:$P$15000,5,FALSE),"")</f>
        <v/>
      </c>
      <c r="H37" s="26">
        <f>IFERROR(VLOOKUP($A41,Results_30d_Deltas!$A$2:$H$5000,7,FALSE)-E40,"")</f>
        <v/>
      </c>
      <c r="I37" s="26">
        <f>IFERROR(VLOOKUP($A41,Results_30d_Deltas!$A$2:$H$5000,6,FALSE),"")</f>
        <v/>
      </c>
      <c r="J37" s="26" t="n"/>
      <c r="K37" s="26" t="n"/>
      <c r="L37" s="26" t="inlineStr">
        <is>
          <t>YES</t>
        </is>
      </c>
      <c r="M37" s="33" t="n">
        <v>4.446255617604041</v>
      </c>
      <c r="N37" s="33" t="n">
        <v>36</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ez_manage.py:4880 top()</t>
        </is>
      </c>
      <c r="IL37" s="26" t="inlineStr">
        <is>
          <t>v12_quick_engine.py:2056 x6</t>
        </is>
      </c>
      <c r="IM37" s="26" t="n"/>
    </row>
    <row r="38" ht="10.5" customHeight="1" s="67">
      <c r="A38" s="26" t="inlineStr">
        <is>
          <t>HTF_GATE_MIN_CONFIRMATIONS</t>
        </is>
      </c>
      <c r="B38" s="26" t="inlineStr">
        <is>
          <t>0.0_ALT</t>
        </is>
      </c>
      <c r="C38" s="26" t="n"/>
      <c r="D38" s="26" t="n"/>
      <c r="E38" s="26" t="n"/>
      <c r="F38" s="26" t="n"/>
      <c r="G38" s="26">
        <f>IFERROR(VLOOKUP($A42&amp;"_"&amp;$B42,Results_Deltas!$A$2:$P$15000,5,FALSE),"")</f>
        <v/>
      </c>
      <c r="H38" s="26">
        <f>IFERROR(VLOOKUP($A42,Results_30d_Deltas!$A$2:$H$5000,7,FALSE)-E41,"")</f>
        <v/>
      </c>
      <c r="I38" s="26">
        <f>IFERROR(VLOOKUP($A42,Results_30d_Deltas!$A$2:$H$5000,6,FALSE),"")</f>
        <v/>
      </c>
      <c r="J38" s="26" t="n"/>
      <c r="K38" s="26" t="n"/>
      <c r="L38" s="26" t="inlineStr">
        <is>
          <t>NO</t>
        </is>
      </c>
      <c r="M38" s="33" t="n">
        <v>4.446255617604041</v>
      </c>
      <c r="N38" s="33" t="n">
        <v>36</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ez_manage.py:4880 top()</t>
        </is>
      </c>
      <c r="IL38" s="26" t="inlineStr">
        <is>
          <t>v12_quick_engine.py:2056 x6</t>
        </is>
      </c>
      <c r="IM38" s="26" t="n"/>
    </row>
    <row r="39" ht="10.5" customHeight="1" s="67">
      <c r="A39" s="26" t="inlineStr">
        <is>
          <t>MIN_HOLD_BARS_BEFORE_EXIT</t>
        </is>
      </c>
      <c r="B39" s="26" t="inlineStr">
        <is>
          <t>48</t>
        </is>
      </c>
      <c r="C39" s="26" t="n"/>
      <c r="D39" s="26" t="n"/>
      <c r="E39" s="26" t="n"/>
      <c r="F39" s="26" t="n"/>
      <c r="G39" s="26">
        <f>IFERROR(VLOOKUP($A13&amp;"_"&amp;$B13,Results_Deltas!$A$2:$P$15000,5,FALSE),"")</f>
        <v/>
      </c>
      <c r="H39" s="26">
        <f>IFERROR(VLOOKUP($A13,Results_30d_Deltas!$A$2:$H$5000,7,FALSE)-E12,"")</f>
        <v/>
      </c>
      <c r="I39" s="26">
        <f>IFERROR(VLOOKUP($A13,Results_30d_Deltas!$A$2:$H$5000,6,FALSE),"")</f>
        <v/>
      </c>
      <c r="J39" s="26" t="n"/>
      <c r="K39" s="26" t="n"/>
      <c r="L39" s="26" t="inlineStr">
        <is>
          <t>YES</t>
        </is>
      </c>
      <c r="M39" s="33" t="n">
        <v>4.463315732640778</v>
      </c>
      <c r="N39" s="33" t="n">
        <v>16</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ez_manage.py:4990 top()</t>
        </is>
      </c>
      <c r="IL39" s="26" t="inlineStr">
        <is>
          <t>v12_quick_engine.py:2309 x7</t>
        </is>
      </c>
      <c r="IM39" s="26" t="n"/>
    </row>
    <row r="40" ht="10.5" customHeight="1" s="67">
      <c r="A40" s="0" t="inlineStr">
        <is>
          <t>BB_PROFIT_TAKE_TF</t>
        </is>
      </c>
      <c r="B40" s="0" t="inlineStr">
        <is>
          <t>OFF</t>
        </is>
      </c>
      <c r="D40" s="0" t="inlineStr">
        <is>
          <t>PROFIT_BB</t>
        </is>
      </c>
      <c r="G40" s="0">
        <f>IFERROR(VLOOKUP($A226&amp;"_"&amp;$B226,Results_Deltas!$A$2:$P$15000,5,FALSE),"")</f>
        <v/>
      </c>
      <c r="H40" s="0">
        <f>IFERROR(VLOOKUP($A226,Results_30d_Deltas!$A$2:$H$5000,7,FALSE)-E3,"")</f>
        <v/>
      </c>
      <c r="I40" s="0">
        <f>IFERROR(VLOOKUP($A226,Results_30d_Deltas!$A$2:$H$5000,6,FALSE),"")</f>
        <v/>
      </c>
      <c r="L40" s="0" t="inlineStr">
        <is>
          <t>YES</t>
        </is>
      </c>
      <c r="M40" t="n">
        <v>4.493469925117444</v>
      </c>
      <c r="N40" t="n">
        <v>25</v>
      </c>
    </row>
    <row r="41" ht="10.5" customHeight="1" s="67">
      <c r="A41" s="26" t="inlineStr">
        <is>
          <t>HTF_GATE_BYPASS_RZ</t>
        </is>
      </c>
      <c r="B41" s="26" t="inlineStr">
        <is>
          <t>0.0</t>
        </is>
      </c>
      <c r="C41" s="26" t="n"/>
      <c r="D41" s="26" t="n"/>
      <c r="E41" s="26" t="n"/>
      <c r="F41" s="26" t="n"/>
      <c r="G41" s="26">
        <f>IFERROR(VLOOKUP($A37&amp;"_"&amp;$B37,Results_Deltas!$A$2:$P$15000,5,FALSE),"")</f>
        <v/>
      </c>
      <c r="H41" s="26">
        <f>IFERROR(VLOOKUP($A37,Results_30d_Deltas!$A$2:$H$5000,7,FALSE)-E36,"")</f>
        <v/>
      </c>
      <c r="I41" s="26">
        <f>IFERROR(VLOOKUP($A37,Results_30d_Deltas!$A$2:$H$5000,6,FALSE),"")</f>
        <v/>
      </c>
      <c r="J41" s="26" t="n"/>
      <c r="K41" s="26" t="n"/>
      <c r="L41" s="26" t="inlineStr">
        <is>
          <t>NO</t>
        </is>
      </c>
      <c r="M41" s="33" t="n">
        <v>4.506348949464763</v>
      </c>
      <c r="N41" s="33" t="n">
        <v>38</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4" t="n"/>
      <c r="HE41" s="34" t="n"/>
      <c r="HF41" s="34" t="n"/>
      <c r="HG41" s="34" t="n"/>
      <c r="HH41" s="34"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ez_manage.py:4878 top()</t>
        </is>
      </c>
      <c r="IL41" s="26" t="inlineStr">
        <is>
          <t>v12_quick_engine.py:2054 x4</t>
        </is>
      </c>
      <c r="IM41" s="26" t="n"/>
    </row>
    <row r="42" ht="10.5" customHeight="1" s="67">
      <c r="A42" s="0" t="inlineStr">
        <is>
          <t>BB_PROFIT_TAKE_TF</t>
        </is>
      </c>
      <c r="B42" s="0" t="inlineStr">
        <is>
          <t>15m</t>
        </is>
      </c>
      <c r="D42" s="0" t="inlineStr">
        <is>
          <t>PROFIT_BB</t>
        </is>
      </c>
      <c r="G42" s="0">
        <f>IFERROR(VLOOKUP($A227&amp;"_"&amp;$B227,Results_Deltas!$A$2:$P$15000,5,FALSE),"")</f>
        <v/>
      </c>
      <c r="H42" s="0">
        <f>IFERROR(VLOOKUP($A227,Results_30d_Deltas!$A$2:$H$5000,7,FALSE)-E3,"")</f>
        <v/>
      </c>
      <c r="I42" s="0">
        <f>IFERROR(VLOOKUP($A227,Results_30d_Deltas!$A$2:$H$5000,6,FALSE),"")</f>
        <v/>
      </c>
      <c r="L42" s="0" t="inlineStr">
        <is>
          <t>NO</t>
        </is>
      </c>
      <c r="M42" t="n">
        <v>4.537993422668163</v>
      </c>
      <c r="N42" t="n">
        <v>25</v>
      </c>
    </row>
    <row r="43" ht="10.5" customHeight="1" s="67">
      <c r="A43" s="0" t="inlineStr">
        <is>
          <t>BB_PROFIT_TAKE_TF</t>
        </is>
      </c>
      <c r="B43" s="0" t="inlineStr">
        <is>
          <t>D</t>
        </is>
      </c>
      <c r="D43" s="0" t="inlineStr">
        <is>
          <t>PROFIT_BB</t>
        </is>
      </c>
      <c r="G43" s="0">
        <f>IFERROR(VLOOKUP($A230&amp;"_"&amp;$B230,Results_Deltas!$A$2:$P$15000,5,FALSE),"")</f>
        <v/>
      </c>
      <c r="H43" s="0">
        <f>IFERROR(VLOOKUP($A230,Results_30d_Deltas!$A$2:$H$5000,7,FALSE)-E3,"")</f>
        <v/>
      </c>
      <c r="I43" s="0">
        <f>IFERROR(VLOOKUP($A230,Results_30d_Deltas!$A$2:$H$5000,6,FALSE),"")</f>
        <v/>
      </c>
      <c r="L43" s="0" t="inlineStr">
        <is>
          <t>NO</t>
        </is>
      </c>
      <c r="M43" t="n">
        <v>4.537993422668163</v>
      </c>
      <c r="N43" t="n">
        <v>25</v>
      </c>
    </row>
    <row r="44" ht="10.5" customHeight="1" s="67">
      <c r="A44" s="0" t="inlineStr">
        <is>
          <t>BB_PROFIT_TAKE_TF</t>
        </is>
      </c>
      <c r="B44" s="0" t="inlineStr">
        <is>
          <t>4h</t>
        </is>
      </c>
      <c r="D44" s="0" t="inlineStr">
        <is>
          <t>PROFIT_BB</t>
        </is>
      </c>
      <c r="G44" s="0">
        <f>IFERROR(VLOOKUP($A229&amp;"_"&amp;$B229,Results_Deltas!$A$2:$P$15000,5,FALSE),"")</f>
        <v/>
      </c>
      <c r="H44" s="0">
        <f>IFERROR(VLOOKUP($A229,Results_30d_Deltas!$A$2:$H$5000,7,FALSE)-E3,"")</f>
        <v/>
      </c>
      <c r="I44" s="0">
        <f>IFERROR(VLOOKUP($A229,Results_30d_Deltas!$A$2:$H$5000,6,FALSE),"")</f>
        <v/>
      </c>
      <c r="L44" s="0" t="inlineStr">
        <is>
          <t>NO</t>
        </is>
      </c>
      <c r="M44" t="n">
        <v>4.538328959798862</v>
      </c>
      <c r="N44" t="n">
        <v>25</v>
      </c>
    </row>
    <row r="45" ht="10.5" customHeight="1" s="67">
      <c r="A45" s="26" t="inlineStr">
        <is>
          <t>HTF_GATE_BYPASS_RZ</t>
        </is>
      </c>
      <c r="B45" s="26" t="inlineStr">
        <is>
          <t>0.0_ALT</t>
        </is>
      </c>
      <c r="C45" s="26" t="n"/>
      <c r="D45" s="26" t="n"/>
      <c r="E45" s="26" t="n"/>
      <c r="F45" s="26" t="n"/>
      <c r="G45" s="26">
        <f>IFERROR(VLOOKUP($A38&amp;"_"&amp;$B38,Results_Deltas!$A$2:$P$15000,5,FALSE),"")</f>
        <v/>
      </c>
      <c r="H45" s="26">
        <f>IFERROR(VLOOKUP($A38,Results_30d_Deltas!$A$2:$H$5000,7,FALSE)-E37,"")</f>
        <v/>
      </c>
      <c r="I45" s="26">
        <f>IFERROR(VLOOKUP($A38,Results_30d_Deltas!$A$2:$H$5000,6,FALSE),"")</f>
        <v/>
      </c>
      <c r="J45" s="26" t="n"/>
      <c r="K45" s="26" t="n"/>
      <c r="L45" s="26" t="inlineStr">
        <is>
          <t>NO</t>
        </is>
      </c>
      <c r="M45" s="33" t="n">
        <v>4.559064821574689</v>
      </c>
      <c r="N45" s="33" t="n">
        <v>38</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ez_manage.py:4878 top()</t>
        </is>
      </c>
      <c r="IL45" s="26" t="inlineStr">
        <is>
          <t>v12_quick_engine.py:2054 x4</t>
        </is>
      </c>
      <c r="IM45" s="26" t="n"/>
    </row>
    <row r="46" ht="10.5" customHeight="1" s="67">
      <c r="A46" s="26" t="inlineStr">
        <is>
          <t>SIMPLE_TP_EXIT_ENABLED</t>
        </is>
      </c>
      <c r="B46" s="26" t="inlineStr">
        <is>
          <t>True</t>
        </is>
      </c>
      <c r="C46" s="26" t="n"/>
      <c r="D46" s="26" t="n"/>
      <c r="E46" s="26" t="n"/>
      <c r="F46" s="26" t="n"/>
      <c r="G46" s="26">
        <f>IFERROR(VLOOKUP($A51&amp;"_"&amp;$B51,Results_Deltas!$A$2:$P$15000,5,FALSE),"")</f>
        <v/>
      </c>
      <c r="H46" s="26">
        <f>IFERROR(VLOOKUP($A51,Results_30d_Deltas!$A$2:$H$5000,7,FALSE)-E50,"")</f>
        <v/>
      </c>
      <c r="I46" s="26">
        <f>IFERROR(VLOOKUP($A51,Results_30d_Deltas!$A$2:$H$5000,6,FALSE),"")</f>
        <v/>
      </c>
      <c r="J46" s="26" t="n"/>
      <c r="K46" s="26" t="n"/>
      <c r="L46" s="26" t="inlineStr">
        <is>
          <t>NO</t>
        </is>
      </c>
      <c r="M46" s="33" t="n">
        <v>4.57985828742773</v>
      </c>
      <c r="N46" s="33" t="n">
        <v>16</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ez_manage.py:4001 top()</t>
        </is>
      </c>
      <c r="IL46" s="26" t="inlineStr">
        <is>
          <t>v12_quick_engine.py:3227 x2</t>
        </is>
      </c>
      <c r="IM46" s="26" t="n"/>
    </row>
    <row r="47" ht="10.5" customHeight="1" s="67">
      <c r="A47" s="26" t="inlineStr">
        <is>
          <t>HTF_GATE_D_MANDATORY</t>
        </is>
      </c>
      <c r="B47" s="26" t="inlineStr">
        <is>
          <t>0.0</t>
        </is>
      </c>
      <c r="C47" s="26" t="n"/>
      <c r="D47" s="26" t="n"/>
      <c r="E47" s="26" t="n"/>
      <c r="F47" s="26" t="n"/>
      <c r="G47" s="26">
        <f>IFERROR(VLOOKUP($A39&amp;"_"&amp;$B39,Results_Deltas!$A$2:$P$15000,5,FALSE),"")</f>
        <v/>
      </c>
      <c r="H47" s="26">
        <f>IFERROR(VLOOKUP($A39,Results_30d_Deltas!$A$2:$H$5000,7,FALSE)-E38,"")</f>
        <v/>
      </c>
      <c r="I47" s="26">
        <f>IFERROR(VLOOKUP($A39,Results_30d_Deltas!$A$2:$H$5000,6,FALSE),"")</f>
        <v/>
      </c>
      <c r="J47" s="26" t="n"/>
      <c r="K47" s="26" t="n"/>
      <c r="L47" s="26" t="inlineStr">
        <is>
          <t>NO</t>
        </is>
      </c>
      <c r="M47" s="33" t="n">
        <v>4.58835769853074</v>
      </c>
      <c r="N47" s="33" t="n">
        <v>40</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ez_manage.py:4879 top()</t>
        </is>
      </c>
      <c r="IL47" s="26" t="inlineStr">
        <is>
          <t>v12_quick_engine.py:2055 x5</t>
        </is>
      </c>
      <c r="IM47" s="26" t="n"/>
    </row>
    <row r="48" ht="10.5" customHeight="1" s="67">
      <c r="A48" s="26" t="inlineStr">
        <is>
          <t>HTF_GATE_D_MANDATORY</t>
        </is>
      </c>
      <c r="B48" s="26" t="inlineStr">
        <is>
          <t>0.0_ALT</t>
        </is>
      </c>
      <c r="C48" s="26" t="n"/>
      <c r="D48" s="26" t="n"/>
      <c r="E48" s="26" t="n"/>
      <c r="F48" s="26" t="n"/>
      <c r="G48" s="26">
        <f>IFERROR(VLOOKUP($A40&amp;"_"&amp;$B40,Results_Deltas!$A$2:$P$15000,5,FALSE),"")</f>
        <v/>
      </c>
      <c r="H48" s="26">
        <f>IFERROR(VLOOKUP($A40,Results_30d_Deltas!$A$2:$H$5000,7,FALSE)-E39,"")</f>
        <v/>
      </c>
      <c r="I48" s="26">
        <f>IFERROR(VLOOKUP($A40,Results_30d_Deltas!$A$2:$H$5000,6,FALSE),"")</f>
        <v/>
      </c>
      <c r="J48" s="26" t="n"/>
      <c r="K48" s="26" t="n"/>
      <c r="L48" s="26" t="inlineStr">
        <is>
          <t>NO</t>
        </is>
      </c>
      <c r="M48" s="33" t="n">
        <v>4.58835769853074</v>
      </c>
      <c r="N48" s="33" t="n">
        <v>40</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ez_manage.py:4879 top()</t>
        </is>
      </c>
      <c r="IL48" s="26" t="inlineStr">
        <is>
          <t>v12_quick_engine.py:2055 x5</t>
        </is>
      </c>
      <c r="IM48" s="26" t="n"/>
    </row>
    <row r="49" ht="10.5" customHeight="1" s="67">
      <c r="A49" s="26" t="inlineStr">
        <is>
          <t>MIN_HOLD_BARS_BEFORE_EXIT</t>
        </is>
      </c>
      <c r="B49" s="26" t="inlineStr">
        <is>
          <t>32</t>
        </is>
      </c>
      <c r="C49" s="26" t="n"/>
      <c r="D49" s="26" t="n"/>
      <c r="E49" s="26" t="n"/>
      <c r="F49" s="26" t="n"/>
      <c r="G49" s="26">
        <f>IFERROR(VLOOKUP($A11&amp;"_"&amp;$B11,Results_Deltas!$A$2:$P$15000,5,FALSE),"")</f>
        <v/>
      </c>
      <c r="H49" s="26">
        <f>IFERROR(VLOOKUP($A11,Results_30d_Deltas!$A$2:$H$5000,7,FALSE)-E10,"")</f>
        <v/>
      </c>
      <c r="I49" s="26">
        <f>IFERROR(VLOOKUP($A11,Results_30d_Deltas!$A$2:$H$5000,6,FALSE),"")</f>
        <v/>
      </c>
      <c r="J49" s="26" t="n"/>
      <c r="K49" s="26" t="n"/>
      <c r="L49" s="26" t="inlineStr">
        <is>
          <t>NO</t>
        </is>
      </c>
      <c r="M49" s="33" t="n">
        <v>4.693301229012311</v>
      </c>
      <c r="N49" s="33" t="n">
        <v>16</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ez_manage.py:4990 top()</t>
        </is>
      </c>
      <c r="IL49" s="26" t="inlineStr">
        <is>
          <t>v12_quick_engine.py:2309 x7</t>
        </is>
      </c>
      <c r="IM49" s="26" t="n"/>
    </row>
    <row r="50" ht="10.5" customHeight="1" s="67">
      <c r="A50" s="26" t="inlineStr">
        <is>
          <t>PARTIAL_PROFIT_LOCK_FRAC</t>
        </is>
      </c>
      <c r="B50" s="26" t="inlineStr">
        <is>
          <t>0</t>
        </is>
      </c>
      <c r="C50" s="26" t="n"/>
      <c r="D50" s="26" t="n"/>
      <c r="E50" s="26" t="n"/>
      <c r="F50" s="26" t="n"/>
      <c r="G50" s="26">
        <f>IFERROR(VLOOKUP($A5&amp;"_"&amp;$B5,Results_Deltas!$A$2:$P$15000,5,FALSE),"")</f>
        <v/>
      </c>
      <c r="H50" s="26">
        <f>IFERROR(VLOOKUP($A5,Results_30d_Deltas!$A$2:$H$5000,7,FALSE)-E4,"")</f>
        <v/>
      </c>
      <c r="I50" s="26">
        <f>IFERROR(VLOOKUP($A5,Results_30d_Deltas!$A$2:$H$5000,6,FALSE),"")</f>
        <v/>
      </c>
      <c r="J50" s="26" t="n"/>
      <c r="K50" s="26" t="n"/>
      <c r="L50" s="26" t="inlineStr">
        <is>
          <t>NO</t>
        </is>
      </c>
      <c r="M50" s="33" t="n">
        <v>4.858564500127029</v>
      </c>
      <c r="N50" s="33" t="n">
        <v>16</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4" t="n"/>
      <c r="HO50" s="34" t="n"/>
      <c r="HP50" s="34" t="n"/>
      <c r="HQ50" s="34" t="n"/>
      <c r="HR50" s="34"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ez_manage.py:5158 top()</t>
        </is>
      </c>
      <c r="IL50" s="26" t="inlineStr">
        <is>
          <t>v12_quick_engine.py:2674 x7</t>
        </is>
      </c>
      <c r="IM50" s="26" t="n"/>
    </row>
    <row r="51" ht="10.5" customHeight="1" s="67">
      <c r="A51" s="27" t="inlineStr">
        <is>
          <t>PARTIAL_PROFIT_LOCK_FRAC</t>
        </is>
      </c>
      <c r="B51" s="69" t="n">
        <v>0</v>
      </c>
      <c r="C51" s="26" t="n"/>
      <c r="D51" s="26" t="n"/>
      <c r="E51" s="26" t="n"/>
      <c r="F51" s="26" t="n"/>
      <c r="G51" s="26">
        <f>IFERROR(VLOOKUP($A6&amp;"_"&amp;$B6,Results_Deltas!$A$2:$P$15000,5,FALSE),"")</f>
        <v/>
      </c>
      <c r="H51" s="26">
        <f>IFERROR(VLOOKUP($A6,Results_30d_Deltas!$A$2:$H$5000,7,FALSE)-E5,"")</f>
        <v/>
      </c>
      <c r="I51" s="26">
        <f>IFERROR(VLOOKUP($A6,Results_30d_Deltas!$A$2:$H$5000,6,FALSE),"")</f>
        <v/>
      </c>
      <c r="J51" s="26" t="n"/>
      <c r="K51" s="26" t="n"/>
      <c r="L51" s="26" t="inlineStr">
        <is>
          <t>YES</t>
        </is>
      </c>
      <c r="M51" s="33" t="n">
        <v>4.858564500127029</v>
      </c>
      <c r="N51" s="33" t="n">
        <v>16</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4" t="n"/>
      <c r="HO51" s="34" t="n"/>
      <c r="HP51" s="34" t="n"/>
      <c r="HQ51" s="34" t="n"/>
      <c r="HR51" s="34"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ez_manage.py:5158 top()</t>
        </is>
      </c>
      <c r="IL51" s="26" t="inlineStr">
        <is>
          <t>v12_quick_engine.py:2674 x7</t>
        </is>
      </c>
      <c r="IM51" s="26" t="n"/>
    </row>
    <row r="52" ht="10.5" customHeight="1" s="67">
      <c r="A52" s="27" t="inlineStr">
        <is>
          <t>BREAKEVEN_GAIN_EROSION_MIN_GAIN</t>
        </is>
      </c>
      <c r="B52" s="27" t="inlineStr">
        <is>
          <t>50.0</t>
        </is>
      </c>
      <c r="C52" s="26" t="n"/>
      <c r="D52" s="26" t="n"/>
      <c r="E52" s="26" t="n"/>
      <c r="F52" s="26" t="n"/>
      <c r="G52" s="26">
        <f>IFERROR(VLOOKUP($A18&amp;"_"&amp;$B18,Results_Deltas!$A$2:$P$15000,5,FALSE),"")</f>
        <v/>
      </c>
      <c r="H52" s="26">
        <f>IFERROR(VLOOKUP($A18,Results_30d_Deltas!$A$2:$H$5000,7,FALSE)-E17,"")</f>
        <v/>
      </c>
      <c r="I52" s="26">
        <f>IFERROR(VLOOKUP($A18,Results_30d_Deltas!$A$2:$H$5000,6,FALSE),"")</f>
        <v/>
      </c>
      <c r="J52" s="26" t="n"/>
      <c r="K52" s="26" t="n"/>
      <c r="L52" s="26" t="inlineStr">
        <is>
          <t>NO</t>
        </is>
      </c>
      <c r="M52" s="33" t="n">
        <v>4.858564500127029</v>
      </c>
      <c r="N52" s="33" t="n">
        <v>16</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4" t="n"/>
      <c r="AM52" s="34" t="n"/>
      <c r="AN52" s="34" t="n"/>
      <c r="AO52" s="34" t="n"/>
      <c r="AP52" s="34"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4" t="n"/>
      <c r="HT52" s="34" t="n"/>
      <c r="HU52" s="34" t="n"/>
      <c r="HV52" s="34" t="n"/>
      <c r="HW52" s="34" t="n"/>
      <c r="HX52" s="33" t="n"/>
      <c r="HY52" s="33" t="n"/>
      <c r="HZ52" s="33" t="n"/>
      <c r="IA52" s="33" t="n"/>
      <c r="IB52" s="33" t="n"/>
      <c r="IC52" s="33" t="n"/>
      <c r="ID52" s="33" t="n"/>
      <c r="IE52" s="33" t="n"/>
      <c r="IF52" s="33" t="n"/>
      <c r="IG52" s="33" t="n"/>
      <c r="IH52" s="33" t="n"/>
      <c r="II52" s="33" t="n"/>
      <c r="IJ52" s="26" t="n"/>
      <c r="IK52" s="26" t="inlineStr">
        <is>
          <t>ez_manage.py:4401 top()</t>
        </is>
      </c>
      <c r="IL52" s="26" t="inlineStr">
        <is>
          <t>v12_quick_engine.py:357 x14</t>
        </is>
      </c>
      <c r="IM52" s="26" t="n"/>
    </row>
    <row r="53" ht="10.5" customHeight="1" s="67">
      <c r="A53" s="26" t="inlineStr">
        <is>
          <t>HTF_GATE_APPLY_TO_OPEN</t>
        </is>
      </c>
      <c r="B53" s="26" t="inlineStr">
        <is>
          <t>0</t>
        </is>
      </c>
      <c r="C53" s="26" t="n"/>
      <c r="D53" s="26" t="n"/>
      <c r="E53" s="26" t="n"/>
      <c r="F53" s="26" t="n"/>
      <c r="G53" s="26">
        <f>IFERROR(VLOOKUP($A33&amp;"_"&amp;$B33,Results_Deltas!$A$2:$P$15000,5,FALSE),"")</f>
        <v/>
      </c>
      <c r="H53" s="26">
        <f>IFERROR(VLOOKUP($A33,Results_30d_Deltas!$A$2:$H$5000,7,FALSE)-E32,"")</f>
        <v/>
      </c>
      <c r="I53" s="26">
        <f>IFERROR(VLOOKUP($A33,Results_30d_Deltas!$A$2:$H$5000,6,FALSE),"")</f>
        <v/>
      </c>
      <c r="J53" s="26" t="n"/>
      <c r="K53" s="26" t="n"/>
      <c r="L53" s="26" t="inlineStr">
        <is>
          <t>NO</t>
        </is>
      </c>
      <c r="M53" s="33" t="n">
        <v>4.858564500127029</v>
      </c>
      <c r="N53" s="33" t="n">
        <v>16</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4" t="n"/>
      <c r="DY53" s="34" t="n"/>
      <c r="DZ53" s="34" t="n"/>
      <c r="EA53" s="34" t="n"/>
      <c r="EB53" s="34"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4" t="n"/>
      <c r="HJ53" s="34" t="n"/>
      <c r="HK53" s="34" t="n"/>
      <c r="HL53" s="34" t="n"/>
      <c r="HM53" s="34"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ez_manage.py:4877 top()</t>
        </is>
      </c>
      <c r="IL53" s="26" t="inlineStr">
        <is>
          <t>v12_quick_engine.py:2053 x4</t>
        </is>
      </c>
      <c r="IM53" s="26" t="n"/>
    </row>
    <row r="54" ht="10.5" customHeight="1" s="67">
      <c r="A54" s="26" t="inlineStr">
        <is>
          <t>SIMPLE_TP_PCT</t>
        </is>
      </c>
      <c r="B54" s="26" t="inlineStr">
        <is>
          <t>0</t>
        </is>
      </c>
      <c r="C54" s="26" t="n"/>
      <c r="D54" s="26" t="n"/>
      <c r="E54" s="26" t="n"/>
      <c r="F54" s="26" t="n"/>
      <c r="G54" s="26">
        <f>IFERROR(VLOOKUP($A52&amp;"_"&amp;$B52,Results_Deltas!$A$2:$P$15000,5,FALSE),"")</f>
        <v/>
      </c>
      <c r="H54" s="26">
        <f>IFERROR(VLOOKUP($A52,Results_30d_Deltas!$A$2:$H$5000,7,FALSE)-E51,"")</f>
        <v/>
      </c>
      <c r="I54" s="26">
        <f>IFERROR(VLOOKUP($A52,Results_30d_Deltas!$A$2:$H$5000,6,FALSE),"")</f>
        <v/>
      </c>
      <c r="J54" s="26" t="n"/>
      <c r="K54" s="26" t="n"/>
      <c r="L54" s="26" t="inlineStr">
        <is>
          <t>NO</t>
        </is>
      </c>
      <c r="M54" s="33" t="n">
        <v>4.858564500127029</v>
      </c>
      <c r="N54" s="33" t="n">
        <v>16</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ez_manage.py:4002 top()</t>
        </is>
      </c>
      <c r="IL54" s="26" t="inlineStr">
        <is>
          <t>v12_quick_engine.py:3228 x2</t>
        </is>
      </c>
      <c r="IM54" s="26" t="n"/>
    </row>
    <row r="55" ht="10.5" customHeight="1" s="67">
      <c r="A55" s="27" t="inlineStr">
        <is>
          <t>SIMPLE_TP_PCT</t>
        </is>
      </c>
      <c r="B55" s="69" t="n">
        <v>0</v>
      </c>
      <c r="C55" s="26" t="n"/>
      <c r="D55" s="26" t="n"/>
      <c r="E55" s="26" t="n"/>
      <c r="F55" s="26" t="n"/>
      <c r="G55" s="26">
        <f>IFERROR(VLOOKUP($A53&amp;"_"&amp;$B53,Results_Deltas!$A$2:$P$15000,5,FALSE),"")</f>
        <v/>
      </c>
      <c r="H55" s="26">
        <f>IFERROR(VLOOKUP($A53,Results_30d_Deltas!$A$2:$H$5000,7,FALSE)-E52,"")</f>
        <v/>
      </c>
      <c r="I55" s="26">
        <f>IFERROR(VLOOKUP($A53,Results_30d_Deltas!$A$2:$H$5000,6,FALSE),"")</f>
        <v/>
      </c>
      <c r="J55" s="26" t="n"/>
      <c r="K55" s="26" t="n"/>
      <c r="L55" s="26" t="inlineStr">
        <is>
          <t>NO</t>
        </is>
      </c>
      <c r="M55" s="33" t="n">
        <v>4.858564500127029</v>
      </c>
      <c r="N55" s="33" t="n">
        <v>16</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ez_manage.py:4002 top()</t>
        </is>
      </c>
      <c r="IL55" s="26" t="inlineStr">
        <is>
          <t>v12_quick_engine.py:3228 x2</t>
        </is>
      </c>
      <c r="IM55" s="26" t="n"/>
    </row>
    <row r="56" ht="15.75" customHeight="1" s="67">
      <c r="A56" s="26" t="inlineStr">
        <is>
          <t>FUNDING_GATE_LONG_MAX</t>
        </is>
      </c>
      <c r="B56" s="26" t="inlineStr">
        <is>
          <t>0.0</t>
        </is>
      </c>
      <c r="C56" s="26" t="n"/>
      <c r="D56" s="26" t="n"/>
      <c r="E56" s="26" t="n"/>
      <c r="F56" s="26" t="n"/>
      <c r="G56" s="26">
        <f>IFERROR(VLOOKUP($A23&amp;"_"&amp;$B23,Results_Deltas!$A$2:$P$15000,5,FALSE),"")</f>
        <v/>
      </c>
      <c r="H56" s="26">
        <f>IFERROR(VLOOKUP($A23,Results_30d_Deltas!$A$2:$H$5000,7,FALSE)-E22,"")</f>
        <v/>
      </c>
      <c r="I56" s="26">
        <f>IFERROR(VLOOKUP($A23,Results_30d_Deltas!$A$2:$H$5000,6,FALSE),"")</f>
        <v/>
      </c>
      <c r="J56" s="26" t="n"/>
      <c r="K56" s="26" t="n"/>
      <c r="L56" s="26" t="inlineStr">
        <is>
          <t>NO</t>
        </is>
      </c>
      <c r="M56" s="33" t="n">
        <v>5.396033706596122</v>
      </c>
      <c r="N56" s="33" t="n">
        <v>23</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ez_manage.py:4730 top()</t>
        </is>
      </c>
      <c r="IL56" s="26" t="inlineStr">
        <is>
          <t>v12_quick_engine.py:1864 x6</t>
        </is>
      </c>
      <c r="IM56" s="26" t="n"/>
    </row>
    <row r="57" ht="15.75" customHeight="1" s="67">
      <c r="A57" s="26" t="inlineStr">
        <is>
          <t>FUNDING_GATE_LONG_MAX</t>
        </is>
      </c>
      <c r="B57" s="26" t="inlineStr">
        <is>
          <t>0.0_ALT</t>
        </is>
      </c>
      <c r="C57" s="26" t="n"/>
      <c r="D57" s="26" t="n"/>
      <c r="E57" s="26" t="n"/>
      <c r="F57" s="26" t="n"/>
      <c r="G57" s="26">
        <f>IFERROR(VLOOKUP($A24&amp;"_"&amp;$B24,Results_Deltas!$A$2:$P$15000,5,FALSE),"")</f>
        <v/>
      </c>
      <c r="H57" s="26">
        <f>IFERROR(VLOOKUP($A24,Results_30d_Deltas!$A$2:$H$5000,7,FALSE)-E23,"")</f>
        <v/>
      </c>
      <c r="I57" s="26">
        <f>IFERROR(VLOOKUP($A24,Results_30d_Deltas!$A$2:$H$5000,6,FALSE),"")</f>
        <v/>
      </c>
      <c r="J57" s="26" t="n"/>
      <c r="K57" s="26" t="n"/>
      <c r="L57" s="26" t="inlineStr">
        <is>
          <t>NO</t>
        </is>
      </c>
      <c r="M57" s="33" t="n">
        <v>5.396033706596122</v>
      </c>
      <c r="N57" s="33" t="n">
        <v>23</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ez_manage.py:4730 top()</t>
        </is>
      </c>
      <c r="IL57" s="26" t="inlineStr">
        <is>
          <t>v12_quick_engine.py:1864 x6</t>
        </is>
      </c>
      <c r="IM57" s="26" t="n"/>
    </row>
    <row r="58" ht="15.75" customHeight="1" s="67">
      <c r="A58" s="26" t="inlineStr">
        <is>
          <t>FUNDING_GATE_MTF_REQUIRED</t>
        </is>
      </c>
      <c r="B58" s="26" t="inlineStr">
        <is>
          <t>0.0</t>
        </is>
      </c>
      <c r="C58" s="26" t="n"/>
      <c r="D58" s="26" t="n"/>
      <c r="E58" s="26" t="n"/>
      <c r="F58" s="26" t="n"/>
      <c r="G58" s="26">
        <f>IFERROR(VLOOKUP($A25&amp;"_"&amp;$B25,Results_Deltas!$A$2:$P$15000,5,FALSE),"")</f>
        <v/>
      </c>
      <c r="H58" s="26">
        <f>IFERROR(VLOOKUP($A25,Results_30d_Deltas!$A$2:$H$5000,7,FALSE)-E24,"")</f>
        <v/>
      </c>
      <c r="I58" s="26">
        <f>IFERROR(VLOOKUP($A25,Results_30d_Deltas!$A$2:$H$5000,6,FALSE),"")</f>
        <v/>
      </c>
      <c r="J58" s="26" t="n"/>
      <c r="K58" s="26" t="n"/>
      <c r="L58" s="26" t="inlineStr">
        <is>
          <t>NO</t>
        </is>
      </c>
      <c r="M58" s="33" t="n">
        <v>5.396033706596122</v>
      </c>
      <c r="N58" s="33" t="n">
        <v>23</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4" t="n"/>
      <c r="GF58" s="34" t="n"/>
      <c r="GG58" s="34" t="n"/>
      <c r="GH58" s="34" t="n"/>
      <c r="GI58" s="34" t="n"/>
      <c r="GJ58" s="33" t="n"/>
      <c r="GK58" s="33" t="n"/>
      <c r="GL58" s="33" t="n"/>
      <c r="GM58" s="33" t="n"/>
      <c r="GN58" s="33" t="n"/>
      <c r="GO58" s="34" t="n"/>
      <c r="GP58" s="34" t="n"/>
      <c r="GQ58" s="34" t="n"/>
      <c r="GR58" s="34" t="n"/>
      <c r="GS58" s="34"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ez_manage.py:4732 top()</t>
        </is>
      </c>
      <c r="IL58" s="26" t="inlineStr">
        <is>
          <t>v12_quick_engine.py:1866 x5</t>
        </is>
      </c>
      <c r="IM58" s="26" t="n"/>
    </row>
    <row r="59" ht="15.75" customHeight="1" s="67">
      <c r="A59" s="26" t="inlineStr">
        <is>
          <t>FUNDING_GATE_MTF_REQUIRED</t>
        </is>
      </c>
      <c r="B59" s="26" t="inlineStr">
        <is>
          <t>0.0_ALT</t>
        </is>
      </c>
      <c r="C59" s="26" t="n"/>
      <c r="D59" s="26" t="n"/>
      <c r="E59" s="26" t="n"/>
      <c r="F59" s="26" t="n"/>
      <c r="G59" s="26">
        <f>IFERROR(VLOOKUP($A26&amp;"_"&amp;$B26,Results_Deltas!$A$2:$P$15000,5,FALSE),"")</f>
        <v/>
      </c>
      <c r="H59" s="26">
        <f>IFERROR(VLOOKUP($A26,Results_30d_Deltas!$A$2:$H$5000,7,FALSE)-E25,"")</f>
        <v/>
      </c>
      <c r="I59" s="26">
        <f>IFERROR(VLOOKUP($A26,Results_30d_Deltas!$A$2:$H$5000,6,FALSE),"")</f>
        <v/>
      </c>
      <c r="J59" s="26" t="n"/>
      <c r="K59" s="26" t="n"/>
      <c r="L59" s="26" t="inlineStr">
        <is>
          <t>NO</t>
        </is>
      </c>
      <c r="M59" s="33" t="n">
        <v>5.396033706596122</v>
      </c>
      <c r="N59" s="33" t="n">
        <v>23</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4" t="n"/>
      <c r="GF59" s="34" t="n"/>
      <c r="GG59" s="34" t="n"/>
      <c r="GH59" s="34" t="n"/>
      <c r="GI59" s="34" t="n"/>
      <c r="GJ59" s="33" t="n"/>
      <c r="GK59" s="33" t="n"/>
      <c r="GL59" s="33" t="n"/>
      <c r="GM59" s="33" t="n"/>
      <c r="GN59" s="33" t="n"/>
      <c r="GO59" s="34" t="n"/>
      <c r="GP59" s="34" t="n"/>
      <c r="GQ59" s="34" t="n"/>
      <c r="GR59" s="34" t="n"/>
      <c r="GS59" s="34"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ez_manage.py:4732 top()</t>
        </is>
      </c>
      <c r="IL59" s="26" t="inlineStr">
        <is>
          <t>v12_quick_engine.py:1866 x5</t>
        </is>
      </c>
      <c r="IM59" s="26" t="n"/>
    </row>
    <row r="60" ht="15.75" customHeight="1" s="67">
      <c r="A60" s="26" t="inlineStr">
        <is>
          <t>FUNDING_GATE_SHORT_MIN</t>
        </is>
      </c>
      <c r="B60" s="26" t="inlineStr">
        <is>
          <t>0.0</t>
        </is>
      </c>
      <c r="C60" s="26" t="n"/>
      <c r="D60" s="26" t="n"/>
      <c r="E60" s="26" t="n"/>
      <c r="F60" s="26" t="n"/>
      <c r="G60" s="26">
        <f>IFERROR(VLOOKUP($A27&amp;"_"&amp;$B27,Results_Deltas!$A$2:$P$15000,5,FALSE),"")</f>
        <v/>
      </c>
      <c r="H60" s="26">
        <f>IFERROR(VLOOKUP($A27,Results_30d_Deltas!$A$2:$H$5000,7,FALSE)-E26,"")</f>
        <v/>
      </c>
      <c r="I60" s="26">
        <f>IFERROR(VLOOKUP($A27,Results_30d_Deltas!$A$2:$H$5000,6,FALSE),"")</f>
        <v/>
      </c>
      <c r="J60" s="26" t="n"/>
      <c r="K60" s="26" t="n"/>
      <c r="L60" s="26" t="inlineStr">
        <is>
          <t>NO</t>
        </is>
      </c>
      <c r="M60" s="33" t="n">
        <v>5.396033706596122</v>
      </c>
      <c r="N60" s="33" t="n">
        <v>23</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ez_manage.py:4734 top()</t>
        </is>
      </c>
      <c r="IL60" s="26" t="inlineStr">
        <is>
          <t>v12_quick_engine.py:1870 x6</t>
        </is>
      </c>
      <c r="IM60" s="26" t="n"/>
    </row>
    <row r="61" ht="15.75" customHeight="1" s="67">
      <c r="A61" s="26" t="inlineStr">
        <is>
          <t>FUNDING_GATE_SHORT_MIN</t>
        </is>
      </c>
      <c r="B61" s="26" t="inlineStr">
        <is>
          <t>0.0_ALT</t>
        </is>
      </c>
      <c r="C61" s="26" t="n"/>
      <c r="D61" s="26" t="n"/>
      <c r="E61" s="26" t="n"/>
      <c r="F61" s="26" t="n"/>
      <c r="G61" s="26">
        <f>IFERROR(VLOOKUP($A28&amp;"_"&amp;$B28,Results_Deltas!$A$2:$P$15000,5,FALSE),"")</f>
        <v/>
      </c>
      <c r="H61" s="26">
        <f>IFERROR(VLOOKUP($A28,Results_30d_Deltas!$A$2:$H$5000,7,FALSE)-E27,"")</f>
        <v/>
      </c>
      <c r="I61" s="26">
        <f>IFERROR(VLOOKUP($A28,Results_30d_Deltas!$A$2:$H$5000,6,FALSE),"")</f>
        <v/>
      </c>
      <c r="J61" s="26" t="n"/>
      <c r="K61" s="26" t="n"/>
      <c r="L61" s="26" t="inlineStr">
        <is>
          <t>NO</t>
        </is>
      </c>
      <c r="M61" s="33" t="n">
        <v>5.396033706596122</v>
      </c>
      <c r="N61" s="33" t="n">
        <v>23</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ez_manage.py:4734 top()</t>
        </is>
      </c>
      <c r="IL61" s="26" t="inlineStr">
        <is>
          <t>v12_quick_engine.py:1870 x6</t>
        </is>
      </c>
      <c r="IM61" s="26" t="n"/>
    </row>
    <row r="62" ht="15.75" customHeight="1" s="67">
      <c r="A62" s="39" t="inlineStr">
        <is>
          <t>CRYPTO_SPIKE_FADE_THRESHOLD_PCT</t>
        </is>
      </c>
      <c r="B62" s="70" t="n">
        <v>0</v>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M62" s="26" t="n">
        <v>0</v>
      </c>
      <c r="N62" s="26"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DC_MOMENT_STRONG_THRESHOLD</t>
        </is>
      </c>
      <c r="B63" s="70" t="n">
        <v>0</v>
      </c>
      <c r="C63" s="38" t="n"/>
      <c r="D63" s="38" t="inlineStr">
        <is>
          <t>ENTRY, GLOBAL_CHECK, STOCKS_EXIT</t>
        </is>
      </c>
      <c r="E63" s="38" t="n"/>
      <c r="F63" s="26" t="n"/>
      <c r="G63" s="38">
        <f>IFERROR(VLOOKUP($A75&amp;"_"&amp;$B75,Results_Deltas!$A$2:$P$15000,5,FALSE),"")</f>
        <v/>
      </c>
      <c r="H63" s="38" t="inlineStr">
        <is>
          <t>Blanket (page end)</t>
        </is>
      </c>
      <c r="I63" s="26" t="n"/>
      <c r="J63" s="26" t="n"/>
      <c r="K63" s="26" t="n"/>
      <c r="L63" s="26" t="inlineStr">
        <is>
          <t>NO</t>
        </is>
      </c>
      <c r="M63" s="26" t="n">
        <v>0</v>
      </c>
      <c r="N63" s="26"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FG_FEAR_THRESHOLD</t>
        </is>
      </c>
      <c r="B64" s="70" t="n">
        <v>0</v>
      </c>
      <c r="C64" s="38" t="n"/>
      <c r="D64" s="38" t="inlineStr">
        <is>
          <t>GLOBAL_CHECK, STOCKS_EXIT</t>
        </is>
      </c>
      <c r="E64" s="38" t="n"/>
      <c r="F64" s="26" t="n"/>
      <c r="G64" s="38">
        <f>IFERROR(VLOOKUP($A100&amp;"_"&amp;$B100,Results_Deltas!$A$2:$P$15000,5,FALSE),"")</f>
        <v/>
      </c>
      <c r="H64" s="38" t="inlineStr">
        <is>
          <t>Blanket (page end)</t>
        </is>
      </c>
      <c r="I64" s="26" t="n"/>
      <c r="J64" s="26" t="n"/>
      <c r="K64" s="26" t="n"/>
      <c r="L64" s="26" t="inlineStr">
        <is>
          <t>NO</t>
        </is>
      </c>
      <c r="M64" s="26" t="n">
        <v>0</v>
      </c>
      <c r="N64" s="26"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9" t="inlineStr">
        <is>
          <t>FG_GREED_THRESHOLD</t>
        </is>
      </c>
      <c r="B65" s="70" t="n">
        <v>0</v>
      </c>
      <c r="C65" s="38" t="n"/>
      <c r="D65" s="38" t="inlineStr">
        <is>
          <t>GLOBAL_CHECK, STOCKS_EXIT</t>
        </is>
      </c>
      <c r="E65" s="38" t="n"/>
      <c r="F65" s="26" t="n"/>
      <c r="G65" s="38">
        <f>IFERROR(VLOOKUP($A104&amp;"_"&amp;$B104,Results_Deltas!$A$2:$P$15000,5,FALSE),"")</f>
        <v/>
      </c>
      <c r="H65" s="38" t="inlineStr">
        <is>
          <t>Blanket (page end)</t>
        </is>
      </c>
      <c r="I65" s="26" t="n"/>
      <c r="J65" s="26" t="n"/>
      <c r="K65" s="26" t="n"/>
      <c r="L65" s="26" t="inlineStr">
        <is>
          <t>NO</t>
        </is>
      </c>
      <c r="M65" s="26" t="n">
        <v>0</v>
      </c>
      <c r="N65" s="26"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9" t="inlineStr">
        <is>
          <t>HA_WICK_QUALITY_SCORE</t>
        </is>
      </c>
      <c r="B66" s="70" t="n">
        <v>0</v>
      </c>
      <c r="C66" s="38" t="n"/>
      <c r="D66" s="38" t="inlineStr">
        <is>
          <t>ENTRY, GLOBAL_CHECK, STOCKS_EXIT</t>
        </is>
      </c>
      <c r="E66" s="38" t="n"/>
      <c r="F66" s="26" t="n"/>
      <c r="G66" s="38">
        <f>IFERROR(VLOOKUP($A130&amp;"_"&amp;$B130,Results_Deltas!$A$2:$P$15000,5,FALSE),"")</f>
        <v/>
      </c>
      <c r="H66" s="38" t="inlineStr">
        <is>
          <t>Blanket (page end)</t>
        </is>
      </c>
      <c r="I66" s="26" t="n"/>
      <c r="J66" s="26" t="n"/>
      <c r="K66" s="26" t="n"/>
      <c r="L66" s="26" t="inlineStr">
        <is>
          <t>YES</t>
        </is>
      </c>
      <c r="M66" s="26" t="n">
        <v>0</v>
      </c>
      <c r="N66" s="26"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MANDATORY_REENTRY_WT_FILTER_MIN_TFS</t>
        </is>
      </c>
      <c r="B67" s="70" t="n">
        <v>0</v>
      </c>
      <c r="C67" s="38" t="n"/>
      <c r="D67" s="38" t="inlineStr">
        <is>
          <t>GLOBAL_CHECK, STOCKS_EXIT</t>
        </is>
      </c>
      <c r="E67" s="38" t="n"/>
      <c r="F67" s="26" t="n"/>
      <c r="G67" s="38">
        <f>IFERROR(VLOOKUP($A174&amp;"_"&amp;$B174,Results_Deltas!$A$2:$P$15000,5,FALSE),"")</f>
        <v/>
      </c>
      <c r="H67" s="38" t="inlineStr">
        <is>
          <t>Blanket (page end)</t>
        </is>
      </c>
      <c r="I67" s="26" t="n"/>
      <c r="J67" s="26" t="n"/>
      <c r="K67" s="26" t="n"/>
      <c r="L67" s="26" t="inlineStr">
        <is>
          <t>NO</t>
        </is>
      </c>
      <c r="M67" s="26" t="n">
        <v>0</v>
      </c>
      <c r="N67" s="26"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9" t="inlineStr">
        <is>
          <t>MANDATORY_REENTRY_WT_FILTER_REQUIRE_FLIP</t>
        </is>
      </c>
      <c r="B68" s="70" t="n">
        <v>0</v>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YES</t>
        </is>
      </c>
      <c r="M68" s="26" t="n">
        <v>0</v>
      </c>
      <c r="N68" s="26"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MANDATORY_REENTRY_WT_FILTER_VELOCITY_RATIO</t>
        </is>
      </c>
      <c r="B69" s="70" t="n">
        <v>0</v>
      </c>
      <c r="C69" s="38" t="n"/>
      <c r="D69" s="38" t="inlineStr">
        <is>
          <t>GLOBAL_CHECK, STOCKS_EXIT</t>
        </is>
      </c>
      <c r="E69" s="38" t="n"/>
      <c r="F69" s="26" t="n"/>
      <c r="G69" s="38">
        <f>IFERROR(VLOOKUP($A181&amp;"_"&amp;$B181,Results_Deltas!$A$2:$P$15000,5,FALSE),"")</f>
        <v/>
      </c>
      <c r="H69" s="38" t="inlineStr">
        <is>
          <t>Blanket (page end)</t>
        </is>
      </c>
      <c r="I69" s="26" t="n"/>
      <c r="J69" s="26" t="n"/>
      <c r="K69" s="26" t="n"/>
      <c r="L69" s="26" t="inlineStr">
        <is>
          <t>YES</t>
        </is>
      </c>
      <c r="M69" s="26" t="n">
        <v>0</v>
      </c>
      <c r="N69" s="26"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9" t="inlineStr">
        <is>
          <t>MOVER_THRESHOLD</t>
        </is>
      </c>
      <c r="B70" s="70" t="n">
        <v>0</v>
      </c>
      <c r="C70" s="38" t="n"/>
      <c r="D70" s="38" t="inlineStr">
        <is>
          <t>ENTRY, GLOBAL_CHECK, STOCKS_EXIT</t>
        </is>
      </c>
      <c r="E70" s="38" t="n"/>
      <c r="F70" s="26" t="n"/>
      <c r="G70" s="38">
        <f>IFERROR(VLOOKUP($A187&amp;"_"&amp;$B187,Results_Deltas!$A$2:$P$15000,5,FALSE),"")</f>
        <v/>
      </c>
      <c r="H70" s="38" t="inlineStr">
        <is>
          <t>Blanket (page end)</t>
        </is>
      </c>
      <c r="I70" s="26" t="n"/>
      <c r="J70" s="26" t="n"/>
      <c r="K70" s="26" t="n"/>
      <c r="L70" s="26" t="inlineStr">
        <is>
          <t>NO</t>
        </is>
      </c>
      <c r="M70" s="26" t="n">
        <v>0</v>
      </c>
      <c r="N70" s="26"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MTS_BOTTOM_BONUS_THRESHOLD</t>
        </is>
      </c>
      <c r="B71" s="70" t="n">
        <v>0</v>
      </c>
      <c r="C71" s="38" t="n"/>
      <c r="D71" s="38" t="inlineStr">
        <is>
          <t>ENTRY, GLOBAL_CHECK, STOCKS_EXIT</t>
        </is>
      </c>
      <c r="E71" s="38" t="n"/>
      <c r="F71" s="26" t="n"/>
      <c r="G71" s="38">
        <f>IFERROR(VLOOKUP($A195&amp;"_"&amp;$B195,Results_Deltas!$A$2:$P$15000,5,FALSE),"")</f>
        <v/>
      </c>
      <c r="H71" s="38" t="inlineStr">
        <is>
          <t>Blanket (page end)</t>
        </is>
      </c>
      <c r="I71" s="26" t="n"/>
      <c r="J71" s="26" t="n"/>
      <c r="K71" s="26" t="n"/>
      <c r="L71" s="26" t="inlineStr">
        <is>
          <t>NO</t>
        </is>
      </c>
      <c r="M71" s="26" t="n">
        <v>0</v>
      </c>
      <c r="N71" s="26"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9" t="inlineStr">
        <is>
          <t>MTS_BOTTOM_STRONG_THRESHOLD</t>
        </is>
      </c>
      <c r="B72" s="70" t="n">
        <v>0</v>
      </c>
      <c r="C72" s="38" t="n"/>
      <c r="D72" s="38" t="inlineStr">
        <is>
          <t>ENTRY, GLOBAL_CHECK, STOCKS_EXIT</t>
        </is>
      </c>
      <c r="E72" s="38" t="n"/>
      <c r="F72" s="26" t="n"/>
      <c r="G72" s="38">
        <f>IFERROR(VLOOKUP($A199&amp;"_"&amp;$B199,Results_Deltas!$A$2:$P$15000,5,FALSE),"")</f>
        <v/>
      </c>
      <c r="H72" s="38" t="inlineStr">
        <is>
          <t>Blanket (page end)</t>
        </is>
      </c>
      <c r="I72" s="26" t="n"/>
      <c r="J72" s="26" t="n"/>
      <c r="K72" s="26" t="n"/>
      <c r="L72" s="26" t="inlineStr">
        <is>
          <t>NO</t>
        </is>
      </c>
      <c r="M72" s="26" t="n">
        <v>0</v>
      </c>
      <c r="N72" s="26"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MTS_BOTTOM_STRONG_THRESHOLD</t>
        </is>
      </c>
      <c r="B73" s="38" t="inlineStr">
        <is>
          <t>30</t>
        </is>
      </c>
      <c r="C73" s="38" t="n"/>
      <c r="D73" s="38" t="inlineStr">
        <is>
          <t>ENTRY, GLOBAL_CHECK, STOCKS_EXIT</t>
        </is>
      </c>
      <c r="E73" s="38" t="n"/>
      <c r="F73" s="26" t="n"/>
      <c r="G73" s="38">
        <f>IFERROR(VLOOKUP($A201&amp;"_"&amp;$B201,Results_Deltas!$A$2:$P$15000,5,FALSE),"")</f>
        <v/>
      </c>
      <c r="H73" s="38" t="inlineStr">
        <is>
          <t>Blanket (page end)</t>
        </is>
      </c>
      <c r="I73" s="26" t="n"/>
      <c r="J73" s="26" t="n"/>
      <c r="K73" s="26" t="n"/>
      <c r="L73" s="26" t="inlineStr">
        <is>
          <t>YES</t>
        </is>
      </c>
      <c r="M73" s="26" t="n">
        <v>1.025795765403128</v>
      </c>
      <c r="N73" s="26" t="n">
        <v>21</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BANDAID_OFF_LOSER_RECOVER_PCT</t>
        </is>
      </c>
      <c r="B74" s="38" t="inlineStr">
        <is>
          <t>1.0</t>
        </is>
      </c>
      <c r="C74" s="38" t="n"/>
      <c r="D74" s="38" t="inlineStr">
        <is>
          <t>AUGMENT, ENTRY, EXIT, GLOBAL_CHECK, REDUCE, STOCKS_EXIT</t>
        </is>
      </c>
      <c r="E74" s="38" t="n"/>
      <c r="F74" s="26" t="n"/>
      <c r="G74" s="38">
        <f>IFERROR(VLOOKUP($A62&amp;"_"&amp;$B62,Results_Deltas!$A$2:$P$15000,5,FALSE),"")</f>
        <v/>
      </c>
      <c r="H74" s="38" t="inlineStr">
        <is>
          <t>Blanket (page end)</t>
        </is>
      </c>
      <c r="I74" s="26" t="n"/>
      <c r="J74" s="26" t="n"/>
      <c r="K74" s="26" t="n"/>
      <c r="L74" s="26" t="inlineStr">
        <is>
          <t>NO</t>
        </is>
      </c>
      <c r="M74" s="26" t="n">
        <v>1.060364163862041</v>
      </c>
      <c r="N74" s="26" t="n">
        <v>24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HA_WICK_QUALITY_TF</t>
        </is>
      </c>
      <c r="B75" s="38" t="inlineStr">
        <is>
          <t>4h</t>
        </is>
      </c>
      <c r="C75" s="38" t="n"/>
      <c r="D75" s="38" t="inlineStr">
        <is>
          <t>ENTRY, GLOBAL_CHECK, STOCKS_EXIT</t>
        </is>
      </c>
      <c r="E75" s="38" t="n"/>
      <c r="F75" s="26" t="n"/>
      <c r="G75" s="38">
        <f>IFERROR(VLOOKUP($A134&amp;"_"&amp;$B134,Results_Deltas!$A$2:$P$15000,5,FALSE),"")</f>
        <v/>
      </c>
      <c r="H75" s="38" t="inlineStr">
        <is>
          <t>Blanket (page end)</t>
        </is>
      </c>
      <c r="I75" s="26" t="n"/>
      <c r="J75" s="26" t="n"/>
      <c r="K75" s="26" t="n"/>
      <c r="L75" s="26" t="inlineStr">
        <is>
          <t>NO</t>
        </is>
      </c>
      <c r="M75" s="26" t="n">
        <v>1.100074680936076</v>
      </c>
      <c r="N75" s="26" t="n">
        <v>20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BANDAID_OFF_LOSER_RECOVER_PCT</t>
        </is>
      </c>
      <c r="B76" s="38" t="inlineStr">
        <is>
          <t>0.5</t>
        </is>
      </c>
      <c r="C76" s="38" t="n"/>
      <c r="D76" s="38" t="inlineStr">
        <is>
          <t>AUGMENT, ENTRY, EXIT, GLOBAL_CHECK, REDUCE, STOCKS_EXIT</t>
        </is>
      </c>
      <c r="E76" s="38" t="n"/>
      <c r="F76" s="26" t="n"/>
      <c r="G76" s="38">
        <f>IFERROR(VLOOKUP($A63&amp;"_"&amp;$B63,Results_Deltas!$A$2:$P$15000,5,FALSE),"")</f>
        <v/>
      </c>
      <c r="H76" s="38" t="inlineStr">
        <is>
          <t>Blanket (page end)</t>
        </is>
      </c>
      <c r="I76" s="26" t="n"/>
      <c r="J76" s="26" t="n"/>
      <c r="K76" s="26" t="n"/>
      <c r="L76" s="26" t="inlineStr">
        <is>
          <t>NO</t>
        </is>
      </c>
      <c r="M76" s="26" t="n">
        <v>1.20613445063692</v>
      </c>
      <c r="N76" s="26" t="n">
        <v>24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9" t="inlineStr">
        <is>
          <t>LH_HL_FILTER_MODE</t>
        </is>
      </c>
      <c r="B77" s="40" t="inlineStr">
        <is>
          <t>STRICT_2BAR</t>
        </is>
      </c>
      <c r="C77" s="38" t="n"/>
      <c r="D77" s="38" t="inlineStr">
        <is>
          <t>ENTRY, GLOBAL_CHECK, STOCKS_EXIT</t>
        </is>
      </c>
      <c r="E77" s="38" t="n"/>
      <c r="F77" s="26" t="n"/>
      <c r="G77" s="38">
        <f>IFERROR(VLOOKUP($A162&amp;"_"&amp;$B162,Results_Deltas!$A$2:$P$15000,5,FALSE),"")</f>
        <v/>
      </c>
      <c r="H77" s="38" t="inlineStr">
        <is>
          <t>Blanket (page end)</t>
        </is>
      </c>
      <c r="I77" s="26" t="n"/>
      <c r="J77" s="26" t="n"/>
      <c r="K77" s="26" t="n"/>
      <c r="L77" s="26" t="inlineStr">
        <is>
          <t>YES</t>
        </is>
      </c>
      <c r="M77" s="26" t="n">
        <v>1.412639300407944</v>
      </c>
      <c r="N77" s="26" t="n">
        <v>31</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26" t="n">
        <v>1.423111098009572</v>
      </c>
      <c r="N78" s="26" t="n">
        <v>20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MTS_BOTTOM_BONUS_THRESHOLD</t>
        </is>
      </c>
      <c r="B79" s="38" t="inlineStr">
        <is>
          <t>31.25</t>
        </is>
      </c>
      <c r="C79" s="38" t="n"/>
      <c r="D79" s="38" t="inlineStr">
        <is>
          <t>ENTRY, GLOBAL_CHECK, STOCKS_EXIT</t>
        </is>
      </c>
      <c r="E79" s="38" t="n"/>
      <c r="F79" s="26" t="n"/>
      <c r="G79" s="38">
        <f>IFERROR(VLOOKUP($A196&amp;"_"&amp;$B196,Results_Deltas!$A$2:$P$15000,5,FALSE),"")</f>
        <v/>
      </c>
      <c r="H79" s="38" t="inlineStr">
        <is>
          <t>Blanket (page end)</t>
        </is>
      </c>
      <c r="I79" s="26" t="n"/>
      <c r="J79" s="26" t="n"/>
      <c r="K79" s="26" t="n"/>
      <c r="L79" s="26" t="inlineStr">
        <is>
          <t>NO</t>
        </is>
      </c>
      <c r="M79" s="26" t="n">
        <v>1.427990721412562</v>
      </c>
      <c r="N79" s="26" t="n">
        <v>23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DUP_GUARD_FILTER_TF</t>
        </is>
      </c>
      <c r="B80" s="38" t="inlineStr">
        <is>
          <t>4h</t>
        </is>
      </c>
      <c r="C80" s="38" t="n"/>
      <c r="D80" s="38" t="inlineStr">
        <is>
          <t>GLOBAL_CHECK</t>
        </is>
      </c>
      <c r="E80" s="38" t="n"/>
      <c r="F80" s="26" t="n"/>
      <c r="G80" s="38">
        <f>IFERROR(VLOOKUP($A85&amp;"_"&amp;$B85,Results_Deltas!$A$2:$P$15000,5,FALSE),"")</f>
        <v/>
      </c>
      <c r="H80" s="38" t="inlineStr">
        <is>
          <t>Blanket (page end)</t>
        </is>
      </c>
      <c r="I80" s="26" t="n"/>
      <c r="J80" s="26" t="n"/>
      <c r="K80" s="26" t="n"/>
      <c r="L80" s="26" t="inlineStr">
        <is>
          <t>NO</t>
        </is>
      </c>
      <c r="M80" s="26" t="n">
        <v>1.449274616829225</v>
      </c>
      <c r="N80" s="26" t="n">
        <v>23</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FUNDING_GATE_FILTER_TF</t>
        </is>
      </c>
      <c r="B81" s="38" t="inlineStr">
        <is>
          <t>D</t>
        </is>
      </c>
      <c r="C81" s="38" t="n"/>
      <c r="D81" s="38" t="inlineStr">
        <is>
          <t>GLOBAL_CHECK</t>
        </is>
      </c>
      <c r="E81" s="38" t="n"/>
      <c r="F81" s="26" t="n"/>
      <c r="G81" s="38">
        <f>IFERROR(VLOOKUP($A109&amp;"_"&amp;$B109,Results_Deltas!$A$2:$P$15000,5,FALSE),"")</f>
        <v/>
      </c>
      <c r="H81" s="38" t="inlineStr">
        <is>
          <t>Blanket (page end)</t>
        </is>
      </c>
      <c r="I81" s="26" t="n"/>
      <c r="J81" s="26" t="n"/>
      <c r="K81" s="26" t="n"/>
      <c r="L81" s="26" t="inlineStr">
        <is>
          <t>NO</t>
        </is>
      </c>
      <c r="M81" s="26" t="n">
        <v>1.457999830527707</v>
      </c>
      <c r="N81" s="26" t="n">
        <v>18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MTS_BOTTOM_STRONG_THRESHOLD</t>
        </is>
      </c>
      <c r="B82" s="38" t="inlineStr">
        <is>
          <t>50</t>
        </is>
      </c>
      <c r="C82" s="38" t="n"/>
      <c r="D82" s="38" t="inlineStr">
        <is>
          <t>ENTRY, GLOBAL_CHECK, STOCKS_EXIT</t>
        </is>
      </c>
      <c r="E82" s="38" t="n"/>
      <c r="F82" s="26" t="n"/>
      <c r="G82" s="38">
        <f>IFERROR(VLOOKUP($A200&amp;"_"&amp;$B200,Results_Deltas!$A$2:$P$15000,5,FALSE),"")</f>
        <v/>
      </c>
      <c r="H82" s="38" t="inlineStr">
        <is>
          <t>Blanket (page end)</t>
        </is>
      </c>
      <c r="I82" s="26" t="n"/>
      <c r="J82" s="26" t="n"/>
      <c r="K82" s="26" t="n"/>
      <c r="L82" s="26" t="inlineStr">
        <is>
          <t>NO</t>
        </is>
      </c>
      <c r="M82" s="26" t="n">
        <v>1.487399651924501</v>
      </c>
      <c r="N82" s="26" t="n">
        <v>23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DUP_GUARD_FILTER_TF</t>
        </is>
      </c>
      <c r="B83" s="38" t="inlineStr">
        <is>
          <t>D</t>
        </is>
      </c>
      <c r="C83" s="38" t="n"/>
      <c r="D83" s="38" t="inlineStr">
        <is>
          <t>GLOBAL_CHECK</t>
        </is>
      </c>
      <c r="E83" s="38" t="n"/>
      <c r="F83" s="26" t="n"/>
      <c r="G83" s="38">
        <f>IFERROR(VLOOKUP($A84&amp;"_"&amp;$B84,Results_Deltas!$A$2:$P$15000,5,FALSE),"")</f>
        <v/>
      </c>
      <c r="H83" s="38" t="inlineStr">
        <is>
          <t>Blanket (page end)</t>
        </is>
      </c>
      <c r="I83" s="26" t="n"/>
      <c r="J83" s="26" t="n"/>
      <c r="K83" s="26" t="n"/>
      <c r="L83" s="26" t="inlineStr">
        <is>
          <t>NO</t>
        </is>
      </c>
      <c r="M83" s="26" t="n">
        <v>1.583057268621513</v>
      </c>
      <c r="N83" s="26" t="n">
        <v>22</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DUP_GUARD_FILTER_TF</t>
        </is>
      </c>
      <c r="B84" s="38" t="inlineStr">
        <is>
          <t>OFF</t>
        </is>
      </c>
      <c r="C84" s="38" t="n"/>
      <c r="D84" s="38" t="inlineStr">
        <is>
          <t>GLOBAL_CHECK</t>
        </is>
      </c>
      <c r="E84" s="38" t="n"/>
      <c r="F84" s="26" t="n"/>
      <c r="G84" s="38">
        <f>IFERROR(VLOOKUP($A83&amp;"_"&amp;$B83,Results_Deltas!$A$2:$P$15000,5,FALSE),"")</f>
        <v/>
      </c>
      <c r="H84" s="38" t="inlineStr">
        <is>
          <t>Blanket (page end)</t>
        </is>
      </c>
      <c r="I84" s="26" t="n"/>
      <c r="J84" s="26" t="n"/>
      <c r="K84" s="26" t="n"/>
      <c r="L84" s="26" t="inlineStr">
        <is>
          <t>YES</t>
        </is>
      </c>
      <c r="M84" s="26" t="n">
        <v>1.585339376565532</v>
      </c>
      <c r="N84" s="26" t="n">
        <v>25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MTF_GR_MIN_IND</t>
        </is>
      </c>
      <c r="B85" s="38" t="inlineStr">
        <is>
          <t>5</t>
        </is>
      </c>
      <c r="C85" s="38" t="n"/>
      <c r="D85" s="38" t="inlineStr">
        <is>
          <t>GLOBAL_CHECK, STOCKS_EXIT</t>
        </is>
      </c>
      <c r="E85" s="38" t="n"/>
      <c r="F85" s="26" t="n"/>
      <c r="G85" s="38">
        <f>IFERROR(VLOOKUP($A193&amp;"_"&amp;$B193,Results_Deltas!$A$2:$P$15000,5,FALSE),"")</f>
        <v/>
      </c>
      <c r="H85" s="38" t="inlineStr">
        <is>
          <t>Blanket (page end)</t>
        </is>
      </c>
      <c r="I85" s="26" t="n"/>
      <c r="J85" s="26" t="n"/>
      <c r="K85" s="26" t="n"/>
      <c r="L85" s="26" t="inlineStr">
        <is>
          <t>NO</t>
        </is>
      </c>
      <c r="M85" s="26" t="n">
        <v>1.585785331010493</v>
      </c>
      <c r="N85" s="26" t="n">
        <v>25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MTF_GR_MIN_IND</t>
        </is>
      </c>
      <c r="B86" s="38" t="inlineStr">
        <is>
          <t>5_ALT</t>
        </is>
      </c>
      <c r="C86" s="38" t="n"/>
      <c r="D86" s="38" t="inlineStr">
        <is>
          <t>GLOBAL_CHECK, STOCKS_EXIT</t>
        </is>
      </c>
      <c r="E86" s="38" t="n"/>
      <c r="F86" s="26" t="n"/>
      <c r="G86" s="38">
        <f>IFERROR(VLOOKUP($A194&amp;"_"&amp;$B194,Results_Deltas!$A$2:$P$15000,5,FALSE),"")</f>
        <v/>
      </c>
      <c r="H86" s="38" t="inlineStr">
        <is>
          <t>Blanket (page end)</t>
        </is>
      </c>
      <c r="I86" s="26" t="n"/>
      <c r="J86" s="26" t="n"/>
      <c r="K86" s="26" t="n"/>
      <c r="L86" s="26" t="inlineStr">
        <is>
          <t>NO</t>
        </is>
      </c>
      <c r="M86" s="26" t="n">
        <v>1.585785331010493</v>
      </c>
      <c r="N86" s="26" t="n">
        <v>25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OI_CONFIRM_MIN_PRICE_PCT</t>
        </is>
      </c>
      <c r="B87" s="38" t="inlineStr">
        <is>
          <t>1.0</t>
        </is>
      </c>
      <c r="C87" s="38" t="n"/>
      <c r="D87" s="38" t="inlineStr">
        <is>
          <t>ENTRY, GLOBAL_CHECK, STOCKS_EXIT</t>
        </is>
      </c>
      <c r="E87" s="38" t="n"/>
      <c r="F87" s="26" t="n"/>
      <c r="G87" s="38">
        <f>IFERROR(VLOOKUP($A223&amp;"_"&amp;$B223,Results_Deltas!$A$2:$P$15000,5,FALSE),"")</f>
        <v/>
      </c>
      <c r="H87" s="38" t="inlineStr">
        <is>
          <t>Blanket (page end)</t>
        </is>
      </c>
      <c r="I87" s="26" t="n"/>
      <c r="J87" s="26" t="n"/>
      <c r="K87" s="26" t="n"/>
      <c r="L87" s="26" t="inlineStr">
        <is>
          <t>NO</t>
        </is>
      </c>
      <c r="M87" s="26" t="n">
        <v>1.592130050623956</v>
      </c>
      <c r="N87" s="26" t="n">
        <v>23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MARKET_QUALITY_SCORE_ENABLED</t>
        </is>
      </c>
      <c r="B88" s="38" t="inlineStr">
        <is>
          <t>True</t>
        </is>
      </c>
      <c r="C88" s="38" t="n"/>
      <c r="D88" s="38" t="inlineStr">
        <is>
          <t>ENTRY, GLOBAL_CHECK, STOCKS_EXIT</t>
        </is>
      </c>
      <c r="E88" s="38" t="n"/>
      <c r="F88" s="26" t="n"/>
      <c r="G88" s="38">
        <f>IFERROR(VLOOKUP($A184&amp;"_"&amp;$B184,Results_Deltas!$A$2:$P$15000,5,FALSE),"")</f>
        <v/>
      </c>
      <c r="H88" s="38" t="inlineStr">
        <is>
          <t>Blanket (page end)</t>
        </is>
      </c>
      <c r="I88" s="26" t="n"/>
      <c r="J88" s="26" t="n"/>
      <c r="K88" s="26" t="n"/>
      <c r="L88" s="26" t="inlineStr">
        <is>
          <t>NO</t>
        </is>
      </c>
      <c r="M88" s="26" t="n">
        <v>1.599702064319297</v>
      </c>
      <c r="N88" s="26" t="n">
        <v>24</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DUP_GUARD_FILTER_TF</t>
        </is>
      </c>
      <c r="B89" s="38" t="inlineStr">
        <is>
          <t>1h</t>
        </is>
      </c>
      <c r="C89" s="38" t="n"/>
      <c r="D89" s="38" t="inlineStr">
        <is>
          <t>GLOBAL_CHECK</t>
        </is>
      </c>
      <c r="E89" s="38" t="n"/>
      <c r="F89" s="26" t="n"/>
      <c r="G89" s="38">
        <f>IFERROR(VLOOKUP($A86&amp;"_"&amp;$B86,Results_Deltas!$A$2:$P$15000,5,FALSE),"")</f>
        <v/>
      </c>
      <c r="H89" s="38" t="inlineStr">
        <is>
          <t>Blanket (page end)</t>
        </is>
      </c>
      <c r="I89" s="26" t="n"/>
      <c r="J89" s="26" t="n"/>
      <c r="K89" s="26" t="n"/>
      <c r="L89" s="26" t="inlineStr">
        <is>
          <t>NO</t>
        </is>
      </c>
      <c r="M89" s="26" t="n">
        <v>1.603371971407758</v>
      </c>
      <c r="N89" s="26" t="n">
        <v>25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HLR_SMA_BAND_PCT</t>
        </is>
      </c>
      <c r="B90" s="38" t="inlineStr">
        <is>
          <t>1.0</t>
        </is>
      </c>
      <c r="C90" s="38" t="n"/>
      <c r="D90" s="38" t="inlineStr">
        <is>
          <t>ENTRY, GLOBAL_CHECK, STOCKS_EXIT</t>
        </is>
      </c>
      <c r="E90" s="38" t="n"/>
      <c r="F90" s="26" t="n"/>
      <c r="G90" s="38">
        <f>IFERROR(VLOOKUP($A139&amp;"_"&amp;$B139,Results_Deltas!$A$2:$P$15000,5,FALSE),"")</f>
        <v/>
      </c>
      <c r="H90" s="38" t="inlineStr">
        <is>
          <t>Blanket (page end)</t>
        </is>
      </c>
      <c r="I90" s="26" t="n"/>
      <c r="J90" s="26" t="n"/>
      <c r="K90" s="26" t="n"/>
      <c r="L90" s="26" t="inlineStr">
        <is>
          <t>NO</t>
        </is>
      </c>
      <c r="M90" s="26" t="n">
        <v>1.613351456783628</v>
      </c>
      <c r="N90" s="26" t="n">
        <v>25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HA_WICK_QUALITY_TF</t>
        </is>
      </c>
      <c r="B91" s="38" t="inlineStr">
        <is>
          <t>D</t>
        </is>
      </c>
      <c r="C91" s="38" t="n"/>
      <c r="D91" s="38" t="inlineStr">
        <is>
          <t>ENTRY, GLOBAL_CHECK, STOCKS_EXIT</t>
        </is>
      </c>
      <c r="E91" s="38" t="n"/>
      <c r="F91" s="26" t="n"/>
      <c r="G91" s="38">
        <f>IFERROR(VLOOKUP($A133&amp;"_"&amp;$B133,Results_Deltas!$A$2:$P$15000,5,FALSE),"")</f>
        <v/>
      </c>
      <c r="H91" s="38" t="inlineStr">
        <is>
          <t>Blanket (page end)</t>
        </is>
      </c>
      <c r="I91" s="26" t="n"/>
      <c r="J91" s="26" t="n"/>
      <c r="K91" s="26" t="n"/>
      <c r="L91" s="26" t="inlineStr">
        <is>
          <t>NO</t>
        </is>
      </c>
      <c r="M91" s="26" t="n">
        <v>1.619936986493053</v>
      </c>
      <c r="N91" s="26" t="n">
        <v>21</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OI_CONFIRM_MIN_CHANGE_PCT</t>
        </is>
      </c>
      <c r="B92" s="38" t="inlineStr">
        <is>
          <t>2.0</t>
        </is>
      </c>
      <c r="C92" s="38" t="n"/>
      <c r="D92" s="38" t="inlineStr">
        <is>
          <t>ENTRY, GLOBAL_CHECK, STOCKS_EXIT</t>
        </is>
      </c>
      <c r="E92" s="38" t="n"/>
      <c r="F92" s="26" t="n"/>
      <c r="G92" s="38">
        <f>IFERROR(VLOOKUP($A218&amp;"_"&amp;$B218,Results_Deltas!$A$2:$P$15000,5,FALSE),"")</f>
        <v/>
      </c>
      <c r="H92" s="38" t="inlineStr">
        <is>
          <t>Blanket (page end)</t>
        </is>
      </c>
      <c r="I92" s="26" t="n"/>
      <c r="J92" s="26" t="n"/>
      <c r="K92" s="26" t="n"/>
      <c r="L92" s="26" t="inlineStr">
        <is>
          <t>YES</t>
        </is>
      </c>
      <c r="M92" s="26" t="n">
        <v>1.674494350472457</v>
      </c>
      <c r="N92" s="26" t="n">
        <v>25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HLR_SMA_BAND_PCT</t>
        </is>
      </c>
      <c r="B93" s="38" t="inlineStr">
        <is>
          <t>0.5</t>
        </is>
      </c>
      <c r="C93" s="38" t="n"/>
      <c r="D93" s="38" t="inlineStr">
        <is>
          <t>ENTRY, GLOBAL_CHECK, STOCKS_EXIT</t>
        </is>
      </c>
      <c r="E93" s="38" t="n"/>
      <c r="F93" s="26" t="n"/>
      <c r="G93" s="38">
        <f>IFERROR(VLOOKUP($A140&amp;"_"&amp;$B140,Results_Deltas!$A$2:$P$15000,5,FALSE),"")</f>
        <v/>
      </c>
      <c r="H93" s="38" t="inlineStr">
        <is>
          <t>Blanket (page end)</t>
        </is>
      </c>
      <c r="I93" s="26" t="n"/>
      <c r="J93" s="26" t="n"/>
      <c r="K93" s="26" t="n"/>
      <c r="L93" s="26" t="inlineStr">
        <is>
          <t>NO</t>
        </is>
      </c>
      <c r="M93" s="26" t="n">
        <v>1.694342475409478</v>
      </c>
      <c r="N93" s="26" t="n">
        <v>24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MTS_BOTTOM_BONUS_THRESHOLD</t>
        </is>
      </c>
      <c r="B94" s="38" t="inlineStr">
        <is>
          <t>18.75</t>
        </is>
      </c>
      <c r="C94" s="38" t="n"/>
      <c r="D94" s="38" t="inlineStr">
        <is>
          <t>ENTRY, GLOBAL_CHECK, STOCKS_EXIT</t>
        </is>
      </c>
      <c r="E94" s="38" t="n"/>
      <c r="F94" s="26" t="n"/>
      <c r="G94" s="38">
        <f>IFERROR(VLOOKUP($A197&amp;"_"&amp;$B197,Results_Deltas!$A$2:$P$15000,5,FALSE),"")</f>
        <v/>
      </c>
      <c r="H94" s="38" t="inlineStr">
        <is>
          <t>Blanket (page end)</t>
        </is>
      </c>
      <c r="I94" s="26" t="n"/>
      <c r="J94" s="26" t="n"/>
      <c r="K94" s="26" t="n"/>
      <c r="L94" s="26" t="inlineStr">
        <is>
          <t>YES</t>
        </is>
      </c>
      <c r="M94" s="26" t="n">
        <v>1.707789504334799</v>
      </c>
      <c r="N94" s="26" t="n">
        <v>29</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COOLDOWN_LOCKS_FILTER_TF</t>
        </is>
      </c>
      <c r="B95" s="38" t="inlineStr">
        <is>
          <t>4h</t>
        </is>
      </c>
      <c r="C95" s="38" t="n"/>
      <c r="D95" s="38" t="inlineStr">
        <is>
          <t>GLOBAL_CHECK</t>
        </is>
      </c>
      <c r="E95" s="38" t="n"/>
      <c r="F95" s="26" t="n"/>
      <c r="G95" s="38">
        <f>IFERROR(VLOOKUP($A68&amp;"_"&amp;$B68,Results_Deltas!$A$2:$P$15000,5,FALSE),"")</f>
        <v/>
      </c>
      <c r="H95" s="38" t="inlineStr">
        <is>
          <t>Blanket (page end)</t>
        </is>
      </c>
      <c r="I95" s="26" t="n"/>
      <c r="J95" s="26" t="n"/>
      <c r="K95" s="26" t="n"/>
      <c r="L95" s="26" t="inlineStr">
        <is>
          <t>NO</t>
        </is>
      </c>
      <c r="M95" s="26" t="n">
        <v>1.722618056993998</v>
      </c>
      <c r="N95" s="26" t="n">
        <v>27</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FG_FEAR_THRESHOLD</t>
        </is>
      </c>
      <c r="B96" s="38" t="inlineStr">
        <is>
          <t>31.25</t>
        </is>
      </c>
      <c r="C96" s="38" t="n"/>
      <c r="D96" s="38" t="inlineStr">
        <is>
          <t>GLOBAL_CHECK, STOCKS_EXIT</t>
        </is>
      </c>
      <c r="E96" s="38" t="n"/>
      <c r="F96" s="26" t="n"/>
      <c r="G96" s="38">
        <f>IFERROR(VLOOKUP($A101&amp;"_"&amp;$B101,Results_Deltas!$A$2:$P$15000,5,FALSE),"")</f>
        <v/>
      </c>
      <c r="H96" s="38" t="inlineStr">
        <is>
          <t>Blanket (page end)</t>
        </is>
      </c>
      <c r="I96" s="26" t="n"/>
      <c r="J96" s="26" t="n"/>
      <c r="K96" s="26" t="n"/>
      <c r="L96" s="26" t="inlineStr">
        <is>
          <t>NO</t>
        </is>
      </c>
      <c r="M96" s="26" t="n">
        <v>1.727490438983935</v>
      </c>
      <c r="N96" s="26" t="n">
        <v>24</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FG_GREED_THRESHOLD</t>
        </is>
      </c>
      <c r="B97" s="38" t="inlineStr">
        <is>
          <t>93.75</t>
        </is>
      </c>
      <c r="C97" s="38" t="n"/>
      <c r="D97" s="38" t="inlineStr">
        <is>
          <t>GLOBAL_CHECK, STOCKS_EXIT</t>
        </is>
      </c>
      <c r="E97" s="38" t="n"/>
      <c r="F97" s="26" t="n"/>
      <c r="G97" s="38">
        <f>IFERROR(VLOOKUP($A105&amp;"_"&amp;$B105,Results_Deltas!$A$2:$P$15000,5,FALSE),"")</f>
        <v/>
      </c>
      <c r="H97" s="38" t="inlineStr">
        <is>
          <t>Blanket (page end)</t>
        </is>
      </c>
      <c r="I97" s="26" t="n"/>
      <c r="J97" s="26" t="n"/>
      <c r="K97" s="26" t="n"/>
      <c r="L97" s="26" t="inlineStr">
        <is>
          <t>NO</t>
        </is>
      </c>
      <c r="M97" s="26" t="n">
        <v>1.820683948712305</v>
      </c>
      <c r="N97" s="26" t="n">
        <v>24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FG_GREED_THRESHOLD</t>
        </is>
      </c>
      <c r="B98" s="38" t="inlineStr">
        <is>
          <t>56.25</t>
        </is>
      </c>
      <c r="C98" s="38" t="n"/>
      <c r="D98" s="38" t="inlineStr">
        <is>
          <t>GLOBAL_CHECK, STOCKS_EXIT</t>
        </is>
      </c>
      <c r="E98" s="38" t="n"/>
      <c r="F98" s="26" t="n"/>
      <c r="G98" s="38">
        <f>IFERROR(VLOOKUP($A106&amp;"_"&amp;$B106,Results_Deltas!$A$2:$P$15000,5,FALSE),"")</f>
        <v/>
      </c>
      <c r="H98" s="38" t="inlineStr">
        <is>
          <t>Blanket (page end)</t>
        </is>
      </c>
      <c r="I98" s="26" t="n"/>
      <c r="J98" s="26" t="n"/>
      <c r="K98" s="26" t="n"/>
      <c r="L98" s="26" t="inlineStr">
        <is>
          <t>YES</t>
        </is>
      </c>
      <c r="M98" s="26" t="n">
        <v>1.865779062005066</v>
      </c>
      <c r="N98" s="26" t="n">
        <v>24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COOLDOWN_LOCKS_FILTER_TF</t>
        </is>
      </c>
      <c r="B99" s="38" t="inlineStr">
        <is>
          <t>1h</t>
        </is>
      </c>
      <c r="C99" s="38" t="n"/>
      <c r="D99" s="38" t="inlineStr">
        <is>
          <t>GLOBAL_CHECK</t>
        </is>
      </c>
      <c r="E99" s="38" t="n"/>
      <c r="F99" s="26" t="n"/>
      <c r="G99" s="38">
        <f>IFERROR(VLOOKUP($A69&amp;"_"&amp;$B69,Results_Deltas!$A$2:$P$15000,5,FALSE),"")</f>
        <v/>
      </c>
      <c r="H99" s="38" t="inlineStr">
        <is>
          <t>Blanket (page end)</t>
        </is>
      </c>
      <c r="I99" s="26" t="n"/>
      <c r="J99" s="26" t="n"/>
      <c r="K99" s="26" t="n"/>
      <c r="L99" s="26" t="inlineStr">
        <is>
          <t>NO</t>
        </is>
      </c>
      <c r="M99" s="26" t="n">
        <v>1.894125575774131</v>
      </c>
      <c r="N99" s="26" t="n">
        <v>28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FG_FEAR_THRESHOLD</t>
        </is>
      </c>
      <c r="B100" s="38" t="inlineStr">
        <is>
          <t>18.75</t>
        </is>
      </c>
      <c r="C100" s="38" t="n"/>
      <c r="D100" s="38" t="inlineStr">
        <is>
          <t>GLOBAL_CHECK, STOCKS_EXIT</t>
        </is>
      </c>
      <c r="E100" s="38" t="n"/>
      <c r="F100" s="26" t="n"/>
      <c r="G100" s="38">
        <f>IFERROR(VLOOKUP($A102&amp;"_"&amp;$B102,Results_Deltas!$A$2:$P$15000,5,FALSE),"")</f>
        <v/>
      </c>
      <c r="H100" s="38" t="inlineStr">
        <is>
          <t>Blanket (page end)</t>
        </is>
      </c>
      <c r="I100" s="26" t="n"/>
      <c r="J100" s="26" t="n"/>
      <c r="K100" s="26" t="n"/>
      <c r="L100" s="26" t="inlineStr">
        <is>
          <t>YES</t>
        </is>
      </c>
      <c r="M100" s="26" t="n">
        <v>1.898133414851775</v>
      </c>
      <c r="N100" s="26" t="n">
        <v>26</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DC_MOMENT_STRONG_THRESHOLD</t>
        </is>
      </c>
      <c r="B101" s="38" t="inlineStr">
        <is>
          <t>50</t>
        </is>
      </c>
      <c r="C101" s="38" t="n"/>
      <c r="D101" s="38" t="inlineStr">
        <is>
          <t>ENTRY, GLOBAL_CHECK, STOCKS_EXIT</t>
        </is>
      </c>
      <c r="E101" s="38" t="n"/>
      <c r="F101" s="26" t="n"/>
      <c r="G101" s="38">
        <f>IFERROR(VLOOKUP($A76&amp;"_"&amp;$B76,Results_Deltas!$A$2:$P$15000,5,FALSE),"")</f>
        <v/>
      </c>
      <c r="H101" s="38" t="inlineStr">
        <is>
          <t>Blanket (page end)</t>
        </is>
      </c>
      <c r="I101" s="26" t="n"/>
      <c r="J101" s="26" t="n"/>
      <c r="K101" s="26" t="n"/>
      <c r="L101" s="26" t="inlineStr">
        <is>
          <t>NO</t>
        </is>
      </c>
      <c r="M101" s="26" t="n">
        <v>1.907015305953839</v>
      </c>
      <c r="N101" s="26" t="n">
        <v>28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MANDATORY_REENTRY_WT_FILTER_VELOCITY_RATIO</t>
        </is>
      </c>
      <c r="B102" s="38" t="inlineStr">
        <is>
          <t>0.90_ALT</t>
        </is>
      </c>
      <c r="C102" s="38" t="n"/>
      <c r="D102" s="38" t="inlineStr">
        <is>
          <t>GLOBAL_CHECK, STOCKS_EXIT</t>
        </is>
      </c>
      <c r="E102" s="38" t="n"/>
      <c r="F102" s="26" t="n"/>
      <c r="G102" s="38">
        <f>IFERROR(VLOOKUP($A182&amp;"_"&amp;$B182,Results_Deltas!$A$2:$P$15000,5,FALSE),"")</f>
        <v/>
      </c>
      <c r="H102" s="38" t="inlineStr">
        <is>
          <t>Blanket (page end)</t>
        </is>
      </c>
      <c r="I102" s="26" t="n"/>
      <c r="J102" s="26" t="n"/>
      <c r="K102" s="26" t="n"/>
      <c r="L102" s="26" t="inlineStr">
        <is>
          <t>NO</t>
        </is>
      </c>
      <c r="M102" s="26" t="n">
        <v>1.909739318829694</v>
      </c>
      <c r="N102" s="26" t="n">
        <v>29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COOLDOWN_LOCKS_FILTER_TF</t>
        </is>
      </c>
      <c r="B103" s="38" t="inlineStr">
        <is>
          <t>OFF</t>
        </is>
      </c>
      <c r="C103" s="38" t="n"/>
      <c r="D103" s="38" t="inlineStr">
        <is>
          <t>GLOBAL_CHECK</t>
        </is>
      </c>
      <c r="E103" s="38" t="n"/>
      <c r="F103" s="26" t="n"/>
      <c r="G103" s="38">
        <f>IFERROR(VLOOKUP($A66&amp;"_"&amp;$B66,Results_Deltas!$A$2:$P$15000,5,FALSE),"")</f>
        <v/>
      </c>
      <c r="H103" s="38" t="inlineStr">
        <is>
          <t>Blanket (page end)</t>
        </is>
      </c>
      <c r="I103" s="26" t="n"/>
      <c r="J103" s="26" t="n"/>
      <c r="K103" s="26" t="n"/>
      <c r="L103" s="26" t="inlineStr">
        <is>
          <t>NO</t>
        </is>
      </c>
      <c r="M103" s="26" t="n">
        <v>1.912673295699925</v>
      </c>
      <c r="N103" s="26" t="n">
        <v>29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OI_CONFIRM_MIN_PRICE_PCT</t>
        </is>
      </c>
      <c r="B104" s="38" t="inlineStr">
        <is>
          <t>0.5</t>
        </is>
      </c>
      <c r="C104" s="38" t="n"/>
      <c r="D104" s="38" t="inlineStr">
        <is>
          <t>ENTRY, GLOBAL_CHECK, STOCKS_EXIT</t>
        </is>
      </c>
      <c r="E104" s="38" t="n"/>
      <c r="F104" s="26" t="n"/>
      <c r="G104" s="38">
        <f>IFERROR(VLOOKUP($A224&amp;"_"&amp;$B224,Results_Deltas!$A$2:$P$15000,5,FALSE),"")</f>
        <v/>
      </c>
      <c r="H104" s="38" t="inlineStr">
        <is>
          <t>Blanket (page end)</t>
        </is>
      </c>
      <c r="I104" s="26" t="n"/>
      <c r="J104" s="26" t="n"/>
      <c r="K104" s="26" t="n"/>
      <c r="L104" s="26" t="inlineStr">
        <is>
          <t>NO</t>
        </is>
      </c>
      <c r="M104" s="26" t="n">
        <v>1.922617962300236</v>
      </c>
      <c r="N104" s="26" t="n">
        <v>22</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COOLDOWN_LOCKS_FILTER_TF</t>
        </is>
      </c>
      <c r="B105" s="38" t="inlineStr">
        <is>
          <t>D</t>
        </is>
      </c>
      <c r="C105" s="38" t="n"/>
      <c r="D105" s="38" t="inlineStr">
        <is>
          <t>GLOBAL_CHECK</t>
        </is>
      </c>
      <c r="E105" s="38" t="n"/>
      <c r="F105" s="26" t="n"/>
      <c r="G105" s="38">
        <f>IFERROR(VLOOKUP($A67&amp;"_"&amp;$B67,Results_Deltas!$A$2:$P$15000,5,FALSE),"")</f>
        <v/>
      </c>
      <c r="H105" s="38" t="inlineStr">
        <is>
          <t>Blanket (page end)</t>
        </is>
      </c>
      <c r="I105" s="26" t="n"/>
      <c r="J105" s="26" t="n"/>
      <c r="K105" s="26" t="n"/>
      <c r="L105" s="26" t="inlineStr">
        <is>
          <t>NO</t>
        </is>
      </c>
      <c r="M105" s="26" t="n">
        <v>1.990511388830051</v>
      </c>
      <c r="N105" s="26" t="n">
        <v>26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DC_MOMENT_STRONG_THRESHOLD</t>
        </is>
      </c>
      <c r="B106" s="38" t="inlineStr">
        <is>
          <t>30</t>
        </is>
      </c>
      <c r="C106" s="38" t="n"/>
      <c r="D106" s="38" t="inlineStr">
        <is>
          <t>ENTRY, GLOBAL_CHECK, STOCKS_EXIT</t>
        </is>
      </c>
      <c r="E106" s="38" t="n"/>
      <c r="F106" s="26" t="n"/>
      <c r="G106" s="38">
        <f>IFERROR(VLOOKUP($A77&amp;"_"&amp;$B77,Results_Deltas!$A$2:$P$15000,5,FALSE),"")</f>
        <v/>
      </c>
      <c r="H106" s="38" t="inlineStr">
        <is>
          <t>Blanket (page end)</t>
        </is>
      </c>
      <c r="I106" s="26" t="n"/>
      <c r="J106" s="26" t="n"/>
      <c r="K106" s="26" t="n"/>
      <c r="L106" s="26" t="inlineStr">
        <is>
          <t>YES</t>
        </is>
      </c>
      <c r="M106" s="26" t="n">
        <v>2.010174136479601</v>
      </c>
      <c r="N106" s="26" t="n">
        <v>27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BAND_ARROW_ENABLED</t>
        </is>
      </c>
      <c r="B107" s="38" t="inlineStr">
        <is>
          <t>True</t>
        </is>
      </c>
      <c r="C107" s="38" t="n"/>
      <c r="D107" s="38" t="inlineStr">
        <is>
          <t>GLOBAL_CHECK, STOCKS_EXIT</t>
        </is>
      </c>
      <c r="E107" s="38" t="n"/>
      <c r="F107" s="26" t="n"/>
      <c r="G107" s="38">
        <f>IFERROR(VLOOKUP($A65&amp;"_"&amp;$B65,Results_Deltas!$A$2:$P$15000,5,FALSE),"")</f>
        <v/>
      </c>
      <c r="H107" s="38" t="inlineStr">
        <is>
          <t>Blanket (page end)</t>
        </is>
      </c>
      <c r="I107" s="26" t="n"/>
      <c r="J107" s="26" t="n"/>
      <c r="K107" s="26" t="n"/>
      <c r="L107" s="26" t="inlineStr">
        <is>
          <t>NO</t>
        </is>
      </c>
      <c r="M107" s="26" t="n">
        <v>2.065985968846123</v>
      </c>
      <c r="N107" s="26" t="n">
        <v>25</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HTF_DIRECTION_GATE_ENABLED</t>
        </is>
      </c>
      <c r="B108" s="38" t="inlineStr">
        <is>
          <t>True</t>
        </is>
      </c>
      <c r="C108" s="38" t="n"/>
      <c r="D108" s="38" t="inlineStr">
        <is>
          <t>ENTRY, GLOBAL_CHECK, STOCKS_EXIT</t>
        </is>
      </c>
      <c r="E108" s="38" t="n"/>
      <c r="F108" s="26" t="n"/>
      <c r="G108" s="38">
        <f>IFERROR(VLOOKUP($A147&amp;"_"&amp;$B147,Results_Deltas!$A$2:$P$15000,5,FALSE),"")</f>
        <v/>
      </c>
      <c r="H108" s="38" t="inlineStr">
        <is>
          <t>Blanket (page end)</t>
        </is>
      </c>
      <c r="I108" s="26" t="n"/>
      <c r="J108" s="26" t="n"/>
      <c r="K108" s="26" t="n"/>
      <c r="L108" s="26" t="inlineStr">
        <is>
          <t>NO</t>
        </is>
      </c>
      <c r="M108" s="26" t="n">
        <v>2.121128888019844</v>
      </c>
      <c r="N108" s="26" t="n">
        <v>28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LH_HL_FILTER_ENABLED</t>
        </is>
      </c>
      <c r="B109" s="38" t="inlineStr">
        <is>
          <t>True</t>
        </is>
      </c>
      <c r="C109" s="38" t="n"/>
      <c r="D109" s="38" t="inlineStr">
        <is>
          <t>ENTRY, GLOBAL_CHECK, STOCKS_EXIT</t>
        </is>
      </c>
      <c r="E109" s="38" t="n"/>
      <c r="F109" s="26" t="n"/>
      <c r="G109" s="38">
        <f>IFERROR(VLOOKUP($A161&amp;"_"&amp;$B161,Results_Deltas!$A$2:$P$15000,5,FALSE),"")</f>
        <v/>
      </c>
      <c r="H109" s="38" t="inlineStr">
        <is>
          <t>Blanket (page end)</t>
        </is>
      </c>
      <c r="I109" s="26" t="n"/>
      <c r="J109" s="26" t="n"/>
      <c r="K109" s="26" t="n"/>
      <c r="L109" s="26" t="inlineStr">
        <is>
          <t>NO</t>
        </is>
      </c>
      <c r="M109" s="26" t="n">
        <v>2.142971969583007</v>
      </c>
      <c r="N109" s="26" t="n">
        <v>25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HA_WICK_QUALITY_ENABLED</t>
        </is>
      </c>
      <c r="B110" s="38" t="inlineStr">
        <is>
          <t>True</t>
        </is>
      </c>
      <c r="C110" s="38" t="n"/>
      <c r="D110" s="38" t="inlineStr">
        <is>
          <t>ENTRY, GLOBAL_CHECK, STOCKS_EXIT</t>
        </is>
      </c>
      <c r="E110" s="38" t="n"/>
      <c r="F110" s="26" t="n"/>
      <c r="G110" s="38">
        <f>IFERROR(VLOOKUP($A129&amp;"_"&amp;$B129,Results_Deltas!$A$2:$P$15000,5,FALSE),"")</f>
        <v/>
      </c>
      <c r="H110" s="38" t="inlineStr">
        <is>
          <t>Blanket (page end)</t>
        </is>
      </c>
      <c r="I110" s="26" t="n"/>
      <c r="J110" s="26" t="n"/>
      <c r="K110" s="26" t="n"/>
      <c r="L110" s="26" t="inlineStr">
        <is>
          <t>NO</t>
        </is>
      </c>
      <c r="M110" s="26" t="n">
        <v>2.221089586243695</v>
      </c>
      <c r="N110" s="26" t="n">
        <v>27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9" t="inlineStr">
        <is>
          <t>LR_BAND_LADDER_STOCH_EXTREME</t>
        </is>
      </c>
      <c r="B111" s="40" t="inlineStr">
        <is>
          <t>30.0</t>
        </is>
      </c>
      <c r="C111" s="38" t="n"/>
      <c r="D111" s="38" t="inlineStr">
        <is>
          <t>GLOBAL_CHECK, STOCKS_EXIT</t>
        </is>
      </c>
      <c r="E111" s="38" t="n"/>
      <c r="F111" s="26" t="n"/>
      <c r="G111" s="38">
        <f>IFERROR(VLOOKUP($A168&amp;"_"&amp;$B168,Results_Deltas!$A$2:$P$15000,5,FALSE),"")</f>
        <v/>
      </c>
      <c r="H111" s="38" t="inlineStr">
        <is>
          <t>Blanket (page end)</t>
        </is>
      </c>
      <c r="I111" s="26" t="n"/>
      <c r="J111" s="26" t="n"/>
      <c r="K111" s="26" t="n"/>
      <c r="L111" s="26" t="inlineStr">
        <is>
          <t>YES</t>
        </is>
      </c>
      <c r="M111" s="26" t="n">
        <v>2.228398030562372</v>
      </c>
      <c r="N111" s="26" t="n">
        <v>35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LR_BAND_LADDER_STOCH_EXTREME</t>
        </is>
      </c>
      <c r="B112" s="38" t="inlineStr">
        <is>
          <t>30.0_ALT</t>
        </is>
      </c>
      <c r="C112" s="38" t="n"/>
      <c r="D112" s="38" t="inlineStr">
        <is>
          <t>GLOBAL_CHECK, STOCKS_EXIT</t>
        </is>
      </c>
      <c r="E112" s="38" t="n"/>
      <c r="F112" s="26" t="n"/>
      <c r="G112" s="38">
        <f>IFERROR(VLOOKUP($A169&amp;"_"&amp;$B169,Results_Deltas!$A$2:$P$15000,5,FALSE),"")</f>
        <v/>
      </c>
      <c r="H112" s="38" t="inlineStr">
        <is>
          <t>Blanket (page end)</t>
        </is>
      </c>
      <c r="I112" s="26" t="n"/>
      <c r="J112" s="26" t="n"/>
      <c r="K112" s="26" t="n"/>
      <c r="L112" s="26" t="inlineStr">
        <is>
          <t>NO</t>
        </is>
      </c>
      <c r="M112" s="26" t="n">
        <v>2.228398030562372</v>
      </c>
      <c r="N112" s="26" t="n">
        <v>35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MTS_BOTTOM_BONUS_THRESHOLD</t>
        </is>
      </c>
      <c r="B113" s="38" t="inlineStr">
        <is>
          <t>12.5</t>
        </is>
      </c>
      <c r="C113" s="38" t="n"/>
      <c r="D113" s="38" t="inlineStr">
        <is>
          <t>ENTRY, GLOBAL_CHECK, STOCKS_EXIT</t>
        </is>
      </c>
      <c r="E113" s="38" t="n"/>
      <c r="F113" s="26" t="n"/>
      <c r="G113" s="38">
        <f>IFERROR(VLOOKUP($A198&amp;"_"&amp;$B198,Results_Deltas!$A$2:$P$15000,5,FALSE),"")</f>
        <v/>
      </c>
      <c r="H113" s="38" t="inlineStr">
        <is>
          <t>Blanket (page end)</t>
        </is>
      </c>
      <c r="I113" s="26" t="n"/>
      <c r="J113" s="26" t="n"/>
      <c r="K113" s="26" t="n"/>
      <c r="L113" s="26" t="inlineStr">
        <is>
          <t>NO</t>
        </is>
      </c>
      <c r="M113" s="26" t="n">
        <v>2.240992435542889</v>
      </c>
      <c r="N113" s="26" t="n">
        <v>26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BANDAID_OFF_LOSER_RECOVER_PCT</t>
        </is>
      </c>
      <c r="B114" s="38" t="inlineStr">
        <is>
          <t>2.0</t>
        </is>
      </c>
      <c r="C114" s="38" t="n"/>
      <c r="D114" s="38" t="inlineStr">
        <is>
          <t>AUGMENT, ENTRY, EXIT, GLOBAL_CHECK, REDUCE, STOCKS_EXIT</t>
        </is>
      </c>
      <c r="E114" s="38" t="n"/>
      <c r="F114" s="26" t="n"/>
      <c r="G114" s="38">
        <f>IFERROR(VLOOKUP($A61&amp;"_"&amp;$B61,Results_Deltas!$A$2:$P$15000,5,FALSE),"")</f>
        <v/>
      </c>
      <c r="H114" s="38" t="inlineStr">
        <is>
          <t>Blanket (page end)</t>
        </is>
      </c>
      <c r="I114" s="26" t="n"/>
      <c r="J114" s="26" t="n"/>
      <c r="K114" s="26" t="n"/>
      <c r="L114" s="26" t="inlineStr">
        <is>
          <t>NO</t>
        </is>
      </c>
      <c r="M114" s="26" t="n">
        <v>2.270865435373083</v>
      </c>
      <c r="N114" s="26" t="n">
        <v>26</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MOVER_THRESHOLD</t>
        </is>
      </c>
      <c r="B115" s="38" t="inlineStr">
        <is>
          <t>3.75</t>
        </is>
      </c>
      <c r="C115" s="38" t="n"/>
      <c r="D115" s="38" t="inlineStr">
        <is>
          <t>ENTRY, GLOBAL_CHECK, STOCKS_EXIT</t>
        </is>
      </c>
      <c r="E115" s="38" t="n"/>
      <c r="F115" s="26" t="n"/>
      <c r="G115" s="38">
        <f>IFERROR(VLOOKUP($A189&amp;"_"&amp;$B189,Results_Deltas!$A$2:$P$15000,5,FALSE),"")</f>
        <v/>
      </c>
      <c r="H115" s="38" t="inlineStr">
        <is>
          <t>Blanket (page end)</t>
        </is>
      </c>
      <c r="I115" s="26" t="n"/>
      <c r="J115" s="26" t="n"/>
      <c r="K115" s="26" t="n"/>
      <c r="L115" s="26" t="inlineStr">
        <is>
          <t>YES</t>
        </is>
      </c>
      <c r="M115" s="26" t="n">
        <v>2.284329288905711</v>
      </c>
      <c r="N115" s="26" t="n">
        <v>25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MANDATORY_REENTRY_WT_FILTER_MIN_TFS</t>
        </is>
      </c>
      <c r="B116" s="38" t="inlineStr">
        <is>
          <t>2</t>
        </is>
      </c>
      <c r="C116" s="38" t="n"/>
      <c r="D116" s="38" t="inlineStr">
        <is>
          <t>GLOBAL_CHECK, STOCKS_EXIT</t>
        </is>
      </c>
      <c r="E116" s="38" t="n"/>
      <c r="F116" s="26" t="n"/>
      <c r="G116" s="38">
        <f>IFERROR(VLOOKUP($A176&amp;"_"&amp;$B176,Results_Deltas!$A$2:$P$15000,5,FALSE),"")</f>
        <v/>
      </c>
      <c r="H116" s="38" t="inlineStr">
        <is>
          <t>Blanket (page end)</t>
        </is>
      </c>
      <c r="I116" s="26" t="n"/>
      <c r="J116" s="26" t="n"/>
      <c r="K116" s="26" t="n"/>
      <c r="L116" s="26" t="inlineStr">
        <is>
          <t>YES</t>
        </is>
      </c>
      <c r="M116" s="26" t="n">
        <v>2.298177288918546</v>
      </c>
      <c r="N116" s="26" t="n">
        <v>30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ADX_RANGING_THRESHOLD</t>
        </is>
      </c>
      <c r="B117" s="38" t="inlineStr">
        <is>
          <t>25</t>
        </is>
      </c>
      <c r="C117" s="38" t="n"/>
      <c r="D117" s="38" t="inlineStr">
        <is>
          <t>ENTRY, GLOBAL_CHECK, STOCKS_EXIT</t>
        </is>
      </c>
      <c r="E117" s="38" t="n"/>
      <c r="F117" s="26" t="n"/>
      <c r="G117" s="38">
        <f>IFERROR(VLOOKUP($A57&amp;"_"&amp;$B57,Results_Deltas!$A$2:$P$15000,5,FALSE),"")</f>
        <v/>
      </c>
      <c r="H117" s="38" t="inlineStr">
        <is>
          <t>Blanket (page end)</t>
        </is>
      </c>
      <c r="I117" s="26" t="n"/>
      <c r="J117" s="26" t="n"/>
      <c r="K117" s="26" t="n"/>
      <c r="L117" s="26" t="inlineStr">
        <is>
          <t>NO</t>
        </is>
      </c>
      <c r="M117" s="26" t="n">
        <v>2.318933671124968</v>
      </c>
      <c r="N117" s="26" t="n">
        <v>26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MOVER_THRESHOLD</t>
        </is>
      </c>
      <c r="B118" s="38" t="inlineStr">
        <is>
          <t>2.5</t>
        </is>
      </c>
      <c r="C118" s="38" t="n"/>
      <c r="D118" s="38" t="inlineStr">
        <is>
          <t>ENTRY, GLOBAL_CHECK, STOCKS_EXIT</t>
        </is>
      </c>
      <c r="E118" s="38" t="n"/>
      <c r="F118" s="26" t="n"/>
      <c r="G118" s="38">
        <f>IFERROR(VLOOKUP($A190&amp;"_"&amp;$B190,Results_Deltas!$A$2:$P$15000,5,FALSE),"")</f>
        <v/>
      </c>
      <c r="H118" s="38" t="inlineStr">
        <is>
          <t>Blanket (page end)</t>
        </is>
      </c>
      <c r="I118" s="26" t="n"/>
      <c r="J118" s="26" t="n"/>
      <c r="K118" s="26" t="n"/>
      <c r="L118" s="26" t="inlineStr">
        <is>
          <t>NO</t>
        </is>
      </c>
      <c r="M118" s="26" t="n">
        <v>2.335610655930914</v>
      </c>
      <c r="N118" s="26" t="n">
        <v>28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IFERROR(VLOOKUP($A163&amp;"_"&amp;$B163,Results_Deltas!$A$2:$P$15000,5,FALSE),"")</f>
        <v/>
      </c>
      <c r="H119" s="38" t="inlineStr">
        <is>
          <t>Blanket (page end)</t>
        </is>
      </c>
      <c r="I119" s="26" t="n"/>
      <c r="J119" s="26" t="n"/>
      <c r="K119" s="26" t="n"/>
      <c r="L119" s="26" t="inlineStr">
        <is>
          <t>NO</t>
        </is>
      </c>
      <c r="M119" s="26" t="n">
        <v>2.36871724056417</v>
      </c>
      <c r="N119" s="26" t="n">
        <v>32</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HA_WICK_QUALITY_TF</t>
        </is>
      </c>
      <c r="B120" s="38" t="inlineStr">
        <is>
          <t>OFF</t>
        </is>
      </c>
      <c r="C120" s="38" t="n"/>
      <c r="D120" s="38" t="inlineStr">
        <is>
          <t>ENTRY, GLOBAL_CHECK, STOCKS_EXIT</t>
        </is>
      </c>
      <c r="E120" s="38" t="n"/>
      <c r="F120" s="26" t="n"/>
      <c r="G120" s="38">
        <f>IFERROR(VLOOKUP($A132&amp;"_"&amp;$B132,Results_Deltas!$A$2:$P$15000,5,FALSE),"")</f>
        <v/>
      </c>
      <c r="H120" s="38" t="inlineStr">
        <is>
          <t>Blanket (page end)</t>
        </is>
      </c>
      <c r="I120" s="26" t="n"/>
      <c r="J120" s="26" t="n"/>
      <c r="K120" s="26" t="n"/>
      <c r="L120" s="26" t="inlineStr">
        <is>
          <t>YES</t>
        </is>
      </c>
      <c r="M120" s="26" t="n">
        <v>2.384452924839376</v>
      </c>
      <c r="N120" s="26" t="n">
        <v>28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GR_FILTER_VEC_ENABLED</t>
        </is>
      </c>
      <c r="B121" s="38" t="inlineStr">
        <is>
          <t>True</t>
        </is>
      </c>
      <c r="C121" s="38" t="n"/>
      <c r="D121" s="38" t="inlineStr">
        <is>
          <t>GLOBAL_CHECK</t>
        </is>
      </c>
      <c r="E121" s="38" t="n"/>
      <c r="F121" s="26" t="n"/>
      <c r="G121" s="38">
        <f>IFERROR(VLOOKUP($A124&amp;"_"&amp;$B124,Results_Deltas!$A$2:$P$15000,5,FALSE),"")</f>
        <v/>
      </c>
      <c r="H121" s="38" t="inlineStr">
        <is>
          <t>Blanket (page end)</t>
        </is>
      </c>
      <c r="I121" s="26" t="n"/>
      <c r="J121" s="26" t="n"/>
      <c r="K121" s="26" t="n"/>
      <c r="L121" s="26" t="inlineStr">
        <is>
          <t>NO</t>
        </is>
      </c>
      <c r="M121" s="26" t="n">
        <v>2.398982325034617</v>
      </c>
      <c r="N121" s="26" t="n">
        <v>36</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FUNDING_GATE_FILTER_TF</t>
        </is>
      </c>
      <c r="B122" s="38" t="inlineStr">
        <is>
          <t>4h</t>
        </is>
      </c>
      <c r="C122" s="38" t="n"/>
      <c r="D122" s="38" t="inlineStr">
        <is>
          <t>GLOBAL_CHECK</t>
        </is>
      </c>
      <c r="E122" s="38" t="n"/>
      <c r="F122" s="26" t="n"/>
      <c r="G122" s="38">
        <f>IFERROR(VLOOKUP($A110&amp;"_"&amp;$B110,Results_Deltas!$A$2:$P$15000,5,FALSE),"")</f>
        <v/>
      </c>
      <c r="H122" s="38" t="inlineStr">
        <is>
          <t>Blanket (page end)</t>
        </is>
      </c>
      <c r="I122" s="26" t="n"/>
      <c r="J122" s="26" t="n"/>
      <c r="K122" s="26" t="n"/>
      <c r="L122" s="26" t="inlineStr">
        <is>
          <t>NO</t>
        </is>
      </c>
      <c r="M122" s="26" t="n">
        <v>2.417667605007221</v>
      </c>
      <c r="N122" s="26" t="n">
        <v>20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MTS_BOTTOM_STRONG_THRESHOLD</t>
        </is>
      </c>
      <c r="B123" s="38" t="inlineStr">
        <is>
          <t>20</t>
        </is>
      </c>
      <c r="C123" s="38" t="n"/>
      <c r="D123" s="38" t="inlineStr">
        <is>
          <t>ENTRY, GLOBAL_CHECK, STOCKS_EXIT</t>
        </is>
      </c>
      <c r="E123" s="38" t="n"/>
      <c r="F123" s="26" t="n"/>
      <c r="G123" s="38">
        <f>IFERROR(VLOOKUP($A202&amp;"_"&amp;$B202,Results_Deltas!$A$2:$P$15000,5,FALSE),"")</f>
        <v/>
      </c>
      <c r="H123" s="38" t="inlineStr">
        <is>
          <t>Blanket (page end)</t>
        </is>
      </c>
      <c r="I123" s="26" t="n"/>
      <c r="J123" s="26" t="n"/>
      <c r="K123" s="26" t="n"/>
      <c r="L123" s="26" t="inlineStr">
        <is>
          <t>NO</t>
        </is>
      </c>
      <c r="M123" s="26" t="n">
        <v>2.468727831176814</v>
      </c>
      <c r="N123" s="26" t="n">
        <v>30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OI_CONFIRM_MIN_PRICE_PCT</t>
        </is>
      </c>
      <c r="B124" s="38" t="inlineStr">
        <is>
          <t>2.0</t>
        </is>
      </c>
      <c r="C124" s="38" t="n"/>
      <c r="D124" s="38" t="inlineStr">
        <is>
          <t>ENTRY, GLOBAL_CHECK, STOCKS_EXIT</t>
        </is>
      </c>
      <c r="E124" s="38" t="n"/>
      <c r="F124" s="26" t="n"/>
      <c r="G124" s="38">
        <f>IFERROR(VLOOKUP($A222&amp;"_"&amp;$B222,Results_Deltas!$A$2:$P$15000,5,FALSE),"")</f>
        <v/>
      </c>
      <c r="H124" s="38" t="inlineStr">
        <is>
          <t>Blanket (page end)</t>
        </is>
      </c>
      <c r="I124" s="26" t="n"/>
      <c r="J124" s="26" t="n"/>
      <c r="K124" s="26" t="n"/>
      <c r="L124" s="26" t="inlineStr">
        <is>
          <t>YES</t>
        </is>
      </c>
      <c r="M124" s="26" t="n">
        <v>2.560174144961676</v>
      </c>
      <c r="N124" s="26" t="n">
        <v>24</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OI_CONFIRM_MIN_CHANGE_PCT</t>
        </is>
      </c>
      <c r="B125" s="38" t="inlineStr">
        <is>
          <t>1.0</t>
        </is>
      </c>
      <c r="C125" s="38" t="n"/>
      <c r="D125" s="38" t="inlineStr">
        <is>
          <t>ENTRY, GLOBAL_CHECK, STOCKS_EXIT</t>
        </is>
      </c>
      <c r="E125" s="38" t="n"/>
      <c r="F125" s="26" t="n"/>
      <c r="G125" s="38">
        <f>IFERROR(VLOOKUP($A219&amp;"_"&amp;$B219,Results_Deltas!$A$2:$P$15000,5,FALSE),"")</f>
        <v/>
      </c>
      <c r="H125" s="38" t="inlineStr">
        <is>
          <t>Blanket (page end)</t>
        </is>
      </c>
      <c r="I125" s="26" t="n"/>
      <c r="J125" s="26" t="n"/>
      <c r="K125" s="26" t="n"/>
      <c r="L125" s="26" t="inlineStr">
        <is>
          <t>NO</t>
        </is>
      </c>
      <c r="M125" s="26" t="n">
        <v>2.5729740905508</v>
      </c>
      <c r="N125" s="26" t="n">
        <v>27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FUNDING_GATE_FILTER_TF</t>
        </is>
      </c>
      <c r="B126" s="38" t="inlineStr">
        <is>
          <t>1h</t>
        </is>
      </c>
      <c r="C126" s="38" t="n"/>
      <c r="D126" s="38" t="inlineStr">
        <is>
          <t>GLOBAL_CHECK</t>
        </is>
      </c>
      <c r="E126" s="38" t="n"/>
      <c r="F126" s="26" t="n"/>
      <c r="G126" s="38">
        <f>IFERROR(VLOOKUP($A111&amp;"_"&amp;$B111,Results_Deltas!$A$2:$P$15000,5,FALSE),"")</f>
        <v/>
      </c>
      <c r="H126" s="38" t="inlineStr">
        <is>
          <t>Blanket (page end)</t>
        </is>
      </c>
      <c r="I126" s="26" t="n"/>
      <c r="J126" s="26" t="n"/>
      <c r="K126" s="26" t="n"/>
      <c r="L126" s="26" t="inlineStr">
        <is>
          <t>NO</t>
        </is>
      </c>
      <c r="M126" s="26" t="n">
        <v>2.604930516290775</v>
      </c>
      <c r="N126" s="26" t="n">
        <v>19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GR_FILTER_VEC_MIN_TFS</t>
        </is>
      </c>
      <c r="B127" s="38" t="inlineStr">
        <is>
          <t>1</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v>2.629046449292671</v>
      </c>
      <c r="N127" s="26" t="n">
        <v>37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FUNDING_GATE_FILTER_TF</t>
        </is>
      </c>
      <c r="B128" s="38" t="inlineStr">
        <is>
          <t>OFF</t>
        </is>
      </c>
      <c r="C128" s="38" t="n"/>
      <c r="D128" s="38" t="inlineStr">
        <is>
          <t>GLOBAL_CHECK</t>
        </is>
      </c>
      <c r="E128" s="38" t="n"/>
      <c r="F128" s="26" t="n"/>
      <c r="G128" s="38">
        <f>IFERROR(VLOOKUP($A108&amp;"_"&amp;$B108,Results_Deltas!$A$2:$P$15000,5,FALSE),"")</f>
        <v/>
      </c>
      <c r="H128" s="38" t="inlineStr">
        <is>
          <t>Blanket (page end)</t>
        </is>
      </c>
      <c r="I128" s="26" t="n"/>
      <c r="J128" s="26" t="n"/>
      <c r="K128" s="26" t="n"/>
      <c r="L128" s="26" t="inlineStr">
        <is>
          <t>NO</t>
        </is>
      </c>
      <c r="M128" s="26" t="n">
        <v>2.6318196896664</v>
      </c>
      <c r="N128" s="26" t="n">
        <v>19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EMA_9_21_FILTER_MIN_TFS</t>
        </is>
      </c>
      <c r="B129" s="38" t="inlineStr">
        <is>
          <t>0</t>
        </is>
      </c>
      <c r="C129" s="38" t="n"/>
      <c r="D129" s="38" t="inlineStr">
        <is>
          <t>GLOBAL_CHECK</t>
        </is>
      </c>
      <c r="E129" s="38" t="n"/>
      <c r="F129" s="26" t="n"/>
      <c r="G129" s="38">
        <f>IFERROR(VLOOKUP($A88&amp;"_"&amp;$B88,Results_Deltas!$A$2:$P$15000,5,FALSE),"")</f>
        <v/>
      </c>
      <c r="H129" s="38" t="inlineStr">
        <is>
          <t>Blanket (page end)</t>
        </is>
      </c>
      <c r="I129" s="26" t="n"/>
      <c r="J129" s="26" t="n"/>
      <c r="K129" s="26" t="n"/>
      <c r="L129" s="26" t="inlineStr">
        <is>
          <t>NO</t>
        </is>
      </c>
      <c r="M129" s="26" t="n">
        <v>2.63302866660923</v>
      </c>
      <c r="N129" s="26" t="n">
        <v>37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EMA_BLANKET_FILTER_ENABLED</t>
        </is>
      </c>
      <c r="B130" s="38" t="inlineStr">
        <is>
          <t>False</t>
        </is>
      </c>
      <c r="C130" s="38" t="n"/>
      <c r="D130" s="38" t="inlineStr">
        <is>
          <t>GLOBAL_CHECK</t>
        </is>
      </c>
      <c r="E130" s="38" t="n"/>
      <c r="F130" s="26" t="n"/>
      <c r="G130" s="38">
        <f>IFERROR(VLOOKUP($A91&amp;"_"&amp;$B91,Results_Deltas!$A$2:$P$15000,5,FALSE),"")</f>
        <v/>
      </c>
      <c r="H130" s="38" t="inlineStr">
        <is>
          <t>Blanket (page end)</t>
        </is>
      </c>
      <c r="I130" s="26" t="n"/>
      <c r="J130" s="26" t="n"/>
      <c r="K130" s="26" t="n"/>
      <c r="L130" s="26" t="inlineStr">
        <is>
          <t>NO</t>
        </is>
      </c>
      <c r="M130" s="26" t="n">
        <v>2.642075563423114</v>
      </c>
      <c r="N130" s="26" t="n">
        <v>38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NEW_POSITION_MAX_LOSS_THRESHOLD</t>
        </is>
      </c>
      <c r="B131" s="38" t="inlineStr">
        <is>
          <t>2.0</t>
        </is>
      </c>
      <c r="C131" s="38" t="n"/>
      <c r="D131" s="38" t="inlineStr">
        <is>
          <t>AUGMENT, EXIT, GLOBAL_CHECK, REDUCE, STOCKS_EXIT</t>
        </is>
      </c>
      <c r="E131" s="38" t="n"/>
      <c r="F131" s="26" t="n"/>
      <c r="G131" s="38">
        <f>IFERROR(VLOOKUP($A212&amp;"_"&amp;$B212,Results_Deltas!$A$2:$P$15000,5,FALSE),"")</f>
        <v/>
      </c>
      <c r="H131" s="38" t="inlineStr">
        <is>
          <t>Blanket (page end)</t>
        </is>
      </c>
      <c r="I131" s="26" t="n"/>
      <c r="J131" s="26" t="n"/>
      <c r="K131" s="26" t="n"/>
      <c r="L131" s="26" t="inlineStr">
        <is>
          <t>NO</t>
        </is>
      </c>
      <c r="M131" s="26" t="n">
        <v>2.650511677708283</v>
      </c>
      <c r="N131" s="26" t="n">
        <v>36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MOVER_THRESHOLD</t>
        </is>
      </c>
      <c r="B132" s="38" t="inlineStr">
        <is>
          <t>6.25</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s="26" t="n">
        <v>2.669771801132943</v>
      </c>
      <c r="N132" s="26" t="n">
        <v>32</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DELTA_HTF_GATE</t>
        </is>
      </c>
      <c r="B133" s="38" t="inlineStr">
        <is>
          <t>4h</t>
        </is>
      </c>
      <c r="C133" s="38" t="n"/>
      <c r="D133" s="38" t="inlineStr">
        <is>
          <t>ENTRY, GLOBAL_CHECK, STOCKS_EXIT</t>
        </is>
      </c>
      <c r="E133" s="38" t="n"/>
      <c r="F133" s="26" t="n"/>
      <c r="G133" s="38">
        <f>IFERROR(VLOOKUP($A79&amp;"_"&amp;$B79,Results_Deltas!$A$2:$P$15000,5,FALSE),"")</f>
        <v/>
      </c>
      <c r="H133" s="38" t="inlineStr">
        <is>
          <t>Blanket (page end)</t>
        </is>
      </c>
      <c r="I133" s="26" t="n"/>
      <c r="J133" s="26" t="n"/>
      <c r="K133" s="26" t="n"/>
      <c r="L133" s="26" t="inlineStr">
        <is>
          <t>NO</t>
        </is>
      </c>
      <c r="M133" s="26" t="n">
        <v>2.676706496862693</v>
      </c>
      <c r="N133" s="26" t="n">
        <v>36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DELTA_HTF_GATE</t>
        </is>
      </c>
      <c r="B134" s="38" t="inlineStr">
        <is>
          <t>4h_ALT</t>
        </is>
      </c>
      <c r="C134" s="38" t="n"/>
      <c r="D134" s="38" t="inlineStr">
        <is>
          <t>ENTRY, GLOBAL_CHECK, STOCKS_EXIT</t>
        </is>
      </c>
      <c r="E134" s="38" t="n"/>
      <c r="F134" s="26" t="n"/>
      <c r="G134" s="38">
        <f>IFERROR(VLOOKUP($A80&amp;"_"&amp;$B80,Results_Deltas!$A$2:$P$15000,5,FALSE),"")</f>
        <v/>
      </c>
      <c r="H134" s="38" t="inlineStr">
        <is>
          <t>Blanket (page end)</t>
        </is>
      </c>
      <c r="I134" s="26" t="n"/>
      <c r="J134" s="26" t="n"/>
      <c r="K134" s="26" t="n"/>
      <c r="L134" s="26" t="inlineStr">
        <is>
          <t>NO</t>
        </is>
      </c>
      <c r="M134" s="26" t="n">
        <v>2.676706496862693</v>
      </c>
      <c r="N134" s="26" t="n">
        <v>36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LIVE_VEC_EMERGENCY_BRAKE_ENABLED</t>
        </is>
      </c>
      <c r="B135" s="38" t="inlineStr">
        <is>
          <t>True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M135" s="26" t="n">
        <v>2.731184723839501</v>
      </c>
      <c r="N135" s="26" t="n">
        <v>42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CRYPTO_SPIKE_FADE_THRESHOLD_PCT</t>
        </is>
      </c>
      <c r="B136" s="38" t="inlineStr">
        <is>
          <t>12.5</t>
        </is>
      </c>
      <c r="C136" s="38" t="n"/>
      <c r="D136" s="38" t="inlineStr">
        <is>
          <t>GLOBAL_CHECK, STOCKS_EXIT</t>
        </is>
      </c>
      <c r="E136" s="38" t="n"/>
      <c r="F136" s="26" t="n"/>
      <c r="G136" s="38">
        <f>IFERROR(VLOOKUP($A72&amp;"_"&amp;$B72,Results_Deltas!$A$2:$P$15000,5,FALSE),"")</f>
        <v/>
      </c>
      <c r="H136" s="38" t="inlineStr">
        <is>
          <t>Blanket (page end)</t>
        </is>
      </c>
      <c r="I136" s="26" t="n"/>
      <c r="J136" s="26" t="n"/>
      <c r="K136" s="26" t="n"/>
      <c r="L136" s="26" t="inlineStr">
        <is>
          <t>YES</t>
        </is>
      </c>
      <c r="M136" s="26" t="n">
        <v>2.736928835871394</v>
      </c>
      <c r="N136" s="26" t="n">
        <v>35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EMA_9_21_FILTER_MIN_TFS</t>
        </is>
      </c>
      <c r="B137" s="38" t="inlineStr">
        <is>
          <t>2</t>
        </is>
      </c>
      <c r="C137" s="38" t="n"/>
      <c r="D137" s="38" t="inlineStr">
        <is>
          <t>GLOBAL_CHECK</t>
        </is>
      </c>
      <c r="E137" s="38" t="n"/>
      <c r="F137" s="26" t="n"/>
      <c r="G137" s="38">
        <f>IFERROR(VLOOKUP($A89&amp;"_"&amp;$B89,Results_Deltas!$A$2:$P$15000,5,FALSE),"")</f>
        <v/>
      </c>
      <c r="H137" s="38" t="inlineStr">
        <is>
          <t>Blanket (page end)</t>
        </is>
      </c>
      <c r="I137" s="26" t="n"/>
      <c r="J137" s="26" t="n"/>
      <c r="K137" s="26" t="n"/>
      <c r="L137" s="26" t="inlineStr">
        <is>
          <t>YES</t>
        </is>
      </c>
      <c r="M137" s="26" t="n">
        <v>2.748182116677869</v>
      </c>
      <c r="N137" s="26" t="n">
        <v>34</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LR_BAND_LADDER_TF_BOTTOM</t>
        </is>
      </c>
      <c r="B138" s="38" t="inlineStr">
        <is>
          <t>1</t>
        </is>
      </c>
      <c r="C138" s="38" t="n"/>
      <c r="D138" s="38" t="inlineStr">
        <is>
          <t>GLOBAL_CHECK, STOCKS_EXIT</t>
        </is>
      </c>
      <c r="E138" s="38" t="n"/>
      <c r="F138" s="26" t="n"/>
      <c r="G138" s="38">
        <f>IFERROR(VLOOKUP($A171&amp;"_"&amp;$B171,Results_Deltas!$A$2:$P$15000,5,FALSE),"")</f>
        <v/>
      </c>
      <c r="H138" s="38" t="inlineStr">
        <is>
          <t>Blanket (page end)</t>
        </is>
      </c>
      <c r="I138" s="26" t="n"/>
      <c r="J138" s="26" t="n"/>
      <c r="K138" s="26" t="n"/>
      <c r="L138" s="26" t="inlineStr">
        <is>
          <t>NO</t>
        </is>
      </c>
      <c r="M138" s="26" t="n">
        <v>2.770995924616218</v>
      </c>
      <c r="N138" s="26" t="n">
        <v>35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EMA_BLANKET_FILTER_MIN_TFS</t>
        </is>
      </c>
      <c r="B139" s="38" t="inlineStr">
        <is>
          <t>0</t>
        </is>
      </c>
      <c r="C139" s="38" t="n"/>
      <c r="D139" s="38" t="inlineStr">
        <is>
          <t>GLOBAL_CHECK</t>
        </is>
      </c>
      <c r="E139" s="38" t="n"/>
      <c r="F139" s="26" t="n"/>
      <c r="G139" s="38">
        <f>IFERROR(VLOOKUP($A93&amp;"_"&amp;$B93,Results_Deltas!$A$2:$P$15000,5,FALSE),"")</f>
        <v/>
      </c>
      <c r="H139" s="38" t="inlineStr">
        <is>
          <t>Blanket (page end)</t>
        </is>
      </c>
      <c r="I139" s="26" t="n"/>
      <c r="J139" s="26" t="n"/>
      <c r="K139" s="26" t="n"/>
      <c r="L139" s="26" t="inlineStr">
        <is>
          <t>NO</t>
        </is>
      </c>
      <c r="M139" s="26" t="n">
        <v>2.787566558763551</v>
      </c>
      <c r="N139" s="26" t="n">
        <v>36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OI_CONFIRM_MIN_CHANGE_PCT</t>
        </is>
      </c>
      <c r="B140" s="38" t="inlineStr">
        <is>
          <t>0</t>
        </is>
      </c>
      <c r="C140" s="38" t="n"/>
      <c r="D140" s="38" t="inlineStr">
        <is>
          <t>ENTRY, GLOBAL_CHECK, STOCKS_EXIT</t>
        </is>
      </c>
      <c r="E140" s="38" t="n"/>
      <c r="F140" s="26" t="n"/>
      <c r="G140" s="38">
        <f>IFERROR(VLOOKUP($A217&amp;"_"&amp;$B217,Results_Deltas!$A$2:$P$15000,5,FALSE),"")</f>
        <v/>
      </c>
      <c r="H140" s="38" t="inlineStr">
        <is>
          <t>Blanket (page end)</t>
        </is>
      </c>
      <c r="I140" s="26" t="n"/>
      <c r="J140" s="26" t="n"/>
      <c r="K140" s="26" t="n"/>
      <c r="L140" s="26" t="inlineStr">
        <is>
          <t>NO</t>
        </is>
      </c>
      <c r="M140" s="26" t="n">
        <v>2.793672180873509</v>
      </c>
      <c r="N140" s="26" t="n">
        <v>30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NEWBORN_LOSS_KILL_GAIN_THRESHOLD_PCT</t>
        </is>
      </c>
      <c r="B141" s="38" t="inlineStr">
        <is>
          <t>1.0</t>
        </is>
      </c>
      <c r="C141" s="38" t="n"/>
      <c r="D141" s="38" t="inlineStr">
        <is>
          <t>AUGMENT, EXIT, GLOBAL_CHECK, REDUCE, STOCKS_EXIT</t>
        </is>
      </c>
      <c r="E141" s="38" t="n"/>
      <c r="F141" s="26" t="n"/>
      <c r="G141" s="38">
        <f>IFERROR(VLOOKUP($A207&amp;"_"&amp;$B207,Results_Deltas!$A$2:$P$15000,5,FALSE),"")</f>
        <v/>
      </c>
      <c r="H141" s="38" t="inlineStr">
        <is>
          <t>Blanket (page end)</t>
        </is>
      </c>
      <c r="I141" s="26" t="n"/>
      <c r="J141" s="26" t="n"/>
      <c r="K141" s="26" t="n"/>
      <c r="L141" s="26" t="inlineStr">
        <is>
          <t>YES</t>
        </is>
      </c>
      <c r="M141" s="26" t="n">
        <v>2.816014683606949</v>
      </c>
      <c r="N141" s="26" t="n">
        <v>40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MANDATORY_REENTRY_WT_FILTER_MIN_TFS</t>
        </is>
      </c>
      <c r="B142" s="38" t="inlineStr">
        <is>
          <t>3</t>
        </is>
      </c>
      <c r="C142" s="38" t="n"/>
      <c r="D142" s="38" t="inlineStr">
        <is>
          <t>GLOBAL_CHECK, STOCKS_EXIT</t>
        </is>
      </c>
      <c r="E142" s="38" t="n"/>
      <c r="F142" s="26" t="n"/>
      <c r="G142" s="38">
        <f>IFERROR(VLOOKUP($A175&amp;"_"&amp;$B175,Results_Deltas!$A$2:$P$15000,5,FALSE),"")</f>
        <v/>
      </c>
      <c r="H142" s="38" t="inlineStr">
        <is>
          <t>Blanket (page end)</t>
        </is>
      </c>
      <c r="I142" s="26" t="n"/>
      <c r="J142" s="26" t="n"/>
      <c r="K142" s="26" t="n"/>
      <c r="L142" s="26" t="inlineStr">
        <is>
          <t>NO</t>
        </is>
      </c>
      <c r="M142" s="26" t="n">
        <v>2.860004702245829</v>
      </c>
      <c r="N142" s="26" t="n">
        <v>31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EMA_BLANKET_FILTER_MIN_TFS</t>
        </is>
      </c>
      <c r="B143" s="38" t="inlineStr">
        <is>
          <t>2</t>
        </is>
      </c>
      <c r="C143" s="38" t="n"/>
      <c r="D143" s="38" t="inlineStr">
        <is>
          <t>GLOBAL_CHECK</t>
        </is>
      </c>
      <c r="E143" s="38" t="n"/>
      <c r="F143" s="26" t="n"/>
      <c r="G143" s="38">
        <f>IFERROR(VLOOKUP($A94&amp;"_"&amp;$B94,Results_Deltas!$A$2:$P$15000,5,FALSE),"")</f>
        <v/>
      </c>
      <c r="H143" s="38" t="inlineStr">
        <is>
          <t>Blanket (page end)</t>
        </is>
      </c>
      <c r="I143" s="26" t="n"/>
      <c r="J143" s="26" t="n"/>
      <c r="K143" s="26" t="n"/>
      <c r="L143" s="26" t="inlineStr">
        <is>
          <t>YES</t>
        </is>
      </c>
      <c r="M143" s="26" t="n">
        <v>2.893413296648421</v>
      </c>
      <c r="N143" s="26" t="n">
        <v>38</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DELTA_REENTRY_FILTER_ENABLED</t>
        </is>
      </c>
      <c r="B144" s="38" t="inlineStr">
        <is>
          <t>True</t>
        </is>
      </c>
      <c r="C144" s="38" t="n"/>
      <c r="D144" s="38" t="inlineStr">
        <is>
          <t>ENTRY, GLOBAL_CHECK, STOCKS_EXIT</t>
        </is>
      </c>
      <c r="E144" s="38" t="n"/>
      <c r="F144" s="26" t="n"/>
      <c r="G144" s="38">
        <f>IFERROR(VLOOKUP($A82&amp;"_"&amp;$B82,Results_Deltas!$A$2:$P$15000,5,FALSE),"")</f>
        <v/>
      </c>
      <c r="H144" s="38" t="inlineStr">
        <is>
          <t>Blanket (page end)</t>
        </is>
      </c>
      <c r="I144" s="26" t="n"/>
      <c r="J144" s="26" t="n"/>
      <c r="K144" s="26" t="n"/>
      <c r="L144" s="26" t="inlineStr">
        <is>
          <t>NO</t>
        </is>
      </c>
      <c r="M144" s="26" t="n">
        <v>2.907224042603098</v>
      </c>
      <c r="N144" s="26" t="n">
        <v>34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LR_BAND_LADDER_TF_TOP</t>
        </is>
      </c>
      <c r="B145" s="38" t="inlineStr">
        <is>
          <t>1</t>
        </is>
      </c>
      <c r="C145" s="38" t="n"/>
      <c r="D145" s="38" t="inlineStr">
        <is>
          <t>GLOBAL_CHECK, STOCKS_EXIT</t>
        </is>
      </c>
      <c r="E145" s="38" t="n"/>
      <c r="F145" s="26" t="n"/>
      <c r="G145" s="38">
        <f>IFERROR(VLOOKUP($A173&amp;"_"&amp;$B173,Results_Deltas!$A$2:$P$15000,5,FALSE),"")</f>
        <v/>
      </c>
      <c r="H145" s="38" t="inlineStr">
        <is>
          <t>Blanket (page end)</t>
        </is>
      </c>
      <c r="I145" s="26" t="n"/>
      <c r="J145" s="26" t="n"/>
      <c r="K145" s="26" t="n"/>
      <c r="L145" s="26" t="inlineStr">
        <is>
          <t>NO</t>
        </is>
      </c>
      <c r="M145" s="26" t="n">
        <v>2.910511849077776</v>
      </c>
      <c r="N145" s="26" t="n">
        <v>36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HTF4_CONF</t>
        </is>
      </c>
      <c r="B146" s="38" t="inlineStr">
        <is>
          <t>False</t>
        </is>
      </c>
      <c r="C146" s="38" t="n"/>
      <c r="D146" s="38" t="inlineStr">
        <is>
          <t>GLOBAL_CHECK, STOCKS_EXIT</t>
        </is>
      </c>
      <c r="E146" s="38" t="n"/>
      <c r="F146" s="26" t="n"/>
      <c r="G146" s="38">
        <f>IFERROR(VLOOKUP($A144&amp;"_"&amp;$B144,Results_Deltas!$A$2:$P$15000,5,FALSE),"")</f>
        <v/>
      </c>
      <c r="H146" s="38" t="inlineStr">
        <is>
          <t>Blanket (page end)</t>
        </is>
      </c>
      <c r="I146" s="26" t="n"/>
      <c r="J146" s="26" t="n"/>
      <c r="K146" s="26" t="n"/>
      <c r="L146" s="26" t="inlineStr">
        <is>
          <t>YES</t>
        </is>
      </c>
      <c r="M146" s="26" t="n">
        <v>3.05184189054429</v>
      </c>
      <c r="N146" s="26" t="n">
        <v>33</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CRYPTO_SPIKE_FADE_THRESHOLD_PCT</t>
        </is>
      </c>
      <c r="B147" s="38" t="inlineStr">
        <is>
          <t>7.5</t>
        </is>
      </c>
      <c r="C147" s="38" t="n"/>
      <c r="D147" s="38" t="inlineStr">
        <is>
          <t>GLOBAL_CHECK, STOCKS_EXIT</t>
        </is>
      </c>
      <c r="E147" s="38" t="n"/>
      <c r="F147" s="26" t="n"/>
      <c r="G147" s="38">
        <f>IFERROR(VLOOKUP($A73&amp;"_"&amp;$B73,Results_Deltas!$A$2:$P$15000,5,FALSE),"")</f>
        <v/>
      </c>
      <c r="H147" s="38" t="inlineStr">
        <is>
          <t>Blanket (page end)</t>
        </is>
      </c>
      <c r="I147" s="26" t="n"/>
      <c r="J147" s="26" t="n"/>
      <c r="K147" s="26" t="n"/>
      <c r="L147" s="26" t="inlineStr">
        <is>
          <t>YES</t>
        </is>
      </c>
      <c r="M147" s="26" t="n">
        <v>3.086342998496866</v>
      </c>
      <c r="N147" s="26" t="n">
        <v>38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NEWBORN_LOSS_KILL_GAIN_THRESHOLD_PCT</t>
        </is>
      </c>
      <c r="B148" s="38" t="inlineStr">
        <is>
          <t>0.5</t>
        </is>
      </c>
      <c r="C148" s="38" t="n"/>
      <c r="D148" s="38" t="inlineStr">
        <is>
          <t>AUGMENT, EXIT, GLOBAL_CHECK, REDUCE, STOCKS_EXIT</t>
        </is>
      </c>
      <c r="E148" s="38" t="n"/>
      <c r="F148" s="26" t="n"/>
      <c r="G148" s="38">
        <f>IFERROR(VLOOKUP($A208&amp;"_"&amp;$B208,Results_Deltas!$A$2:$P$15000,5,FALSE),"")</f>
        <v/>
      </c>
      <c r="H148" s="38" t="inlineStr">
        <is>
          <t>Blanket (page end)</t>
        </is>
      </c>
      <c r="I148" s="26" t="n"/>
      <c r="J148" s="26" t="n"/>
      <c r="K148" s="26" t="n"/>
      <c r="L148" s="26" t="inlineStr">
        <is>
          <t>NO</t>
        </is>
      </c>
      <c r="M148" s="26" t="n">
        <v>3.088247236634266</v>
      </c>
      <c r="N148" s="26" t="n">
        <v>39</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FG_GREED_THRESHOLD</t>
        </is>
      </c>
      <c r="B149" s="38" t="inlineStr">
        <is>
          <t>37.5</t>
        </is>
      </c>
      <c r="C149" s="38" t="n"/>
      <c r="D149" s="38" t="inlineStr">
        <is>
          <t>GLOBAL_CHECK, STOCKS_EXIT</t>
        </is>
      </c>
      <c r="E149" s="38" t="n"/>
      <c r="F149" s="26" t="n"/>
      <c r="G149" s="38">
        <f>IFERROR(VLOOKUP($A107&amp;"_"&amp;$B107,Results_Deltas!$A$2:$P$15000,5,FALSE),"")</f>
        <v/>
      </c>
      <c r="H149" s="38" t="inlineStr">
        <is>
          <t>Blanket (page end)</t>
        </is>
      </c>
      <c r="I149" s="26" t="n"/>
      <c r="J149" s="26" t="n"/>
      <c r="K149" s="26" t="n"/>
      <c r="L149" s="26" t="inlineStr">
        <is>
          <t>NO</t>
        </is>
      </c>
      <c r="M149" s="26" t="n">
        <v>3.096011563659618</v>
      </c>
      <c r="N149" s="26" t="n">
        <v>25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DUP_GUARD_FILTER_TF</t>
        </is>
      </c>
      <c r="B150" s="40" t="inlineStr">
        <is>
          <t>15m</t>
        </is>
      </c>
      <c r="C150" s="38" t="n"/>
      <c r="D150" s="38" t="inlineStr">
        <is>
          <t>GLOBAL_CHECK</t>
        </is>
      </c>
      <c r="E150" s="38" t="n"/>
      <c r="F150" s="26" t="n"/>
      <c r="G150" s="38">
        <f>IFERROR(VLOOKUP($A87&amp;"_"&amp;$B87,Results_Deltas!$A$2:$P$15000,5,FALSE),"")</f>
        <v/>
      </c>
      <c r="H150" s="38" t="inlineStr">
        <is>
          <t>Blanket (page end)</t>
        </is>
      </c>
      <c r="I150" s="26" t="n"/>
      <c r="J150" s="26" t="n"/>
      <c r="K150" s="26" t="n"/>
      <c r="L150" s="26" t="inlineStr">
        <is>
          <t>NO</t>
        </is>
      </c>
      <c r="M150" s="26" t="n">
        <v>3.129280228232774</v>
      </c>
      <c r="N150" s="26" t="n">
        <v>33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OI_CONFIRM_MIN_CHANGE_PCT</t>
        </is>
      </c>
      <c r="B151" s="40" t="inlineStr">
        <is>
          <t>0.5</t>
        </is>
      </c>
      <c r="C151" s="38" t="n"/>
      <c r="D151" s="38" t="inlineStr">
        <is>
          <t>ENTRY, GLOBAL_CHECK, STOCKS_EXIT</t>
        </is>
      </c>
      <c r="E151" s="38" t="n"/>
      <c r="F151" s="26" t="n"/>
      <c r="G151" s="38">
        <f>IFERROR(VLOOKUP($A220&amp;"_"&amp;$B220,Results_Deltas!$A$2:$P$15000,5,FALSE),"")</f>
        <v/>
      </c>
      <c r="H151" s="38" t="inlineStr">
        <is>
          <t>Blanket (page end)</t>
        </is>
      </c>
      <c r="I151" s="26" t="n"/>
      <c r="J151" s="26" t="n"/>
      <c r="K151" s="26" t="n"/>
      <c r="L151" s="26" t="inlineStr">
        <is>
          <t>NO</t>
        </is>
      </c>
      <c r="M151" s="26" t="n">
        <v>3.160858496790139</v>
      </c>
      <c r="N151" s="26" t="n">
        <v>30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HTF_DIRECTION_GATE_ENABLED</t>
        </is>
      </c>
      <c r="B152" s="38" t="inlineStr">
        <is>
          <t>False</t>
        </is>
      </c>
      <c r="C152" s="38" t="n"/>
      <c r="D152" s="38" t="inlineStr">
        <is>
          <t>ENTRY, GLOBAL_CHECK, STOCKS_EXIT</t>
        </is>
      </c>
      <c r="E152" s="38" t="n"/>
      <c r="F152" s="26" t="n"/>
      <c r="G152" s="38">
        <f>IFERROR(VLOOKUP($A146&amp;"_"&amp;$B146,Results_Deltas!$A$2:$P$15000,5,FALSE),"")</f>
        <v/>
      </c>
      <c r="H152" s="38" t="inlineStr">
        <is>
          <t>Blanket (page end)</t>
        </is>
      </c>
      <c r="I152" s="26" t="n"/>
      <c r="J152" s="26" t="n"/>
      <c r="K152" s="26" t="n"/>
      <c r="L152" s="26" t="inlineStr">
        <is>
          <t>NO</t>
        </is>
      </c>
      <c r="M152" s="26" t="n">
        <v>3.164480796735254</v>
      </c>
      <c r="N152" s="26" t="n">
        <v>35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ADX_RANGING_THRESHOLD</t>
        </is>
      </c>
      <c r="B153" s="38" t="inlineStr">
        <is>
          <t>15</t>
        </is>
      </c>
      <c r="C153" s="38" t="n"/>
      <c r="D153" s="38" t="inlineStr">
        <is>
          <t>ENTRY, GLOBAL_CHECK, STOCKS_EXIT</t>
        </is>
      </c>
      <c r="E153" s="38" t="n"/>
      <c r="F153" s="26" t="n"/>
      <c r="G153" s="38">
        <f>IFERROR(VLOOKUP($A58&amp;"_"&amp;$B58,Results_Deltas!$A$2:$P$15000,5,FALSE),"")</f>
        <v/>
      </c>
      <c r="H153" s="38" t="inlineStr">
        <is>
          <t>Blanket (page end)</t>
        </is>
      </c>
      <c r="I153" s="26" t="n"/>
      <c r="J153" s="26" t="n"/>
      <c r="K153" s="26" t="n"/>
      <c r="L153" s="26" t="inlineStr">
        <is>
          <t>NO</t>
        </is>
      </c>
      <c r="M153" s="26" t="n">
        <v>3.167909778101016</v>
      </c>
      <c r="N153" s="26" t="n">
        <v>26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HLR_SMA_BAND_PCT</t>
        </is>
      </c>
      <c r="B154" s="38" t="inlineStr">
        <is>
          <t>2.0</t>
        </is>
      </c>
      <c r="C154" s="38" t="n"/>
      <c r="D154" s="38" t="inlineStr">
        <is>
          <t>ENTRY, GLOBAL_CHECK, STOCKS_EXIT</t>
        </is>
      </c>
      <c r="E154" s="38" t="n"/>
      <c r="F154" s="26" t="n"/>
      <c r="G154" s="38">
        <f>IFERROR(VLOOKUP($A138&amp;"_"&amp;$B138,Results_Deltas!$A$2:$P$15000,5,FALSE),"")</f>
        <v/>
      </c>
      <c r="H154" s="38" t="inlineStr">
        <is>
          <t>Blanket (page end)</t>
        </is>
      </c>
      <c r="I154" s="26" t="n"/>
      <c r="J154" s="26" t="n"/>
      <c r="K154" s="26" t="n"/>
      <c r="L154" s="26" t="inlineStr">
        <is>
          <t>NO</t>
        </is>
      </c>
      <c r="M154" s="26" t="n">
        <v>3.180474535615254</v>
      </c>
      <c r="N154" s="26" t="n">
        <v>27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MARKET_QUALITY_SCORE_ENABLED</t>
        </is>
      </c>
      <c r="B155" s="38" t="inlineStr">
        <is>
          <t>False</t>
        </is>
      </c>
      <c r="C155" s="38" t="n"/>
      <c r="D155" s="38" t="inlineStr">
        <is>
          <t>ENTRY, GLOBAL_CHECK, STOCKS_EXIT</t>
        </is>
      </c>
      <c r="E155" s="38" t="n"/>
      <c r="F155" s="26" t="n"/>
      <c r="G155" s="38">
        <f>IFERROR(VLOOKUP($A183&amp;"_"&amp;$B183,Results_Deltas!$A$2:$P$15000,5,FALSE),"")</f>
        <v/>
      </c>
      <c r="H155" s="38" t="inlineStr">
        <is>
          <t>Blanket (page end)</t>
        </is>
      </c>
      <c r="I155" s="26" t="n"/>
      <c r="J155" s="26" t="n"/>
      <c r="K155" s="26" t="n"/>
      <c r="L155" s="26" t="inlineStr">
        <is>
          <t>YES</t>
        </is>
      </c>
      <c r="M155" s="26" t="n">
        <v>3.20228702270374</v>
      </c>
      <c r="N155" s="26" t="n">
        <v>35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BAND_ARROW_ENABLED</t>
        </is>
      </c>
      <c r="B156" s="40" t="inlineStr">
        <is>
          <t>False</t>
        </is>
      </c>
      <c r="C156" s="38" t="n"/>
      <c r="D156" s="38" t="inlineStr">
        <is>
          <t>GLOBAL_CHECK, STOCKS_EXIT</t>
        </is>
      </c>
      <c r="E156" s="38" t="n"/>
      <c r="F156" s="26" t="n"/>
      <c r="G156" s="38">
        <f>IFERROR(VLOOKUP($A64&amp;"_"&amp;$B64,Results_Deltas!$A$2:$P$15000,5,FALSE),"")</f>
        <v/>
      </c>
      <c r="H156" s="38" t="inlineStr">
        <is>
          <t>Blanket (page end)</t>
        </is>
      </c>
      <c r="I156" s="26" t="n"/>
      <c r="J156" s="26" t="n"/>
      <c r="K156" s="26" t="n"/>
      <c r="L156" s="26" t="inlineStr">
        <is>
          <t>NO</t>
        </is>
      </c>
      <c r="M156" s="26" t="n">
        <v>3.248946427154157</v>
      </c>
      <c r="N156" s="26" t="n">
        <v>34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9" t="inlineStr">
        <is>
          <t>COOLDOWN_LOCKS_FILTER_TF</t>
        </is>
      </c>
      <c r="B157" s="40" t="inlineStr">
        <is>
          <t>15m</t>
        </is>
      </c>
      <c r="C157" s="38" t="n"/>
      <c r="D157" s="38" t="inlineStr">
        <is>
          <t>GLOBAL_CHECK</t>
        </is>
      </c>
      <c r="E157" s="38" t="n"/>
      <c r="F157" s="26" t="n"/>
      <c r="G157" s="38">
        <f>IFERROR(VLOOKUP($A70&amp;"_"&amp;$B70,Results_Deltas!$A$2:$P$15000,5,FALSE),"")</f>
        <v/>
      </c>
      <c r="H157" s="38" t="inlineStr">
        <is>
          <t>Blanket (page end)</t>
        </is>
      </c>
      <c r="I157" s="26" t="n"/>
      <c r="J157" s="26" t="n"/>
      <c r="K157" s="26" t="n"/>
      <c r="L157" s="26" t="inlineStr">
        <is>
          <t>NO</t>
        </is>
      </c>
      <c r="M157" s="26" t="n">
        <v>3.254290155426406</v>
      </c>
      <c r="N157" s="26" t="n">
        <v>34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HLR_TOP_MIN_TFS</t>
        </is>
      </c>
      <c r="B158" s="38" t="inlineStr">
        <is>
          <t>1</t>
        </is>
      </c>
      <c r="C158" s="38" t="n"/>
      <c r="D158" s="38" t="inlineStr">
        <is>
          <t>GLOBAL_CHECK, REENTRY, STOCKS_EXIT</t>
        </is>
      </c>
      <c r="E158" s="38" t="n"/>
      <c r="F158" s="26" t="n"/>
      <c r="G158" s="38">
        <f>IFERROR(VLOOKUP($A143&amp;"_"&amp;$B143,Results_Deltas!$A$2:$P$15000,5,FALSE),"")</f>
        <v/>
      </c>
      <c r="H158" s="38" t="inlineStr">
        <is>
          <t>Blanket (page end)</t>
        </is>
      </c>
      <c r="I158" s="26" t="n"/>
      <c r="J158" s="26" t="n"/>
      <c r="K158" s="26" t="n"/>
      <c r="L158" s="26" t="inlineStr">
        <is>
          <t>NO</t>
        </is>
      </c>
      <c r="M158" s="26" t="n">
        <v>3.272955200465577</v>
      </c>
      <c r="N158" s="26" t="n">
        <v>32</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NEW_POSITION_MAX_LOSS_THRESHOLD</t>
        </is>
      </c>
      <c r="B159" s="38" t="inlineStr">
        <is>
          <t>0.5</t>
        </is>
      </c>
      <c r="C159" s="38" t="n"/>
      <c r="D159" s="38" t="inlineStr">
        <is>
          <t>AUGMENT, EXIT, GLOBAL_CHECK, REDUCE, STOCKS_EXIT</t>
        </is>
      </c>
      <c r="E159" s="38" t="n"/>
      <c r="F159" s="26" t="n"/>
      <c r="G159" s="38">
        <f>IFERROR(VLOOKUP($A214&amp;"_"&amp;$B214,Results_Deltas!$A$2:$P$15000,5,FALSE),"")</f>
        <v/>
      </c>
      <c r="H159" s="38" t="inlineStr">
        <is>
          <t>Blanket (page end)</t>
        </is>
      </c>
      <c r="I159" s="26" t="n"/>
      <c r="J159" s="26" t="n"/>
      <c r="K159" s="26" t="n"/>
      <c r="L159" s="26" t="inlineStr">
        <is>
          <t>NO</t>
        </is>
      </c>
      <c r="M159" s="26" t="n">
        <v>3.275425226471914</v>
      </c>
      <c r="N159" s="26" t="n">
        <v>39</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HA_WICK_QUALITY_ENABLED</t>
        </is>
      </c>
      <c r="B160" s="40" t="inlineStr">
        <is>
          <t>False</t>
        </is>
      </c>
      <c r="C160" s="38" t="n"/>
      <c r="D160" s="38" t="inlineStr">
        <is>
          <t>ENTRY, GLOBAL_CHECK, STOCKS_EXIT</t>
        </is>
      </c>
      <c r="E160" s="38" t="n"/>
      <c r="F160" s="26" t="n"/>
      <c r="G160" s="38">
        <f>IFERROR(VLOOKUP($A128&amp;"_"&amp;$B128,Results_Deltas!$A$2:$P$15000,5,FALSE),"")</f>
        <v/>
      </c>
      <c r="H160" s="38" t="inlineStr">
        <is>
          <t>Blanket (page end)</t>
        </is>
      </c>
      <c r="I160" s="26" t="n"/>
      <c r="J160" s="26" t="n"/>
      <c r="K160" s="26" t="n"/>
      <c r="L160" s="26" t="inlineStr">
        <is>
          <t>YES</t>
        </is>
      </c>
      <c r="M160" s="26" t="n">
        <v>3.287402817190606</v>
      </c>
      <c r="N160" s="26" t="n">
        <v>35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HA_WICK_QUALITY_TF</t>
        </is>
      </c>
      <c r="B161" s="70" t="inlineStr">
        <is>
          <t>15m</t>
        </is>
      </c>
      <c r="C161" s="38" t="n"/>
      <c r="D161" s="38" t="inlineStr">
        <is>
          <t>ENTRY, GLOBAL_CHECK, STOCKS_EXIT</t>
        </is>
      </c>
      <c r="E161" s="38" t="n"/>
      <c r="F161" s="26" t="n"/>
      <c r="G161" s="38">
        <f>IFERROR(VLOOKUP($A135&amp;"_"&amp;$B135,Results_Deltas!$A$2:$P$15000,5,FALSE),"")</f>
        <v/>
      </c>
      <c r="H161" s="38" t="inlineStr">
        <is>
          <t>Blanket (page end)</t>
        </is>
      </c>
      <c r="I161" s="26" t="n"/>
      <c r="J161" s="26" t="n"/>
      <c r="K161" s="26" t="n"/>
      <c r="L161" s="26" t="inlineStr">
        <is>
          <t>NO</t>
        </is>
      </c>
      <c r="M161" s="26" t="n">
        <v>3.287402817190606</v>
      </c>
      <c r="N161" s="26" t="n">
        <v>35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HA_WICK_QUALITY_TF</t>
        </is>
      </c>
      <c r="B162" s="38" t="inlineStr">
        <is>
          <t>15m</t>
        </is>
      </c>
      <c r="C162" s="38" t="n"/>
      <c r="D162" s="38" t="inlineStr">
        <is>
          <t>ENTRY, GLOBAL_CHECK, STOCKS_EXIT</t>
        </is>
      </c>
      <c r="E162" s="38" t="n"/>
      <c r="F162" s="26" t="n"/>
      <c r="G162" s="38">
        <f>IFERROR(VLOOKUP($A136&amp;"_"&amp;$B136,Results_Deltas!$A$2:$P$15000,5,FALSE),"")</f>
        <v/>
      </c>
      <c r="H162" s="38" t="inlineStr">
        <is>
          <t>Blanket (page end)</t>
        </is>
      </c>
      <c r="I162" s="26" t="n"/>
      <c r="J162" s="26" t="n"/>
      <c r="K162" s="26" t="n"/>
      <c r="L162" s="26" t="inlineStr">
        <is>
          <t>NO</t>
        </is>
      </c>
      <c r="M162" s="26" t="n">
        <v>3.287402817190606</v>
      </c>
      <c r="N162" s="26" t="n">
        <v>35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LEADERBOARD_FILTER</t>
        </is>
      </c>
      <c r="B163" s="38" t="inlineStr">
        <is>
          <t>False</t>
        </is>
      </c>
      <c r="C163" s="38" t="n"/>
      <c r="D163" s="38" t="inlineStr">
        <is>
          <t>AUGMENT, ENTRY, EXIT, GLOBAL_CHECK, REDUCE, STOCKS_EXIT</t>
        </is>
      </c>
      <c r="E163" s="38" t="n"/>
      <c r="F163" s="26" t="n"/>
      <c r="G163" s="38">
        <f>IFERROR(VLOOKUP($A158&amp;"_"&amp;$B158,Results_Deltas!$A$2:$P$15000,5,FALSE),"")</f>
        <v/>
      </c>
      <c r="H163" s="38" t="inlineStr">
        <is>
          <t>Blanket (page end)</t>
        </is>
      </c>
      <c r="I163" s="26" t="n"/>
      <c r="J163" s="26" t="n"/>
      <c r="K163" s="26" t="n"/>
      <c r="L163" s="26" t="inlineStr">
        <is>
          <t>NO</t>
        </is>
      </c>
      <c r="M163" s="26" t="n">
        <v>3.287402817190606</v>
      </c>
      <c r="N163" s="26" t="n">
        <v>35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LH_HL_FILTER_ENABLED</t>
        </is>
      </c>
      <c r="B164" s="40" t="inlineStr">
        <is>
          <t>False</t>
        </is>
      </c>
      <c r="C164" s="38" t="n"/>
      <c r="D164" s="38" t="inlineStr">
        <is>
          <t>ENTRY, GLOBAL_CHECK, STOCKS_EXIT</t>
        </is>
      </c>
      <c r="E164" s="38" t="n"/>
      <c r="F164" s="26" t="n"/>
      <c r="G164" s="38">
        <f>IFERROR(VLOOKUP($A160&amp;"_"&amp;$B160,Results_Deltas!$A$2:$P$15000,5,FALSE),"")</f>
        <v/>
      </c>
      <c r="H164" s="38" t="inlineStr">
        <is>
          <t>Blanket (page end)</t>
        </is>
      </c>
      <c r="I164" s="26" t="n"/>
      <c r="J164" s="26" t="n"/>
      <c r="K164" s="26" t="n"/>
      <c r="L164" s="26" t="inlineStr">
        <is>
          <t>NO</t>
        </is>
      </c>
      <c r="M164" s="26" t="n">
        <v>3.287402817190606</v>
      </c>
      <c r="N164" s="26" t="n">
        <v>35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LH_HL_FILTER_REQUIRE_BOTH</t>
        </is>
      </c>
      <c r="B165" s="40" t="inlineStr">
        <is>
          <t>False</t>
        </is>
      </c>
      <c r="C165" s="38" t="n"/>
      <c r="D165" s="38" t="inlineStr">
        <is>
          <t>ENTRY, GLOBAL_CHECK, STOCKS_EXIT</t>
        </is>
      </c>
      <c r="E165" s="38" t="n"/>
      <c r="F165" s="26" t="n"/>
      <c r="G165" s="38">
        <f>IFERROR(VLOOKUP($A164&amp;"_"&amp;$B164,Results_Deltas!$A$2:$P$15000,5,FALSE),"")</f>
        <v/>
      </c>
      <c r="H165" s="38" t="inlineStr">
        <is>
          <t>Blanket (page end)</t>
        </is>
      </c>
      <c r="I165" s="26" t="n"/>
      <c r="J165" s="26" t="n"/>
      <c r="K165" s="26" t="n"/>
      <c r="L165" s="26" t="inlineStr">
        <is>
          <t>YES</t>
        </is>
      </c>
      <c r="M165" s="26" t="n">
        <v>3.287402817190606</v>
      </c>
      <c r="N165" s="26" t="n">
        <v>35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MTS_GATE_ENABLED</t>
        </is>
      </c>
      <c r="B166" s="38" t="inlineStr">
        <is>
          <t>False</t>
        </is>
      </c>
      <c r="C166" s="38" t="n"/>
      <c r="D166" s="38" t="inlineStr">
        <is>
          <t>ENTRY, GLOBAL_CHECK, STOCKS_EXIT</t>
        </is>
      </c>
      <c r="E166" s="38" t="n"/>
      <c r="F166" s="26" t="n"/>
      <c r="G166" s="38">
        <f>IFERROR(VLOOKUP($A203&amp;"_"&amp;$B203,Results_Deltas!$A$2:$P$15000,5,FALSE),"")</f>
        <v/>
      </c>
      <c r="H166" s="38" t="inlineStr">
        <is>
          <t>Blanket (page end)</t>
        </is>
      </c>
      <c r="I166" s="26" t="n"/>
      <c r="J166" s="26" t="n"/>
      <c r="K166" s="26" t="n"/>
      <c r="L166" s="26" t="inlineStr">
        <is>
          <t>NO</t>
        </is>
      </c>
      <c r="M166" s="26" t="n">
        <v>3.287402817190606</v>
      </c>
      <c r="N166" s="26" t="n">
        <v>35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MTS_GATE_ENABLED</t>
        </is>
      </c>
      <c r="B167" s="70" t="b">
        <v>0</v>
      </c>
      <c r="C167" s="38" t="n"/>
      <c r="D167" s="38" t="inlineStr">
        <is>
          <t>ENTRY, GLOBAL_CHECK, STOCKS_EXIT</t>
        </is>
      </c>
      <c r="E167" s="38" t="n"/>
      <c r="F167" s="26" t="n"/>
      <c r="G167" s="38">
        <f>IFERROR(VLOOKUP($A204&amp;"_"&amp;$B204,Results_Deltas!$A$2:$P$15000,5,FALSE),"")</f>
        <v/>
      </c>
      <c r="H167" s="38" t="inlineStr">
        <is>
          <t>Blanket (page end)</t>
        </is>
      </c>
      <c r="I167" s="26" t="n"/>
      <c r="J167" s="26" t="n"/>
      <c r="K167" s="26" t="n"/>
      <c r="L167" s="26" t="inlineStr">
        <is>
          <t>NO</t>
        </is>
      </c>
      <c r="M167" s="26" t="n">
        <v>3.287402817190606</v>
      </c>
      <c r="N167" s="26" t="n">
        <v>35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OI_CONFIRM_ENABLED</t>
        </is>
      </c>
      <c r="B168" s="38" t="inlineStr">
        <is>
          <t>False</t>
        </is>
      </c>
      <c r="C168" s="38" t="n"/>
      <c r="D168" s="38" t="inlineStr">
        <is>
          <t>ENTRY, GLOBAL_CHECK, STOCKS_EXIT</t>
        </is>
      </c>
      <c r="E168" s="38" t="n"/>
      <c r="F168" s="26" t="n"/>
      <c r="G168" s="38">
        <f>IFERROR(VLOOKUP($A215&amp;"_"&amp;$B215,Results_Deltas!$A$2:$P$15000,5,FALSE),"")</f>
        <v/>
      </c>
      <c r="H168" s="38" t="inlineStr">
        <is>
          <t>Blanket (page end)</t>
        </is>
      </c>
      <c r="I168" s="26" t="n"/>
      <c r="J168" s="26" t="n"/>
      <c r="K168" s="26" t="n"/>
      <c r="L168" s="26" t="inlineStr">
        <is>
          <t>NO</t>
        </is>
      </c>
      <c r="M168" s="26" t="n">
        <v>3.287402817190606</v>
      </c>
      <c r="N168" s="26" t="n">
        <v>35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OI_CONFIRM_ENABLED</t>
        </is>
      </c>
      <c r="B169" s="70" t="b">
        <v>0</v>
      </c>
      <c r="C169" s="38" t="n"/>
      <c r="D169" s="38" t="inlineStr">
        <is>
          <t>ENTRY, GLOBAL_CHECK, STOCKS_EXIT</t>
        </is>
      </c>
      <c r="E169" s="38" t="n"/>
      <c r="F169" s="26" t="n"/>
      <c r="G169" s="38">
        <f>IFERROR(VLOOKUP($A216&amp;"_"&amp;$B216,Results_Deltas!$A$2:$P$15000,5,FALSE),"")</f>
        <v/>
      </c>
      <c r="H169" s="38" t="inlineStr">
        <is>
          <t>Blanket (page end)</t>
        </is>
      </c>
      <c r="I169" s="26" t="n"/>
      <c r="J169" s="26" t="n"/>
      <c r="K169" s="26" t="n"/>
      <c r="L169" s="26" t="inlineStr">
        <is>
          <t>NO</t>
        </is>
      </c>
      <c r="M169" s="26" t="n">
        <v>3.287402817190606</v>
      </c>
      <c r="N169" s="26" t="n">
        <v>35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DC_MOMENT_STRONG_THRESHOLD</t>
        </is>
      </c>
      <c r="B170" s="38" t="inlineStr">
        <is>
          <t>20</t>
        </is>
      </c>
      <c r="C170" s="38" t="n"/>
      <c r="D170" s="38" t="inlineStr">
        <is>
          <t>ENTRY, GLOBAL_CHECK, STOCKS_EXIT</t>
        </is>
      </c>
      <c r="E170" s="38" t="n"/>
      <c r="F170" s="26" t="n"/>
      <c r="G170" s="38">
        <f>IFERROR(VLOOKUP($A78&amp;"_"&amp;$B78,Results_Deltas!$A$2:$P$15000,5,FALSE),"")</f>
        <v/>
      </c>
      <c r="H170" s="38" t="inlineStr">
        <is>
          <t>Blanket (page end)</t>
        </is>
      </c>
      <c r="I170" s="26" t="n"/>
      <c r="J170" s="26" t="n"/>
      <c r="K170" s="26" t="n"/>
      <c r="L170" s="26" t="inlineStr">
        <is>
          <t>NO</t>
        </is>
      </c>
      <c r="M170" s="26" t="n">
        <v>3.291641996222852</v>
      </c>
      <c r="N170" s="26" t="n">
        <v>29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FUNDING_GATE_FILTER_TF</t>
        </is>
      </c>
      <c r="B171" s="40" t="inlineStr">
        <is>
          <t>15m</t>
        </is>
      </c>
      <c r="C171" s="38" t="n"/>
      <c r="D171" s="38" t="inlineStr">
        <is>
          <t>GLOBAL_CHECK</t>
        </is>
      </c>
      <c r="E171" s="38" t="n"/>
      <c r="F171" s="26" t="n"/>
      <c r="G171" s="38">
        <f>IFERROR(VLOOKUP($A112&amp;"_"&amp;$B112,Results_Deltas!$A$2:$P$15000,5,FALSE),"")</f>
        <v/>
      </c>
      <c r="H171" s="38" t="inlineStr">
        <is>
          <t>Blanket (page end)</t>
        </is>
      </c>
      <c r="I171" s="26" t="n"/>
      <c r="J171" s="26" t="n"/>
      <c r="K171" s="26" t="n"/>
      <c r="L171" s="26" t="inlineStr">
        <is>
          <t>NO</t>
        </is>
      </c>
      <c r="M171" s="26" t="n">
        <v>3.341970934944049</v>
      </c>
      <c r="N171" s="26" t="n">
        <v>22</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HTF_TREND_VETO_BYPASS_ENABLED</t>
        </is>
      </c>
      <c r="B172" s="38" t="inlineStr">
        <is>
          <t>False</t>
        </is>
      </c>
      <c r="C172" s="38" t="n"/>
      <c r="D172" s="38" t="inlineStr">
        <is>
          <t>GLOBAL_CHECK, STOCKS_EXIT</t>
        </is>
      </c>
      <c r="E172" s="38" t="n"/>
      <c r="F172" s="26" t="n"/>
      <c r="G172" s="38">
        <f>IFERROR(VLOOKUP($A154&amp;"_"&amp;$B154,Results_Deltas!$A$2:$P$15000,5,FALSE),"")</f>
        <v/>
      </c>
      <c r="H172" s="38" t="inlineStr">
        <is>
          <t>Blanket (page end)</t>
        </is>
      </c>
      <c r="I172" s="26" t="n"/>
      <c r="J172" s="26" t="n"/>
      <c r="K172" s="26" t="n"/>
      <c r="L172" s="26" t="inlineStr">
        <is>
          <t>NO</t>
        </is>
      </c>
      <c r="M172" s="26" t="n">
        <v>3.377050246687749</v>
      </c>
      <c r="N172" s="26" t="n">
        <v>37</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9" t="inlineStr">
        <is>
          <t>HTF_TREND_VETO_BYPASS_ENABLED</t>
        </is>
      </c>
      <c r="B173" s="70" t="b">
        <v>0</v>
      </c>
      <c r="C173" s="38" t="n"/>
      <c r="D173" s="38" t="inlineStr">
        <is>
          <t>GLOBAL_CHECK, STOCKS_EXIT</t>
        </is>
      </c>
      <c r="E173" s="38" t="n"/>
      <c r="F173" s="26" t="n"/>
      <c r="G173" s="38">
        <f>IFERROR(VLOOKUP($A155&amp;"_"&amp;$B155,Results_Deltas!$A$2:$P$15000,5,FALSE),"")</f>
        <v/>
      </c>
      <c r="H173" s="38" t="inlineStr">
        <is>
          <t>Blanket (page end)</t>
        </is>
      </c>
      <c r="I173" s="26" t="n"/>
      <c r="J173" s="26" t="n"/>
      <c r="K173" s="26" t="n"/>
      <c r="L173" s="26" t="inlineStr">
        <is>
          <t>NO</t>
        </is>
      </c>
      <c r="M173" s="26" t="n">
        <v>3.377050246687749</v>
      </c>
      <c r="N173" s="26" t="n">
        <v>37</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NEW_POSITION_MAX_LOSS_THRESHOLD</t>
        </is>
      </c>
      <c r="B174" s="38" t="inlineStr">
        <is>
          <t>1.0</t>
        </is>
      </c>
      <c r="C174" s="38" t="n"/>
      <c r="D174" s="38" t="inlineStr">
        <is>
          <t>AUGMENT, EXIT, GLOBAL_CHECK, REDUCE, STOCKS_EXIT</t>
        </is>
      </c>
      <c r="E174" s="38" t="n"/>
      <c r="F174" s="26" t="n"/>
      <c r="G174" s="38">
        <f>IFERROR(VLOOKUP($A213&amp;"_"&amp;$B213,Results_Deltas!$A$2:$P$15000,5,FALSE),"")</f>
        <v/>
      </c>
      <c r="H174" s="38" t="inlineStr">
        <is>
          <t>Blanket (page end)</t>
        </is>
      </c>
      <c r="I174" s="26" t="n"/>
      <c r="J174" s="26" t="n"/>
      <c r="K174" s="26" t="n"/>
      <c r="L174" s="26" t="inlineStr">
        <is>
          <t>NO</t>
        </is>
      </c>
      <c r="M174" s="26" t="n">
        <v>3.391506013232779</v>
      </c>
      <c r="N174" s="26" t="n">
        <v>37</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GR_FILTER_VEC_ENABLED</t>
        </is>
      </c>
      <c r="B175" s="40" t="inlineStr">
        <is>
          <t>False</t>
        </is>
      </c>
      <c r="C175" s="38" t="n"/>
      <c r="D175" s="38" t="inlineStr">
        <is>
          <t>GLOBAL_CHECK</t>
        </is>
      </c>
      <c r="E175" s="38" t="n"/>
      <c r="F175" s="26" t="n"/>
      <c r="G175" s="38">
        <f>IFERROR(VLOOKUP($A123&amp;"_"&amp;$B123,Results_Deltas!$A$2:$P$15000,5,FALSE),"")</f>
        <v/>
      </c>
      <c r="H175" s="38" t="inlineStr">
        <is>
          <t>Blanket (page end)</t>
        </is>
      </c>
      <c r="I175" s="26" t="n"/>
      <c r="J175" s="26" t="n"/>
      <c r="K175" s="26" t="n"/>
      <c r="L175" s="26" t="inlineStr">
        <is>
          <t>NO</t>
        </is>
      </c>
      <c r="M175" s="26" t="n">
        <v>3.419555639209554</v>
      </c>
      <c r="N175" s="26" t="n">
        <v>40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FG_FEAR_THRESHOLD</t>
        </is>
      </c>
      <c r="B176" s="38" t="inlineStr">
        <is>
          <t>12.5</t>
        </is>
      </c>
      <c r="C176" s="38" t="n"/>
      <c r="D176" s="38" t="inlineStr">
        <is>
          <t>GLOBAL_CHECK, STOCKS_EXIT</t>
        </is>
      </c>
      <c r="E176" s="38" t="n"/>
      <c r="F176" s="26" t="n"/>
      <c r="G176" s="38">
        <f>IFERROR(VLOOKUP($A103&amp;"_"&amp;$B103,Results_Deltas!$A$2:$P$15000,5,FALSE),"")</f>
        <v/>
      </c>
      <c r="H176" s="38" t="inlineStr">
        <is>
          <t>Blanket (page end)</t>
        </is>
      </c>
      <c r="I176" s="26" t="n"/>
      <c r="J176" s="26" t="n"/>
      <c r="K176" s="26" t="n"/>
      <c r="L176" s="26" t="inlineStr">
        <is>
          <t>NO</t>
        </is>
      </c>
      <c r="M176" s="26" t="n">
        <v>3.433958566685917</v>
      </c>
      <c r="N176" s="26" t="n">
        <v>32</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IFERROR(VLOOKUP($A221&amp;"_"&amp;$B221,Results_Deltas!$A$2:$P$15000,5,FALSE),"")</f>
        <v/>
      </c>
      <c r="H177" s="38" t="inlineStr">
        <is>
          <t>Blanket (page end)</t>
        </is>
      </c>
      <c r="I177" s="26" t="n"/>
      <c r="J177" s="26" t="n"/>
      <c r="K177" s="26" t="n"/>
      <c r="L177" s="26" t="inlineStr">
        <is>
          <t>NO</t>
        </is>
      </c>
      <c r="M177" s="26" t="n">
        <v>3.484994802496787</v>
      </c>
      <c r="N177" s="26" t="n">
        <v>34</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NEWBORN_LOSS_KILL_GAIN_THRESHOLD_PCT</t>
        </is>
      </c>
      <c r="B178" s="38" t="inlineStr">
        <is>
          <t>2.0</t>
        </is>
      </c>
      <c r="C178" s="38" t="n"/>
      <c r="D178" s="38" t="inlineStr">
        <is>
          <t>AUGMENT, EXIT, GLOBAL_CHECK, REDUCE, STOCKS_EXIT</t>
        </is>
      </c>
      <c r="E178" s="38" t="n"/>
      <c r="F178" s="26" t="n"/>
      <c r="G178" s="38">
        <f>IFERROR(VLOOKUP($A206&amp;"_"&amp;$B206,Results_Deltas!$A$2:$P$15000,5,FALSE),"")</f>
        <v/>
      </c>
      <c r="H178" s="38" t="inlineStr">
        <is>
          <t>Blanket (page end)</t>
        </is>
      </c>
      <c r="I178" s="26" t="n"/>
      <c r="J178" s="26" t="n"/>
      <c r="K178" s="26" t="n"/>
      <c r="L178" s="26" t="inlineStr">
        <is>
          <t>YES</t>
        </is>
      </c>
      <c r="M178" s="26" t="n">
        <v>3.497711393978995</v>
      </c>
      <c r="N178" s="26" t="n">
        <v>42</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LIVE_VEC_EMERGENCY_BRAKE_ENABLED</t>
        </is>
      </c>
      <c r="B179" s="40" t="inlineStr">
        <is>
          <t>False</t>
        </is>
      </c>
      <c r="C179" s="38" t="n"/>
      <c r="D179" s="38" t="inlineStr">
        <is>
          <t>GLOBAL_CHECK, STOCKS_EXIT</t>
        </is>
      </c>
      <c r="E179" s="38" t="n"/>
      <c r="F179" s="26" t="n"/>
      <c r="G179" s="38">
        <f>IFERROR(VLOOKUP($A166&amp;"_"&amp;$B166,Results_Deltas!$A$2:$P$15000,5,FALSE),"")</f>
        <v/>
      </c>
      <c r="H179" s="38" t="inlineStr">
        <is>
          <t>Blanket (page end)</t>
        </is>
      </c>
      <c r="I179" s="26" t="n"/>
      <c r="J179" s="26" t="n"/>
      <c r="K179" s="26" t="n"/>
      <c r="L179" s="26" t="inlineStr">
        <is>
          <t>YES</t>
        </is>
      </c>
      <c r="M179" s="26" t="n">
        <v>3.532910857574163</v>
      </c>
      <c r="N179" s="26" t="n">
        <v>43</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EMA_BLANKET_FILTER_ENABLED</t>
        </is>
      </c>
      <c r="B180" s="40" t="inlineStr">
        <is>
          <t>True</t>
        </is>
      </c>
      <c r="C180" s="38" t="n"/>
      <c r="D180" s="38" t="inlineStr">
        <is>
          <t>GLOBAL_CHECK</t>
        </is>
      </c>
      <c r="E180" s="38" t="n"/>
      <c r="F180" s="26" t="n"/>
      <c r="G180" s="38">
        <f>IFERROR(VLOOKUP($A92&amp;"_"&amp;$B92,Results_Deltas!$A$2:$P$15000,5,FALSE),"")</f>
        <v/>
      </c>
      <c r="H180" s="38" t="inlineStr">
        <is>
          <t>Blanket (page end)</t>
        </is>
      </c>
      <c r="I180" s="26" t="n"/>
      <c r="J180" s="26" t="n"/>
      <c r="K180" s="26" t="n"/>
      <c r="L180" s="26" t="inlineStr">
        <is>
          <t>NO</t>
        </is>
      </c>
      <c r="M180" s="26" t="n">
        <v>3.542768783123294</v>
      </c>
      <c r="N180" s="26" t="n">
        <v>40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9" t="inlineStr">
        <is>
          <t>DELTA_REENTRY_FILTER_ENABLED</t>
        </is>
      </c>
      <c r="B181" s="40" t="inlineStr">
        <is>
          <t>False</t>
        </is>
      </c>
      <c r="C181" s="38" t="n"/>
      <c r="D181" s="38" t="inlineStr">
        <is>
          <t>ENTRY, GLOBAL_CHECK, STOCKS_EXIT</t>
        </is>
      </c>
      <c r="E181" s="38" t="n"/>
      <c r="F181" s="26" t="n"/>
      <c r="G181" s="38">
        <f>IFERROR(VLOOKUP($A81&amp;"_"&amp;$B81,Results_Deltas!$A$2:$P$15000,5,FALSE),"")</f>
        <v/>
      </c>
      <c r="H181" s="38" t="inlineStr">
        <is>
          <t>Blanket (page end)</t>
        </is>
      </c>
      <c r="I181" s="26" t="n"/>
      <c r="J181" s="26" t="n"/>
      <c r="K181" s="26" t="n"/>
      <c r="L181" s="26" t="inlineStr">
        <is>
          <t>NO</t>
        </is>
      </c>
      <c r="M181" s="26" t="n">
        <v>3.548503464789019</v>
      </c>
      <c r="N181" s="26" t="n">
        <v>41</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EMA_BLANKET_FILTER_MIN_TFS</t>
        </is>
      </c>
      <c r="B182" s="38" t="inlineStr">
        <is>
          <t>1</t>
        </is>
      </c>
      <c r="C182" s="38" t="n"/>
      <c r="D182" s="38" t="inlineStr">
        <is>
          <t>GLOBAL_CHECK</t>
        </is>
      </c>
      <c r="E182" s="38" t="n"/>
      <c r="F182" s="26" t="n"/>
      <c r="G182" s="38">
        <f>IFERROR(VLOOKUP($A95&amp;"_"&amp;$B95,Results_Deltas!$A$2:$P$15000,5,FALSE),"")</f>
        <v/>
      </c>
      <c r="H182" s="38" t="inlineStr">
        <is>
          <t>Blanket (page end)</t>
        </is>
      </c>
      <c r="I182" s="26" t="n"/>
      <c r="J182" s="26" t="n"/>
      <c r="K182" s="26" t="n"/>
      <c r="L182" s="26" t="inlineStr">
        <is>
          <t>NO</t>
        </is>
      </c>
      <c r="M182" s="26" t="n">
        <v>3.766312849346613</v>
      </c>
      <c r="N182" s="26" t="n">
        <v>36</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EMA_9_21_FILTER_MIN_TFS</t>
        </is>
      </c>
      <c r="B183" s="38" t="inlineStr">
        <is>
          <t>1</t>
        </is>
      </c>
      <c r="C183" s="38" t="n"/>
      <c r="D183" s="38" t="inlineStr">
        <is>
          <t>GLOBAL_CHECK</t>
        </is>
      </c>
      <c r="E183" s="38" t="n"/>
      <c r="F183" s="26" t="n"/>
      <c r="G183" s="38">
        <f>IFERROR(VLOOKUP($A90&amp;"_"&amp;$B90,Results_Deltas!$A$2:$P$15000,5,FALSE),"")</f>
        <v/>
      </c>
      <c r="H183" s="38" t="inlineStr">
        <is>
          <t>Blanket (page end)</t>
        </is>
      </c>
      <c r="I183" s="26" t="n"/>
      <c r="J183" s="26" t="n"/>
      <c r="K183" s="26" t="n"/>
      <c r="L183" s="26" t="inlineStr">
        <is>
          <t>NO</t>
        </is>
      </c>
      <c r="M183" s="26" t="n">
        <v>3.785825982308629</v>
      </c>
      <c r="N183" s="26" t="n">
        <v>40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CRYPTO_SPIKE_FADE_THRESHOLD_PCT</t>
        </is>
      </c>
      <c r="B184" s="38" t="inlineStr">
        <is>
          <t>5</t>
        </is>
      </c>
      <c r="C184" s="38" t="n"/>
      <c r="D184" s="38" t="inlineStr">
        <is>
          <t>GLOBAL_CHECK, STOCKS_EXIT</t>
        </is>
      </c>
      <c r="E184" s="38" t="n"/>
      <c r="F184" s="26" t="n"/>
      <c r="G184" s="38">
        <f>IFERROR(VLOOKUP($A74&amp;"_"&amp;$B74,Results_Deltas!$A$2:$P$15000,5,FALSE),"")</f>
        <v/>
      </c>
      <c r="H184" s="38" t="inlineStr">
        <is>
          <t>Blanket (page end)</t>
        </is>
      </c>
      <c r="I184" s="26" t="n"/>
      <c r="J184" s="26" t="n"/>
      <c r="K184" s="26" t="n"/>
      <c r="L184" s="26" t="inlineStr">
        <is>
          <t>NO</t>
        </is>
      </c>
      <c r="M184" s="26" t="n">
        <v>3.854218760786157</v>
      </c>
      <c r="N184" s="26" t="n">
        <v>37</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LR_BAND_LADDER_TF_TOP</t>
        </is>
      </c>
      <c r="B185" s="38" t="inlineStr">
        <is>
          <t>0</t>
        </is>
      </c>
      <c r="C185" s="38" t="n"/>
      <c r="D185" s="38" t="inlineStr">
        <is>
          <t>GLOBAL_CHECK, STOCKS_EXIT</t>
        </is>
      </c>
      <c r="E185" s="38" t="n"/>
      <c r="F185" s="26" t="n"/>
      <c r="G185" s="38">
        <f>IFERROR(VLOOKUP($A172&amp;"_"&amp;$B172,Results_Deltas!$A$2:$P$15000,5,FALSE),"")</f>
        <v/>
      </c>
      <c r="H185" s="38" t="inlineStr">
        <is>
          <t>Blanket (page end)</t>
        </is>
      </c>
      <c r="I185" s="26" t="n"/>
      <c r="J185" s="26" t="n"/>
      <c r="K185" s="26" t="n"/>
      <c r="L185" s="26" t="inlineStr">
        <is>
          <t>NO</t>
        </is>
      </c>
      <c r="M185" s="26" t="n">
        <v>3.855588137738705</v>
      </c>
      <c r="N185" s="26" t="n">
        <v>35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LR_BAND_LADDER_TF_BOTTOM</t>
        </is>
      </c>
      <c r="B186" s="38" t="inlineStr">
        <is>
          <t>0</t>
        </is>
      </c>
      <c r="C186" s="38" t="n"/>
      <c r="D186" s="38" t="inlineStr">
        <is>
          <t>GLOBAL_CHECK, STOCKS_EXIT</t>
        </is>
      </c>
      <c r="E186" s="38" t="n"/>
      <c r="F186" s="26" t="n"/>
      <c r="G186" s="38">
        <f>IFERROR(VLOOKUP($A170&amp;"_"&amp;$B170,Results_Deltas!$A$2:$P$15000,5,FALSE),"")</f>
        <v/>
      </c>
      <c r="H186" s="38" t="inlineStr">
        <is>
          <t>Blanket (page end)</t>
        </is>
      </c>
      <c r="I186" s="26" t="n"/>
      <c r="J186" s="26" t="n"/>
      <c r="K186" s="26" t="n"/>
      <c r="L186" s="26" t="inlineStr">
        <is>
          <t>YES</t>
        </is>
      </c>
      <c r="M186" s="26" t="n">
        <v>3.936104295678341</v>
      </c>
      <c r="N186" s="26" t="n">
        <v>39</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BANDAID_OFF_LOSER_RECOVER_PCT</t>
        </is>
      </c>
      <c r="B187" s="38" t="inlineStr">
        <is>
          <t>0</t>
        </is>
      </c>
      <c r="C187" s="38" t="n"/>
      <c r="D187" s="38" t="inlineStr">
        <is>
          <t>AUGMENT, ENTRY, EXIT, GLOBAL_CHECK, REDUCE, STOCKS_EXIT</t>
        </is>
      </c>
      <c r="E187" s="38" t="n"/>
      <c r="F187" s="26" t="n"/>
      <c r="G187" s="38">
        <f>IFERROR(VLOOKUP($A60&amp;"_"&amp;$B60,Results_Deltas!$A$2:$P$15000,5,FALSE),"")</f>
        <v/>
      </c>
      <c r="H187" s="38" t="inlineStr">
        <is>
          <t>Blanket (page end)</t>
        </is>
      </c>
      <c r="I187" s="26" t="n"/>
      <c r="J187" s="26" t="n"/>
      <c r="K187" s="26" t="n"/>
      <c r="L187" s="26" t="inlineStr">
        <is>
          <t>YES</t>
        </is>
      </c>
      <c r="M187" s="26" t="n">
        <v>4.10903422654976</v>
      </c>
      <c r="N187" s="26" t="n">
        <v>35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ADX_RANGING_THRESHOLD</t>
        </is>
      </c>
      <c r="B188" s="38" t="inlineStr">
        <is>
          <t>20</t>
        </is>
      </c>
      <c r="C188" s="38" t="n"/>
      <c r="D188" s="38" t="inlineStr">
        <is>
          <t>ENTRY, GLOBAL_CHECK, STOCKS_EXIT</t>
        </is>
      </c>
      <c r="E188" s="38" t="n"/>
      <c r="F188" s="26" t="n"/>
      <c r="G188" s="38">
        <f>IFERROR(VLOOKUP($A56&amp;"_"&amp;$B56,Results_Deltas!$A$2:$P$15000,5,FALSE),"")</f>
        <v/>
      </c>
      <c r="H188" s="38" t="inlineStr">
        <is>
          <t>Blanket (page end)</t>
        </is>
      </c>
      <c r="I188" s="26" t="n"/>
      <c r="J188" s="26" t="n"/>
      <c r="K188" s="26" t="n"/>
      <c r="L188" s="26" t="inlineStr">
        <is>
          <t>NO</t>
        </is>
      </c>
      <c r="M188" s="26" t="n">
        <v>4.121596726544505</v>
      </c>
      <c r="N188" s="26" t="n">
        <v>35</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9" t="inlineStr">
        <is>
          <t>ADX_RANGING_THRESHOLD</t>
        </is>
      </c>
      <c r="B189" s="70" t="n">
        <v>20</v>
      </c>
      <c r="C189" s="38" t="n"/>
      <c r="D189" s="38" t="inlineStr">
        <is>
          <t>ENTRY, GLOBAL_CHECK, STOCKS_EXIT</t>
        </is>
      </c>
      <c r="E189" s="38" t="n"/>
      <c r="F189" s="26" t="n"/>
      <c r="G189" s="38">
        <f>IFERROR(VLOOKUP($A59&amp;"_"&amp;$B59,Results_Deltas!$A$2:$P$15000,5,FALSE),"")</f>
        <v/>
      </c>
      <c r="H189" s="38" t="inlineStr">
        <is>
          <t>Blanket (page end)</t>
        </is>
      </c>
      <c r="I189" s="26" t="n"/>
      <c r="J189" s="26" t="n"/>
      <c r="K189" s="26" t="n"/>
      <c r="L189" s="26" t="inlineStr">
        <is>
          <t>NO</t>
        </is>
      </c>
      <c r="M189" s="26" t="n">
        <v>4.121596726544505</v>
      </c>
      <c r="N189" s="26" t="n">
        <v>35</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EZ_MANAGE_THROTTLER_RATE</t>
        </is>
      </c>
      <c r="B190" s="38" t="inlineStr">
        <is>
          <t>0.0</t>
        </is>
      </c>
      <c r="C190" s="38" t="n"/>
      <c r="D190" s="38" t="inlineStr">
        <is>
          <t>GLOBAL_CHECK, STOCKS_EXIT</t>
        </is>
      </c>
      <c r="E190" s="38" t="n"/>
      <c r="F190" s="26" t="n"/>
      <c r="G190" s="38">
        <f>IFERROR(VLOOKUP($A98&amp;"_"&amp;$B98,Results_Deltas!$A$2:$P$15000,5,FALSE),"")</f>
        <v/>
      </c>
      <c r="H190" s="38" t="inlineStr">
        <is>
          <t>Blanket (page end)</t>
        </is>
      </c>
      <c r="I190" s="26" t="n"/>
      <c r="J190" s="26" t="n"/>
      <c r="K190" s="26" t="n"/>
      <c r="L190" s="26" t="inlineStr">
        <is>
          <t>NO</t>
        </is>
      </c>
      <c r="M190" s="26" t="n">
        <v>4.205024367310383</v>
      </c>
      <c r="N190" s="26" t="n">
        <v>35</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EZ_MANAGE_THROTTLER_RATE</t>
        </is>
      </c>
      <c r="B191" s="38" t="inlineStr">
        <is>
          <t>0.0_ALT</t>
        </is>
      </c>
      <c r="C191" s="38" t="n"/>
      <c r="D191" s="38" t="inlineStr">
        <is>
          <t>GLOBAL_CHECK, STOCKS_EXIT</t>
        </is>
      </c>
      <c r="E191" s="38" t="n"/>
      <c r="F191" s="26" t="n"/>
      <c r="G191" s="38">
        <f>IFERROR(VLOOKUP($A99&amp;"_"&amp;$B99,Results_Deltas!$A$2:$P$15000,5,FALSE),"")</f>
        <v/>
      </c>
      <c r="H191" s="38" t="inlineStr">
        <is>
          <t>Blanket (page end)</t>
        </is>
      </c>
      <c r="I191" s="26" t="n"/>
      <c r="J191" s="26" t="n"/>
      <c r="K191" s="26" t="n"/>
      <c r="L191" s="26" t="inlineStr">
        <is>
          <t>NO</t>
        </is>
      </c>
      <c r="M191" s="26" t="n">
        <v>4.243480757346831</v>
      </c>
      <c r="N191" s="26" t="n">
        <v>36</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HLR_SMA_BAND_PCT</t>
        </is>
      </c>
      <c r="B192" s="38" t="inlineStr">
        <is>
          <t>0</t>
        </is>
      </c>
      <c r="C192" s="38" t="n"/>
      <c r="D192" s="38" t="inlineStr">
        <is>
          <t>ENTRY, GLOBAL_CHECK, STOCKS_EXIT</t>
        </is>
      </c>
      <c r="E192" s="38" t="n"/>
      <c r="F192" s="26" t="n"/>
      <c r="G192" s="38">
        <f>IFERROR(VLOOKUP($A137&amp;"_"&amp;$B137,Results_Deltas!$A$2:$P$15000,5,FALSE),"")</f>
        <v/>
      </c>
      <c r="H192" s="38" t="inlineStr">
        <is>
          <t>Blanket (page end)</t>
        </is>
      </c>
      <c r="I192" s="26" t="n"/>
      <c r="J192" s="26" t="n"/>
      <c r="K192" s="26" t="n"/>
      <c r="L192" s="26" t="inlineStr">
        <is>
          <t>YES</t>
        </is>
      </c>
      <c r="M192" s="26" t="n">
        <v>4.243480757346831</v>
      </c>
      <c r="N192" s="26" t="n">
        <v>36</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HLR_TOP_MIN_TFS</t>
        </is>
      </c>
      <c r="B193" s="38" t="inlineStr">
        <is>
          <t>0</t>
        </is>
      </c>
      <c r="C193" s="38" t="n"/>
      <c r="D193" s="38" t="inlineStr">
        <is>
          <t>GLOBAL_CHECK, REENTRY, STOCKS_EXIT</t>
        </is>
      </c>
      <c r="E193" s="38" t="n"/>
      <c r="F193" s="26" t="n"/>
      <c r="G193" s="38">
        <f>IFERROR(VLOOKUP($A141&amp;"_"&amp;$B141,Results_Deltas!$A$2:$P$15000,5,FALSE),"")</f>
        <v/>
      </c>
      <c r="H193" s="38" t="inlineStr">
        <is>
          <t>Blanket (page end)</t>
        </is>
      </c>
      <c r="I193" s="26" t="n"/>
      <c r="J193" s="26" t="n"/>
      <c r="K193" s="26" t="n"/>
      <c r="L193" s="26" t="inlineStr">
        <is>
          <t>NO</t>
        </is>
      </c>
      <c r="M193" s="26" t="n">
        <v>4.243480757346831</v>
      </c>
      <c r="N193" s="26" t="n">
        <v>36</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9" t="inlineStr">
        <is>
          <t>HLR_TOP_MIN_TFS</t>
        </is>
      </c>
      <c r="B194" s="70" t="n">
        <v>0</v>
      </c>
      <c r="C194" s="38" t="n"/>
      <c r="D194" s="38" t="inlineStr">
        <is>
          <t>GLOBAL_CHECK, REENTRY, STOCKS_EXIT</t>
        </is>
      </c>
      <c r="E194" s="38" t="n"/>
      <c r="F194" s="26" t="n"/>
      <c r="G194" s="38">
        <f>IFERROR(VLOOKUP($A142&amp;"_"&amp;$B142,Results_Deltas!$A$2:$P$15000,5,FALSE),"")</f>
        <v/>
      </c>
      <c r="H194" s="38" t="inlineStr">
        <is>
          <t>Blanket (page end)</t>
        </is>
      </c>
      <c r="I194" s="26" t="n"/>
      <c r="J194" s="26" t="n"/>
      <c r="K194" s="26" t="n"/>
      <c r="L194" s="26" t="inlineStr">
        <is>
          <t>NO</t>
        </is>
      </c>
      <c r="M194" s="26" t="n">
        <v>4.243480757346831</v>
      </c>
      <c r="N194" s="26" t="n">
        <v>36</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LEADERBOARD_FILTER</t>
        </is>
      </c>
      <c r="B195" s="38" t="inlineStr">
        <is>
          <t>False_ALT</t>
        </is>
      </c>
      <c r="C195" s="38" t="n"/>
      <c r="D195" s="38" t="inlineStr">
        <is>
          <t>AUGMENT, ENTRY, EXIT, GLOBAL_CHECK, REDUCE, STOCKS_EXIT</t>
        </is>
      </c>
      <c r="E195" s="38" t="n"/>
      <c r="F195" s="26" t="n"/>
      <c r="G195" s="38">
        <f>IFERROR(VLOOKUP($A159&amp;"_"&amp;$B159,Results_Deltas!$A$2:$P$15000,5,FALSE),"")</f>
        <v/>
      </c>
      <c r="H195" s="38" t="inlineStr">
        <is>
          <t>Blanket (page end)</t>
        </is>
      </c>
      <c r="I195" s="26" t="n"/>
      <c r="J195" s="26" t="n"/>
      <c r="K195" s="26" t="n"/>
      <c r="L195" s="26" t="inlineStr">
        <is>
          <t>NO</t>
        </is>
      </c>
      <c r="M195" s="26" t="n">
        <v>4.243480757346831</v>
      </c>
      <c r="N195" s="26" t="n">
        <v>36</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LH_HL_FILTER_REQUIRE_BOTH</t>
        </is>
      </c>
      <c r="B196" s="38" t="inlineStr">
        <is>
          <t>False_ALT</t>
        </is>
      </c>
      <c r="C196" s="38" t="n"/>
      <c r="D196" s="38" t="inlineStr">
        <is>
          <t>ENTRY, GLOBAL_CHECK, STOCKS_EXIT</t>
        </is>
      </c>
      <c r="E196" s="38" t="n"/>
      <c r="F196" s="26" t="n"/>
      <c r="G196" s="38">
        <f>IFERROR(VLOOKUP($A165&amp;"_"&amp;$B165,Results_Deltas!$A$2:$P$15000,5,FALSE),"")</f>
        <v/>
      </c>
      <c r="H196" s="38" t="inlineStr">
        <is>
          <t>Blanket (page end)</t>
        </is>
      </c>
      <c r="I196" s="26" t="n"/>
      <c r="J196" s="26" t="n"/>
      <c r="K196" s="26" t="n"/>
      <c r="L196" s="26" t="inlineStr">
        <is>
          <t>NO</t>
        </is>
      </c>
      <c r="M196" s="26" t="n">
        <v>4.243480757346831</v>
      </c>
      <c r="N196" s="26" t="n">
        <v>36</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MI_TF_AGREE_MIN</t>
        </is>
      </c>
      <c r="B197" s="38" t="inlineStr">
        <is>
          <t>0.0</t>
        </is>
      </c>
      <c r="C197" s="38" t="n"/>
      <c r="D197" s="38" t="inlineStr">
        <is>
          <t>ENTRY, GLOBAL_CHECK, STOCKS_EXIT</t>
        </is>
      </c>
      <c r="E197" s="38" t="n"/>
      <c r="F197" s="26" t="n"/>
      <c r="G197" s="38">
        <f>IFERROR(VLOOKUP($A185&amp;"_"&amp;$B185,Results_Deltas!$A$2:$P$15000,5,FALSE),"")</f>
        <v/>
      </c>
      <c r="H197" s="38" t="inlineStr">
        <is>
          <t>Blanket (page end)</t>
        </is>
      </c>
      <c r="I197" s="26" t="n"/>
      <c r="J197" s="26" t="n"/>
      <c r="K197" s="26" t="n"/>
      <c r="L197" s="26" t="inlineStr">
        <is>
          <t>YES</t>
        </is>
      </c>
      <c r="M197" s="26" t="n">
        <v>4.243480757346831</v>
      </c>
      <c r="N197" s="26" t="n">
        <v>36</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MI_TF_AGREE_MIN</t>
        </is>
      </c>
      <c r="B198" s="38" t="inlineStr">
        <is>
          <t>0.0_ALT</t>
        </is>
      </c>
      <c r="C198" s="38" t="n"/>
      <c r="D198" s="38" t="inlineStr">
        <is>
          <t>ENTRY, GLOBAL_CHECK, STOCKS_EXIT</t>
        </is>
      </c>
      <c r="E198" s="38" t="n"/>
      <c r="F198" s="26" t="n"/>
      <c r="G198" s="38">
        <f>IFERROR(VLOOKUP($A186&amp;"_"&amp;$B186,Results_Deltas!$A$2:$P$15000,5,FALSE),"")</f>
        <v/>
      </c>
      <c r="H198" s="38" t="inlineStr">
        <is>
          <t>Blanket (page end)</t>
        </is>
      </c>
      <c r="I198" s="26" t="n"/>
      <c r="J198" s="26" t="n"/>
      <c r="K198" s="26" t="n"/>
      <c r="L198" s="26" t="inlineStr">
        <is>
          <t>NO</t>
        </is>
      </c>
      <c r="M198" s="26" t="n">
        <v>4.243480757346831</v>
      </c>
      <c r="N198" s="26" t="n">
        <v>36</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EXECUTE_NOW_SINGLE_GATE_ENFORCE</t>
        </is>
      </c>
      <c r="B199" s="38" t="inlineStr">
        <is>
          <t>0.0</t>
        </is>
      </c>
      <c r="C199" s="38" t="n"/>
      <c r="D199" s="38" t="inlineStr">
        <is>
          <t>ENTRY, GLOBAL_CHECK, STOCKS_EXIT</t>
        </is>
      </c>
      <c r="E199" s="38" t="n"/>
      <c r="F199" s="26" t="n"/>
      <c r="G199" s="38">
        <f>IFERROR(VLOOKUP($A96&amp;"_"&amp;$B96,Results_Deltas!$A$2:$P$15000,5,FALSE),"")</f>
        <v/>
      </c>
      <c r="H199" s="38" t="inlineStr">
        <is>
          <t>Blanket (page end)</t>
        </is>
      </c>
      <c r="I199" s="26" t="n"/>
      <c r="J199" s="26" t="n"/>
      <c r="K199" s="26" t="n"/>
      <c r="L199" s="26" t="inlineStr">
        <is>
          <t>NO</t>
        </is>
      </c>
      <c r="M199" s="26" t="n">
        <v>4.276392627896225</v>
      </c>
      <c r="N199" s="26" t="n">
        <v>39</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EXECUTE_NOW_SINGLE_GATE_ENFORCE</t>
        </is>
      </c>
      <c r="B200" s="38" t="inlineStr">
        <is>
          <t>0.0_ALT</t>
        </is>
      </c>
      <c r="C200" s="38" t="n"/>
      <c r="D200" s="38" t="inlineStr">
        <is>
          <t>ENTRY, GLOBAL_CHECK, STOCKS_EXIT</t>
        </is>
      </c>
      <c r="E200" s="38" t="n"/>
      <c r="F200" s="26" t="n"/>
      <c r="G200" s="38">
        <f>IFERROR(VLOOKUP($A97&amp;"_"&amp;$B97,Results_Deltas!$A$2:$P$15000,5,FALSE),"")</f>
        <v/>
      </c>
      <c r="H200" s="38" t="inlineStr">
        <is>
          <t>Blanket (page end)</t>
        </is>
      </c>
      <c r="I200" s="26" t="n"/>
      <c r="J200" s="26" t="n"/>
      <c r="K200" s="26" t="n"/>
      <c r="L200" s="26" t="inlineStr">
        <is>
          <t>NO</t>
        </is>
      </c>
      <c r="M200" s="26" t="n">
        <v>4.276392627896225</v>
      </c>
      <c r="N200" s="26" t="n">
        <v>39</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HTF4_CONF</t>
        </is>
      </c>
      <c r="B201" s="38" t="inlineStr">
        <is>
          <t>False_ALT</t>
        </is>
      </c>
      <c r="C201" s="38" t="n"/>
      <c r="D201" s="38" t="inlineStr">
        <is>
          <t>GLOBAL_CHECK, STOCKS_EXIT</t>
        </is>
      </c>
      <c r="E201" s="38" t="n"/>
      <c r="F201" s="26" t="n"/>
      <c r="G201" s="38">
        <f>IFERROR(VLOOKUP($A145&amp;"_"&amp;$B145,Results_Deltas!$A$2:$P$15000,5,FALSE),"")</f>
        <v/>
      </c>
      <c r="H201" s="38" t="inlineStr">
        <is>
          <t>Blanket (page end)</t>
        </is>
      </c>
      <c r="I201" s="26" t="n"/>
      <c r="J201" s="26" t="n"/>
      <c r="K201" s="26" t="n"/>
      <c r="L201" s="26" t="inlineStr">
        <is>
          <t>NO</t>
        </is>
      </c>
      <c r="M201" s="26" t="n">
        <v>4.29624621253809</v>
      </c>
      <c r="N201" s="26" t="n">
        <v>34</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GR_FILTER_VEC_MIN_TFS</t>
        </is>
      </c>
      <c r="B202" s="38" t="inlineStr">
        <is>
          <t>0</t>
        </is>
      </c>
      <c r="C202" s="38" t="n"/>
      <c r="D202" s="38" t="inlineStr">
        <is>
          <t>GLOBAL_CHECK</t>
        </is>
      </c>
      <c r="E202" s="38" t="n"/>
      <c r="F202" s="26" t="n"/>
      <c r="G202" s="38">
        <f>IFERROR(VLOOKUP($A125&amp;"_"&amp;$B125,Results_Deltas!$A$2:$P$15000,5,FALSE),"")</f>
        <v/>
      </c>
      <c r="H202" s="38" t="inlineStr">
        <is>
          <t>Blanket (page end)</t>
        </is>
      </c>
      <c r="I202" s="26" t="n"/>
      <c r="J202" s="26" t="n"/>
      <c r="K202" s="26" t="n"/>
      <c r="L202" s="26" t="inlineStr">
        <is>
          <t>YES</t>
        </is>
      </c>
      <c r="M202" s="26" t="n">
        <v>4.324536375850062</v>
      </c>
      <c r="N202" s="26" t="n">
        <v>41</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9" t="inlineStr">
        <is>
          <t>GR_FILTER_VEC_MIN_TFS</t>
        </is>
      </c>
      <c r="B203" s="70" t="n">
        <v>0</v>
      </c>
      <c r="C203" s="38" t="n"/>
      <c r="D203" s="38" t="inlineStr">
        <is>
          <t>GLOBAL_CHECK</t>
        </is>
      </c>
      <c r="E203" s="38" t="n"/>
      <c r="F203" s="26" t="n"/>
      <c r="G203" s="38">
        <f>IFERROR(VLOOKUP($A126&amp;"_"&amp;$B126,Results_Deltas!$A$2:$P$15000,5,FALSE),"")</f>
        <v/>
      </c>
      <c r="H203" s="38" t="inlineStr">
        <is>
          <t>Blanket (page end)</t>
        </is>
      </c>
      <c r="I203" s="26" t="n"/>
      <c r="J203" s="26" t="n"/>
      <c r="K203" s="26" t="n"/>
      <c r="L203" s="26" t="inlineStr">
        <is>
          <t>NO</t>
        </is>
      </c>
      <c r="M203" s="26" t="n">
        <v>4.324536375850062</v>
      </c>
      <c r="N203" s="26" t="n">
        <v>41</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GOLDEN_RULE_BASE_USD</t>
        </is>
      </c>
      <c r="B204" s="38" t="inlineStr">
        <is>
          <t>0.0</t>
        </is>
      </c>
      <c r="C204" s="38" t="n"/>
      <c r="D204" s="38" t="inlineStr">
        <is>
          <t>GLOBAL_CHECK, STOCKS_EXIT</t>
        </is>
      </c>
      <c r="E204" s="38" t="n"/>
      <c r="F204" s="26" t="n"/>
      <c r="G204" s="38">
        <f>IFERROR(VLOOKUP($A119&amp;"_"&amp;$B119,Results_Deltas!$A$2:$P$15000,5,FALSE),"")</f>
        <v/>
      </c>
      <c r="H204" s="38" t="inlineStr">
        <is>
          <t>Blanket (page end)</t>
        </is>
      </c>
      <c r="I204" s="26" t="n"/>
      <c r="J204" s="26" t="n"/>
      <c r="K204" s="26" t="n"/>
      <c r="L204" s="26" t="inlineStr">
        <is>
          <t>NO</t>
        </is>
      </c>
      <c r="M204" s="26" t="n">
        <v>4.392973992263047</v>
      </c>
      <c r="N204" s="26" t="n">
        <v>42</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GOLDEN_RULE_BASE_USD</t>
        </is>
      </c>
      <c r="B205" s="38" t="inlineStr">
        <is>
          <t>0.0_ALT</t>
        </is>
      </c>
      <c r="C205" s="38" t="n"/>
      <c r="D205" s="38" t="inlineStr">
        <is>
          <t>GLOBAL_CHECK, STOCKS_EXIT</t>
        </is>
      </c>
      <c r="E205" s="38" t="n"/>
      <c r="F205" s="26" t="n"/>
      <c r="G205" s="38">
        <f>IFERROR(VLOOKUP($A120&amp;"_"&amp;$B120,Results_Deltas!$A$2:$P$15000,5,FALSE),"")</f>
        <v/>
      </c>
      <c r="H205" s="38" t="inlineStr">
        <is>
          <t>Blanket (page end)</t>
        </is>
      </c>
      <c r="I205" s="26" t="n"/>
      <c r="J205" s="26" t="n"/>
      <c r="K205" s="26" t="n"/>
      <c r="L205" s="26" t="inlineStr">
        <is>
          <t>NO</t>
        </is>
      </c>
      <c r="M205" s="26" t="n">
        <v>4.392973992263047</v>
      </c>
      <c r="N205" s="26" t="n">
        <v>42</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HTF_TREND_VETO_BYPASS_REASONS</t>
        </is>
      </c>
      <c r="B206" s="38" t="inlineStr">
        <is>
          <t>0.0</t>
        </is>
      </c>
      <c r="C206" s="38" t="n"/>
      <c r="D206" s="38" t="inlineStr">
        <is>
          <t>GLOBAL_CHECK, STOCKS_EXIT</t>
        </is>
      </c>
      <c r="E206" s="38" t="n"/>
      <c r="F206" s="26" t="n"/>
      <c r="G206" s="38">
        <f>IFERROR(VLOOKUP($A156&amp;"_"&amp;$B156,Results_Deltas!$A$2:$P$15000,5,FALSE),"")</f>
        <v/>
      </c>
      <c r="H206" s="38" t="inlineStr">
        <is>
          <t>Blanket (page end)</t>
        </is>
      </c>
      <c r="I206" s="26" t="n"/>
      <c r="J206" s="26" t="n"/>
      <c r="K206" s="26" t="n"/>
      <c r="L206" s="26" t="inlineStr">
        <is>
          <t>NO</t>
        </is>
      </c>
      <c r="M206" s="26" t="n">
        <v>4.409314982298516</v>
      </c>
      <c r="N206" s="26" t="n">
        <v>38</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HTF_TREND_VETO_BYPASS_REASONS</t>
        </is>
      </c>
      <c r="B207" s="38" t="inlineStr">
        <is>
          <t>0.0_ALT</t>
        </is>
      </c>
      <c r="C207" s="38" t="n"/>
      <c r="D207" s="38" t="inlineStr">
        <is>
          <t>GLOBAL_CHECK, STOCKS_EXIT</t>
        </is>
      </c>
      <c r="E207" s="38" t="n"/>
      <c r="F207" s="26" t="n"/>
      <c r="G207" s="38">
        <f>IFERROR(VLOOKUP($A157&amp;"_"&amp;$B157,Results_Deltas!$A$2:$P$15000,5,FALSE),"")</f>
        <v/>
      </c>
      <c r="H207" s="38" t="inlineStr">
        <is>
          <t>Blanket (page end)</t>
        </is>
      </c>
      <c r="I207" s="26" t="n"/>
      <c r="J207" s="26" t="n"/>
      <c r="K207" s="26" t="n"/>
      <c r="L207" s="26" t="inlineStr">
        <is>
          <t>YES</t>
        </is>
      </c>
      <c r="M207" s="26" t="n">
        <v>4.409314982298516</v>
      </c>
      <c r="N207" s="26" t="n">
        <v>38</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MTF_FILTER_STRONG_BUY_QUICK_BYPASS</t>
        </is>
      </c>
      <c r="B208" s="38" t="inlineStr">
        <is>
          <t>0.0</t>
        </is>
      </c>
      <c r="C208" s="38" t="n"/>
      <c r="D208" s="38" t="inlineStr">
        <is>
          <t>GLOBAL_CHECK, STOCKS_EXIT</t>
        </is>
      </c>
      <c r="E208" s="38" t="n"/>
      <c r="F208" s="26" t="n"/>
      <c r="G208" s="38">
        <f>IFERROR(VLOOKUP($A191&amp;"_"&amp;$B191,Results_Deltas!$A$2:$P$15000,5,FALSE),"")</f>
        <v/>
      </c>
      <c r="H208" s="38" t="inlineStr">
        <is>
          <t>Blanket (page end)</t>
        </is>
      </c>
      <c r="I208" s="26" t="n"/>
      <c r="J208" s="26" t="n"/>
      <c r="K208" s="26" t="n"/>
      <c r="L208" s="26" t="inlineStr">
        <is>
          <t>NO</t>
        </is>
      </c>
      <c r="M208" s="26" t="n">
        <v>4.409314982298516</v>
      </c>
      <c r="N208" s="26" t="n">
        <v>38</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MTF_FILTER_STRONG_BUY_QUICK_BYPASS</t>
        </is>
      </c>
      <c r="B209" s="38" t="inlineStr">
        <is>
          <t>0.0_ALT</t>
        </is>
      </c>
      <c r="C209" s="38" t="n"/>
      <c r="D209" s="38" t="inlineStr">
        <is>
          <t>GLOBAL_CHECK, STOCKS_EXIT</t>
        </is>
      </c>
      <c r="E209" s="38" t="n"/>
      <c r="F209" s="26" t="n"/>
      <c r="G209" s="38">
        <f>IFERROR(VLOOKUP($A192&amp;"_"&amp;$B192,Results_Deltas!$A$2:$P$15000,5,FALSE),"")</f>
        <v/>
      </c>
      <c r="H209" s="38" t="inlineStr">
        <is>
          <t>Blanket (page end)</t>
        </is>
      </c>
      <c r="I209" s="26" t="n"/>
      <c r="J209" s="26" t="n"/>
      <c r="K209" s="26" t="n"/>
      <c r="L209" s="26" t="inlineStr">
        <is>
          <t>NO</t>
        </is>
      </c>
      <c r="M209" s="26" t="n">
        <v>4.409314982298516</v>
      </c>
      <c r="N209" s="26" t="n">
        <v>38</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HTF_GATE_MIN_CONFIRMATIONS</t>
        </is>
      </c>
      <c r="B210" s="38" t="inlineStr">
        <is>
          <t>0.0</t>
        </is>
      </c>
      <c r="C210" s="38" t="n"/>
      <c r="D210" s="38" t="inlineStr">
        <is>
          <t>ENTRY, GLOBAL_CHECK, STOCKS_EXIT</t>
        </is>
      </c>
      <c r="E210" s="38" t="n"/>
      <c r="F210" s="26" t="n"/>
      <c r="G210" s="38">
        <f>IFERROR(VLOOKUP($A152&amp;"_"&amp;$B152,Results_Deltas!$A$2:$P$15000,5,FALSE),"")</f>
        <v/>
      </c>
      <c r="H210" s="38" t="inlineStr">
        <is>
          <t>Blanket (page end)</t>
        </is>
      </c>
      <c r="I210" s="26" t="n"/>
      <c r="J210" s="26" t="n"/>
      <c r="K210" s="26" t="n"/>
      <c r="L210" s="26" t="inlineStr">
        <is>
          <t>NO</t>
        </is>
      </c>
      <c r="M210" s="26" t="n">
        <v>4.446255617604041</v>
      </c>
      <c r="N210" s="26" t="n">
        <v>36</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HTF_GATE_MIN_CONFIRMATIONS</t>
        </is>
      </c>
      <c r="B211" s="38" t="inlineStr">
        <is>
          <t>0.0_ALT</t>
        </is>
      </c>
      <c r="C211" s="38" t="n"/>
      <c r="D211" s="38" t="inlineStr">
        <is>
          <t>ENTRY, GLOBAL_CHECK, STOCKS_EXIT</t>
        </is>
      </c>
      <c r="E211" s="38" t="n"/>
      <c r="F211" s="26" t="n"/>
      <c r="G211" s="38">
        <f>IFERROR(VLOOKUP($A153&amp;"_"&amp;$B153,Results_Deltas!$A$2:$P$15000,5,FALSE),"")</f>
        <v/>
      </c>
      <c r="H211" s="38" t="inlineStr">
        <is>
          <t>Blanket (page end)</t>
        </is>
      </c>
      <c r="I211" s="26" t="n"/>
      <c r="J211" s="26" t="n"/>
      <c r="K211" s="26" t="n"/>
      <c r="L211" s="26" t="inlineStr">
        <is>
          <t>NO</t>
        </is>
      </c>
      <c r="M211" s="26" t="n">
        <v>4.446255617604041</v>
      </c>
      <c r="N211" s="26" t="n">
        <v>36</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9" t="inlineStr">
        <is>
          <t>MANDATORY_REENTRY_WT_FILTER_MIN_VELOCITY</t>
        </is>
      </c>
      <c r="B212" s="40" t="inlineStr">
        <is>
          <t>0.0</t>
        </is>
      </c>
      <c r="C212" s="38" t="n"/>
      <c r="D212" s="38" t="inlineStr">
        <is>
          <t>GLOBAL_CHECK, STOCKS_EXIT</t>
        </is>
      </c>
      <c r="E212" s="38" t="n"/>
      <c r="F212" s="26" t="n"/>
      <c r="G212" s="38">
        <f>IFERROR(VLOOKUP($A177&amp;"_"&amp;$B177,Results_Deltas!$A$2:$P$15000,5,FALSE),"")</f>
        <v/>
      </c>
      <c r="H212" s="38" t="inlineStr">
        <is>
          <t>Blanket (page end)</t>
        </is>
      </c>
      <c r="I212" s="26" t="n"/>
      <c r="J212" s="26" t="n"/>
      <c r="K212" s="26" t="n"/>
      <c r="L212" s="26" t="inlineStr">
        <is>
          <t>NO</t>
        </is>
      </c>
      <c r="M212" s="26" t="n">
        <v>4.455469107581747</v>
      </c>
      <c r="N212" s="26" t="n">
        <v>40</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MANDATORY_REENTRY_WT_FILTER_MIN_VELOCITY</t>
        </is>
      </c>
      <c r="B213" s="38" t="inlineStr">
        <is>
          <t>0.0_ALT</t>
        </is>
      </c>
      <c r="C213" s="38" t="n"/>
      <c r="D213" s="38" t="inlineStr">
        <is>
          <t>GLOBAL_CHECK, STOCKS_EXIT</t>
        </is>
      </c>
      <c r="E213" s="38" t="n"/>
      <c r="F213" s="26" t="n"/>
      <c r="G213" s="38">
        <f>IFERROR(VLOOKUP($A178&amp;"_"&amp;$B178,Results_Deltas!$A$2:$P$15000,5,FALSE),"")</f>
        <v/>
      </c>
      <c r="H213" s="38" t="inlineStr">
        <is>
          <t>Blanket (page end)</t>
        </is>
      </c>
      <c r="I213" s="26" t="n"/>
      <c r="J213" s="26" t="n"/>
      <c r="K213" s="26" t="n"/>
      <c r="L213" s="26" t="inlineStr">
        <is>
          <t>NO</t>
        </is>
      </c>
      <c r="M213" s="26" t="n">
        <v>4.455469107581747</v>
      </c>
      <c r="N213" s="26" t="n">
        <v>40</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MANDATORY_REENTRY_WT_FILTER_REQUIRE_FLIP</t>
        </is>
      </c>
      <c r="B214" s="38" t="inlineStr">
        <is>
          <t>False_ALT</t>
        </is>
      </c>
      <c r="C214" s="38" t="n"/>
      <c r="D214" s="38" t="inlineStr">
        <is>
          <t>GLOBAL_CHECK, STOCKS_EXIT</t>
        </is>
      </c>
      <c r="E214" s="38" t="n"/>
      <c r="F214" s="26" t="n"/>
      <c r="G214" s="38">
        <f>IFERROR(VLOOKUP($A180&amp;"_"&amp;$B180,Results_Deltas!$A$2:$P$15000,5,FALSE),"")</f>
        <v/>
      </c>
      <c r="H214" s="38" t="inlineStr">
        <is>
          <t>Blanket (page end)</t>
        </is>
      </c>
      <c r="I214" s="26" t="n"/>
      <c r="J214" s="26" t="n"/>
      <c r="K214" s="26" t="n"/>
      <c r="L214" s="26" t="inlineStr">
        <is>
          <t>NO</t>
        </is>
      </c>
      <c r="M214" s="26" t="n">
        <v>4.455469107581747</v>
      </c>
      <c r="N214" s="26" t="n">
        <v>40</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NEW_POSITION_MAX_LOSS_THRESHOLD</t>
        </is>
      </c>
      <c r="B215" s="38" t="inlineStr">
        <is>
          <t>0</t>
        </is>
      </c>
      <c r="C215" s="38" t="n"/>
      <c r="D215" s="38" t="inlineStr">
        <is>
          <t>AUGMENT, EXIT, GLOBAL_CHECK, REDUCE, STOCKS_EXIT</t>
        </is>
      </c>
      <c r="E215" s="38" t="n"/>
      <c r="F215" s="26" t="n"/>
      <c r="G215" s="38">
        <f>IFERROR(VLOOKUP($A211&amp;"_"&amp;$B211,Results_Deltas!$A$2:$P$15000,5,FALSE),"")</f>
        <v/>
      </c>
      <c r="H215" s="38" t="inlineStr">
        <is>
          <t>Blanket (page end)</t>
        </is>
      </c>
      <c r="I215" s="26" t="n"/>
      <c r="J215" s="26" t="n"/>
      <c r="K215" s="26" t="n"/>
      <c r="L215" s="26" t="inlineStr">
        <is>
          <t>NO</t>
        </is>
      </c>
      <c r="M215" s="26" t="n">
        <v>4.505967222205444</v>
      </c>
      <c r="N215" s="26" t="n">
        <v>39</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HTF_GATE_BYPASS_RZ</t>
        </is>
      </c>
      <c r="B216" s="38" t="inlineStr">
        <is>
          <t>0.0</t>
        </is>
      </c>
      <c r="C216" s="38" t="n"/>
      <c r="D216" s="38" t="inlineStr">
        <is>
          <t>ENTRY, GLOBAL_CHECK, STOCKS_EXIT</t>
        </is>
      </c>
      <c r="E216" s="38" t="n"/>
      <c r="F216" s="26" t="n"/>
      <c r="G216" s="38">
        <f>IFERROR(VLOOKUP($A148&amp;"_"&amp;$B148,Results_Deltas!$A$2:$P$15000,5,FALSE),"")</f>
        <v/>
      </c>
      <c r="H216" s="38" t="inlineStr">
        <is>
          <t>Blanket (page end)</t>
        </is>
      </c>
      <c r="I216" s="26" t="n"/>
      <c r="J216" s="26" t="n"/>
      <c r="K216" s="26" t="n"/>
      <c r="L216" s="26" t="inlineStr">
        <is>
          <t>YES</t>
        </is>
      </c>
      <c r="M216" s="26" t="n">
        <v>4.506348949464763</v>
      </c>
      <c r="N216" s="26" t="n">
        <v>38</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NEWBORN_LOSS_KILL_REQUIRE_VEL_AGAINST</t>
        </is>
      </c>
      <c r="B217" s="38" t="inlineStr">
        <is>
          <t>0.0</t>
        </is>
      </c>
      <c r="C217" s="38" t="n"/>
      <c r="D217" s="38" t="inlineStr">
        <is>
          <t>AUGMENT, EXIT, GLOBAL_CHECK, REDUCE, STOCKS_EXIT</t>
        </is>
      </c>
      <c r="E217" s="38" t="n"/>
      <c r="F217" s="26" t="n"/>
      <c r="G217" s="38">
        <f>IFERROR(VLOOKUP($A209&amp;"_"&amp;$B209,Results_Deltas!$A$2:$P$15000,5,FALSE),"")</f>
        <v/>
      </c>
      <c r="H217" s="38" t="inlineStr">
        <is>
          <t>Blanket (page end)</t>
        </is>
      </c>
      <c r="I217" s="26" t="n"/>
      <c r="J217" s="26" t="n"/>
      <c r="K217" s="26" t="n"/>
      <c r="L217" s="26" t="inlineStr">
        <is>
          <t>NO</t>
        </is>
      </c>
      <c r="M217" s="26" t="n">
        <v>4.514663478859035</v>
      </c>
      <c r="N217" s="26" t="n">
        <v>42</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NEWBORN_LOSS_KILL_REQUIRE_VEL_AGAINST</t>
        </is>
      </c>
      <c r="B218" s="38" t="inlineStr">
        <is>
          <t>0.0_ALT</t>
        </is>
      </c>
      <c r="C218" s="38" t="n"/>
      <c r="D218" s="38" t="inlineStr">
        <is>
          <t>AUGMENT, EXIT, GLOBAL_CHECK, REDUCE, STOCKS_EXIT</t>
        </is>
      </c>
      <c r="E218" s="38" t="n"/>
      <c r="F218" s="26" t="n"/>
      <c r="G218" s="38">
        <f>IFERROR(VLOOKUP($A210&amp;"_"&amp;$B210,Results_Deltas!$A$2:$P$15000,5,FALSE),"")</f>
        <v/>
      </c>
      <c r="H218" s="38" t="inlineStr">
        <is>
          <t>Blanket (page end)</t>
        </is>
      </c>
      <c r="I218" s="26" t="n"/>
      <c r="J218" s="26" t="n"/>
      <c r="K218" s="26" t="n"/>
      <c r="L218" s="26" t="inlineStr">
        <is>
          <t>NO</t>
        </is>
      </c>
      <c r="M218" s="26" t="n">
        <v>4.514663478859035</v>
      </c>
      <c r="N218" s="26" t="n">
        <v>42</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HTF_GATE_BYPASS_RZ</t>
        </is>
      </c>
      <c r="B219" s="38" t="inlineStr">
        <is>
          <t>0.0_ALT</t>
        </is>
      </c>
      <c r="C219" s="38" t="n"/>
      <c r="D219" s="38" t="inlineStr">
        <is>
          <t>ENTRY, GLOBAL_CHECK, STOCKS_EXIT</t>
        </is>
      </c>
      <c r="E219" s="38" t="n"/>
      <c r="F219" s="26" t="n"/>
      <c r="G219" s="38">
        <f>IFERROR(VLOOKUP($A149&amp;"_"&amp;$B149,Results_Deltas!$A$2:$P$15000,5,FALSE),"")</f>
        <v/>
      </c>
      <c r="H219" s="38" t="inlineStr">
        <is>
          <t>Blanket (page end)</t>
        </is>
      </c>
      <c r="I219" s="26" t="n"/>
      <c r="J219" s="26" t="n"/>
      <c r="K219" s="26" t="n"/>
      <c r="L219" s="26" t="inlineStr">
        <is>
          <t>NO</t>
        </is>
      </c>
      <c r="M219" s="26" t="n">
        <v>4.559064821574689</v>
      </c>
      <c r="N219" s="26" t="n">
        <v>38</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NEWBORN_LOSS_KILL_GAIN_THRESHOLD_PCT</t>
        </is>
      </c>
      <c r="B220" s="40" t="inlineStr">
        <is>
          <t>0</t>
        </is>
      </c>
      <c r="C220" s="38" t="n"/>
      <c r="D220" s="38" t="inlineStr">
        <is>
          <t>AUGMENT, EXIT, GLOBAL_CHECK, REDUCE, STOCKS_EXIT</t>
        </is>
      </c>
      <c r="E220" s="38" t="n"/>
      <c r="F220" s="26" t="n"/>
      <c r="G220" s="38">
        <f>IFERROR(VLOOKUP($A205&amp;"_"&amp;$B205,Results_Deltas!$A$2:$P$15000,5,FALSE),"")</f>
        <v/>
      </c>
      <c r="H220" s="38" t="inlineStr">
        <is>
          <t>Blanket (page end)</t>
        </is>
      </c>
      <c r="I220" s="26" t="n"/>
      <c r="J220" s="26" t="n"/>
      <c r="K220" s="26" t="n"/>
      <c r="L220" s="26" t="inlineStr">
        <is>
          <t>NO</t>
        </is>
      </c>
      <c r="M220" s="26" t="n">
        <v>4.580873116085079</v>
      </c>
      <c r="N220" s="26" t="n">
        <v>42</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GR_FILTER_ALL_ENTRIES</t>
        </is>
      </c>
      <c r="B221" s="38" t="inlineStr">
        <is>
          <t>0.0</t>
        </is>
      </c>
      <c r="C221" s="38" t="n"/>
      <c r="D221" s="38" t="inlineStr">
        <is>
          <t>GLOBAL_CHECK, STOCKS_EXIT</t>
        </is>
      </c>
      <c r="E221" s="38" t="n"/>
      <c r="F221" s="26" t="n"/>
      <c r="G221" s="38">
        <f>IFERROR(VLOOKUP($A121&amp;"_"&amp;$B121,Results_Deltas!$A$2:$P$15000,5,FALSE),"")</f>
        <v/>
      </c>
      <c r="H221" s="38" t="inlineStr">
        <is>
          <t>Blanket (page end)</t>
        </is>
      </c>
      <c r="I221" s="26" t="n"/>
      <c r="J221" s="26" t="n"/>
      <c r="K221" s="26" t="n"/>
      <c r="L221" s="26" t="inlineStr">
        <is>
          <t>NO</t>
        </is>
      </c>
      <c r="M221" s="26" t="n">
        <v>4.586814984760197</v>
      </c>
      <c r="N221" s="26" t="n">
        <v>40</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GR_FILTER_ALL_ENTRIES</t>
        </is>
      </c>
      <c r="B222" s="38" t="inlineStr">
        <is>
          <t>0.0_ALT</t>
        </is>
      </c>
      <c r="C222" s="38" t="n"/>
      <c r="D222" s="38" t="inlineStr">
        <is>
          <t>GLOBAL_CHECK, STOCKS_EXIT</t>
        </is>
      </c>
      <c r="E222" s="38" t="n"/>
      <c r="F222" s="26" t="n"/>
      <c r="G222" s="38">
        <f>IFERROR(VLOOKUP($A122&amp;"_"&amp;$B122,Results_Deltas!$A$2:$P$15000,5,FALSE),"")</f>
        <v/>
      </c>
      <c r="H222" s="38" t="inlineStr">
        <is>
          <t>Blanket (page end)</t>
        </is>
      </c>
      <c r="I222" s="26" t="n"/>
      <c r="J222" s="26" t="n"/>
      <c r="K222" s="26" t="n"/>
      <c r="L222" s="26" t="inlineStr">
        <is>
          <t>NO</t>
        </is>
      </c>
      <c r="M222" s="26" t="n">
        <v>4.586814984760197</v>
      </c>
      <c r="N222" s="26" t="n">
        <v>40</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HTF_GATE_D_MANDATORY</t>
        </is>
      </c>
      <c r="B223" s="38" t="inlineStr">
        <is>
          <t>0.0</t>
        </is>
      </c>
      <c r="C223" s="38" t="n"/>
      <c r="D223" s="38" t="inlineStr">
        <is>
          <t>ENTRY, GLOBAL_CHECK, STOCKS_EXIT</t>
        </is>
      </c>
      <c r="E223" s="38" t="n"/>
      <c r="F223" s="26" t="n"/>
      <c r="G223" s="38">
        <f>IFERROR(VLOOKUP($A150&amp;"_"&amp;$B150,Results_Deltas!$A$2:$P$15000,5,FALSE),"")</f>
        <v/>
      </c>
      <c r="H223" s="38" t="inlineStr">
        <is>
          <t>Blanket (page end)</t>
        </is>
      </c>
      <c r="I223" s="26" t="n"/>
      <c r="J223" s="26" t="n"/>
      <c r="K223" s="26" t="n"/>
      <c r="L223" s="26" t="inlineStr">
        <is>
          <t>NO</t>
        </is>
      </c>
      <c r="M223" s="26" t="n">
        <v>4.58835769853074</v>
      </c>
      <c r="N223" s="26" t="n">
        <v>40</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HTF_GATE_D_MANDATORY</t>
        </is>
      </c>
      <c r="B224" s="38" t="inlineStr">
        <is>
          <t>0.0_ALT</t>
        </is>
      </c>
      <c r="C224" s="38" t="n"/>
      <c r="D224" s="38" t="inlineStr">
        <is>
          <t>ENTRY, GLOBAL_CHECK, STOCKS_EXIT</t>
        </is>
      </c>
      <c r="E224" s="38" t="n"/>
      <c r="F224" s="26" t="n"/>
      <c r="G224" s="38">
        <f>IFERROR(VLOOKUP($A151&amp;"_"&amp;$B151,Results_Deltas!$A$2:$P$15000,5,FALSE),"")</f>
        <v/>
      </c>
      <c r="H224" s="38" t="inlineStr">
        <is>
          <t>Blanket (page end)</t>
        </is>
      </c>
      <c r="I224" s="26" t="n"/>
      <c r="J224" s="26" t="n"/>
      <c r="K224" s="26" t="n"/>
      <c r="L224" s="26" t="inlineStr">
        <is>
          <t>NO</t>
        </is>
      </c>
      <c r="M224" s="26" t="n">
        <v>4.58835769853074</v>
      </c>
      <c r="N224" s="26" t="n">
        <v>40</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FUNDING_GATE_LONG_MAX</t>
        </is>
      </c>
      <c r="B225" s="38" t="inlineStr">
        <is>
          <t>0.0</t>
        </is>
      </c>
      <c r="C225" s="38" t="n"/>
      <c r="D225" s="38" t="inlineStr">
        <is>
          <t>ENTRY, GLOBAL_CHECK, STOCKS_EXIT</t>
        </is>
      </c>
      <c r="E225" s="38" t="n"/>
      <c r="F225" s="26" t="n"/>
      <c r="G225" s="38">
        <f>IFERROR(VLOOKUP($A113&amp;"_"&amp;$B113,Results_Deltas!$A$2:$P$15000,5,FALSE),"")</f>
        <v/>
      </c>
      <c r="H225" s="38" t="inlineStr">
        <is>
          <t>Blanket (page end)</t>
        </is>
      </c>
      <c r="I225" s="26" t="n"/>
      <c r="J225" s="26" t="n"/>
      <c r="K225" s="26" t="n"/>
      <c r="L225" s="26" t="inlineStr">
        <is>
          <t>NO</t>
        </is>
      </c>
      <c r="M225" s="26" t="n">
        <v>5.396033706596122</v>
      </c>
      <c r="N225" s="26" t="n">
        <v>23</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c r="A226" s="37" t="inlineStr">
        <is>
          <t>FUNDING_GATE_LONG_MAX</t>
        </is>
      </c>
      <c r="B226" s="38" t="inlineStr">
        <is>
          <t>0.0_ALT</t>
        </is>
      </c>
      <c r="C226" s="38" t="n"/>
      <c r="D226" s="38" t="inlineStr">
        <is>
          <t>ENTRY, GLOBAL_CHECK, STOCKS_EXIT</t>
        </is>
      </c>
      <c r="E226" s="38" t="n"/>
      <c r="F226" s="26" t="n"/>
      <c r="G226" s="38">
        <f>IFERROR(VLOOKUP($A114&amp;"_"&amp;$B114,Results_Deltas!$A$2:$P$15000,5,FALSE),"")</f>
        <v/>
      </c>
      <c r="H226" s="38" t="inlineStr">
        <is>
          <t>Blanket (page end)</t>
        </is>
      </c>
      <c r="I226" s="26" t="n"/>
      <c r="J226" s="26" t="n"/>
      <c r="K226" s="26" t="n"/>
      <c r="L226" s="26" t="inlineStr">
        <is>
          <t>YES</t>
        </is>
      </c>
      <c r="M226" s="26" t="n">
        <v>5.396033706596122</v>
      </c>
      <c r="N226" s="26" t="n">
        <v>23</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c r="A227" s="37" t="inlineStr">
        <is>
          <t>FUNDING_GATE_MTF_REQUIRED</t>
        </is>
      </c>
      <c r="B227" s="38" t="inlineStr">
        <is>
          <t>0.0</t>
        </is>
      </c>
      <c r="C227" s="38" t="n"/>
      <c r="D227" s="38" t="inlineStr">
        <is>
          <t>ENTRY, GLOBAL_CHECK, STOCKS_EXIT</t>
        </is>
      </c>
      <c r="E227" s="38" t="n"/>
      <c r="F227" s="26" t="n"/>
      <c r="G227" s="38">
        <f>IFERROR(VLOOKUP($A115&amp;"_"&amp;$B115,Results_Deltas!$A$2:$P$15000,5,FALSE),"")</f>
        <v/>
      </c>
      <c r="H227" s="38" t="inlineStr">
        <is>
          <t>Blanket (page end)</t>
        </is>
      </c>
      <c r="I227" s="26" t="n"/>
      <c r="J227" s="26" t="n"/>
      <c r="K227" s="26" t="n"/>
      <c r="L227" s="26" t="inlineStr">
        <is>
          <t>NO</t>
        </is>
      </c>
      <c r="M227" s="26" t="n">
        <v>5.396033706596122</v>
      </c>
      <c r="N227" s="26" t="n">
        <v>23</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c r="A228" s="37" t="inlineStr">
        <is>
          <t>FUNDING_GATE_MTF_REQUIRED</t>
        </is>
      </c>
      <c r="B228" s="38" t="inlineStr">
        <is>
          <t>0.0_ALT</t>
        </is>
      </c>
      <c r="C228" s="38" t="n"/>
      <c r="D228" s="38" t="inlineStr">
        <is>
          <t>ENTRY, GLOBAL_CHECK, STOCKS_EXIT</t>
        </is>
      </c>
      <c r="E228" s="38" t="n"/>
      <c r="F228" s="26" t="n"/>
      <c r="G228" s="38">
        <f>IFERROR(VLOOKUP($A116&amp;"_"&amp;$B116,Results_Deltas!$A$2:$P$15000,5,FALSE),"")</f>
        <v/>
      </c>
      <c r="H228" s="38" t="inlineStr">
        <is>
          <t>Blanket (page end)</t>
        </is>
      </c>
      <c r="I228" s="26" t="n"/>
      <c r="J228" s="26" t="n"/>
      <c r="K228" s="26" t="n"/>
      <c r="L228" s="26" t="inlineStr">
        <is>
          <t>NO</t>
        </is>
      </c>
      <c r="M228" s="26" t="n">
        <v>5.396033706596122</v>
      </c>
      <c r="N228" s="26" t="n">
        <v>23</v>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c r="A229" s="37" t="inlineStr">
        <is>
          <t>FUNDING_GATE_SHORT_MIN</t>
        </is>
      </c>
      <c r="B229" s="38" t="inlineStr">
        <is>
          <t>0.0</t>
        </is>
      </c>
      <c r="C229" s="38" t="n"/>
      <c r="D229" s="38" t="inlineStr">
        <is>
          <t>ENTRY, GLOBAL_CHECK, STOCKS_EXIT</t>
        </is>
      </c>
      <c r="E229" s="38" t="n"/>
      <c r="F229" s="26" t="n"/>
      <c r="G229" s="38">
        <f>IFERROR(VLOOKUP($A117&amp;"_"&amp;$B117,Results_Deltas!$A$2:$P$15000,5,FALSE),"")</f>
        <v/>
      </c>
      <c r="H229" s="38" t="inlineStr">
        <is>
          <t>Blanket (page end)</t>
        </is>
      </c>
      <c r="I229" s="26" t="n"/>
      <c r="J229" s="26" t="n"/>
      <c r="K229" s="26" t="n"/>
      <c r="L229" s="26" t="inlineStr">
        <is>
          <t>NO</t>
        </is>
      </c>
      <c r="M229" s="26" t="n">
        <v>5.396033706596122</v>
      </c>
      <c r="N229" s="26" t="n">
        <v>23</v>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c r="A230" s="37" t="inlineStr">
        <is>
          <t>FUNDING_GATE_SHORT_MIN</t>
        </is>
      </c>
      <c r="B230" s="38" t="inlineStr">
        <is>
          <t>0.0_ALT</t>
        </is>
      </c>
      <c r="C230" s="38" t="n"/>
      <c r="D230" s="38" t="inlineStr">
        <is>
          <t>ENTRY, GLOBAL_CHECK, STOCKS_EXIT</t>
        </is>
      </c>
      <c r="E230" s="38" t="n"/>
      <c r="F230" s="26" t="n"/>
      <c r="G230" s="38">
        <f>IFERROR(VLOOKUP($A118&amp;"_"&amp;$B118,Results_Deltas!$A$2:$P$15000,5,FALSE),"")</f>
        <v/>
      </c>
      <c r="H230" s="38" t="inlineStr">
        <is>
          <t>Blanket (page end)</t>
        </is>
      </c>
      <c r="I230" s="26" t="n"/>
      <c r="J230" s="26" t="n"/>
      <c r="K230" s="26" t="n"/>
      <c r="L230" s="26" t="inlineStr">
        <is>
          <t>NO</t>
        </is>
      </c>
      <c r="M230" s="26" t="n">
        <v>5.396033706596122</v>
      </c>
      <c r="N230" s="26" t="n">
        <v>23</v>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DYN_STRUCT_TRAIL_ENABLED</t>
        </is>
      </c>
      <c r="B3" s="26" t="inlineStr">
        <is>
          <t>True</t>
        </is>
      </c>
      <c r="C3" s="26" t="n"/>
      <c r="D3" s="26" t="n"/>
      <c r="E3" s="26" t="n"/>
      <c r="F3" s="26" t="n"/>
      <c r="G3" s="26">
        <f>IFERROR(VLOOKUP($A36&amp;"_"&amp;$B36,Results_Deltas!$A$2:$P$15000,5,FALSE),"")</f>
        <v/>
      </c>
      <c r="H3" s="26">
        <f>IFERROR(VLOOKUP($A36,Results_30d_Deltas!$A$2:$H$5000,7,FALSE)-E35,"")</f>
        <v/>
      </c>
      <c r="I3" s="26">
        <f>IFERROR(VLOOKUP($A36,Results_30d_Deltas!$A$2:$H$5000,6,FALSE),"")</f>
        <v/>
      </c>
      <c r="J3" s="26" t="n"/>
      <c r="K3" s="26" t="n"/>
      <c r="L3" s="26" t="inlineStr">
        <is>
          <t>NO</t>
        </is>
      </c>
      <c r="M3" s="33" t="n">
        <v>0.7959039399760928</v>
      </c>
      <c r="N3" s="33" t="n">
        <v>12</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ez_manage.py:5979 top()</t>
        </is>
      </c>
      <c r="IL3" s="26" t="inlineStr">
        <is>
          <t>v12_quick_engine.py:865 x8</t>
        </is>
      </c>
      <c r="IM3" s="26" t="n"/>
    </row>
    <row r="4" ht="10.5" customHeight="1" s="67">
      <c r="A4" s="26" t="inlineStr">
        <is>
          <t>ATR_TRAIL_SWEEP_ENABLED</t>
        </is>
      </c>
      <c r="B4" s="26" t="inlineStr">
        <is>
          <t>True</t>
        </is>
      </c>
      <c r="C4" s="26" t="n"/>
      <c r="D4" s="26" t="n"/>
      <c r="E4" s="26" t="n"/>
      <c r="F4" s="26" t="n"/>
      <c r="G4" s="26">
        <f>IFERROR(VLOOKUP($A25&amp;"_"&amp;$B25,Results_Deltas!$A$2:$P$15000,5,FALSE),"")</f>
        <v/>
      </c>
      <c r="H4" s="26">
        <f>IFERROR(VLOOKUP($A25,Results_30d_Deltas!$A$2:$H$5000,7,FALSE)-E24,"")</f>
        <v/>
      </c>
      <c r="I4" s="26">
        <f>IFERROR(VLOOKUP($A25,Results_30d_Deltas!$A$2:$H$5000,6,FALSE),"")</f>
        <v/>
      </c>
      <c r="J4" s="26" t="n"/>
      <c r="K4" s="26" t="n"/>
      <c r="L4" s="26" t="inlineStr">
        <is>
          <t>NO</t>
        </is>
      </c>
      <c r="M4" s="33" t="n">
        <v>1.522223159341899</v>
      </c>
      <c r="N4" s="33" t="n">
        <v>13</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ez_manage.py:5955 top()</t>
        </is>
      </c>
      <c r="IL4" s="26" t="inlineStr">
        <is>
          <t>v12_quick_engine.py:215 x7</t>
        </is>
      </c>
      <c r="IM4" s="26" t="n"/>
    </row>
    <row r="5" ht="10.5" customHeight="1" s="67">
      <c r="A5" s="26" t="inlineStr">
        <is>
          <t>ALL_TF_AGAINST_CLOSE_COOLDOWN_SEC</t>
        </is>
      </c>
      <c r="B5" s="26" t="inlineStr">
        <is>
          <t>2.0</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33" t="n">
        <v>1.583666132759428</v>
      </c>
      <c r="N5" s="33" t="n">
        <v>15</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ez_manage.py:4324 top()</t>
        </is>
      </c>
      <c r="IL5" s="26" t="inlineStr">
        <is>
          <t>v12_quick_engine.py:168 x9</t>
        </is>
      </c>
      <c r="IM5" s="26" t="n"/>
    </row>
    <row r="6" ht="10.5" customHeight="1" s="67">
      <c r="A6" s="26" t="inlineStr">
        <is>
          <t>ALL_TF_AGAINST_CLOSE_MIN_TFS</t>
        </is>
      </c>
      <c r="B6" s="26" t="inlineStr">
        <is>
          <t>1.0</t>
        </is>
      </c>
      <c r="C6" s="26" t="n"/>
      <c r="D6" s="26" t="n"/>
      <c r="E6" s="26" t="n"/>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33" t="n">
        <v>1.586151244056168</v>
      </c>
      <c r="N6" s="33" t="n">
        <v>12</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ez_manage.py:2932 top()</t>
        </is>
      </c>
      <c r="IL6" s="26" t="inlineStr">
        <is>
          <t>v12_quick_engine.py:181 x11</t>
        </is>
      </c>
      <c r="IM6" s="26" t="n"/>
    </row>
    <row r="7" ht="10.5" customHeight="1" s="67">
      <c r="A7" s="26" t="inlineStr">
        <is>
          <t>WT_REDUCE_FRAC_LOW</t>
        </is>
      </c>
      <c r="B7" s="26" t="inlineStr">
        <is>
          <t>1.0</t>
        </is>
      </c>
      <c r="C7" s="26" t="n"/>
      <c r="D7" s="26" t="n"/>
      <c r="E7" s="26" t="n"/>
      <c r="F7" s="26" t="n"/>
      <c r="G7" s="26">
        <f>IFERROR(VLOOKUP($A140&amp;"_"&amp;$B140,Results_Deltas!$A$2:$P$15000,5,FALSE),"")</f>
        <v/>
      </c>
      <c r="H7" s="26">
        <f>IFERROR(VLOOKUP($A140,Results_30d_Deltas!$A$2:$H$5000,7,FALSE)-E139,"")</f>
        <v/>
      </c>
      <c r="I7" s="26">
        <f>IFERROR(VLOOKUP($A140,Results_30d_Deltas!$A$2:$H$5000,6,FALSE),"")</f>
        <v/>
      </c>
      <c r="J7" s="26" t="n"/>
      <c r="K7" s="26" t="n"/>
      <c r="L7" s="26" t="inlineStr">
        <is>
          <t>NO</t>
        </is>
      </c>
      <c r="M7" s="33" t="n">
        <v>1.668831876907967</v>
      </c>
      <c r="N7" s="33" t="n">
        <v>23</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4" t="n"/>
      <c r="BL7" s="34" t="n"/>
      <c r="BM7" s="34" t="n"/>
      <c r="BN7" s="34" t="n"/>
      <c r="BO7" s="34"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ez_manage.py:4308 top()</t>
        </is>
      </c>
      <c r="IL7" s="26" t="inlineStr">
        <is>
          <t>v12_quick_engine.py:2948 x10</t>
        </is>
      </c>
      <c r="IM7" s="26" t="n"/>
    </row>
    <row r="8" ht="10.5" customHeight="1" s="67">
      <c r="A8" s="26" t="inlineStr">
        <is>
          <t>HTF_AGAINST_FORCE_CLOSE_CONFIRM_4H</t>
        </is>
      </c>
      <c r="B8" s="26" t="inlineStr">
        <is>
          <t>0</t>
        </is>
      </c>
      <c r="C8" s="26" t="n"/>
      <c r="D8" s="26" t="n"/>
      <c r="E8" s="26" t="n"/>
      <c r="F8" s="26" t="n"/>
      <c r="G8" s="26">
        <f>IFERROR(VLOOKUP($A39&amp;"_"&amp;$B39,Results_Deltas!$A$2:$P$15000,5,FALSE),"")</f>
        <v/>
      </c>
      <c r="H8" s="26">
        <f>IFERROR(VLOOKUP($A39,Results_30d_Deltas!$A$2:$H$5000,7,FALSE)-E38,"")</f>
        <v/>
      </c>
      <c r="I8" s="26">
        <f>IFERROR(VLOOKUP($A39,Results_30d_Deltas!$A$2:$H$5000,6,FALSE),"")</f>
        <v/>
      </c>
      <c r="J8" s="26" t="n"/>
      <c r="K8" s="26" t="n"/>
      <c r="L8" s="26" t="inlineStr">
        <is>
          <t>NO</t>
        </is>
      </c>
      <c r="M8" s="33" t="n">
        <v>1.68010183796135</v>
      </c>
      <c r="N8" s="33" t="n">
        <v>13</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ez_manage.py:4868 top()</t>
        </is>
      </c>
      <c r="IL8" s="26" t="inlineStr">
        <is>
          <t>v12_quick_engine.py:2039 x7</t>
        </is>
      </c>
      <c r="IM8" s="26" t="n"/>
    </row>
    <row r="9" ht="10.5" customHeight="1" s="67">
      <c r="A9" s="26" t="inlineStr">
        <is>
          <t>HTF_AGAINST_FORCE_CLOSE_CONFIRM_4H</t>
        </is>
      </c>
      <c r="B9" s="26" t="inlineStr">
        <is>
          <t>2.0</t>
        </is>
      </c>
      <c r="C9" s="26" t="n"/>
      <c r="D9" s="26" t="n"/>
      <c r="E9" s="26" t="n"/>
      <c r="F9" s="26" t="n"/>
      <c r="G9" s="26">
        <f>IFERROR(VLOOKUP($A42&amp;"_"&amp;$B42,Results_Deltas!$A$2:$P$15000,5,FALSE),"")</f>
        <v/>
      </c>
      <c r="H9" s="26">
        <f>IFERROR(VLOOKUP($A42,Results_30d_Deltas!$A$2:$H$5000,7,FALSE)-E41,"")</f>
        <v/>
      </c>
      <c r="I9" s="26">
        <f>IFERROR(VLOOKUP($A42,Results_30d_Deltas!$A$2:$H$5000,6,FALSE),"")</f>
        <v/>
      </c>
      <c r="J9" s="26" t="n"/>
      <c r="K9" s="26" t="n"/>
      <c r="L9" s="26" t="inlineStr">
        <is>
          <t>NO</t>
        </is>
      </c>
      <c r="M9" s="33" t="n">
        <v>1.744089342671762</v>
      </c>
      <c r="N9" s="33" t="n">
        <v>13</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4" t="n"/>
      <c r="EN9" s="34" t="n"/>
      <c r="EO9" s="34" t="n"/>
      <c r="EP9" s="34" t="n"/>
      <c r="EQ9" s="34"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ez_manage.py:4868 top()</t>
        </is>
      </c>
      <c r="IL9" s="26" t="inlineStr">
        <is>
          <t>v12_quick_engine.py:2039 x7</t>
        </is>
      </c>
      <c r="IM9" s="26" t="n"/>
    </row>
    <row r="10" ht="10.5" customHeight="1" s="67">
      <c r="A10" s="26" t="inlineStr">
        <is>
          <t>HTF_AGAINST_FORCE_CLOSE_ENABLED</t>
        </is>
      </c>
      <c r="B10" s="26" t="inlineStr">
        <is>
          <t>False</t>
        </is>
      </c>
      <c r="C10" s="26" t="n"/>
      <c r="D10" s="26" t="n"/>
      <c r="E10" s="26" t="n"/>
      <c r="F10" s="26" t="n"/>
      <c r="G10" s="26">
        <f>IFERROR(VLOOKUP($A43&amp;"_"&amp;$B43,Results_Deltas!$A$2:$P$15000,5,FALSE),"")</f>
        <v/>
      </c>
      <c r="H10" s="26">
        <f>IFERROR(VLOOKUP($A43,Results_30d_Deltas!$A$2:$H$5000,7,FALSE)-E42,"")</f>
        <v/>
      </c>
      <c r="I10" s="26">
        <f>IFERROR(VLOOKUP($A43,Results_30d_Deltas!$A$2:$H$5000,6,FALSE),"")</f>
        <v/>
      </c>
      <c r="J10" s="26" t="n"/>
      <c r="K10" s="26" t="n"/>
      <c r="L10" s="26" t="inlineStr">
        <is>
          <t>NO</t>
        </is>
      </c>
      <c r="M10" s="33" t="n">
        <v>1.792004292788822</v>
      </c>
      <c r="N10" s="33" t="n">
        <v>11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4" t="n"/>
      <c r="EN10" s="34" t="n"/>
      <c r="EO10" s="34" t="n"/>
      <c r="EP10" s="34" t="n"/>
      <c r="EQ10" s="34"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ez_manage.py:4869 top()</t>
        </is>
      </c>
      <c r="IL10" s="26" t="inlineStr">
        <is>
          <t>v12_quick_engine.py:2040 x3</t>
        </is>
      </c>
      <c r="IM10" s="26" t="n"/>
    </row>
    <row r="11" ht="10.5" customHeight="1" s="67">
      <c r="A11" s="26" t="inlineStr">
        <is>
          <t>ALL_TF_AGAINST_CLOSE_MIN_TFS</t>
        </is>
      </c>
      <c r="B11" s="26" t="inlineStr">
        <is>
          <t>0.5</t>
        </is>
      </c>
      <c r="C11" s="26" t="n"/>
      <c r="D11" s="26" t="n"/>
      <c r="E11" s="26" t="n"/>
      <c r="F11" s="26" t="n"/>
      <c r="G11" s="26">
        <f>IFERROR(VLOOKUP($A8&amp;"_"&amp;$B8,Results_Deltas!$A$2:$P$15000,5,FALSE),"")</f>
        <v/>
      </c>
      <c r="H11" s="26">
        <f>IFERROR(VLOOKUP($A8,Results_30d_Deltas!$A$2:$H$5000,7,FALSE)-E7,"")</f>
        <v/>
      </c>
      <c r="I11" s="26">
        <f>IFERROR(VLOOKUP($A8,Results_30d_Deltas!$A$2:$H$5000,6,FALSE),"")</f>
        <v/>
      </c>
      <c r="J11" s="26" t="n"/>
      <c r="K11" s="26" t="n"/>
      <c r="L11" s="26" t="inlineStr">
        <is>
          <t>NO</t>
        </is>
      </c>
      <c r="M11" s="33" t="n">
        <v>1.794092069268621</v>
      </c>
      <c r="N11" s="33" t="n">
        <v>14</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ez_manage.py:2932 top()</t>
        </is>
      </c>
      <c r="IL11" s="26" t="inlineStr">
        <is>
          <t>v12_quick_engine.py:181 x11</t>
        </is>
      </c>
      <c r="IM11" s="26" t="n"/>
    </row>
    <row r="12" ht="10.5" customHeight="1" s="67">
      <c r="A12" s="26" t="inlineStr">
        <is>
          <t>BAND_ARROW_SLOPE_DEADBAND</t>
        </is>
      </c>
      <c r="B12" s="26" t="inlineStr">
        <is>
          <t>2.0</t>
        </is>
      </c>
      <c r="C12" s="26" t="n"/>
      <c r="D12" s="26" t="n"/>
      <c r="E12" s="26" t="n"/>
      <c r="F12" s="26" t="n"/>
      <c r="G12" s="26">
        <f>IFERROR(VLOOKUP($A29&amp;"_"&amp;$B29,Results_Deltas!$A$2:$P$15000,5,FALSE),"")</f>
        <v/>
      </c>
      <c r="H12" s="26">
        <f>IFERROR(VLOOKUP($A29,Results_30d_Deltas!$A$2:$H$5000,7,FALSE)-E28,"")</f>
        <v/>
      </c>
      <c r="I12" s="26">
        <f>IFERROR(VLOOKUP($A29,Results_30d_Deltas!$A$2:$H$5000,6,FALSE),"")</f>
        <v/>
      </c>
      <c r="J12" s="26" t="n"/>
      <c r="K12" s="26" t="n"/>
      <c r="L12" s="26" t="inlineStr">
        <is>
          <t>NO</t>
        </is>
      </c>
      <c r="M12" s="33" t="n">
        <v>1.821645516707085</v>
      </c>
      <c r="N12" s="33" t="n">
        <v>13</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ez_manage.py:2954 top()</t>
        </is>
      </c>
      <c r="IL12" s="26" t="inlineStr">
        <is>
          <t>v12_quick_engine.py:263 x12</t>
        </is>
      </c>
      <c r="IM12" s="26" t="n"/>
    </row>
    <row r="13" ht="10.5" customHeight="1" s="67">
      <c r="A13" s="27" t="inlineStr">
        <is>
          <t>WT_REDUCE_FRAC_HIGH</t>
        </is>
      </c>
      <c r="B13" s="27" t="inlineStr">
        <is>
          <t>0.5</t>
        </is>
      </c>
      <c r="C13" s="26" t="n"/>
      <c r="D13" s="26" t="n"/>
      <c r="E13" s="26" t="n"/>
      <c r="F13" s="26" t="n"/>
      <c r="G13" s="26">
        <f>IFERROR(VLOOKUP($A135&amp;"_"&amp;$B135,Results_Deltas!$A$2:$P$15000,5,FALSE),"")</f>
        <v/>
      </c>
      <c r="H13" s="26">
        <f>IFERROR(VLOOKUP($A135,Results_30d_Deltas!$A$2:$H$5000,7,FALSE)-E134,"")</f>
        <v/>
      </c>
      <c r="I13" s="26">
        <f>IFERROR(VLOOKUP($A135,Results_30d_Deltas!$A$2:$H$5000,6,FALSE),"")</f>
        <v/>
      </c>
      <c r="J13" s="26" t="n"/>
      <c r="K13" s="26" t="n"/>
      <c r="L13" s="26" t="inlineStr">
        <is>
          <t>NO</t>
        </is>
      </c>
      <c r="M13" s="33" t="n">
        <v>1.862056334977789</v>
      </c>
      <c r="N13" s="33" t="n">
        <v>18</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4" t="n"/>
      <c r="BL13" s="34" t="n"/>
      <c r="BM13" s="34" t="n"/>
      <c r="BN13" s="34" t="n"/>
      <c r="BO13" s="34"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ez_manage.py:4307 top()</t>
        </is>
      </c>
      <c r="IL13" s="26" t="inlineStr">
        <is>
          <t>v12_quick_engine.py:3772 x2</t>
        </is>
      </c>
      <c r="IM13" s="26" t="n"/>
    </row>
    <row r="14" ht="10.5" customHeight="1" s="67">
      <c r="A14" s="26" t="inlineStr">
        <is>
          <t>WT_PERCENTILE_ENTRY_OS_D</t>
        </is>
      </c>
      <c r="B14" s="26" t="inlineStr">
        <is>
          <t>5.0</t>
        </is>
      </c>
      <c r="C14" s="26" t="n"/>
      <c r="D14" s="26" t="n"/>
      <c r="E14" s="26" t="n"/>
      <c r="F14" s="26" t="n"/>
      <c r="G14" s="26">
        <f>IFERROR(VLOOKUP($A113&amp;"_"&amp;$B113,Results_Deltas!$A$2:$P$15000,5,FALSE),"")</f>
        <v/>
      </c>
      <c r="H14" s="26">
        <f>IFERROR(VLOOKUP($A113,Results_30d_Deltas!$A$2:$H$5000,7,FALSE)-E112,"")</f>
        <v/>
      </c>
      <c r="I14" s="26">
        <f>IFERROR(VLOOKUP($A113,Results_30d_Deltas!$A$2:$H$5000,6,FALSE),"")</f>
        <v/>
      </c>
      <c r="J14" s="26" t="n"/>
      <c r="K14" s="26" t="n"/>
      <c r="L14" s="26" t="inlineStr">
        <is>
          <t>NO</t>
        </is>
      </c>
      <c r="M14" s="33" t="n">
        <v>2.031287324942532</v>
      </c>
      <c r="N14" s="33" t="n">
        <v>20</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4" t="n"/>
      <c r="FJ14" s="34" t="n"/>
      <c r="FK14" s="34" t="n"/>
      <c r="FL14" s="34" t="n"/>
      <c r="FM14" s="34"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ez_manage.py:5926 top()</t>
        </is>
      </c>
      <c r="IL14" s="26" t="inlineStr">
        <is>
          <t>v12_quick_engine.py:3766 x2</t>
        </is>
      </c>
      <c r="IM14" s="26" t="n"/>
    </row>
    <row r="15" ht="10.5" customHeight="1" s="67">
      <c r="A15" s="26" t="inlineStr">
        <is>
          <t>HTF_EXIT_VETO_MIN_ALIGNED</t>
        </is>
      </c>
      <c r="B15" s="26" t="inlineStr">
        <is>
          <t>0.5</t>
        </is>
      </c>
      <c r="C15" s="26" t="n"/>
      <c r="D15" s="26" t="n"/>
      <c r="E15" s="26" t="n"/>
      <c r="F15" s="26" t="n"/>
      <c r="G15" s="26">
        <f>IFERROR(VLOOKUP($A52&amp;"_"&amp;$B52,Results_Deltas!$A$2:$P$15000,5,FALSE),"")</f>
        <v/>
      </c>
      <c r="H15" s="26">
        <f>IFERROR(VLOOKUP($A52,Results_30d_Deltas!$A$2:$H$5000,7,FALSE)-E51,"")</f>
        <v/>
      </c>
      <c r="I15" s="26">
        <f>IFERROR(VLOOKUP($A52,Results_30d_Deltas!$A$2:$H$5000,6,FALSE),"")</f>
        <v/>
      </c>
      <c r="J15" s="26" t="n"/>
      <c r="K15" s="26" t="n"/>
      <c r="L15" s="26" t="inlineStr">
        <is>
          <t>NO</t>
        </is>
      </c>
      <c r="M15" s="33" t="n">
        <v>2.252309783473039</v>
      </c>
      <c r="N15" s="33" t="n">
        <v>24</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4" t="n"/>
      <c r="EN15" s="34" t="n"/>
      <c r="EO15" s="34" t="n"/>
      <c r="EP15" s="34" t="n"/>
      <c r="EQ15" s="34"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ez_manage.py:4875 top()</t>
        </is>
      </c>
      <c r="IL15" s="26" t="inlineStr">
        <is>
          <t>v12_quick_engine.py:2051 x3</t>
        </is>
      </c>
      <c r="IM15" s="26" t="n"/>
    </row>
    <row r="16" ht="10.5" customHeight="1" s="67">
      <c r="A16" s="26" t="inlineStr">
        <is>
          <t>HTF_EXIT_VETO_MIN_ALIGNED</t>
        </is>
      </c>
      <c r="B16" s="26" t="inlineStr">
        <is>
          <t>1.0</t>
        </is>
      </c>
      <c r="C16" s="26" t="n"/>
      <c r="D16" s="26" t="n"/>
      <c r="E16" s="26" t="n"/>
      <c r="F16" s="26" t="n"/>
      <c r="G16" s="26">
        <f>IFERROR(VLOOKUP($A53&amp;"_"&amp;$B53,Results_Deltas!$A$2:$P$15000,5,FALSE),"")</f>
        <v/>
      </c>
      <c r="H16" s="26">
        <f>IFERROR(VLOOKUP($A53,Results_30d_Deltas!$A$2:$H$5000,7,FALSE)-E52,"")</f>
        <v/>
      </c>
      <c r="I16" s="26">
        <f>IFERROR(VLOOKUP($A53,Results_30d_Deltas!$A$2:$H$5000,6,FALSE),"")</f>
        <v/>
      </c>
      <c r="J16" s="26" t="n"/>
      <c r="K16" s="26" t="n"/>
      <c r="L16" s="26" t="inlineStr">
        <is>
          <t>NO</t>
        </is>
      </c>
      <c r="M16" s="33" t="n">
        <v>2.404180807314339</v>
      </c>
      <c r="N16" s="33" t="n">
        <v>23</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4" t="n"/>
      <c r="EN16" s="34" t="n"/>
      <c r="EO16" s="34" t="n"/>
      <c r="EP16" s="34" t="n"/>
      <c r="EQ16" s="34"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ez_manage.py:4875 top()</t>
        </is>
      </c>
      <c r="IL16" s="26" t="inlineStr">
        <is>
          <t>v12_quick_engine.py:2051 x3</t>
        </is>
      </c>
      <c r="IM16" s="26" t="n"/>
    </row>
    <row r="17" ht="10.5" customHeight="1" s="67">
      <c r="A17" s="26" t="inlineStr">
        <is>
          <t>WT_PERCENTILE_EXIT_OS_4H</t>
        </is>
      </c>
      <c r="B17" s="26" t="inlineStr">
        <is>
          <t>1.0</t>
        </is>
      </c>
      <c r="C17" s="26" t="n"/>
      <c r="D17" s="26" t="n"/>
      <c r="E17" s="26" t="n"/>
      <c r="F17" s="26" t="n"/>
      <c r="G17" s="26">
        <f>IFERROR(VLOOKUP($A128&amp;"_"&amp;$B128,Results_Deltas!$A$2:$P$15000,5,FALSE),"")</f>
        <v/>
      </c>
      <c r="H17" s="26">
        <f>IFERROR(VLOOKUP($A128,Results_30d_Deltas!$A$2:$H$5000,7,FALSE)-E127,"")</f>
        <v/>
      </c>
      <c r="I17" s="26">
        <f>IFERROR(VLOOKUP($A128,Results_30d_Deltas!$A$2:$H$5000,6,FALSE),"")</f>
        <v/>
      </c>
      <c r="J17" s="26" t="n"/>
      <c r="K17" s="26" t="n"/>
      <c r="L17" s="26" t="inlineStr">
        <is>
          <t>NO</t>
        </is>
      </c>
      <c r="M17" s="33" t="n">
        <v>2.442044663289242</v>
      </c>
      <c r="N17" s="33" t="n">
        <v>49</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ez_manage.py:5930 top()</t>
        </is>
      </c>
      <c r="IL17" s="26" t="inlineStr">
        <is>
          <t>v12_quick_engine.py:3770 x5</t>
        </is>
      </c>
      <c r="IM17" s="26" t="n"/>
    </row>
    <row r="18" ht="10.5" customHeight="1" s="67">
      <c r="A18" s="27" t="inlineStr">
        <is>
          <t>HTF_EXIT_VETO_ENABLED</t>
        </is>
      </c>
      <c r="B18" s="27" t="inlineStr">
        <is>
          <t>True</t>
        </is>
      </c>
      <c r="C18" s="26" t="n"/>
      <c r="D18" s="26" t="n"/>
      <c r="E18" s="26" t="n"/>
      <c r="F18" s="26" t="n"/>
      <c r="G18" s="26">
        <f>IFERROR(VLOOKUP($A46&amp;"_"&amp;$B46,Results_Deltas!$A$2:$P$15000,5,FALSE),"")</f>
        <v/>
      </c>
      <c r="H18" s="26">
        <f>IFERROR(VLOOKUP($A46,Results_30d_Deltas!$A$2:$H$5000,7,FALSE)-E45,"")</f>
        <v/>
      </c>
      <c r="I18" s="26">
        <f>IFERROR(VLOOKUP($A46,Results_30d_Deltas!$A$2:$H$5000,6,FALSE),"")</f>
        <v/>
      </c>
      <c r="J18" s="26" t="n"/>
      <c r="K18" s="26" t="n"/>
      <c r="L18" s="26" t="inlineStr">
        <is>
          <t>YES</t>
        </is>
      </c>
      <c r="M18" s="33" t="n">
        <v>2.468228839513801</v>
      </c>
      <c r="N18" s="33" t="n">
        <v>23</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4" t="n"/>
      <c r="EN18" s="34" t="n"/>
      <c r="EO18" s="34" t="n"/>
      <c r="EP18" s="34" t="n"/>
      <c r="EQ18" s="34"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ez_manage.py:4873 top()</t>
        </is>
      </c>
      <c r="IL18" s="26" t="inlineStr">
        <is>
          <t>v12_quick_engine.py:2049 x2</t>
        </is>
      </c>
      <c r="IM18" s="26" t="n"/>
    </row>
    <row r="19" ht="10.5" customHeight="1" s="67">
      <c r="A19" s="26" t="inlineStr">
        <is>
          <t>WT_PERCENTILE_ENTRY_OB_D</t>
        </is>
      </c>
      <c r="B19" s="26" t="inlineStr">
        <is>
          <t>67.5</t>
        </is>
      </c>
      <c r="C19" s="26" t="n"/>
      <c r="D19" s="26" t="n"/>
      <c r="E19" s="26" t="n"/>
      <c r="F19" s="26" t="n"/>
      <c r="G19" s="26">
        <f>IFERROR(VLOOKUP($A109&amp;"_"&amp;$B109,Results_Deltas!$A$2:$P$15000,5,FALSE),"")</f>
        <v/>
      </c>
      <c r="H19" s="26">
        <f>IFERROR(VLOOKUP($A109,Results_30d_Deltas!$A$2:$H$5000,7,FALSE)-E108,"")</f>
        <v/>
      </c>
      <c r="I19" s="26">
        <f>IFERROR(VLOOKUP($A109,Results_30d_Deltas!$A$2:$H$5000,6,FALSE),"")</f>
        <v/>
      </c>
      <c r="J19" s="26" t="n"/>
      <c r="K19" s="26" t="n"/>
      <c r="L19" s="26" t="inlineStr">
        <is>
          <t>NO</t>
        </is>
      </c>
      <c r="M19" s="33" t="n">
        <v>2.488320708292495</v>
      </c>
      <c r="N19" s="33" t="n">
        <v>22</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4" t="n"/>
      <c r="FJ19" s="34" t="n"/>
      <c r="FK19" s="34" t="n"/>
      <c r="FL19" s="34" t="n"/>
      <c r="FM19" s="34"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ez_manage.py:5925 top()</t>
        </is>
      </c>
      <c r="IL19" s="26" t="inlineStr">
        <is>
          <t>v12_quick_engine.py:3765 x2</t>
        </is>
      </c>
      <c r="IM19" s="26" t="n"/>
    </row>
    <row r="20" ht="10.5" customHeight="1" s="67">
      <c r="A20" s="26" t="inlineStr">
        <is>
          <t>MACD_EXIT_TF</t>
        </is>
      </c>
      <c r="B20" s="26" t="inlineStr">
        <is>
          <t>4h</t>
        </is>
      </c>
      <c r="C20" s="26" t="n"/>
      <c r="D20" s="26" t="n"/>
      <c r="E20" s="26" t="n"/>
      <c r="F20" s="26" t="n"/>
      <c r="G20" s="26">
        <f>IFERROR(VLOOKUP($A67&amp;"_"&amp;$B67,Results_Deltas!$A$2:$P$15000,5,FALSE),"")</f>
        <v/>
      </c>
      <c r="H20" s="26">
        <f>IFERROR(VLOOKUP($A67,Results_30d_Deltas!$A$2:$H$5000,7,FALSE)-E66,"")</f>
        <v/>
      </c>
      <c r="I20" s="26">
        <f>IFERROR(VLOOKUP($A67,Results_30d_Deltas!$A$2:$H$5000,6,FALSE),"")</f>
        <v/>
      </c>
      <c r="J20" s="26" t="n"/>
      <c r="K20" s="26" t="n"/>
      <c r="L20" s="26" t="inlineStr">
        <is>
          <t>NO</t>
        </is>
      </c>
      <c r="M20" s="33" t="n">
        <v>2.57628187105764</v>
      </c>
      <c r="N20" s="33" t="n">
        <v>20</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ez_manage.py:3498 top()</t>
        </is>
      </c>
      <c r="IL20" s="26" t="inlineStr">
        <is>
          <t>v12_quick_engine.py:2233 x2</t>
        </is>
      </c>
      <c r="IM20" s="26" t="n"/>
    </row>
    <row r="21" ht="10.5" customHeight="1" s="67">
      <c r="A21" s="26" t="inlineStr">
        <is>
          <t>HTF_EXIT_VETO_ENABLED</t>
        </is>
      </c>
      <c r="B21" s="26" t="inlineStr">
        <is>
          <t>False</t>
        </is>
      </c>
      <c r="C21" s="26" t="n"/>
      <c r="D21" s="26" t="n"/>
      <c r="E21" s="26" t="n"/>
      <c r="F21" s="26" t="n"/>
      <c r="G21" s="26">
        <f>IFERROR(VLOOKUP($A45&amp;"_"&amp;$B45,Results_Deltas!$A$2:$P$15000,5,FALSE),"")</f>
        <v/>
      </c>
      <c r="H21" s="26">
        <f>IFERROR(VLOOKUP($A45,Results_30d_Deltas!$A$2:$H$5000,7,FALSE)-E44,"")</f>
        <v/>
      </c>
      <c r="I21" s="26">
        <f>IFERROR(VLOOKUP($A45,Results_30d_Deltas!$A$2:$H$5000,6,FALSE),"")</f>
        <v/>
      </c>
      <c r="J21" s="26" t="n"/>
      <c r="K21" s="26" t="n"/>
      <c r="L21" s="26" t="inlineStr">
        <is>
          <t>NO</t>
        </is>
      </c>
      <c r="M21" s="33" t="n">
        <v>2.595765747452106</v>
      </c>
      <c r="N21" s="33" t="n">
        <v>23</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4" t="n"/>
      <c r="EN21" s="34" t="n"/>
      <c r="EO21" s="34" t="n"/>
      <c r="EP21" s="34" t="n"/>
      <c r="EQ21" s="34"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ez_manage.py:4873 top()</t>
        </is>
      </c>
      <c r="IL21" s="26" t="inlineStr">
        <is>
          <t>v12_quick_engine.py:2049 x2</t>
        </is>
      </c>
      <c r="IM21" s="26" t="n"/>
    </row>
    <row r="22" ht="10.5" customHeight="1" s="67">
      <c r="A22" s="26" t="inlineStr">
        <is>
          <t>WT_REDUCE_FRAC_LOW</t>
        </is>
      </c>
      <c r="B22" s="26" t="inlineStr">
        <is>
          <t>0.5</t>
        </is>
      </c>
      <c r="C22" s="26" t="n"/>
      <c r="D22" s="26" t="n"/>
      <c r="E22" s="26" t="n"/>
      <c r="F22" s="26" t="n"/>
      <c r="G22" s="26">
        <f>IFERROR(VLOOKUP($A139&amp;"_"&amp;$B139,Results_Deltas!$A$2:$P$15000,5,FALSE),"")</f>
        <v/>
      </c>
      <c r="H22" s="26">
        <f>IFERROR(VLOOKUP($A139,Results_30d_Deltas!$A$2:$H$5000,7,FALSE)-E138,"")</f>
        <v/>
      </c>
      <c r="I22" s="26">
        <f>IFERROR(VLOOKUP($A139,Results_30d_Deltas!$A$2:$H$5000,6,FALSE),"")</f>
        <v/>
      </c>
      <c r="J22" s="26" t="n"/>
      <c r="K22" s="26" t="n"/>
      <c r="L22" s="26" t="inlineStr">
        <is>
          <t>NO</t>
        </is>
      </c>
      <c r="M22" s="33" t="n">
        <v>2.614097305255044</v>
      </c>
      <c r="N22" s="33" t="n">
        <v>22</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ez_manage.py:4308 top()</t>
        </is>
      </c>
      <c r="IL22" s="26" t="inlineStr">
        <is>
          <t>v12_quick_engine.py:2948 x10</t>
        </is>
      </c>
      <c r="IM22" s="26" t="n"/>
    </row>
    <row r="23" ht="10.5" customHeight="1" s="67">
      <c r="A23" s="26" t="inlineStr">
        <is>
          <t>WT_PERCENTILE_EXIT_OB_4H</t>
        </is>
      </c>
      <c r="B23" s="26" t="inlineStr">
        <is>
          <t>2.0</t>
        </is>
      </c>
      <c r="C23" s="26" t="n"/>
      <c r="D23" s="26" t="n"/>
      <c r="E23" s="26" t="n"/>
      <c r="F23" s="26" t="n"/>
      <c r="G23" s="26">
        <f>IFERROR(VLOOKUP($A121&amp;"_"&amp;$B121,Results_Deltas!$A$2:$P$15000,5,FALSE),"")</f>
        <v/>
      </c>
      <c r="H23" s="26">
        <f>IFERROR(VLOOKUP($A121,Results_30d_Deltas!$A$2:$H$5000,7,FALSE)-E120,"")</f>
        <v/>
      </c>
      <c r="I23" s="26">
        <f>IFERROR(VLOOKUP($A121,Results_30d_Deltas!$A$2:$H$5000,6,FALSE),"")</f>
        <v/>
      </c>
      <c r="J23" s="26" t="n"/>
      <c r="K23" s="26" t="n"/>
      <c r="L23" s="26" t="inlineStr">
        <is>
          <t>NO</t>
        </is>
      </c>
      <c r="M23" s="33" t="n">
        <v>2.618592185156938</v>
      </c>
      <c r="N23" s="33" t="n">
        <v>21</v>
      </c>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ez_manage.py:5928 top()</t>
        </is>
      </c>
      <c r="IL23" s="26" t="inlineStr">
        <is>
          <t>v12_quick_engine.py:3768 x5</t>
        </is>
      </c>
      <c r="IM23" s="26" t="n"/>
    </row>
    <row r="24" ht="10.5" customHeight="1" s="67">
      <c r="A24" s="26" t="inlineStr">
        <is>
          <t>LOSS_EXIT_STALE_PRICE_ALLOW_NEAR_BE_ENABLED</t>
        </is>
      </c>
      <c r="B24" s="26" t="inlineStr">
        <is>
          <t>True</t>
        </is>
      </c>
      <c r="C24" s="26" t="n"/>
      <c r="D24" s="26" t="n"/>
      <c r="E24" s="26" t="n"/>
      <c r="F24" s="26" t="n"/>
      <c r="G24" s="26">
        <f>IFERROR(VLOOKUP($A56&amp;"_"&amp;$B56,Results_Deltas!$A$2:$P$15000,5,FALSE),"")</f>
        <v/>
      </c>
      <c r="H24" s="26">
        <f>IFERROR(VLOOKUP($A56,Results_30d_Deltas!$A$2:$H$5000,7,FALSE)-E55,"")</f>
        <v/>
      </c>
      <c r="I24" s="26">
        <f>IFERROR(VLOOKUP($A56,Results_30d_Deltas!$A$2:$H$5000,6,FALSE),"")</f>
        <v/>
      </c>
      <c r="J24" s="26" t="n"/>
      <c r="K24" s="26" t="n"/>
      <c r="L24" s="26" t="inlineStr">
        <is>
          <t>YES</t>
        </is>
      </c>
      <c r="M24" s="33" t="n">
        <v>2.677372469968344</v>
      </c>
      <c r="N24" s="33" t="n">
        <v>20</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4" t="n"/>
      <c r="GU24" s="34" t="n"/>
      <c r="GV24" s="34" t="n"/>
      <c r="GW24" s="34" t="n"/>
      <c r="GX24" s="34"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ez_manage.py:3455 top()</t>
        </is>
      </c>
      <c r="IL24" s="26" t="inlineStr">
        <is>
          <t>v12_quick_engine.py:2169 x4</t>
        </is>
      </c>
      <c r="IM24" s="26" t="n"/>
    </row>
    <row r="25" ht="10.5" customHeight="1" s="67">
      <c r="A25" s="26" t="inlineStr">
        <is>
          <t>QUICK_REDUCE_TECHNICAL_ONLY</t>
        </is>
      </c>
      <c r="B25" s="26" t="inlineStr">
        <is>
          <t>2.0</t>
        </is>
      </c>
      <c r="C25" s="26" t="n"/>
      <c r="D25" s="26" t="n"/>
      <c r="E25" s="26" t="n"/>
      <c r="F25" s="26" t="n"/>
      <c r="G25" s="26">
        <f>IFERROR(VLOOKUP($A6&amp;"_"&amp;$B6,Results_Deltas!$A$2:$P$15000,5,FALSE),"")</f>
        <v/>
      </c>
      <c r="H25" s="26">
        <f>IFERROR(VLOOKUP($A6,Results_30d_Deltas!$A$2:$H$5000,7,FALSE)-E5,"")</f>
        <v/>
      </c>
      <c r="I25" s="26">
        <f>IFERROR(VLOOKUP($A6,Results_30d_Deltas!$A$2:$H$5000,6,FALSE),"")</f>
        <v/>
      </c>
      <c r="J25" s="26" t="n"/>
      <c r="K25" s="26" t="n"/>
      <c r="L25" s="26" t="inlineStr">
        <is>
          <t>NO</t>
        </is>
      </c>
      <c r="M25" s="33" t="n">
        <v>2.682377512095151</v>
      </c>
      <c r="N25" s="33" t="n">
        <v>22</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4" t="n"/>
      <c r="BL25" s="34" t="n"/>
      <c r="BM25" s="34" t="n"/>
      <c r="BN25" s="34" t="n"/>
      <c r="BO25" s="34"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4" t="n"/>
      <c r="FO25" s="34" t="n"/>
      <c r="FP25" s="34" t="n"/>
      <c r="FQ25" s="34" t="n"/>
      <c r="FR25" s="34"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ez_manage.py:5218 top()</t>
        </is>
      </c>
      <c r="IL25" s="26" t="inlineStr">
        <is>
          <t>v12_quick_engine.py:2747 x2</t>
        </is>
      </c>
      <c r="IM25" s="26" t="n"/>
    </row>
    <row r="26" ht="10.5" customHeight="1" s="67">
      <c r="A26" s="27" t="inlineStr">
        <is>
          <t>DYN_STRUCT_TRAIL_ENABLED</t>
        </is>
      </c>
      <c r="B26" s="27" t="inlineStr">
        <is>
          <t>False</t>
        </is>
      </c>
      <c r="C26" s="26" t="n"/>
      <c r="D26" s="26" t="n"/>
      <c r="E26" s="26" t="n"/>
      <c r="F26" s="26" t="n"/>
      <c r="G26" s="26">
        <f>IFERROR(VLOOKUP($A35&amp;"_"&amp;$B35,Results_Deltas!$A$2:$P$15000,5,FALSE),"")</f>
        <v/>
      </c>
      <c r="H26" s="26">
        <f>IFERROR(VLOOKUP($A35,Results_30d_Deltas!$A$2:$H$5000,7,FALSE)-E34,"")</f>
        <v/>
      </c>
      <c r="I26" s="26">
        <f>IFERROR(VLOOKUP($A35,Results_30d_Deltas!$A$2:$H$5000,6,FALSE),"")</f>
        <v/>
      </c>
      <c r="J26" s="26" t="n"/>
      <c r="K26" s="26" t="n"/>
      <c r="L26" s="26" t="inlineStr">
        <is>
          <t>YES</t>
        </is>
      </c>
      <c r="M26" s="33" t="n">
        <v>2.687830827706666</v>
      </c>
      <c r="N26" s="33" t="n">
        <v>21</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ez_manage.py:5979 top()</t>
        </is>
      </c>
      <c r="IL26" s="26" t="inlineStr">
        <is>
          <t>v12_quick_engine.py:865 x8</t>
        </is>
      </c>
      <c r="IM26" s="26" t="n"/>
    </row>
    <row r="27" ht="10.5" customHeight="1" s="67">
      <c r="A27" s="26" t="inlineStr">
        <is>
          <t>MI_ENTRY_STRUCT_BONUS</t>
        </is>
      </c>
      <c r="B27" s="26" t="inlineStr">
        <is>
          <t>8</t>
        </is>
      </c>
      <c r="C27" s="26" t="n"/>
      <c r="D27" s="26" t="n"/>
      <c r="E27" s="26" t="n"/>
      <c r="F27" s="26" t="n"/>
      <c r="G27" s="26">
        <f>IFERROR(VLOOKUP($A80&amp;"_"&amp;$B80,Results_Deltas!$A$2:$P$15000,5,FALSE),"")</f>
        <v/>
      </c>
      <c r="H27" s="26">
        <f>IFERROR(VLOOKUP($A80,Results_30d_Deltas!$A$2:$H$5000,7,FALSE)-E79,"")</f>
        <v/>
      </c>
      <c r="I27" s="26">
        <f>IFERROR(VLOOKUP($A80,Results_30d_Deltas!$A$2:$H$5000,6,FALSE),"")</f>
        <v/>
      </c>
      <c r="J27" s="26" t="n"/>
      <c r="K27" s="26" t="n"/>
      <c r="L27" s="26" t="inlineStr">
        <is>
          <t>NO</t>
        </is>
      </c>
      <c r="M27" s="33" t="n">
        <v>2.688496633264216</v>
      </c>
      <c r="N27" s="33" t="n">
        <v>19</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4" t="n"/>
      <c r="FJ27" s="34" t="n"/>
      <c r="FK27" s="34" t="n"/>
      <c r="FL27" s="34" t="n"/>
      <c r="FM27" s="34"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ez_manage.py:3562 top()</t>
        </is>
      </c>
      <c r="IL27" s="26" t="inlineStr">
        <is>
          <t>v12_quick_engine.py:2335 x8</t>
        </is>
      </c>
      <c r="IM27" s="26" t="n"/>
    </row>
    <row r="28" ht="10.5" customHeight="1" s="67">
      <c r="A28" s="26" t="inlineStr">
        <is>
          <t>HLR_TOP_EXIT_ENABLED</t>
        </is>
      </c>
      <c r="B28" s="26" t="inlineStr">
        <is>
          <t>False</t>
        </is>
      </c>
      <c r="C28" s="26" t="n"/>
      <c r="D28" s="26" t="n"/>
      <c r="E28" s="26" t="n"/>
      <c r="F28" s="26" t="n"/>
      <c r="G28" s="26">
        <f>IFERROR(VLOOKUP($A37&amp;"_"&amp;$B37,Results_Deltas!$A$2:$P$15000,5,FALSE),"")</f>
        <v/>
      </c>
      <c r="H28" s="26">
        <f>IFERROR(VLOOKUP($A37,Results_30d_Deltas!$A$2:$H$5000,7,FALSE)-E36,"")</f>
        <v/>
      </c>
      <c r="I28" s="26">
        <f>IFERROR(VLOOKUP($A37,Results_30d_Deltas!$A$2:$H$5000,6,FALSE),"")</f>
        <v/>
      </c>
      <c r="J28" s="26" t="n"/>
      <c r="K28" s="26" t="n"/>
      <c r="L28" s="26" t="inlineStr">
        <is>
          <t>NO</t>
        </is>
      </c>
      <c r="M28" s="33" t="n">
        <v>2.689821471895308</v>
      </c>
      <c r="N28" s="33" t="n">
        <v>22</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ez_manage.py:4858 top()</t>
        </is>
      </c>
      <c r="IL28" s="26" t="inlineStr">
        <is>
          <t>v12_quick_engine.py:2031 x5</t>
        </is>
      </c>
      <c r="IM28" s="26" t="n"/>
    </row>
    <row r="29" ht="10.5" customHeight="1" s="67">
      <c r="A29" s="27" t="inlineStr">
        <is>
          <t>ATR_TRAIL_SWEEP_ENABLED</t>
        </is>
      </c>
      <c r="B29" s="27" t="inlineStr">
        <is>
          <t>False</t>
        </is>
      </c>
      <c r="C29" s="26" t="n"/>
      <c r="D29" s="26" t="n"/>
      <c r="E29" s="26" t="n"/>
      <c r="F29" s="26" t="n"/>
      <c r="G29" s="26">
        <f>IFERROR(VLOOKUP($A24&amp;"_"&amp;$B24,Results_Deltas!$A$2:$P$15000,5,FALSE),"")</f>
        <v/>
      </c>
      <c r="H29" s="26">
        <f>IFERROR(VLOOKUP($A24,Results_30d_Deltas!$A$2:$H$5000,7,FALSE)-E23,"")</f>
        <v/>
      </c>
      <c r="I29" s="26">
        <f>IFERROR(VLOOKUP($A24,Results_30d_Deltas!$A$2:$H$5000,6,FALSE),"")</f>
        <v/>
      </c>
      <c r="J29" s="26" t="n"/>
      <c r="K29" s="26" t="n"/>
      <c r="L29" s="26" t="inlineStr">
        <is>
          <t>YES</t>
        </is>
      </c>
      <c r="M29" s="33" t="n">
        <v>2.70670620437482</v>
      </c>
      <c r="N29" s="33" t="n">
        <v>19</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ez_manage.py:5955 top()</t>
        </is>
      </c>
      <c r="IL29" s="26" t="inlineStr">
        <is>
          <t>v12_quick_engine.py:215 x7</t>
        </is>
      </c>
      <c r="IM29" s="26" t="n"/>
    </row>
    <row r="30" ht="10.5" customHeight="1" s="67">
      <c r="A30" s="27" t="inlineStr">
        <is>
          <t>HTF_AGAINST_FORCE_CLOSE_ENABLED</t>
        </is>
      </c>
      <c r="B30" s="27" t="inlineStr">
        <is>
          <t>True</t>
        </is>
      </c>
      <c r="C30" s="26" t="n"/>
      <c r="D30" s="26" t="n"/>
      <c r="E30" s="26" t="n"/>
      <c r="F30" s="26" t="n"/>
      <c r="G30" s="26">
        <f>IFERROR(VLOOKUP($A44&amp;"_"&amp;$B44,Results_Deltas!$A$2:$P$15000,5,FALSE),"")</f>
        <v/>
      </c>
      <c r="H30" s="26">
        <f>IFERROR(VLOOKUP($A44,Results_30d_Deltas!$A$2:$H$5000,7,FALSE)-E43,"")</f>
        <v/>
      </c>
      <c r="I30" s="26">
        <f>IFERROR(VLOOKUP($A44,Results_30d_Deltas!$A$2:$H$5000,6,FALSE),"")</f>
        <v/>
      </c>
      <c r="J30" s="26" t="n"/>
      <c r="K30" s="26" t="n"/>
      <c r="L30" s="26" t="inlineStr">
        <is>
          <t>YES</t>
        </is>
      </c>
      <c r="M30" s="33" t="n">
        <v>2.70670620437482</v>
      </c>
      <c r="N30" s="33" t="n">
        <v>19</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4" t="n"/>
      <c r="EN30" s="34" t="n"/>
      <c r="EO30" s="34" t="n"/>
      <c r="EP30" s="34" t="n"/>
      <c r="EQ30" s="34"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ez_manage.py:4869 top()</t>
        </is>
      </c>
      <c r="IL30" s="26" t="inlineStr">
        <is>
          <t>v12_quick_engine.py:2040 x3</t>
        </is>
      </c>
      <c r="IM30" s="26" t="n"/>
    </row>
    <row r="31" ht="10.5" customHeight="1" s="67">
      <c r="A31" s="26" t="inlineStr">
        <is>
          <t>DC_HOPELESS_EXIT_ENABLED</t>
        </is>
      </c>
      <c r="B31" s="26" t="inlineStr">
        <is>
          <t>False</t>
        </is>
      </c>
      <c r="C31" s="26" t="n"/>
      <c r="D31" s="26" t="n"/>
      <c r="E31" s="26" t="n"/>
      <c r="F31" s="26" t="n"/>
      <c r="G31" s="26">
        <f>IFERROR(VLOOKUP($A16&amp;"_"&amp;$B16,Results_Deltas!$A$2:$P$15000,5,FALSE),"")</f>
        <v/>
      </c>
      <c r="H31" s="26">
        <f>IFERROR(VLOOKUP($A16,Results_30d_Deltas!$A$2:$H$5000,7,FALSE)-E15,"")</f>
        <v/>
      </c>
      <c r="I31" s="26">
        <f>IFERROR(VLOOKUP($A16,Results_30d_Deltas!$A$2:$H$5000,6,FALSE),"")</f>
        <v/>
      </c>
      <c r="J31" s="26" t="n"/>
      <c r="K31" s="26" t="n"/>
      <c r="L31" s="26" t="inlineStr">
        <is>
          <t>NO</t>
        </is>
      </c>
      <c r="M31" s="33" t="n">
        <v>2.708807439428751</v>
      </c>
      <c r="N31" s="33" t="n">
        <v>20</v>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ez_manage.py:4572 top()</t>
        </is>
      </c>
      <c r="IL31" s="26" t="inlineStr">
        <is>
          <t>v12_quick_engine.py:541 x9</t>
        </is>
      </c>
      <c r="IM31" s="26" t="n"/>
    </row>
    <row r="32" ht="10.5" customHeight="1" s="67">
      <c r="A32" s="26" t="inlineStr">
        <is>
          <t>WT_PERCENTILE_EXIT_ENABLED</t>
        </is>
      </c>
      <c r="B32" s="26" t="inlineStr">
        <is>
          <t>False</t>
        </is>
      </c>
      <c r="C32" s="26" t="n"/>
      <c r="D32" s="26" t="n"/>
      <c r="E32" s="26" t="n"/>
      <c r="F32" s="26" t="n"/>
      <c r="G32" s="26">
        <f>IFERROR(VLOOKUP($A18&amp;"_"&amp;$B18,Results_Deltas!$A$2:$P$15000,5,FALSE),"")</f>
        <v/>
      </c>
      <c r="H32" s="26">
        <f>IFERROR(VLOOKUP($A18,Results_30d_Deltas!$A$2:$H$5000,7,FALSE)-E17,"")</f>
        <v/>
      </c>
      <c r="I32" s="26">
        <f>IFERROR(VLOOKUP($A18,Results_30d_Deltas!$A$2:$H$5000,6,FALSE),"")</f>
        <v/>
      </c>
      <c r="J32" s="26" t="n"/>
      <c r="K32" s="26" t="n"/>
      <c r="L32" s="26" t="inlineStr">
        <is>
          <t>NO</t>
        </is>
      </c>
      <c r="M32" s="33" t="n">
        <v>2.708807439428751</v>
      </c>
      <c r="N32" s="33" t="n">
        <v>20</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ez_manage.py:5927 top()</t>
        </is>
      </c>
      <c r="IL32" s="26" t="inlineStr">
        <is>
          <t>v12_quick_engine.py:3767 x3</t>
        </is>
      </c>
      <c r="IM32" s="26" t="n"/>
    </row>
    <row r="33" ht="10.5" customHeight="1" s="67">
      <c r="A33" s="27" t="inlineStr">
        <is>
          <t>LOSS_EXIT_STALE_PRICE_ALLOW_NEAR_BE_ENABLED</t>
        </is>
      </c>
      <c r="B33" s="27" t="inlineStr">
        <is>
          <t>False</t>
        </is>
      </c>
      <c r="C33" s="26" t="n"/>
      <c r="D33" s="26" t="n"/>
      <c r="E33" s="26" t="n"/>
      <c r="F33" s="26" t="n"/>
      <c r="G33" s="26">
        <f>IFERROR(VLOOKUP($A55&amp;"_"&amp;$B55,Results_Deltas!$A$2:$P$15000,5,FALSE),"")</f>
        <v/>
      </c>
      <c r="H33" s="26">
        <f>IFERROR(VLOOKUP($A55,Results_30d_Deltas!$A$2:$H$5000,7,FALSE)-E54,"")</f>
        <v/>
      </c>
      <c r="I33" s="26">
        <f>IFERROR(VLOOKUP($A55,Results_30d_Deltas!$A$2:$H$5000,6,FALSE),"")</f>
        <v/>
      </c>
      <c r="J33" s="26" t="n"/>
      <c r="K33" s="26" t="n"/>
      <c r="L33" s="26" t="inlineStr">
        <is>
          <t>YES</t>
        </is>
      </c>
      <c r="M33" s="33" t="n">
        <v>2.708807439428751</v>
      </c>
      <c r="N33" s="33" t="n">
        <v>20</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4" t="n"/>
      <c r="GU33" s="34" t="n"/>
      <c r="GV33" s="34" t="n"/>
      <c r="GW33" s="34" t="n"/>
      <c r="GX33" s="34"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ez_manage.py:3455 top()</t>
        </is>
      </c>
      <c r="IL33" s="26" t="inlineStr">
        <is>
          <t>v12_quick_engine.py:2169 x4</t>
        </is>
      </c>
      <c r="IM33" s="26" t="n"/>
    </row>
    <row r="34" ht="10.5" customHeight="1" s="67">
      <c r="A34" s="27" t="inlineStr">
        <is>
          <t>LOSS_EXIT_STOP_FUNCTIONS_KILL_ENABLED</t>
        </is>
      </c>
      <c r="B34" s="27" t="inlineStr">
        <is>
          <t>False</t>
        </is>
      </c>
      <c r="C34" s="26" t="n"/>
      <c r="D34" s="26" t="n"/>
      <c r="E34" s="26" t="n"/>
      <c r="F34" s="26" t="n"/>
      <c r="G34" s="26">
        <f>IFERROR(VLOOKUP($A57&amp;"_"&amp;$B57,Results_Deltas!$A$2:$P$15000,5,FALSE),"")</f>
        <v/>
      </c>
      <c r="H34" s="26">
        <f>IFERROR(VLOOKUP($A57,Results_30d_Deltas!$A$2:$H$5000,7,FALSE)-E56,"")</f>
        <v/>
      </c>
      <c r="I34" s="26">
        <f>IFERROR(VLOOKUP($A57,Results_30d_Deltas!$A$2:$H$5000,6,FALSE),"")</f>
        <v/>
      </c>
      <c r="J34" s="26" t="n"/>
      <c r="K34" s="26" t="n"/>
      <c r="L34" s="26" t="inlineStr">
        <is>
          <t>NO</t>
        </is>
      </c>
      <c r="M34" s="33" t="n">
        <v>2.708807439428751</v>
      </c>
      <c r="N34" s="33" t="n">
        <v>20</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4" t="n"/>
      <c r="ED34" s="34" t="n"/>
      <c r="EE34" s="34" t="n"/>
      <c r="EF34" s="34" t="n"/>
      <c r="EG34" s="34"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4" t="n"/>
      <c r="GU34" s="34" t="n"/>
      <c r="GV34" s="34" t="n"/>
      <c r="GW34" s="34" t="n"/>
      <c r="GX34" s="34"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ez_manage.py:3456 top()</t>
        </is>
      </c>
      <c r="IL34" s="26" t="inlineStr">
        <is>
          <t>v12_quick_engine.py:867 x5</t>
        </is>
      </c>
      <c r="IM34" s="26" t="n"/>
    </row>
    <row r="35" ht="10.5" customHeight="1" s="67">
      <c r="A35" s="27" t="inlineStr">
        <is>
          <t>MACD_EXIT_ENABLED</t>
        </is>
      </c>
      <c r="B35" s="27" t="inlineStr">
        <is>
          <t>False</t>
        </is>
      </c>
      <c r="C35" s="26" t="n"/>
      <c r="D35" s="26" t="n"/>
      <c r="E35" s="26" t="n"/>
      <c r="F35" s="26" t="n"/>
      <c r="G35" s="26">
        <f>IFERROR(VLOOKUP($A59&amp;"_"&amp;$B59,Results_Deltas!$A$2:$P$15000,5,FALSE),"")</f>
        <v/>
      </c>
      <c r="H35" s="26">
        <f>IFERROR(VLOOKUP($A59,Results_30d_Deltas!$A$2:$H$5000,7,FALSE)-E58,"")</f>
        <v/>
      </c>
      <c r="I35" s="26">
        <f>IFERROR(VLOOKUP($A59,Results_30d_Deltas!$A$2:$H$5000,6,FALSE),"")</f>
        <v/>
      </c>
      <c r="J35" s="26" t="n"/>
      <c r="K35" s="26" t="n"/>
      <c r="L35" s="26" t="inlineStr">
        <is>
          <t>NO</t>
        </is>
      </c>
      <c r="M35" s="33" t="n">
        <v>2.708807439428751</v>
      </c>
      <c r="N35" s="33" t="n">
        <v>20</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ez_manage.py:3496 top()</t>
        </is>
      </c>
      <c r="IL35" s="26" t="inlineStr">
        <is>
          <t>v12_quick_engine.py:2231 x2</t>
        </is>
      </c>
      <c r="IM35" s="26" t="n"/>
    </row>
    <row r="36" ht="10.5" customHeight="1" s="67">
      <c r="A36" s="27" t="inlineStr">
        <is>
          <t>MACD_EXIT_TF</t>
        </is>
      </c>
      <c r="B36" s="27" t="inlineStr">
        <is>
          <t>15m</t>
        </is>
      </c>
      <c r="C36" s="26" t="n"/>
      <c r="D36" s="26" t="n"/>
      <c r="E36" s="26" t="n"/>
      <c r="F36" s="26" t="n"/>
      <c r="G36" s="26">
        <f>IFERROR(VLOOKUP($A69&amp;"_"&amp;$B69,Results_Deltas!$A$2:$P$15000,5,FALSE),"")</f>
        <v/>
      </c>
      <c r="H36" s="26">
        <f>IFERROR(VLOOKUP($A69,Results_30d_Deltas!$A$2:$H$5000,7,FALSE)-E68,"")</f>
        <v/>
      </c>
      <c r="I36" s="26">
        <f>IFERROR(VLOOKUP($A69,Results_30d_Deltas!$A$2:$H$5000,6,FALSE),"")</f>
        <v/>
      </c>
      <c r="J36" s="26" t="n"/>
      <c r="K36" s="26" t="n"/>
      <c r="L36" s="26" t="inlineStr">
        <is>
          <t>YES</t>
        </is>
      </c>
      <c r="M36" s="33" t="n">
        <v>2.708807439428751</v>
      </c>
      <c r="N36" s="33" t="n">
        <v>20</v>
      </c>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ez_manage.py:3498 top()</t>
        </is>
      </c>
      <c r="IL36" s="26" t="inlineStr">
        <is>
          <t>v12_quick_engine.py:2233 x2</t>
        </is>
      </c>
      <c r="IM36" s="26" t="n"/>
    </row>
    <row r="37" ht="10.5" customHeight="1" s="67">
      <c r="A37" s="26" t="inlineStr">
        <is>
          <t>MI_DIV_EXIT_ENABLED</t>
        </is>
      </c>
      <c r="B37" s="26" t="inlineStr">
        <is>
          <t>False</t>
        </is>
      </c>
      <c r="C37" s="26" t="n"/>
      <c r="D37" s="26" t="n"/>
      <c r="E37" s="26" t="n"/>
      <c r="F37" s="26" t="n"/>
      <c r="G37" s="26">
        <f>IFERROR(VLOOKUP($A70&amp;"_"&amp;$B70,Results_Deltas!$A$2:$P$15000,5,FALSE),"")</f>
        <v/>
      </c>
      <c r="H37" s="26">
        <f>IFERROR(VLOOKUP($A70,Results_30d_Deltas!$A$2:$H$5000,7,FALSE)-E69,"")</f>
        <v/>
      </c>
      <c r="I37" s="26">
        <f>IFERROR(VLOOKUP($A70,Results_30d_Deltas!$A$2:$H$5000,6,FALSE),"")</f>
        <v/>
      </c>
      <c r="J37" s="26" t="n"/>
      <c r="K37" s="26" t="n"/>
      <c r="L37" s="26" t="inlineStr">
        <is>
          <t>NO</t>
        </is>
      </c>
      <c r="M37" s="33" t="n">
        <v>2.708807439428751</v>
      </c>
      <c r="N37" s="33" t="n">
        <v>20</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ez_manage.py:3560 top()</t>
        </is>
      </c>
      <c r="IL37" s="26" t="inlineStr">
        <is>
          <t>v12_quick_engine.py:2329 x8</t>
        </is>
      </c>
      <c r="IM37" s="26" t="n"/>
    </row>
    <row r="38" ht="10.5" customHeight="1" s="67">
      <c r="A38" s="26" t="inlineStr">
        <is>
          <t>MI_EXHAUST_EXIT_ENABLED</t>
        </is>
      </c>
      <c r="B38" s="26" t="inlineStr">
        <is>
          <t>False</t>
        </is>
      </c>
      <c r="C38" s="26" t="n"/>
      <c r="D38" s="26" t="n"/>
      <c r="E38" s="26" t="n"/>
      <c r="F38" s="26" t="n"/>
      <c r="G38" s="26">
        <f>IFERROR(VLOOKUP($A84&amp;"_"&amp;$B84,Results_Deltas!$A$2:$P$15000,5,FALSE),"")</f>
        <v/>
      </c>
      <c r="H38" s="26">
        <f>IFERROR(VLOOKUP($A84,Results_30d_Deltas!$A$2:$H$5000,7,FALSE)-E83,"")</f>
        <v/>
      </c>
      <c r="I38" s="26">
        <f>IFERROR(VLOOKUP($A84,Results_30d_Deltas!$A$2:$H$5000,6,FALSE),"")</f>
        <v/>
      </c>
      <c r="J38" s="26" t="n"/>
      <c r="K38" s="26" t="n"/>
      <c r="L38" s="26" t="inlineStr">
        <is>
          <t>NO</t>
        </is>
      </c>
      <c r="M38" s="33" t="n">
        <v>2.708807439428751</v>
      </c>
      <c r="N38" s="33" t="n">
        <v>20</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ez_manage.py:3563 top()</t>
        </is>
      </c>
      <c r="IL38" s="26" t="inlineStr">
        <is>
          <t>v12_quick_engine.py:2337 x8</t>
        </is>
      </c>
      <c r="IM38" s="26" t="n"/>
    </row>
    <row r="39" ht="10.5" customHeight="1" s="67">
      <c r="A39" s="26" t="inlineStr">
        <is>
          <t>MI_ENTRY_STRUCT_BONUS</t>
        </is>
      </c>
      <c r="B39" s="26" t="inlineStr">
        <is>
          <t>15</t>
        </is>
      </c>
      <c r="C39" s="26" t="n"/>
      <c r="D39" s="26" t="n"/>
      <c r="E39" s="26" t="n"/>
      <c r="F39" s="26" t="n"/>
      <c r="G39" s="26">
        <f>IFERROR(VLOOKUP($A83&amp;"_"&amp;$B83,Results_Deltas!$A$2:$P$15000,5,FALSE),"")</f>
        <v/>
      </c>
      <c r="H39" s="26">
        <f>IFERROR(VLOOKUP($A83,Results_30d_Deltas!$A$2:$H$5000,7,FALSE)-E82,"")</f>
        <v/>
      </c>
      <c r="I39" s="26">
        <f>IFERROR(VLOOKUP($A83,Results_30d_Deltas!$A$2:$H$5000,6,FALSE),"")</f>
        <v/>
      </c>
      <c r="J39" s="26" t="n"/>
      <c r="K39" s="26" t="n"/>
      <c r="L39" s="26" t="inlineStr">
        <is>
          <t>NO</t>
        </is>
      </c>
      <c r="M39" s="33" t="n">
        <v>2.734066738756482</v>
      </c>
      <c r="N39" s="33" t="n">
        <v>19</v>
      </c>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4" t="n"/>
      <c r="FJ39" s="34" t="n"/>
      <c r="FK39" s="34" t="n"/>
      <c r="FL39" s="34" t="n"/>
      <c r="FM39" s="34"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ez_manage.py:3562 top()</t>
        </is>
      </c>
      <c r="IL39" s="26" t="inlineStr">
        <is>
          <t>v12_quick_engine.py:2335 x8</t>
        </is>
      </c>
      <c r="IM39" s="26" t="n"/>
    </row>
    <row r="40" ht="10.5" customHeight="1" s="67">
      <c r="A40" s="26" t="inlineStr">
        <is>
          <t>ALL_TF_AGAINST_CLOSE_COOLDOWN_SEC</t>
        </is>
      </c>
      <c r="B40" s="26" t="inlineStr">
        <is>
          <t>1.0</t>
        </is>
      </c>
      <c r="C40" s="26" t="n"/>
      <c r="D40" s="26" t="n"/>
      <c r="E40" s="26" t="n"/>
      <c r="F40" s="26" t="n"/>
      <c r="G40" s="26">
        <f>IFERROR(VLOOKUP($A22&amp;"_"&amp;$B22,Results_Deltas!$A$2:$P$15000,5,FALSE),"")</f>
        <v/>
      </c>
      <c r="H40" s="26">
        <f>IFERROR(VLOOKUP($A22,Results_30d_Deltas!$A$2:$H$5000,7,FALSE)-E21,"")</f>
        <v/>
      </c>
      <c r="I40" s="26">
        <f>IFERROR(VLOOKUP($A22,Results_30d_Deltas!$A$2:$H$5000,6,FALSE),"")</f>
        <v/>
      </c>
      <c r="J40" s="26" t="n"/>
      <c r="K40" s="26" t="n"/>
      <c r="L40" s="26" t="inlineStr">
        <is>
          <t>NO</t>
        </is>
      </c>
      <c r="M40" s="33" t="n">
        <v>2.742487607427561</v>
      </c>
      <c r="N40" s="33" t="n">
        <v>15</v>
      </c>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ez_manage.py:4324 top()</t>
        </is>
      </c>
      <c r="IL40" s="26" t="inlineStr">
        <is>
          <t>v12_quick_engine.py:168 x9</t>
        </is>
      </c>
      <c r="IM40" s="26" t="n"/>
    </row>
    <row r="41" ht="10.5" customHeight="1" s="67">
      <c r="A41" s="26" t="inlineStr">
        <is>
          <t>HTF_AGAINST_FORCE_CLOSE_CONFIRM_4H</t>
        </is>
      </c>
      <c r="B41" s="26" t="inlineStr">
        <is>
          <t>0.5</t>
        </is>
      </c>
      <c r="C41" s="26" t="n"/>
      <c r="D41" s="26" t="n"/>
      <c r="E41" s="26" t="n"/>
      <c r="F41" s="26" t="n"/>
      <c r="G41" s="26">
        <f>IFERROR(VLOOKUP($A40&amp;"_"&amp;$B40,Results_Deltas!$A$2:$P$15000,5,FALSE),"")</f>
        <v/>
      </c>
      <c r="H41" s="26">
        <f>IFERROR(VLOOKUP($A40,Results_30d_Deltas!$A$2:$H$5000,7,FALSE)-E39,"")</f>
        <v/>
      </c>
      <c r="I41" s="26">
        <f>IFERROR(VLOOKUP($A40,Results_30d_Deltas!$A$2:$H$5000,6,FALSE),"")</f>
        <v/>
      </c>
      <c r="J41" s="26" t="n"/>
      <c r="K41" s="26" t="n"/>
      <c r="L41" s="26" t="inlineStr">
        <is>
          <t>NO</t>
        </is>
      </c>
      <c r="M41" s="33" t="n">
        <v>2.749366013532406</v>
      </c>
      <c r="N41" s="33" t="n">
        <v>14</v>
      </c>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ez_manage.py:4868 top()</t>
        </is>
      </c>
      <c r="IL41" s="26" t="inlineStr">
        <is>
          <t>v12_quick_engine.py:2039 x7</t>
        </is>
      </c>
      <c r="IM41" s="26" t="n"/>
    </row>
    <row r="42" ht="10.5" customHeight="1" s="67">
      <c r="A42" s="27" t="inlineStr">
        <is>
          <t>BREAKEVEN_DC_FIELD_MODE</t>
        </is>
      </c>
      <c r="B42" s="27" t="inlineStr">
        <is>
          <t>DC4</t>
        </is>
      </c>
      <c r="C42" s="26" t="n"/>
      <c r="D42" s="26" t="n"/>
      <c r="E42" s="26" t="n"/>
      <c r="F42" s="26" t="n"/>
      <c r="G42" s="26">
        <f>IFERROR(VLOOKUP($A30&amp;"_"&amp;$B30,Results_Deltas!$A$2:$P$15000,5,FALSE),"")</f>
        <v/>
      </c>
      <c r="H42" s="26">
        <f>IFERROR(VLOOKUP($A30,Results_30d_Deltas!$A$2:$H$5000,7,FALSE)-E29,"")</f>
        <v/>
      </c>
      <c r="I42" s="26">
        <f>IFERROR(VLOOKUP($A30,Results_30d_Deltas!$A$2:$H$5000,6,FALSE),"")</f>
        <v/>
      </c>
      <c r="J42" s="26" t="n"/>
      <c r="K42" s="26" t="n"/>
      <c r="L42" s="26" t="inlineStr">
        <is>
          <t>YES</t>
        </is>
      </c>
      <c r="M42" s="33" t="n">
        <v>2.758891828383328</v>
      </c>
      <c r="N42" s="33" t="n">
        <v>20</v>
      </c>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ez_manage.py:4394 top()</t>
        </is>
      </c>
      <c r="IL42" s="26" t="inlineStr">
        <is>
          <t>v12_quick_engine.py:333 x13</t>
        </is>
      </c>
      <c r="IM42" s="26" t="n"/>
    </row>
    <row r="43" ht="10.5" customHeight="1" s="67">
      <c r="A43" s="27" t="inlineStr">
        <is>
          <t>MI_ENTRY_ENABLED</t>
        </is>
      </c>
      <c r="B43" s="27" t="inlineStr">
        <is>
          <t>False</t>
        </is>
      </c>
      <c r="C43" s="26" t="n"/>
      <c r="D43" s="26" t="n"/>
      <c r="E43" s="26" t="n"/>
      <c r="F43" s="26" t="n"/>
      <c r="G43" s="26">
        <f>IFERROR(VLOOKUP($A72&amp;"_"&amp;$B72,Results_Deltas!$A$2:$P$15000,5,FALSE),"")</f>
        <v/>
      </c>
      <c r="H43" s="26">
        <f>IFERROR(VLOOKUP($A72,Results_30d_Deltas!$A$2:$H$5000,7,FALSE)-E71,"")</f>
        <v/>
      </c>
      <c r="I43" s="26">
        <f>IFERROR(VLOOKUP($A72,Results_30d_Deltas!$A$2:$H$5000,6,FALSE),"")</f>
        <v/>
      </c>
      <c r="J43" s="26" t="n"/>
      <c r="K43" s="26" t="n"/>
      <c r="L43" s="26" t="inlineStr">
        <is>
          <t>YES</t>
        </is>
      </c>
      <c r="M43" s="33" t="n">
        <v>2.76112660443662</v>
      </c>
      <c r="N43" s="33" t="n">
        <v>20</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4" t="n"/>
      <c r="FJ43" s="34" t="n"/>
      <c r="FK43" s="34" t="n"/>
      <c r="FL43" s="34" t="n"/>
      <c r="FM43" s="34"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ez_manage.py:4996 top()</t>
        </is>
      </c>
      <c r="IL43" s="26" t="inlineStr">
        <is>
          <t>v12_quick_engine.py:2331 x16</t>
        </is>
      </c>
      <c r="IM43" s="26" t="n"/>
    </row>
    <row r="44" ht="10.5" customHeight="1" s="67">
      <c r="A44" s="27" t="inlineStr">
        <is>
          <t>WT_EXHAUST_ENTRY_GATE_ENABLED</t>
        </is>
      </c>
      <c r="B44" s="27" t="inlineStr">
        <is>
          <t>False</t>
        </is>
      </c>
      <c r="C44" s="26" t="n"/>
      <c r="D44" s="26" t="n"/>
      <c r="E44" s="26" t="n"/>
      <c r="F44" s="26" t="n"/>
      <c r="G44" s="26">
        <f>IFERROR(VLOOKUP($A96&amp;"_"&amp;$B96,Results_Deltas!$A$2:$P$15000,5,FALSE),"")</f>
        <v/>
      </c>
      <c r="H44" s="26">
        <f>IFERROR(VLOOKUP($A96,Results_30d_Deltas!$A$2:$H$5000,7,FALSE)-E95,"")</f>
        <v/>
      </c>
      <c r="I44" s="26">
        <f>IFERROR(VLOOKUP($A96,Results_30d_Deltas!$A$2:$H$5000,6,FALSE),"")</f>
        <v/>
      </c>
      <c r="J44" s="26" t="n"/>
      <c r="K44" s="26" t="n"/>
      <c r="L44" s="26" t="inlineStr">
        <is>
          <t>YES</t>
        </is>
      </c>
      <c r="M44" s="33" t="n">
        <v>2.76112660443662</v>
      </c>
      <c r="N44" s="33" t="n">
        <v>20</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4" t="n"/>
      <c r="FJ44" s="34" t="n"/>
      <c r="FK44" s="34" t="n"/>
      <c r="FL44" s="34" t="n"/>
      <c r="FM44" s="34"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ez_manage.py:5914 top()</t>
        </is>
      </c>
      <c r="IL44" s="26" t="inlineStr">
        <is>
          <t>v12_quick_engine.py:3750 x2</t>
        </is>
      </c>
      <c r="IM44" s="26" t="n"/>
    </row>
    <row r="45" ht="10.5" customHeight="1" s="67">
      <c r="A45" s="27" t="inlineStr">
        <is>
          <t>WT_PERCENTILE_ENTRY_GATE_ENABLED</t>
        </is>
      </c>
      <c r="B45" s="27" t="inlineStr">
        <is>
          <t>False</t>
        </is>
      </c>
      <c r="C45" s="26" t="n"/>
      <c r="D45" s="26" t="n"/>
      <c r="E45" s="26" t="n"/>
      <c r="F45" s="26" t="n"/>
      <c r="G45" s="26">
        <f>IFERROR(VLOOKUP($A106&amp;"_"&amp;$B106,Results_Deltas!$A$2:$P$15000,5,FALSE),"")</f>
        <v/>
      </c>
      <c r="H45" s="26">
        <f>IFERROR(VLOOKUP($A106,Results_30d_Deltas!$A$2:$H$5000,7,FALSE)-E105,"")</f>
        <v/>
      </c>
      <c r="I45" s="26">
        <f>IFERROR(VLOOKUP($A106,Results_30d_Deltas!$A$2:$H$5000,6,FALSE),"")</f>
        <v/>
      </c>
      <c r="J45" s="26" t="n"/>
      <c r="K45" s="26" t="n"/>
      <c r="L45" s="26" t="inlineStr">
        <is>
          <t>NO</t>
        </is>
      </c>
      <c r="M45" s="33" t="n">
        <v>2.76112660443662</v>
      </c>
      <c r="N45" s="33" t="n">
        <v>20</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4" t="n"/>
      <c r="FJ45" s="34" t="n"/>
      <c r="FK45" s="34" t="n"/>
      <c r="FL45" s="34" t="n"/>
      <c r="FM45" s="34"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ez_manage.py:5924 top()</t>
        </is>
      </c>
      <c r="IL45" s="26" t="inlineStr">
        <is>
          <t>v12_quick_engine.py:3764 x2</t>
        </is>
      </c>
      <c r="IM45" s="26" t="n"/>
    </row>
    <row r="46" ht="10.5" customHeight="1" s="67">
      <c r="A46" s="26" t="inlineStr">
        <is>
          <t>WT_EXHAUST_ENTRY_GATE_ENABLED</t>
        </is>
      </c>
      <c r="B46" s="26" t="inlineStr">
        <is>
          <t>True</t>
        </is>
      </c>
      <c r="C46" s="26" t="n"/>
      <c r="D46" s="26" t="n"/>
      <c r="E46" s="26" t="n"/>
      <c r="F46" s="26" t="n"/>
      <c r="G46" s="26">
        <f>IFERROR(VLOOKUP($A97&amp;"_"&amp;$B97,Results_Deltas!$A$2:$P$15000,5,FALSE),"")</f>
        <v/>
      </c>
      <c r="H46" s="26">
        <f>IFERROR(VLOOKUP($A97,Results_30d_Deltas!$A$2:$H$5000,7,FALSE)-E96,"")</f>
        <v/>
      </c>
      <c r="I46" s="26">
        <f>IFERROR(VLOOKUP($A97,Results_30d_Deltas!$A$2:$H$5000,6,FALSE),"")</f>
        <v/>
      </c>
      <c r="J46" s="26" t="n"/>
      <c r="K46" s="26" t="n"/>
      <c r="L46" s="26" t="inlineStr">
        <is>
          <t>NO</t>
        </is>
      </c>
      <c r="M46" s="33" t="n">
        <v>2.774934465274303</v>
      </c>
      <c r="N46" s="33" t="n">
        <v>20</v>
      </c>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4" t="n"/>
      <c r="FJ46" s="34" t="n"/>
      <c r="FK46" s="34" t="n"/>
      <c r="FL46" s="34" t="n"/>
      <c r="FM46" s="34"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ez_manage.py:5914 top()</t>
        </is>
      </c>
      <c r="IL46" s="26" t="inlineStr">
        <is>
          <t>v12_quick_engine.py:3750 x2</t>
        </is>
      </c>
      <c r="IM46" s="26" t="n"/>
    </row>
    <row r="47" ht="10.5" customHeight="1" s="67">
      <c r="A47" s="26" t="inlineStr">
        <is>
          <t>MACD_EXIT_TF</t>
        </is>
      </c>
      <c r="B47" s="26" t="inlineStr">
        <is>
          <t>D</t>
        </is>
      </c>
      <c r="C47" s="26" t="n"/>
      <c r="D47" s="26" t="n"/>
      <c r="E47" s="26" t="n"/>
      <c r="F47" s="26" t="n"/>
      <c r="G47" s="26">
        <f>IFERROR(VLOOKUP($A66&amp;"_"&amp;$B66,Results_Deltas!$A$2:$P$15000,5,FALSE),"")</f>
        <v/>
      </c>
      <c r="H47" s="26">
        <f>IFERROR(VLOOKUP($A66,Results_30d_Deltas!$A$2:$H$5000,7,FALSE)-E65,"")</f>
        <v/>
      </c>
      <c r="I47" s="26">
        <f>IFERROR(VLOOKUP($A66,Results_30d_Deltas!$A$2:$H$5000,6,FALSE),"")</f>
        <v/>
      </c>
      <c r="J47" s="26" t="n"/>
      <c r="K47" s="26" t="n"/>
      <c r="L47" s="26" t="inlineStr">
        <is>
          <t>NO</t>
        </is>
      </c>
      <c r="M47" s="33" t="n">
        <v>2.778042577672271</v>
      </c>
      <c r="N47" s="33" t="n">
        <v>20</v>
      </c>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ez_manage.py:3498 top()</t>
        </is>
      </c>
      <c r="IL47" s="26" t="inlineStr">
        <is>
          <t>v12_quick_engine.py:2233 x2</t>
        </is>
      </c>
      <c r="IM47" s="26" t="n"/>
    </row>
    <row r="48" ht="10.5" customHeight="1" s="67">
      <c r="A48" s="26" t="inlineStr">
        <is>
          <t>ALL_TF_AGAINST_CLOSE_COOLDOWN_SEC</t>
        </is>
      </c>
      <c r="B48" s="26" t="inlineStr">
        <is>
          <t>0.5</t>
        </is>
      </c>
      <c r="C48" s="26" t="n"/>
      <c r="D48" s="26" t="n"/>
      <c r="E48" s="26" t="n"/>
      <c r="F48" s="26" t="n"/>
      <c r="G48" s="26">
        <f>IFERROR(VLOOKUP($A21&amp;"_"&amp;$B21,Results_Deltas!$A$2:$P$15000,5,FALSE),"")</f>
        <v/>
      </c>
      <c r="H48" s="26">
        <f>IFERROR(VLOOKUP($A21,Results_30d_Deltas!$A$2:$H$5000,7,FALSE)-E20,"")</f>
        <v/>
      </c>
      <c r="I48" s="26">
        <f>IFERROR(VLOOKUP($A21,Results_30d_Deltas!$A$2:$H$5000,6,FALSE),"")</f>
        <v/>
      </c>
      <c r="J48" s="26" t="n"/>
      <c r="K48" s="26" t="n"/>
      <c r="L48" s="26" t="inlineStr">
        <is>
          <t>NO</t>
        </is>
      </c>
      <c r="M48" s="33" t="n">
        <v>2.781686544964053</v>
      </c>
      <c r="N48" s="33" t="n">
        <v>14</v>
      </c>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ez_manage.py:4324 top()</t>
        </is>
      </c>
      <c r="IL48" s="26" t="inlineStr">
        <is>
          <t>v12_quick_engine.py:168 x9</t>
        </is>
      </c>
      <c r="IM48" s="26" t="n"/>
    </row>
    <row r="49" ht="10.5" customHeight="1" s="67">
      <c r="A49" s="26" t="inlineStr">
        <is>
          <t>MI_ENTRY_ENABLED</t>
        </is>
      </c>
      <c r="B49" s="26" t="inlineStr">
        <is>
          <t>True</t>
        </is>
      </c>
      <c r="C49" s="26" t="n"/>
      <c r="D49" s="26" t="n"/>
      <c r="E49" s="26" t="n"/>
      <c r="F49" s="26" t="n"/>
      <c r="G49" s="26">
        <f>IFERROR(VLOOKUP($A73&amp;"_"&amp;$B73,Results_Deltas!$A$2:$P$15000,5,FALSE),"")</f>
        <v/>
      </c>
      <c r="H49" s="26">
        <f>IFERROR(VLOOKUP($A73,Results_30d_Deltas!$A$2:$H$5000,7,FALSE)-E72,"")</f>
        <v/>
      </c>
      <c r="I49" s="26">
        <f>IFERROR(VLOOKUP($A73,Results_30d_Deltas!$A$2:$H$5000,6,FALSE),"")</f>
        <v/>
      </c>
      <c r="J49" s="26" t="n"/>
      <c r="K49" s="26" t="n"/>
      <c r="L49" s="26" t="inlineStr">
        <is>
          <t>NO</t>
        </is>
      </c>
      <c r="M49" s="33" t="n">
        <v>2.78469257516344</v>
      </c>
      <c r="N49" s="33" t="n">
        <v>20</v>
      </c>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ez_manage.py:4996 top()</t>
        </is>
      </c>
      <c r="IL49" s="26" t="inlineStr">
        <is>
          <t>v12_quick_engine.py:2331 x16</t>
        </is>
      </c>
      <c r="IM49" s="26" t="n"/>
    </row>
    <row r="50" ht="10.5" customHeight="1" s="67">
      <c r="A50" s="26" t="inlineStr">
        <is>
          <t>BAND_ARROW_SLOPE_DEADBAND</t>
        </is>
      </c>
      <c r="B50" s="26" t="inlineStr">
        <is>
          <t>1.0</t>
        </is>
      </c>
      <c r="C50" s="26" t="n"/>
      <c r="D50" s="26" t="n"/>
      <c r="E50" s="26" t="n"/>
      <c r="F50" s="26" t="n"/>
      <c r="G50" s="26">
        <f>IFERROR(VLOOKUP($A28&amp;"_"&amp;$B28,Results_Deltas!$A$2:$P$15000,5,FALSE),"")</f>
        <v/>
      </c>
      <c r="H50" s="26">
        <f>IFERROR(VLOOKUP($A28,Results_30d_Deltas!$A$2:$H$5000,7,FALSE)-E27,"")</f>
        <v/>
      </c>
      <c r="I50" s="26">
        <f>IFERROR(VLOOKUP($A28,Results_30d_Deltas!$A$2:$H$5000,6,FALSE),"")</f>
        <v/>
      </c>
      <c r="J50" s="26" t="n"/>
      <c r="K50" s="26" t="n"/>
      <c r="L50" s="26" t="inlineStr">
        <is>
          <t>NO</t>
        </is>
      </c>
      <c r="M50" s="33" t="n">
        <v>2.797200817723663</v>
      </c>
      <c r="N50" s="33" t="n">
        <v>15</v>
      </c>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ez_manage.py:2954 top()</t>
        </is>
      </c>
      <c r="IL50" s="26" t="inlineStr">
        <is>
          <t>v12_quick_engine.py:263 x12</t>
        </is>
      </c>
      <c r="IM50" s="26" t="n"/>
    </row>
    <row r="51" ht="10.5" customHeight="1" s="67">
      <c r="A51" s="26" t="inlineStr">
        <is>
          <t>WT_PERCENTILE_ENTRY_OS_D</t>
        </is>
      </c>
      <c r="B51" s="26" t="inlineStr">
        <is>
          <t>15.0</t>
        </is>
      </c>
      <c r="C51" s="26" t="n"/>
      <c r="D51" s="26" t="n"/>
      <c r="E51" s="26" t="n"/>
      <c r="F51" s="26" t="n"/>
      <c r="G51" s="26">
        <f>IFERROR(VLOOKUP($A117&amp;"_"&amp;$B117,Results_Deltas!$A$2:$P$15000,5,FALSE),"")</f>
        <v/>
      </c>
      <c r="H51" s="26">
        <f>IFERROR(VLOOKUP($A117,Results_30d_Deltas!$A$2:$H$5000,7,FALSE)-E116,"")</f>
        <v/>
      </c>
      <c r="I51" s="26">
        <f>IFERROR(VLOOKUP($A117,Results_30d_Deltas!$A$2:$H$5000,6,FALSE),"")</f>
        <v/>
      </c>
      <c r="J51" s="26" t="n"/>
      <c r="K51" s="26" t="n"/>
      <c r="L51" s="26" t="inlineStr">
        <is>
          <t>NO</t>
        </is>
      </c>
      <c r="M51" s="33" t="n">
        <v>2.798257641067154</v>
      </c>
      <c r="N51" s="33" t="n">
        <v>21</v>
      </c>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ez_manage.py:5926 top()</t>
        </is>
      </c>
      <c r="IL51" s="26" t="inlineStr">
        <is>
          <t>v12_quick_engine.py:3766 x2</t>
        </is>
      </c>
      <c r="IM51" s="26" t="n"/>
    </row>
    <row r="52" ht="10.5" customHeight="1" s="67">
      <c r="A52" s="26" t="inlineStr">
        <is>
          <t>MI_ENTRY_EXHAUST_BONUS</t>
        </is>
      </c>
      <c r="B52" s="26" t="inlineStr">
        <is>
          <t>10</t>
        </is>
      </c>
      <c r="C52" s="26" t="n"/>
      <c r="D52" s="26" t="n"/>
      <c r="E52" s="26" t="n"/>
      <c r="F52" s="26" t="n"/>
      <c r="G52" s="26">
        <f>IFERROR(VLOOKUP($A77&amp;"_"&amp;$B77,Results_Deltas!$A$2:$P$15000,5,FALSE),"")</f>
        <v/>
      </c>
      <c r="H52" s="26">
        <f>IFERROR(VLOOKUP($A77,Results_30d_Deltas!$A$2:$H$5000,7,FALSE)-E76,"")</f>
        <v/>
      </c>
      <c r="I52" s="26">
        <f>IFERROR(VLOOKUP($A77,Results_30d_Deltas!$A$2:$H$5000,6,FALSE),"")</f>
        <v/>
      </c>
      <c r="J52" s="26" t="n"/>
      <c r="K52" s="26" t="n"/>
      <c r="L52" s="26" t="inlineStr">
        <is>
          <t>NO</t>
        </is>
      </c>
      <c r="M52" s="33" t="n">
        <v>2.808984955054724</v>
      </c>
      <c r="N52" s="33" t="n">
        <v>18</v>
      </c>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ez_manage.py:3561 top()</t>
        </is>
      </c>
      <c r="IL52" s="26" t="inlineStr">
        <is>
          <t>v12_quick_engine.py:2333 x8</t>
        </is>
      </c>
      <c r="IM52" s="26" t="n"/>
    </row>
    <row r="53" ht="10.5" customHeight="1" s="67">
      <c r="A53" s="26" t="inlineStr">
        <is>
          <t>WT_PERCENTILE_ENTRY_OB_D</t>
        </is>
      </c>
      <c r="B53" s="26" t="inlineStr">
        <is>
          <t>135.0</t>
        </is>
      </c>
      <c r="C53" s="26" t="n"/>
      <c r="D53" s="26" t="n"/>
      <c r="E53" s="26" t="n"/>
      <c r="F53" s="26" t="n"/>
      <c r="G53" s="26">
        <f>IFERROR(VLOOKUP($A112&amp;"_"&amp;$B112,Results_Deltas!$A$2:$P$15000,5,FALSE),"")</f>
        <v/>
      </c>
      <c r="H53" s="26">
        <f>IFERROR(VLOOKUP($A112,Results_30d_Deltas!$A$2:$H$5000,7,FALSE)-E111,"")</f>
        <v/>
      </c>
      <c r="I53" s="26">
        <f>IFERROR(VLOOKUP($A112,Results_30d_Deltas!$A$2:$H$5000,6,FALSE),"")</f>
        <v/>
      </c>
      <c r="J53" s="26" t="n"/>
      <c r="K53" s="26" t="n"/>
      <c r="L53" s="26" t="inlineStr">
        <is>
          <t>NO</t>
        </is>
      </c>
      <c r="M53" s="33" t="n">
        <v>2.82467172231602</v>
      </c>
      <c r="N53" s="33" t="n">
        <v>25</v>
      </c>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ez_manage.py:5925 top()</t>
        </is>
      </c>
      <c r="IL53" s="26" t="inlineStr">
        <is>
          <t>v12_quick_engine.py:3765 x2</t>
        </is>
      </c>
      <c r="IM53" s="26" t="n"/>
    </row>
    <row r="54" ht="10.5" customHeight="1" s="67">
      <c r="A54" s="26" t="inlineStr">
        <is>
          <t>WT_REDUCE_FRAC_HIGH</t>
        </is>
      </c>
      <c r="B54" s="26" t="inlineStr">
        <is>
          <t>1.0</t>
        </is>
      </c>
      <c r="C54" s="26" t="n"/>
      <c r="D54" s="26" t="n"/>
      <c r="E54" s="26" t="n"/>
      <c r="F54" s="26" t="n"/>
      <c r="G54" s="26">
        <f>IFERROR(VLOOKUP($A136&amp;"_"&amp;$B136,Results_Deltas!$A$2:$P$15000,5,FALSE),"")</f>
        <v/>
      </c>
      <c r="H54" s="26">
        <f>IFERROR(VLOOKUP($A136,Results_30d_Deltas!$A$2:$H$5000,7,FALSE)-E135,"")</f>
        <v/>
      </c>
      <c r="I54" s="26">
        <f>IFERROR(VLOOKUP($A136,Results_30d_Deltas!$A$2:$H$5000,6,FALSE),"")</f>
        <v/>
      </c>
      <c r="J54" s="26" t="n"/>
      <c r="K54" s="26" t="n"/>
      <c r="L54" s="26" t="inlineStr">
        <is>
          <t>NO</t>
        </is>
      </c>
      <c r="M54" s="33" t="n">
        <v>2.846333665739103</v>
      </c>
      <c r="N54" s="33" t="n">
        <v>20</v>
      </c>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4" t="n"/>
      <c r="BL54" s="34" t="n"/>
      <c r="BM54" s="34" t="n"/>
      <c r="BN54" s="34" t="n"/>
      <c r="BO54" s="34"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ez_manage.py:4307 top()</t>
        </is>
      </c>
      <c r="IL54" s="26" t="inlineStr">
        <is>
          <t>v12_quick_engine.py:3772 x2</t>
        </is>
      </c>
      <c r="IM54" s="26" t="n"/>
    </row>
    <row r="55" ht="10.5" customHeight="1" s="67">
      <c r="A55" s="26" t="inlineStr">
        <is>
          <t>WT_PERCENTILE_ENTRY_OS_D</t>
        </is>
      </c>
      <c r="B55" s="26" t="inlineStr">
        <is>
          <t>7.5</t>
        </is>
      </c>
      <c r="C55" s="26" t="n"/>
      <c r="D55" s="26" t="n"/>
      <c r="E55" s="26" t="n"/>
      <c r="F55" s="26" t="n"/>
      <c r="G55" s="26">
        <f>IFERROR(VLOOKUP($A114&amp;"_"&amp;$B114,Results_Deltas!$A$2:$P$15000,5,FALSE),"")</f>
        <v/>
      </c>
      <c r="H55" s="26">
        <f>IFERROR(VLOOKUP($A114,Results_30d_Deltas!$A$2:$H$5000,7,FALSE)-E113,"")</f>
        <v/>
      </c>
      <c r="I55" s="26">
        <f>IFERROR(VLOOKUP($A114,Results_30d_Deltas!$A$2:$H$5000,6,FALSE),"")</f>
        <v/>
      </c>
      <c r="J55" s="26" t="n"/>
      <c r="K55" s="26" t="n"/>
      <c r="L55" s="26" t="inlineStr">
        <is>
          <t>NO</t>
        </is>
      </c>
      <c r="M55" s="33" t="n">
        <v>2.859656455437082</v>
      </c>
      <c r="N55" s="33" t="n">
        <v>20</v>
      </c>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ez_manage.py:5926 top()</t>
        </is>
      </c>
      <c r="IL55" s="26" t="inlineStr">
        <is>
          <t>v12_quick_engine.py:3766 x2</t>
        </is>
      </c>
      <c r="IM55" s="26" t="n"/>
    </row>
    <row r="56" ht="10.5" customHeight="1" s="67">
      <c r="A56" s="26" t="inlineStr">
        <is>
          <t>MI_ENTRY_EXHAUST_BONUS</t>
        </is>
      </c>
      <c r="B56" s="26" t="inlineStr">
        <is>
          <t>12</t>
        </is>
      </c>
      <c r="C56" s="26" t="n"/>
      <c r="D56" s="26" t="n"/>
      <c r="E56" s="26" t="n"/>
      <c r="F56" s="26" t="n"/>
      <c r="G56" s="26">
        <f>IFERROR(VLOOKUP($A78&amp;"_"&amp;$B78,Results_Deltas!$A$2:$P$15000,5,FALSE),"")</f>
        <v/>
      </c>
      <c r="H56" s="26">
        <f>IFERROR(VLOOKUP($A78,Results_30d_Deltas!$A$2:$H$5000,7,FALSE)-E77,"")</f>
        <v/>
      </c>
      <c r="I56" s="26">
        <f>IFERROR(VLOOKUP($A78,Results_30d_Deltas!$A$2:$H$5000,6,FALSE),"")</f>
        <v/>
      </c>
      <c r="J56" s="26" t="n"/>
      <c r="K56" s="26" t="n"/>
      <c r="L56" s="26" t="inlineStr">
        <is>
          <t>NO</t>
        </is>
      </c>
      <c r="M56" s="33" t="n">
        <v>2.861785327175712</v>
      </c>
      <c r="N56" s="33" t="n">
        <v>20</v>
      </c>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ez_manage.py:3561 top()</t>
        </is>
      </c>
      <c r="IL56" s="26" t="inlineStr">
        <is>
          <t>v12_quick_engine.py:2333 x8</t>
        </is>
      </c>
      <c r="IM56" s="26" t="n"/>
    </row>
    <row r="57" ht="10.5" customHeight="1" s="67">
      <c r="A57" s="26" t="inlineStr">
        <is>
          <t>REGIME_RANGING_WT_REDUCE_FRAC_LOW</t>
        </is>
      </c>
      <c r="B57" s="26" t="inlineStr">
        <is>
          <t>0.2</t>
        </is>
      </c>
      <c r="C57" s="26" t="n"/>
      <c r="D57" s="26" t="n"/>
      <c r="E57" s="26" t="n"/>
      <c r="F57" s="26" t="n"/>
      <c r="G57" s="26">
        <f>IFERROR(VLOOKUP($A91&amp;"_"&amp;$B91,Results_Deltas!$A$2:$P$15000,5,FALSE),"")</f>
        <v/>
      </c>
      <c r="H57" s="26">
        <f>IFERROR(VLOOKUP($A91,Results_30d_Deltas!$A$2:$H$5000,7,FALSE)-E90,"")</f>
        <v/>
      </c>
      <c r="I57" s="26">
        <f>IFERROR(VLOOKUP($A91,Results_30d_Deltas!$A$2:$H$5000,6,FALSE),"")</f>
        <v/>
      </c>
      <c r="J57" s="26" t="n"/>
      <c r="K57" s="26" t="n"/>
      <c r="L57" s="26" t="inlineStr">
        <is>
          <t>NO</t>
        </is>
      </c>
      <c r="M57" s="33" t="n">
        <v>2.878389381713615</v>
      </c>
      <c r="N57" s="33" t="n">
        <v>21</v>
      </c>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4" t="n"/>
      <c r="BL57" s="34" t="n"/>
      <c r="BM57" s="34" t="n"/>
      <c r="BN57" s="34" t="n"/>
      <c r="BO57" s="34"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ez_manage.py:5356 top()</t>
        </is>
      </c>
      <c r="IL57" s="26" t="inlineStr">
        <is>
          <t>v12_quick_engine.py:2948 x4</t>
        </is>
      </c>
      <c r="IM57" s="26" t="n"/>
    </row>
    <row r="58" ht="10.5" customHeight="1" s="67">
      <c r="A58" s="26" t="inlineStr">
        <is>
          <t>ALL_TF_AGAINST_CLOSE_MIN_TFS</t>
        </is>
      </c>
      <c r="B58" s="26" t="inlineStr">
        <is>
          <t>0</t>
        </is>
      </c>
      <c r="C58" s="26" t="n"/>
      <c r="D58" s="26" t="n"/>
      <c r="E58" s="26" t="n"/>
      <c r="F58" s="26" t="n"/>
      <c r="G58" s="26">
        <f>IFERROR(VLOOKUP($A7&amp;"_"&amp;$B7,Results_Deltas!$A$2:$P$15000,5,FALSE),"")</f>
        <v/>
      </c>
      <c r="H58" s="26">
        <f>IFERROR(VLOOKUP($A7,Results_30d_Deltas!$A$2:$H$5000,7,FALSE)-E6,"")</f>
        <v/>
      </c>
      <c r="I58" s="26">
        <f>IFERROR(VLOOKUP($A7,Results_30d_Deltas!$A$2:$H$5000,6,FALSE),"")</f>
        <v/>
      </c>
      <c r="J58" s="26" t="n"/>
      <c r="K58" s="26" t="n"/>
      <c r="L58" s="26" t="inlineStr">
        <is>
          <t>NO</t>
        </is>
      </c>
      <c r="M58" s="33" t="n">
        <v>2.878797022641686</v>
      </c>
      <c r="N58" s="33" t="n">
        <v>16</v>
      </c>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ez_manage.py:2932 top()</t>
        </is>
      </c>
      <c r="IL58" s="26" t="inlineStr">
        <is>
          <t>v12_quick_engine.py:181 x11</t>
        </is>
      </c>
      <c r="IM58" s="26" t="n"/>
    </row>
    <row r="59" ht="10.5" customHeight="1" s="67">
      <c r="A59" s="26" t="inlineStr">
        <is>
          <t>WT_PERCENTILE_EXIT_OS_4H</t>
        </is>
      </c>
      <c r="B59" s="26" t="inlineStr">
        <is>
          <t>0.5</t>
        </is>
      </c>
      <c r="C59" s="26" t="n"/>
      <c r="D59" s="26" t="n"/>
      <c r="E59" s="26" t="n"/>
      <c r="F59" s="26" t="n"/>
      <c r="G59" s="26">
        <f>IFERROR(VLOOKUP($A127&amp;"_"&amp;$B127,Results_Deltas!$A$2:$P$15000,5,FALSE),"")</f>
        <v/>
      </c>
      <c r="H59" s="26">
        <f>IFERROR(VLOOKUP($A127,Results_30d_Deltas!$A$2:$H$5000,7,FALSE)-E126,"")</f>
        <v/>
      </c>
      <c r="I59" s="26">
        <f>IFERROR(VLOOKUP($A127,Results_30d_Deltas!$A$2:$H$5000,6,FALSE),"")</f>
        <v/>
      </c>
      <c r="J59" s="26" t="n"/>
      <c r="K59" s="26" t="n"/>
      <c r="L59" s="26" t="inlineStr">
        <is>
          <t>NO</t>
        </is>
      </c>
      <c r="M59" s="33" t="n">
        <v>2.881539131084198</v>
      </c>
      <c r="N59" s="33" t="n">
        <v>50</v>
      </c>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ez_manage.py:5930 top()</t>
        </is>
      </c>
      <c r="IL59" s="26" t="inlineStr">
        <is>
          <t>v12_quick_engine.py:3770 x5</t>
        </is>
      </c>
      <c r="IM59" s="26" t="n"/>
    </row>
    <row r="60" ht="10.5" customHeight="1" s="67">
      <c r="A60" s="26" t="inlineStr">
        <is>
          <t>WT_REDUCE_FRAC_MED</t>
        </is>
      </c>
      <c r="B60" s="26" t="inlineStr">
        <is>
          <t>1.0</t>
        </is>
      </c>
      <c r="C60" s="26" t="n"/>
      <c r="D60" s="26" t="n"/>
      <c r="E60" s="26" t="n"/>
      <c r="F60" s="26" t="n"/>
      <c r="G60" s="26">
        <f>IFERROR(VLOOKUP($A144&amp;"_"&amp;$B144,Results_Deltas!$A$2:$P$15000,5,FALSE),"")</f>
        <v/>
      </c>
      <c r="H60" s="26">
        <f>IFERROR(VLOOKUP($A144,Results_30d_Deltas!$A$2:$H$5000,7,FALSE)-E143,"")</f>
        <v/>
      </c>
      <c r="I60" s="26">
        <f>IFERROR(VLOOKUP($A144,Results_30d_Deltas!$A$2:$H$5000,6,FALSE),"")</f>
        <v/>
      </c>
      <c r="J60" s="26" t="n"/>
      <c r="K60" s="26" t="n"/>
      <c r="L60" s="26" t="inlineStr">
        <is>
          <t>NO</t>
        </is>
      </c>
      <c r="M60" s="33" t="n">
        <v>2.897549844567877</v>
      </c>
      <c r="N60" s="33" t="n">
        <v>19</v>
      </c>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4" t="n"/>
      <c r="BL60" s="34" t="n"/>
      <c r="BM60" s="34" t="n"/>
      <c r="BN60" s="34" t="n"/>
      <c r="BO60" s="34"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ez_manage.py:4309 top()</t>
        </is>
      </c>
      <c r="IL60" s="26" t="inlineStr">
        <is>
          <t>v12_quick_engine.py:2949 x14</t>
        </is>
      </c>
      <c r="IM60" s="26" t="n"/>
    </row>
    <row r="61" ht="10.5" customHeight="1" s="67">
      <c r="A61" s="26" t="inlineStr">
        <is>
          <t>REGIME_RANGING_WT_REDUCE_FRAC_LOW</t>
        </is>
      </c>
      <c r="B61" s="26" t="inlineStr">
        <is>
          <t>0.6</t>
        </is>
      </c>
      <c r="C61" s="26" t="n"/>
      <c r="D61" s="26" t="n"/>
      <c r="E61" s="26" t="n"/>
      <c r="F61" s="26" t="n"/>
      <c r="G61" s="26">
        <f>IFERROR(VLOOKUP($A95&amp;"_"&amp;$B95,Results_Deltas!$A$2:$P$15000,5,FALSE),"")</f>
        <v/>
      </c>
      <c r="H61" s="26">
        <f>IFERROR(VLOOKUP($A95,Results_30d_Deltas!$A$2:$H$5000,7,FALSE)-E94,"")</f>
        <v/>
      </c>
      <c r="I61" s="26">
        <f>IFERROR(VLOOKUP($A95,Results_30d_Deltas!$A$2:$H$5000,6,FALSE),"")</f>
        <v/>
      </c>
      <c r="J61" s="26" t="n"/>
      <c r="K61" s="26" t="n"/>
      <c r="L61" s="26" t="inlineStr">
        <is>
          <t>NO</t>
        </is>
      </c>
      <c r="M61" s="33" t="n">
        <v>2.904068609545222</v>
      </c>
      <c r="N61" s="33" t="n">
        <v>21</v>
      </c>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4" t="n"/>
      <c r="BL61" s="34" t="n"/>
      <c r="BM61" s="34" t="n"/>
      <c r="BN61" s="34" t="n"/>
      <c r="BO61" s="34"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ez_manage.py:5356 top()</t>
        </is>
      </c>
      <c r="IL61" s="26" t="inlineStr">
        <is>
          <t>v12_quick_engine.py:2948 x4</t>
        </is>
      </c>
      <c r="IM61" s="26" t="n"/>
    </row>
    <row r="62" ht="10.5" customHeight="1" s="67">
      <c r="A62" s="27" t="inlineStr">
        <is>
          <t>HLR_TOP_EXIT_ENABLED</t>
        </is>
      </c>
      <c r="B62" s="27" t="inlineStr">
        <is>
          <t>True</t>
        </is>
      </c>
      <c r="C62" s="26" t="n"/>
      <c r="D62" s="26" t="n"/>
      <c r="E62" s="26" t="n"/>
      <c r="F62" s="26" t="n"/>
      <c r="G62" s="26">
        <f>IFERROR(VLOOKUP($A38&amp;"_"&amp;$B38,Results_Deltas!$A$2:$P$15000,5,FALSE),"")</f>
        <v/>
      </c>
      <c r="H62" s="26">
        <f>IFERROR(VLOOKUP($A38,Results_30d_Deltas!$A$2:$H$5000,7,FALSE)-E37,"")</f>
        <v/>
      </c>
      <c r="I62" s="26">
        <f>IFERROR(VLOOKUP($A38,Results_30d_Deltas!$A$2:$H$5000,6,FALSE),"")</f>
        <v/>
      </c>
      <c r="J62" s="26" t="n"/>
      <c r="K62" s="26" t="n"/>
      <c r="L62" s="26" t="inlineStr">
        <is>
          <t>YES</t>
        </is>
      </c>
      <c r="M62" s="33" t="n">
        <v>2.907261891963163</v>
      </c>
      <c r="N62" s="33" t="n">
        <v>24</v>
      </c>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ez_manage.py:4858 top()</t>
        </is>
      </c>
      <c r="IL62" s="26" t="inlineStr">
        <is>
          <t>v12_quick_engine.py:2031 x5</t>
        </is>
      </c>
      <c r="IM62" s="26" t="n"/>
    </row>
    <row r="63" ht="10.5" customHeight="1" s="67">
      <c r="A63" s="26" t="inlineStr">
        <is>
          <t>ALL_TF_AGAINST_CLOSE_MIN_TFS</t>
        </is>
      </c>
      <c r="B63" s="26" t="inlineStr">
        <is>
          <t>2.0</t>
        </is>
      </c>
      <c r="C63" s="26" t="n"/>
      <c r="D63" s="26" t="n"/>
      <c r="E63" s="26" t="n"/>
      <c r="F63" s="26" t="n"/>
      <c r="G63" s="26">
        <f>IFERROR(VLOOKUP($A10&amp;"_"&amp;$B10,Results_Deltas!$A$2:$P$15000,5,FALSE),"")</f>
        <v/>
      </c>
      <c r="H63" s="26">
        <f>IFERROR(VLOOKUP($A10,Results_30d_Deltas!$A$2:$H$5000,7,FALSE)-E9,"")</f>
        <v/>
      </c>
      <c r="I63" s="26">
        <f>IFERROR(VLOOKUP($A10,Results_30d_Deltas!$A$2:$H$5000,6,FALSE),"")</f>
        <v/>
      </c>
      <c r="J63" s="26" t="n"/>
      <c r="K63" s="26" t="n"/>
      <c r="L63" s="26" t="inlineStr">
        <is>
          <t>NO</t>
        </is>
      </c>
      <c r="M63" s="33" t="n">
        <v>2.92595017735818</v>
      </c>
      <c r="N63" s="33" t="n">
        <v>15</v>
      </c>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ez_manage.py:2932 top()</t>
        </is>
      </c>
      <c r="IL63" s="26" t="inlineStr">
        <is>
          <t>v12_quick_engine.py:181 x11</t>
        </is>
      </c>
      <c r="IM63" s="26" t="n"/>
    </row>
    <row r="64" ht="10.5" customHeight="1" s="67">
      <c r="A64" s="27" t="inlineStr">
        <is>
          <t>MI_DIV_EXIT_ENABLED</t>
        </is>
      </c>
      <c r="B64" s="27" t="inlineStr">
        <is>
          <t>True</t>
        </is>
      </c>
      <c r="C64" s="26" t="n"/>
      <c r="D64" s="26" t="n"/>
      <c r="E64" s="26" t="n"/>
      <c r="F64" s="26" t="n"/>
      <c r="G64" s="26">
        <f>IFERROR(VLOOKUP($A71&amp;"_"&amp;$B71,Results_Deltas!$A$2:$P$15000,5,FALSE),"")</f>
        <v/>
      </c>
      <c r="H64" s="26">
        <f>IFERROR(VLOOKUP($A71,Results_30d_Deltas!$A$2:$H$5000,7,FALSE)-E70,"")</f>
        <v/>
      </c>
      <c r="I64" s="26">
        <f>IFERROR(VLOOKUP($A71,Results_30d_Deltas!$A$2:$H$5000,6,FALSE),"")</f>
        <v/>
      </c>
      <c r="J64" s="26" t="n"/>
      <c r="K64" s="26" t="n"/>
      <c r="L64" s="26" t="inlineStr">
        <is>
          <t>YES</t>
        </is>
      </c>
      <c r="M64" s="33" t="n">
        <v>2.944140706276076</v>
      </c>
      <c r="N64" s="33" t="n">
        <v>20</v>
      </c>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ez_manage.py:3560 top()</t>
        </is>
      </c>
      <c r="IL64" s="26" t="inlineStr">
        <is>
          <t>v12_quick_engine.py:2329 x8</t>
        </is>
      </c>
      <c r="IM64" s="26" t="n"/>
    </row>
    <row r="65" ht="10.5" customHeight="1" s="67">
      <c r="A65" s="26" t="inlineStr">
        <is>
          <t>SATOSHIT_EXIT_LONG_RSI_MIN_TRADIER</t>
        </is>
      </c>
      <c r="B65" s="26" t="inlineStr">
        <is>
          <t>68.75</t>
        </is>
      </c>
      <c r="C65" s="26" t="n"/>
      <c r="D65" s="26" t="n"/>
      <c r="E65" s="26" t="n"/>
      <c r="F65" s="26" t="n"/>
      <c r="G65" s="26">
        <f>IFERROR(VLOOKUP($A14&amp;"_"&amp;$B14,Results_Deltas!$A$2:$P$15000,5,FALSE),"")</f>
        <v/>
      </c>
      <c r="H65" s="26">
        <f>IFERROR(VLOOKUP($A14,Results_30d_Deltas!$A$2:$H$5000,7,FALSE)-E13,"")</f>
        <v/>
      </c>
      <c r="I65" s="26">
        <f>IFERROR(VLOOKUP($A14,Results_30d_Deltas!$A$2:$H$5000,6,FALSE),"")</f>
        <v/>
      </c>
      <c r="J65" s="26" t="n"/>
      <c r="K65" s="26" t="n"/>
      <c r="L65" s="26" t="inlineStr">
        <is>
          <t>NO</t>
        </is>
      </c>
      <c r="M65" s="33" t="n">
        <v>2.952364415270709</v>
      </c>
      <c r="N65" s="33" t="n">
        <v>21</v>
      </c>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ez_manage.py:5452 top()</t>
        </is>
      </c>
      <c r="IL65" s="26" t="inlineStr">
        <is>
          <t>v12_quick_engine.py:3061 x7</t>
        </is>
      </c>
      <c r="IM65" s="26" t="n"/>
    </row>
    <row r="66" ht="10.5" customHeight="1" s="67">
      <c r="A66" s="27" t="inlineStr">
        <is>
          <t>HTF_EXIT_VETO_MAX_LOSS_PCT</t>
        </is>
      </c>
      <c r="B66" s="27" t="inlineStr">
        <is>
          <t>2.0</t>
        </is>
      </c>
      <c r="C66" s="26" t="n"/>
      <c r="D66" s="26" t="n"/>
      <c r="E66" s="26" t="n"/>
      <c r="F66" s="26" t="n"/>
      <c r="G66" s="26">
        <f>IFERROR(VLOOKUP($A50&amp;"_"&amp;$B50,Results_Deltas!$A$2:$P$15000,5,FALSE),"")</f>
        <v/>
      </c>
      <c r="H66" s="26">
        <f>IFERROR(VLOOKUP($A50,Results_30d_Deltas!$A$2:$H$5000,7,FALSE)-E49,"")</f>
        <v/>
      </c>
      <c r="I66" s="26">
        <f>IFERROR(VLOOKUP($A50,Results_30d_Deltas!$A$2:$H$5000,6,FALSE),"")</f>
        <v/>
      </c>
      <c r="J66" s="26" t="n"/>
      <c r="K66" s="26" t="n"/>
      <c r="L66" s="26" t="inlineStr">
        <is>
          <t>NO</t>
        </is>
      </c>
      <c r="M66" s="33" t="n">
        <v>3.029441051538225</v>
      </c>
      <c r="N66" s="33" t="n">
        <v>21</v>
      </c>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4" t="n"/>
      <c r="EN66" s="34" t="n"/>
      <c r="EO66" s="34" t="n"/>
      <c r="EP66" s="34" t="n"/>
      <c r="EQ66" s="34"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4" t="n"/>
      <c r="GU66" s="34" t="n"/>
      <c r="GV66" s="34" t="n"/>
      <c r="GW66" s="34" t="n"/>
      <c r="GX66" s="34"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ez_manage.py:4874 top()</t>
        </is>
      </c>
      <c r="IL66" s="26" t="inlineStr">
        <is>
          <t>v12_quick_engine.py:2050 x5</t>
        </is>
      </c>
      <c r="IM66" s="26" t="n"/>
    </row>
    <row r="67" ht="10.5" customHeight="1" s="67">
      <c r="A67" s="26" t="inlineStr">
        <is>
          <t>WT_PERCENTILE_ENTRY_OS_D</t>
        </is>
      </c>
      <c r="B67" s="26" t="inlineStr">
        <is>
          <t>12.5</t>
        </is>
      </c>
      <c r="C67" s="26" t="n"/>
      <c r="D67" s="26" t="n"/>
      <c r="E67" s="26" t="n"/>
      <c r="F67" s="26" t="n"/>
      <c r="G67" s="26">
        <f>IFERROR(VLOOKUP($A116&amp;"_"&amp;$B116,Results_Deltas!$A$2:$P$15000,5,FALSE),"")</f>
        <v/>
      </c>
      <c r="H67" s="26">
        <f>IFERROR(VLOOKUP($A116,Results_30d_Deltas!$A$2:$H$5000,7,FALSE)-E115,"")</f>
        <v/>
      </c>
      <c r="I67" s="26">
        <f>IFERROR(VLOOKUP($A116,Results_30d_Deltas!$A$2:$H$5000,6,FALSE),"")</f>
        <v/>
      </c>
      <c r="J67" s="26" t="n"/>
      <c r="K67" s="26" t="n"/>
      <c r="L67" s="26" t="inlineStr">
        <is>
          <t>YES</t>
        </is>
      </c>
      <c r="M67" s="33" t="n">
        <v>3.030160416943373</v>
      </c>
      <c r="N67" s="33" t="n">
        <v>21</v>
      </c>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ez_manage.py:5926 top()</t>
        </is>
      </c>
      <c r="IL67" s="26" t="inlineStr">
        <is>
          <t>v12_quick_engine.py:3766 x2</t>
        </is>
      </c>
      <c r="IM67" s="26" t="n"/>
    </row>
    <row r="68" ht="10.5" customHeight="1" s="67">
      <c r="A68" s="26" t="inlineStr">
        <is>
          <t>MACD_EXIT_MIN_GAIN</t>
        </is>
      </c>
      <c r="B68" s="26" t="inlineStr">
        <is>
          <t>2.0</t>
        </is>
      </c>
      <c r="C68" s="26" t="n"/>
      <c r="D68" s="26" t="n"/>
      <c r="E68" s="26" t="n"/>
      <c r="F68" s="26" t="n"/>
      <c r="G68" s="26">
        <f>IFERROR(VLOOKUP($A64&amp;"_"&amp;$B64,Results_Deltas!$A$2:$P$15000,5,FALSE),"")</f>
        <v/>
      </c>
      <c r="H68" s="26">
        <f>IFERROR(VLOOKUP($A64,Results_30d_Deltas!$A$2:$H$5000,7,FALSE)-E63,"")</f>
        <v/>
      </c>
      <c r="I68" s="26">
        <f>IFERROR(VLOOKUP($A64,Results_30d_Deltas!$A$2:$H$5000,6,FALSE),"")</f>
        <v/>
      </c>
      <c r="J68" s="26" t="n"/>
      <c r="K68" s="26" t="n"/>
      <c r="L68" s="26" t="inlineStr">
        <is>
          <t>NO</t>
        </is>
      </c>
      <c r="M68" s="33" t="n">
        <v>3.046833127789479</v>
      </c>
      <c r="N68" s="33" t="n">
        <v>21</v>
      </c>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4" t="n"/>
      <c r="AM68" s="34" t="n"/>
      <c r="AN68" s="34" t="n"/>
      <c r="AO68" s="34" t="n"/>
      <c r="AP68" s="34"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ez_manage.py:3497 top()</t>
        </is>
      </c>
      <c r="IL68" s="26" t="inlineStr">
        <is>
          <t>v12_quick_engine.py:2232 x2</t>
        </is>
      </c>
      <c r="IM68" s="26" t="n"/>
    </row>
    <row r="69" ht="10.5" customHeight="1" s="67">
      <c r="A69" s="26" t="inlineStr">
        <is>
          <t>SATOSHIT_EXIT_LONG_RSI_MIN_TRADIER</t>
        </is>
      </c>
      <c r="B69" s="26" t="inlineStr">
        <is>
          <t>41.25</t>
        </is>
      </c>
      <c r="C69" s="26" t="n"/>
      <c r="D69" s="26" t="n"/>
      <c r="E69" s="26" t="n"/>
      <c r="F69" s="26" t="n"/>
      <c r="G69" s="26">
        <f>IFERROR(VLOOKUP($A12&amp;"_"&amp;$B12,Results_Deltas!$A$2:$P$15000,5,FALSE),"")</f>
        <v/>
      </c>
      <c r="H69" s="26">
        <f>IFERROR(VLOOKUP($A12,Results_30d_Deltas!$A$2:$H$5000,7,FALSE)-E11,"")</f>
        <v/>
      </c>
      <c r="I69" s="26">
        <f>IFERROR(VLOOKUP($A12,Results_30d_Deltas!$A$2:$H$5000,6,FALSE),"")</f>
        <v/>
      </c>
      <c r="J69" s="26" t="n"/>
      <c r="K69" s="26" t="n"/>
      <c r="L69" s="26" t="inlineStr">
        <is>
          <t>NO</t>
        </is>
      </c>
      <c r="M69" s="33" t="n">
        <v>3.048366838620491</v>
      </c>
      <c r="N69" s="33" t="n">
        <v>21</v>
      </c>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ez_manage.py:5452 top()</t>
        </is>
      </c>
      <c r="IL69" s="26" t="inlineStr">
        <is>
          <t>v12_quick_engine.py:3061 x7</t>
        </is>
      </c>
      <c r="IM69" s="26" t="n"/>
    </row>
    <row r="70" ht="10.5" customHeight="1" s="67">
      <c r="A70" s="26" t="inlineStr">
        <is>
          <t>WT_REDUCE_FRAC_MED</t>
        </is>
      </c>
      <c r="B70" s="26" t="inlineStr">
        <is>
          <t>0.5</t>
        </is>
      </c>
      <c r="C70" s="26" t="n"/>
      <c r="D70" s="26" t="n"/>
      <c r="E70" s="26" t="n"/>
      <c r="F70" s="26" t="n"/>
      <c r="G70" s="26">
        <f>IFERROR(VLOOKUP($A143&amp;"_"&amp;$B143,Results_Deltas!$A$2:$P$15000,5,FALSE),"")</f>
        <v/>
      </c>
      <c r="H70" s="26">
        <f>IFERROR(VLOOKUP($A143,Results_30d_Deltas!$A$2:$H$5000,7,FALSE)-E142,"")</f>
        <v/>
      </c>
      <c r="I70" s="26">
        <f>IFERROR(VLOOKUP($A143,Results_30d_Deltas!$A$2:$H$5000,6,FALSE),"")</f>
        <v/>
      </c>
      <c r="J70" s="26" t="n"/>
      <c r="K70" s="26" t="n"/>
      <c r="L70" s="26" t="inlineStr">
        <is>
          <t>YES</t>
        </is>
      </c>
      <c r="M70" s="33" t="n">
        <v>3.050056308937908</v>
      </c>
      <c r="N70" s="33" t="n">
        <v>20</v>
      </c>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4" t="n"/>
      <c r="BL70" s="34" t="n"/>
      <c r="BM70" s="34" t="n"/>
      <c r="BN70" s="34" t="n"/>
      <c r="BO70" s="34"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ez_manage.py:4309 top()</t>
        </is>
      </c>
      <c r="IL70" s="26" t="inlineStr">
        <is>
          <t>v12_quick_engine.py:2949 x14</t>
        </is>
      </c>
      <c r="IM70" s="26" t="n"/>
    </row>
    <row r="71" ht="10.5" customHeight="1" s="67">
      <c r="A71" s="26" t="inlineStr">
        <is>
          <t>SATOSHIT_EXIT_LONG_RSI_MIN_TRADIER</t>
        </is>
      </c>
      <c r="B71" s="26" t="inlineStr">
        <is>
          <t>27.5</t>
        </is>
      </c>
      <c r="C71" s="26" t="n"/>
      <c r="D71" s="26" t="n"/>
      <c r="E71" s="26" t="n"/>
      <c r="F71" s="26" t="n"/>
      <c r="G71" s="26">
        <f>IFERROR(VLOOKUP($A11&amp;"_"&amp;$B11,Results_Deltas!$A$2:$P$15000,5,FALSE),"")</f>
        <v/>
      </c>
      <c r="H71" s="26">
        <f>IFERROR(VLOOKUP($A11,Results_30d_Deltas!$A$2:$H$5000,7,FALSE)-E10,"")</f>
        <v/>
      </c>
      <c r="I71" s="26">
        <f>IFERROR(VLOOKUP($A11,Results_30d_Deltas!$A$2:$H$5000,6,FALSE),"")</f>
        <v/>
      </c>
      <c r="J71" s="26" t="n"/>
      <c r="K71" s="26" t="n"/>
      <c r="L71" s="26" t="inlineStr">
        <is>
          <t>NO</t>
        </is>
      </c>
      <c r="M71" s="33" t="n">
        <v>3.08115119586026</v>
      </c>
      <c r="N71" s="33" t="n">
        <v>21</v>
      </c>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ez_manage.py:5452 top()</t>
        </is>
      </c>
      <c r="IL71" s="26" t="inlineStr">
        <is>
          <t>v12_quick_engine.py:3061 x7</t>
        </is>
      </c>
      <c r="IM71" s="26" t="n"/>
    </row>
    <row r="72" ht="10.5" customHeight="1" s="67">
      <c r="A72" s="26" t="inlineStr">
        <is>
          <t>WT_EXHAUST_EXIT_REQUIRE_GAIN</t>
        </is>
      </c>
      <c r="B72" s="26" t="inlineStr">
        <is>
          <t>2.0</t>
        </is>
      </c>
      <c r="C72" s="26" t="n"/>
      <c r="D72" s="26" t="n"/>
      <c r="E72" s="26" t="n"/>
      <c r="F72" s="26" t="n"/>
      <c r="G72" s="26">
        <f>IFERROR(VLOOKUP($A105&amp;"_"&amp;$B105,Results_Deltas!$A$2:$P$15000,5,FALSE),"")</f>
        <v/>
      </c>
      <c r="H72" s="26">
        <f>IFERROR(VLOOKUP($A105,Results_30d_Deltas!$A$2:$H$5000,7,FALSE)-E104,"")</f>
        <v/>
      </c>
      <c r="I72" s="26">
        <f>IFERROR(VLOOKUP($A105,Results_30d_Deltas!$A$2:$H$5000,6,FALSE),"")</f>
        <v/>
      </c>
      <c r="J72" s="26" t="n"/>
      <c r="K72" s="26" t="n"/>
      <c r="L72" s="26" t="inlineStr">
        <is>
          <t>NO</t>
        </is>
      </c>
      <c r="M72" s="33" t="n">
        <v>3.10089787844543</v>
      </c>
      <c r="N72" s="33" t="n">
        <v>21</v>
      </c>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4" t="n"/>
      <c r="AM72" s="34" t="n"/>
      <c r="AN72" s="34" t="n"/>
      <c r="AO72" s="34" t="n"/>
      <c r="AP72" s="34"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ez_manage.py:5917 top()</t>
        </is>
      </c>
      <c r="IL72" s="26" t="inlineStr">
        <is>
          <t>v12_quick_engine.py:3753 x3</t>
        </is>
      </c>
      <c r="IM72" s="26" t="n"/>
    </row>
    <row r="73" ht="10.5" customHeight="1" s="67">
      <c r="A73" s="26" t="inlineStr">
        <is>
          <t>MI_ENTRY_STRUCT_BONUS</t>
        </is>
      </c>
      <c r="B73" s="26" t="inlineStr">
        <is>
          <t>12</t>
        </is>
      </c>
      <c r="C73" s="26" t="n"/>
      <c r="D73" s="26" t="n"/>
      <c r="E73" s="26" t="n"/>
      <c r="F73" s="26" t="n"/>
      <c r="G73" s="26">
        <f>IFERROR(VLOOKUP($A82&amp;"_"&amp;$B82,Results_Deltas!$A$2:$P$15000,5,FALSE),"")</f>
        <v/>
      </c>
      <c r="H73" s="26">
        <f>IFERROR(VLOOKUP($A82,Results_30d_Deltas!$A$2:$H$5000,7,FALSE)-E81,"")</f>
        <v/>
      </c>
      <c r="I73" s="26">
        <f>IFERROR(VLOOKUP($A82,Results_30d_Deltas!$A$2:$H$5000,6,FALSE),"")</f>
        <v/>
      </c>
      <c r="J73" s="26" t="n"/>
      <c r="K73" s="26" t="n"/>
      <c r="L73" s="26" t="inlineStr">
        <is>
          <t>NO</t>
        </is>
      </c>
      <c r="M73" s="33" t="n">
        <v>3.128861621894635</v>
      </c>
      <c r="N73" s="33" t="n">
        <v>20</v>
      </c>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ez_manage.py:3562 top()</t>
        </is>
      </c>
      <c r="IL73" s="26" t="inlineStr">
        <is>
          <t>v12_quick_engine.py:2335 x8</t>
        </is>
      </c>
      <c r="IM73" s="26" t="n"/>
    </row>
    <row r="74" ht="10.5" customHeight="1" s="67">
      <c r="A74" s="26" t="inlineStr">
        <is>
          <t>REGIME_RANGING_EXIT_GAIN_MIN</t>
        </is>
      </c>
      <c r="B74" s="26" t="inlineStr">
        <is>
          <t>0.225</t>
        </is>
      </c>
      <c r="C74" s="26" t="n"/>
      <c r="D74" s="26" t="n"/>
      <c r="E74" s="26" t="n"/>
      <c r="F74" s="26" t="n"/>
      <c r="G74" s="26">
        <f>IFERROR(VLOOKUP($A90&amp;"_"&amp;$B90,Results_Deltas!$A$2:$P$15000,5,FALSE),"")</f>
        <v/>
      </c>
      <c r="H74" s="26">
        <f>IFERROR(VLOOKUP($A90,Results_30d_Deltas!$A$2:$H$5000,7,FALSE)-E89,"")</f>
        <v/>
      </c>
      <c r="I74" s="26">
        <f>IFERROR(VLOOKUP($A90,Results_30d_Deltas!$A$2:$H$5000,6,FALSE),"")</f>
        <v/>
      </c>
      <c r="J74" s="26" t="n"/>
      <c r="K74" s="26" t="n"/>
      <c r="L74" s="26" t="inlineStr">
        <is>
          <t>NO</t>
        </is>
      </c>
      <c r="M74" s="33" t="n">
        <v>3.158412791415296</v>
      </c>
      <c r="N74" s="33" t="n">
        <v>20</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4" t="n"/>
      <c r="AM74" s="34" t="n"/>
      <c r="AN74" s="34" t="n"/>
      <c r="AO74" s="34" t="n"/>
      <c r="AP74" s="34"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ez_manage.py:5346 top()</t>
        </is>
      </c>
      <c r="IL74" s="26" t="inlineStr">
        <is>
          <t>v12_quick_engine.py:2938 x6</t>
        </is>
      </c>
      <c r="IM74" s="26" t="n"/>
    </row>
    <row r="75" ht="10.5" customHeight="1" s="67">
      <c r="A75" s="26" t="inlineStr">
        <is>
          <t>REGIME_RANGING_EXIT_GAIN_MIN</t>
        </is>
      </c>
      <c r="B75" s="26" t="inlineStr">
        <is>
          <t>0.1125</t>
        </is>
      </c>
      <c r="C75" s="26" t="n"/>
      <c r="D75" s="26" t="n"/>
      <c r="E75" s="26" t="n"/>
      <c r="F75" s="26" t="n"/>
      <c r="G75" s="26">
        <f>IFERROR(VLOOKUP($A87&amp;"_"&amp;$B87,Results_Deltas!$A$2:$P$15000,5,FALSE),"")</f>
        <v/>
      </c>
      <c r="H75" s="26">
        <f>IFERROR(VLOOKUP($A87,Results_30d_Deltas!$A$2:$H$5000,7,FALSE)-E86,"")</f>
        <v/>
      </c>
      <c r="I75" s="26">
        <f>IFERROR(VLOOKUP($A87,Results_30d_Deltas!$A$2:$H$5000,6,FALSE),"")</f>
        <v/>
      </c>
      <c r="J75" s="26" t="n"/>
      <c r="K75" s="26" t="n"/>
      <c r="L75" s="26" t="inlineStr">
        <is>
          <t>NO</t>
        </is>
      </c>
      <c r="M75" s="33" t="n">
        <v>3.160637744805812</v>
      </c>
      <c r="N75" s="33" t="n">
        <v>21</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4" t="n"/>
      <c r="AM75" s="34" t="n"/>
      <c r="AN75" s="34" t="n"/>
      <c r="AO75" s="34" t="n"/>
      <c r="AP75" s="34"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ez_manage.py:5346 top()</t>
        </is>
      </c>
      <c r="IL75" s="26" t="inlineStr">
        <is>
          <t>v12_quick_engine.py:2938 x6</t>
        </is>
      </c>
      <c r="IM75" s="26" t="n"/>
    </row>
    <row r="76" ht="10.5" customHeight="1" s="67">
      <c r="A76" s="26" t="inlineStr">
        <is>
          <t>DC_HOPELESS_EXIT_MIN_AGE_S</t>
        </is>
      </c>
      <c r="B76" s="26" t="inlineStr">
        <is>
          <t>2.0</t>
        </is>
      </c>
      <c r="C76" s="26" t="n"/>
      <c r="D76" s="26" t="n"/>
      <c r="E76" s="26" t="n"/>
      <c r="F76" s="26" t="n"/>
      <c r="G76" s="26">
        <f>IFERROR(VLOOKUP($A34&amp;"_"&amp;$B34,Results_Deltas!$A$2:$P$15000,5,FALSE),"")</f>
        <v/>
      </c>
      <c r="H76" s="26">
        <f>IFERROR(VLOOKUP($A34,Results_30d_Deltas!$A$2:$H$5000,7,FALSE)-E33,"")</f>
        <v/>
      </c>
      <c r="I76" s="26">
        <f>IFERROR(VLOOKUP($A34,Results_30d_Deltas!$A$2:$H$5000,6,FALSE),"")</f>
        <v/>
      </c>
      <c r="J76" s="26" t="n"/>
      <c r="K76" s="26" t="n"/>
      <c r="L76" s="26" t="inlineStr">
        <is>
          <t>NO</t>
        </is>
      </c>
      <c r="M76" s="33" t="n">
        <v>3.170737397940637</v>
      </c>
      <c r="N76" s="33" t="n">
        <v>21</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ez_manage.py:4573 top()</t>
        </is>
      </c>
      <c r="IL76" s="26" t="inlineStr">
        <is>
          <t>v12_quick_engine.py:547 x9</t>
        </is>
      </c>
      <c r="IM76" s="26" t="n"/>
    </row>
    <row r="77" ht="10.5" customHeight="1" s="67">
      <c r="A77" s="26" t="inlineStr">
        <is>
          <t>WT_PERCENTILE_EXIT_OB_D</t>
        </is>
      </c>
      <c r="B77" s="26" t="inlineStr">
        <is>
          <t>2.0</t>
        </is>
      </c>
      <c r="C77" s="26" t="n"/>
      <c r="D77" s="26" t="n"/>
      <c r="E77" s="26" t="n"/>
      <c r="F77" s="26" t="n"/>
      <c r="G77" s="26">
        <f>IFERROR(VLOOKUP($A125&amp;"_"&amp;$B125,Results_Deltas!$A$2:$P$15000,5,FALSE),"")</f>
        <v/>
      </c>
      <c r="H77" s="26">
        <f>IFERROR(VLOOKUP($A125,Results_30d_Deltas!$A$2:$H$5000,7,FALSE)-E124,"")</f>
        <v/>
      </c>
      <c r="I77" s="26">
        <f>IFERROR(VLOOKUP($A125,Results_30d_Deltas!$A$2:$H$5000,6,FALSE),"")</f>
        <v/>
      </c>
      <c r="J77" s="26" t="n"/>
      <c r="K77" s="26" t="n"/>
      <c r="L77" s="26" t="inlineStr">
        <is>
          <t>NO</t>
        </is>
      </c>
      <c r="M77" s="33" t="n">
        <v>3.173742199148509</v>
      </c>
      <c r="N77" s="33" t="n">
        <v>20</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ez_manage.py:5929 top()</t>
        </is>
      </c>
      <c r="IL77" s="26" t="inlineStr">
        <is>
          <t>v12_quick_engine.py:3769 x3</t>
        </is>
      </c>
      <c r="IM77" s="26" t="n"/>
    </row>
    <row r="78" ht="10.5" customHeight="1" s="67">
      <c r="A78" s="26" t="inlineStr">
        <is>
          <t>WT_PERCENTILE_ENTRY_OB_D</t>
        </is>
      </c>
      <c r="B78" s="26" t="inlineStr">
        <is>
          <t>45.0</t>
        </is>
      </c>
      <c r="C78" s="26" t="n"/>
      <c r="D78" s="26" t="n"/>
      <c r="E78" s="26" t="n"/>
      <c r="F78" s="26" t="n"/>
      <c r="G78" s="26">
        <f>IFERROR(VLOOKUP($A108&amp;"_"&amp;$B108,Results_Deltas!$A$2:$P$15000,5,FALSE),"")</f>
        <v/>
      </c>
      <c r="H78" s="26">
        <f>IFERROR(VLOOKUP($A108,Results_30d_Deltas!$A$2:$H$5000,7,FALSE)-E107,"")</f>
        <v/>
      </c>
      <c r="I78" s="26">
        <f>IFERROR(VLOOKUP($A108,Results_30d_Deltas!$A$2:$H$5000,6,FALSE),"")</f>
        <v/>
      </c>
      <c r="J78" s="26" t="n"/>
      <c r="K78" s="26" t="n"/>
      <c r="L78" s="26" t="inlineStr">
        <is>
          <t>NO</t>
        </is>
      </c>
      <c r="M78" s="33" t="n">
        <v>3.174300150030986</v>
      </c>
      <c r="N78" s="33" t="n">
        <v>19</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ez_manage.py:5925 top()</t>
        </is>
      </c>
      <c r="IL78" s="26" t="inlineStr">
        <is>
          <t>v12_quick_engine.py:3765 x2</t>
        </is>
      </c>
      <c r="IM78" s="26" t="n"/>
    </row>
    <row r="79" ht="10.5" customHeight="1" s="67">
      <c r="A79" s="26" t="inlineStr">
        <is>
          <t>REGIME_RANGING_EXIT_GAIN_MIN</t>
        </is>
      </c>
      <c r="B79" s="26" t="inlineStr">
        <is>
          <t>0.1875</t>
        </is>
      </c>
      <c r="C79" s="26" t="n"/>
      <c r="D79" s="26" t="n"/>
      <c r="E79" s="26" t="n"/>
      <c r="F79" s="26" t="n"/>
      <c r="G79" s="26">
        <f>IFERROR(VLOOKUP($A89&amp;"_"&amp;$B89,Results_Deltas!$A$2:$P$15000,5,FALSE),"")</f>
        <v/>
      </c>
      <c r="H79" s="26">
        <f>IFERROR(VLOOKUP($A89,Results_30d_Deltas!$A$2:$H$5000,7,FALSE)-E88,"")</f>
        <v/>
      </c>
      <c r="I79" s="26">
        <f>IFERROR(VLOOKUP($A89,Results_30d_Deltas!$A$2:$H$5000,6,FALSE),"")</f>
        <v/>
      </c>
      <c r="J79" s="26" t="n"/>
      <c r="K79" s="26" t="n"/>
      <c r="L79" s="26" t="inlineStr">
        <is>
          <t>NO</t>
        </is>
      </c>
      <c r="M79" s="33" t="n">
        <v>3.174822635750048</v>
      </c>
      <c r="N79" s="33" t="n">
        <v>20</v>
      </c>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4" t="n"/>
      <c r="AM79" s="34" t="n"/>
      <c r="AN79" s="34" t="n"/>
      <c r="AO79" s="34" t="n"/>
      <c r="AP79" s="34"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ez_manage.py:5346 top()</t>
        </is>
      </c>
      <c r="IL79" s="26" t="inlineStr">
        <is>
          <t>v12_quick_engine.py:2938 x6</t>
        </is>
      </c>
      <c r="IM79" s="26" t="n"/>
    </row>
    <row r="80" ht="10.5" customHeight="1" s="67">
      <c r="A80" s="26" t="inlineStr">
        <is>
          <t>BAND_ARROW_SLOPE_DEADBAND</t>
        </is>
      </c>
      <c r="B80" s="26" t="inlineStr">
        <is>
          <t>0.5</t>
        </is>
      </c>
      <c r="C80" s="26" t="n"/>
      <c r="D80" s="26" t="n"/>
      <c r="E80" s="26" t="n"/>
      <c r="F80" s="26" t="n"/>
      <c r="G80" s="26">
        <f>IFERROR(VLOOKUP($A27&amp;"_"&amp;$B27,Results_Deltas!$A$2:$P$15000,5,FALSE),"")</f>
        <v/>
      </c>
      <c r="H80" s="26">
        <f>IFERROR(VLOOKUP($A27,Results_30d_Deltas!$A$2:$H$5000,7,FALSE)-E26,"")</f>
        <v/>
      </c>
      <c r="I80" s="26">
        <f>IFERROR(VLOOKUP($A27,Results_30d_Deltas!$A$2:$H$5000,6,FALSE),"")</f>
        <v/>
      </c>
      <c r="J80" s="26" t="n"/>
      <c r="K80" s="26" t="n"/>
      <c r="L80" s="26" t="inlineStr">
        <is>
          <t>NO</t>
        </is>
      </c>
      <c r="M80" s="33" t="n">
        <v>3.187042457534244</v>
      </c>
      <c r="N80" s="33" t="n">
        <v>18</v>
      </c>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ez_manage.py:2954 top()</t>
        </is>
      </c>
      <c r="IL80" s="26" t="inlineStr">
        <is>
          <t>v12_quick_engine.py:263 x12</t>
        </is>
      </c>
      <c r="IM80" s="26" t="n"/>
    </row>
    <row r="81" ht="10.5" customHeight="1" s="67">
      <c r="A81" s="27" t="inlineStr">
        <is>
          <t>WT_EXHAUST_EXIT_MIN_GAIN_PCT</t>
        </is>
      </c>
      <c r="B81" s="27" t="inlineStr">
        <is>
          <t>0.5</t>
        </is>
      </c>
      <c r="C81" s="26" t="n"/>
      <c r="D81" s="26" t="n"/>
      <c r="E81" s="26" t="n"/>
      <c r="F81" s="26" t="n"/>
      <c r="G81" s="26">
        <f>IFERROR(VLOOKUP($A99&amp;"_"&amp;$B99,Results_Deltas!$A$2:$P$15000,5,FALSE),"")</f>
        <v/>
      </c>
      <c r="H81" s="26">
        <f>IFERROR(VLOOKUP($A99,Results_30d_Deltas!$A$2:$H$5000,7,FALSE)-E98,"")</f>
        <v/>
      </c>
      <c r="I81" s="26">
        <f>IFERROR(VLOOKUP($A99,Results_30d_Deltas!$A$2:$H$5000,6,FALSE),"")</f>
        <v/>
      </c>
      <c r="J81" s="26" t="n"/>
      <c r="K81" s="26" t="n"/>
      <c r="L81" s="26" t="inlineStr">
        <is>
          <t>YES</t>
        </is>
      </c>
      <c r="M81" s="33" t="n">
        <v>3.190266795595382</v>
      </c>
      <c r="N81" s="33" t="n">
        <v>20</v>
      </c>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4" t="n"/>
      <c r="AM81" s="34" t="n"/>
      <c r="AN81" s="34" t="n"/>
      <c r="AO81" s="34" t="n"/>
      <c r="AP81" s="34"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ez_manage.py:5916 top()</t>
        </is>
      </c>
      <c r="IL81" s="26" t="inlineStr">
        <is>
          <t>v12_quick_engine.py:3752 x3</t>
        </is>
      </c>
      <c r="IM81" s="26" t="n"/>
    </row>
    <row r="82" ht="10.5" customHeight="1" s="67">
      <c r="A82" s="26" t="inlineStr">
        <is>
          <t>WT_PERCENTILE_EXIT_OS_D</t>
        </is>
      </c>
      <c r="B82" s="26" t="inlineStr">
        <is>
          <t>1.0</t>
        </is>
      </c>
      <c r="C82" s="26" t="n"/>
      <c r="D82" s="26" t="n"/>
      <c r="E82" s="26" t="n"/>
      <c r="F82" s="26" t="n"/>
      <c r="G82" s="26">
        <f>IFERROR(VLOOKUP($A132&amp;"_"&amp;$B132,Results_Deltas!$A$2:$P$15000,5,FALSE),"")</f>
        <v/>
      </c>
      <c r="H82" s="26">
        <f>IFERROR(VLOOKUP($A132,Results_30d_Deltas!$A$2:$H$5000,7,FALSE)-E131,"")</f>
        <v/>
      </c>
      <c r="I82" s="26">
        <f>IFERROR(VLOOKUP($A132,Results_30d_Deltas!$A$2:$H$5000,6,FALSE),"")</f>
        <v/>
      </c>
      <c r="J82" s="26" t="n"/>
      <c r="K82" s="26" t="n"/>
      <c r="L82" s="26" t="inlineStr">
        <is>
          <t>NO</t>
        </is>
      </c>
      <c r="M82" s="33" t="n">
        <v>3.233127777428277</v>
      </c>
      <c r="N82" s="33" t="n">
        <v>19</v>
      </c>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ez_manage.py:5931 top()</t>
        </is>
      </c>
      <c r="IL82" s="26" t="inlineStr">
        <is>
          <t>v12_quick_engine.py:3771 x3</t>
        </is>
      </c>
      <c r="IM82" s="26" t="n"/>
    </row>
    <row r="83" ht="10.5" customHeight="1" s="67">
      <c r="A83" s="26" t="inlineStr">
        <is>
          <t>WT_EXHAUST_EXIT_MIN_GAIN_PCT</t>
        </is>
      </c>
      <c r="B83" s="26" t="inlineStr">
        <is>
          <t>1.0</t>
        </is>
      </c>
      <c r="C83" s="26" t="n"/>
      <c r="D83" s="26" t="n"/>
      <c r="E83" s="26" t="n"/>
      <c r="F83" s="26" t="n"/>
      <c r="G83" s="26">
        <f>IFERROR(VLOOKUP($A100&amp;"_"&amp;$B100,Results_Deltas!$A$2:$P$15000,5,FALSE),"")</f>
        <v/>
      </c>
      <c r="H83" s="26">
        <f>IFERROR(VLOOKUP($A100,Results_30d_Deltas!$A$2:$H$5000,7,FALSE)-E99,"")</f>
        <v/>
      </c>
      <c r="I83" s="26">
        <f>IFERROR(VLOOKUP($A100,Results_30d_Deltas!$A$2:$H$5000,6,FALSE),"")</f>
        <v/>
      </c>
      <c r="J83" s="26" t="n"/>
      <c r="K83" s="26" t="n"/>
      <c r="L83" s="26" t="inlineStr">
        <is>
          <t>NO</t>
        </is>
      </c>
      <c r="M83" s="33" t="n">
        <v>3.237721450395834</v>
      </c>
      <c r="N83" s="33" t="n">
        <v>20</v>
      </c>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4" t="n"/>
      <c r="AM83" s="34" t="n"/>
      <c r="AN83" s="34" t="n"/>
      <c r="AO83" s="34" t="n"/>
      <c r="AP83" s="34"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ez_manage.py:5916 top()</t>
        </is>
      </c>
      <c r="IL83" s="26" t="inlineStr">
        <is>
          <t>v12_quick_engine.py:3752 x3</t>
        </is>
      </c>
      <c r="IM83" s="26" t="n"/>
    </row>
    <row r="84" ht="10.5" customHeight="1" s="67">
      <c r="A84" s="26" t="inlineStr">
        <is>
          <t>WT_PERCENTILE_EXIT_OS_D</t>
        </is>
      </c>
      <c r="B84" s="26" t="inlineStr">
        <is>
          <t>0.5</t>
        </is>
      </c>
      <c r="C84" s="26" t="n"/>
      <c r="D84" s="26" t="n"/>
      <c r="E84" s="26" t="n"/>
      <c r="F84" s="26" t="n"/>
      <c r="G84" s="26">
        <f>IFERROR(VLOOKUP($A131&amp;"_"&amp;$B131,Results_Deltas!$A$2:$P$15000,5,FALSE),"")</f>
        <v/>
      </c>
      <c r="H84" s="26">
        <f>IFERROR(VLOOKUP($A131,Results_30d_Deltas!$A$2:$H$5000,7,FALSE)-E130,"")</f>
        <v/>
      </c>
      <c r="I84" s="26">
        <f>IFERROR(VLOOKUP($A131,Results_30d_Deltas!$A$2:$H$5000,6,FALSE),"")</f>
        <v/>
      </c>
      <c r="J84" s="26" t="n"/>
      <c r="K84" s="26" t="n"/>
      <c r="L84" s="26" t="inlineStr">
        <is>
          <t>YES</t>
        </is>
      </c>
      <c r="M84" s="33" t="n">
        <v>3.253586683847657</v>
      </c>
      <c r="N84" s="33" t="n">
        <v>19</v>
      </c>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ez_manage.py:5931 top()</t>
        </is>
      </c>
      <c r="IL84" s="26" t="inlineStr">
        <is>
          <t>v12_quick_engine.py:3771 x3</t>
        </is>
      </c>
      <c r="IM84" s="26" t="n"/>
    </row>
    <row r="85" ht="10.5" customHeight="1" s="67">
      <c r="A85" s="26" t="inlineStr">
        <is>
          <t>MI_ENTRY_EXHAUST_BONUS</t>
        </is>
      </c>
      <c r="B85" s="26" t="inlineStr">
        <is>
          <t>4</t>
        </is>
      </c>
      <c r="C85" s="26" t="n"/>
      <c r="D85" s="26" t="n"/>
      <c r="E85" s="26" t="n"/>
      <c r="F85" s="26" t="n"/>
      <c r="G85" s="26">
        <f>IFERROR(VLOOKUP($A74&amp;"_"&amp;$B74,Results_Deltas!$A$2:$P$15000,5,FALSE),"")</f>
        <v/>
      </c>
      <c r="H85" s="26">
        <f>IFERROR(VLOOKUP($A74,Results_30d_Deltas!$A$2:$H$5000,7,FALSE)-E73,"")</f>
        <v/>
      </c>
      <c r="I85" s="26">
        <f>IFERROR(VLOOKUP($A74,Results_30d_Deltas!$A$2:$H$5000,6,FALSE),"")</f>
        <v/>
      </c>
      <c r="J85" s="26" t="n"/>
      <c r="K85" s="26" t="n"/>
      <c r="L85" s="26" t="inlineStr">
        <is>
          <t>NO</t>
        </is>
      </c>
      <c r="M85" s="33" t="n">
        <v>3.266990590708441</v>
      </c>
      <c r="N85" s="33" t="n">
        <v>22</v>
      </c>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4" t="n"/>
      <c r="FJ85" s="34" t="n"/>
      <c r="FK85" s="34" t="n"/>
      <c r="FL85" s="34" t="n"/>
      <c r="FM85" s="34"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ez_manage.py:3561 top()</t>
        </is>
      </c>
      <c r="IL85" s="26" t="inlineStr">
        <is>
          <t>v12_quick_engine.py:2333 x8</t>
        </is>
      </c>
      <c r="IM85" s="26" t="n"/>
    </row>
    <row r="86" ht="10.5" customHeight="1" s="67">
      <c r="A86" s="26" t="inlineStr">
        <is>
          <t>WT_PERCENTILE_ENTRY_OB_D</t>
        </is>
      </c>
      <c r="B86" s="26" t="inlineStr">
        <is>
          <t>112.5</t>
        </is>
      </c>
      <c r="C86" s="26" t="n"/>
      <c r="D86" s="26" t="n"/>
      <c r="E86" s="26" t="n"/>
      <c r="F86" s="26" t="n"/>
      <c r="G86" s="26">
        <f>IFERROR(VLOOKUP($A111&amp;"_"&amp;$B111,Results_Deltas!$A$2:$P$15000,5,FALSE),"")</f>
        <v/>
      </c>
      <c r="H86" s="26">
        <f>IFERROR(VLOOKUP($A111,Results_30d_Deltas!$A$2:$H$5000,7,FALSE)-E110,"")</f>
        <v/>
      </c>
      <c r="I86" s="26">
        <f>IFERROR(VLOOKUP($A111,Results_30d_Deltas!$A$2:$H$5000,6,FALSE),"")</f>
        <v/>
      </c>
      <c r="J86" s="26" t="n"/>
      <c r="K86" s="26" t="n"/>
      <c r="L86" s="26" t="inlineStr">
        <is>
          <t>YES</t>
        </is>
      </c>
      <c r="M86" s="33" t="n">
        <v>3.276789636157646</v>
      </c>
      <c r="N86" s="33" t="n">
        <v>21</v>
      </c>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4" t="n"/>
      <c r="FJ86" s="34" t="n"/>
      <c r="FK86" s="34" t="n"/>
      <c r="FL86" s="34" t="n"/>
      <c r="FM86" s="34"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ez_manage.py:5925 top()</t>
        </is>
      </c>
      <c r="IL86" s="26" t="inlineStr">
        <is>
          <t>v12_quick_engine.py:3765 x2</t>
        </is>
      </c>
      <c r="IM86" s="26" t="n"/>
    </row>
    <row r="87" ht="10.5" customHeight="1" s="67">
      <c r="A87" s="27" t="inlineStr">
        <is>
          <t>HTF_EXIT_VETO_MIN_ALIGNED</t>
        </is>
      </c>
      <c r="B87" s="27" t="inlineStr">
        <is>
          <t>2.0</t>
        </is>
      </c>
      <c r="C87" s="26" t="n"/>
      <c r="D87" s="26" t="n"/>
      <c r="E87" s="26" t="n"/>
      <c r="F87" s="26" t="n"/>
      <c r="G87" s="26">
        <f>IFERROR(VLOOKUP($A54&amp;"_"&amp;$B54,Results_Deltas!$A$2:$P$15000,5,FALSE),"")</f>
        <v/>
      </c>
      <c r="H87" s="26">
        <f>IFERROR(VLOOKUP($A54,Results_30d_Deltas!$A$2:$H$5000,7,FALSE)-E53,"")</f>
        <v/>
      </c>
      <c r="I87" s="26">
        <f>IFERROR(VLOOKUP($A54,Results_30d_Deltas!$A$2:$H$5000,6,FALSE),"")</f>
        <v/>
      </c>
      <c r="J87" s="26" t="n"/>
      <c r="K87" s="26" t="n"/>
      <c r="L87" s="26" t="inlineStr">
        <is>
          <t>NO</t>
        </is>
      </c>
      <c r="M87" s="33" t="n">
        <v>3.33014033939998</v>
      </c>
      <c r="N87" s="33" t="n">
        <v>22</v>
      </c>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4" t="n"/>
      <c r="EN87" s="34" t="n"/>
      <c r="EO87" s="34" t="n"/>
      <c r="EP87" s="34" t="n"/>
      <c r="EQ87" s="34"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ez_manage.py:4875 top()</t>
        </is>
      </c>
      <c r="IL87" s="26" t="inlineStr">
        <is>
          <t>v12_quick_engine.py:2051 x3</t>
        </is>
      </c>
      <c r="IM87" s="26" t="n"/>
    </row>
    <row r="88" ht="10.5" customHeight="1" s="67">
      <c r="A88" s="26" t="inlineStr">
        <is>
          <t>MI_ENTRY_EXHAUST_BONUS</t>
        </is>
      </c>
      <c r="B88" s="26" t="inlineStr">
        <is>
          <t>6</t>
        </is>
      </c>
      <c r="C88" s="26" t="n"/>
      <c r="D88" s="26" t="n"/>
      <c r="E88" s="26" t="n"/>
      <c r="F88" s="26" t="n"/>
      <c r="G88" s="26">
        <f>IFERROR(VLOOKUP($A75&amp;"_"&amp;$B75,Results_Deltas!$A$2:$P$15000,5,FALSE),"")</f>
        <v/>
      </c>
      <c r="H88" s="26">
        <f>IFERROR(VLOOKUP($A75,Results_30d_Deltas!$A$2:$H$5000,7,FALSE)-E74,"")</f>
        <v/>
      </c>
      <c r="I88" s="26">
        <f>IFERROR(VLOOKUP($A75,Results_30d_Deltas!$A$2:$H$5000,6,FALSE),"")</f>
        <v/>
      </c>
      <c r="J88" s="26" t="n"/>
      <c r="K88" s="26" t="n"/>
      <c r="L88" s="26" t="inlineStr">
        <is>
          <t>NO</t>
        </is>
      </c>
      <c r="M88" s="33" t="n">
        <v>3.369307408473902</v>
      </c>
      <c r="N88" s="33" t="n">
        <v>21</v>
      </c>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4" t="n"/>
      <c r="FJ88" s="34" t="n"/>
      <c r="FK88" s="34" t="n"/>
      <c r="FL88" s="34" t="n"/>
      <c r="FM88" s="34"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ez_manage.py:3561 top()</t>
        </is>
      </c>
      <c r="IL88" s="26" t="inlineStr">
        <is>
          <t>v12_quick_engine.py:2333 x8</t>
        </is>
      </c>
      <c r="IM88" s="26" t="n"/>
    </row>
    <row r="89" ht="10.5" customHeight="1" s="67">
      <c r="A89" s="26" t="inlineStr">
        <is>
          <t>WT_PERCENTILE_ENTRY_GATE_ENABLED</t>
        </is>
      </c>
      <c r="B89" s="26" t="inlineStr">
        <is>
          <t>True</t>
        </is>
      </c>
      <c r="C89" s="26" t="n"/>
      <c r="D89" s="26" t="n"/>
      <c r="E89" s="26" t="n"/>
      <c r="F89" s="26" t="n"/>
      <c r="G89" s="26">
        <f>IFERROR(VLOOKUP($A107&amp;"_"&amp;$B107,Results_Deltas!$A$2:$P$15000,5,FALSE),"")</f>
        <v/>
      </c>
      <c r="H89" s="26">
        <f>IFERROR(VLOOKUP($A107,Results_30d_Deltas!$A$2:$H$5000,7,FALSE)-E106,"")</f>
        <v/>
      </c>
      <c r="I89" s="26">
        <f>IFERROR(VLOOKUP($A107,Results_30d_Deltas!$A$2:$H$5000,6,FALSE),"")</f>
        <v/>
      </c>
      <c r="J89" s="26" t="n"/>
      <c r="K89" s="26" t="n"/>
      <c r="L89" s="26" t="inlineStr">
        <is>
          <t>YES</t>
        </is>
      </c>
      <c r="M89" s="33" t="n">
        <v>3.501960111551105</v>
      </c>
      <c r="N89" s="33" t="n">
        <v>21</v>
      </c>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4" t="n"/>
      <c r="FJ89" s="34" t="n"/>
      <c r="FK89" s="34" t="n"/>
      <c r="FL89" s="34" t="n"/>
      <c r="FM89" s="34"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ez_manage.py:5924 top()</t>
        </is>
      </c>
      <c r="IL89" s="26" t="inlineStr">
        <is>
          <t>v12_quick_engine.py:3764 x2</t>
        </is>
      </c>
      <c r="IM89" s="26" t="n"/>
    </row>
    <row r="90" ht="10.5" customHeight="1" s="67">
      <c r="A90" s="26" t="inlineStr">
        <is>
          <t>MI_ENTRY_STRUCT_BONUS</t>
        </is>
      </c>
      <c r="B90" s="26" t="inlineStr">
        <is>
          <t>5</t>
        </is>
      </c>
      <c r="C90" s="26" t="n"/>
      <c r="D90" s="26" t="n"/>
      <c r="E90" s="26" t="n"/>
      <c r="F90" s="26" t="n"/>
      <c r="G90" s="26">
        <f>IFERROR(VLOOKUP($A79&amp;"_"&amp;$B79,Results_Deltas!$A$2:$P$15000,5,FALSE),"")</f>
        <v/>
      </c>
      <c r="H90" s="26">
        <f>IFERROR(VLOOKUP($A79,Results_30d_Deltas!$A$2:$H$5000,7,FALSE)-E78,"")</f>
        <v/>
      </c>
      <c r="I90" s="26">
        <f>IFERROR(VLOOKUP($A79,Results_30d_Deltas!$A$2:$H$5000,6,FALSE),"")</f>
        <v/>
      </c>
      <c r="J90" s="26" t="n"/>
      <c r="K90" s="26" t="n"/>
      <c r="L90" s="26" t="inlineStr">
        <is>
          <t>NO</t>
        </is>
      </c>
      <c r="M90" s="33" t="n">
        <v>3.503632953217245</v>
      </c>
      <c r="N90" s="33" t="n">
        <v>19</v>
      </c>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4" t="n"/>
      <c r="FJ90" s="34" t="n"/>
      <c r="FK90" s="34" t="n"/>
      <c r="FL90" s="34" t="n"/>
      <c r="FM90" s="34"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ez_manage.py:3562 top()</t>
        </is>
      </c>
      <c r="IL90" s="26" t="inlineStr">
        <is>
          <t>v12_quick_engine.py:2335 x8</t>
        </is>
      </c>
      <c r="IM90" s="26" t="n"/>
    </row>
    <row r="91" ht="10.5" customHeight="1" s="67">
      <c r="A91" s="26" t="inlineStr">
        <is>
          <t>WT_REDUCE_FRAC_LOW</t>
        </is>
      </c>
      <c r="B91" s="26" t="inlineStr">
        <is>
          <t>2.0</t>
        </is>
      </c>
      <c r="C91" s="26" t="n"/>
      <c r="D91" s="26" t="n"/>
      <c r="E91" s="26" t="n"/>
      <c r="F91" s="26" t="n"/>
      <c r="G91" s="26">
        <f>IFERROR(VLOOKUP($A141&amp;"_"&amp;$B141,Results_Deltas!$A$2:$P$15000,5,FALSE),"")</f>
        <v/>
      </c>
      <c r="H91" s="26">
        <f>IFERROR(VLOOKUP($A141,Results_30d_Deltas!$A$2:$H$5000,7,FALSE)-E140,"")</f>
        <v/>
      </c>
      <c r="I91" s="26">
        <f>IFERROR(VLOOKUP($A141,Results_30d_Deltas!$A$2:$H$5000,6,FALSE),"")</f>
        <v/>
      </c>
      <c r="J91" s="26" t="n"/>
      <c r="K91" s="26" t="n"/>
      <c r="L91" s="26" t="inlineStr">
        <is>
          <t>NO</t>
        </is>
      </c>
      <c r="M91" s="33" t="n">
        <v>3.520526287581619</v>
      </c>
      <c r="N91" s="33" t="n">
        <v>20</v>
      </c>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ez_manage.py:4308 top()</t>
        </is>
      </c>
      <c r="IL91" s="26" t="inlineStr">
        <is>
          <t>v12_quick_engine.py:2948 x10</t>
        </is>
      </c>
      <c r="IM91" s="26" t="n"/>
    </row>
    <row r="92" ht="10.5" customHeight="1" s="67">
      <c r="A92" s="26" t="inlineStr">
        <is>
          <t>MACD_EXIT_TF</t>
        </is>
      </c>
      <c r="B92" s="26" t="inlineStr">
        <is>
          <t>1h</t>
        </is>
      </c>
      <c r="C92" s="26" t="n"/>
      <c r="D92" s="26" t="n"/>
      <c r="E92" s="26" t="n"/>
      <c r="F92" s="26" t="n"/>
      <c r="G92" s="26">
        <f>IFERROR(VLOOKUP($A68&amp;"_"&amp;$B68,Results_Deltas!$A$2:$P$15000,5,FALSE),"")</f>
        <v/>
      </c>
      <c r="H92" s="26">
        <f>IFERROR(VLOOKUP($A68,Results_30d_Deltas!$A$2:$H$5000,7,FALSE)-E67,"")</f>
        <v/>
      </c>
      <c r="I92" s="26">
        <f>IFERROR(VLOOKUP($A68,Results_30d_Deltas!$A$2:$H$5000,6,FALSE),"")</f>
        <v/>
      </c>
      <c r="J92" s="26" t="n"/>
      <c r="K92" s="26" t="n"/>
      <c r="L92" s="26" t="inlineStr">
        <is>
          <t>NO</t>
        </is>
      </c>
      <c r="M92" s="33" t="n">
        <v>3.625664524403624</v>
      </c>
      <c r="N92" s="33" t="n">
        <v>21</v>
      </c>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ez_manage.py:3498 top()</t>
        </is>
      </c>
      <c r="IL92" s="26" t="inlineStr">
        <is>
          <t>v12_quick_engine.py:2233 x2</t>
        </is>
      </c>
      <c r="IM92" s="26" t="n"/>
    </row>
    <row r="93" ht="10.5" customHeight="1" s="67">
      <c r="A93" s="26" t="inlineStr">
        <is>
          <t>WT_PERCENTILE_EXIT_OS_4H</t>
        </is>
      </c>
      <c r="B93" s="26" t="inlineStr">
        <is>
          <t>2.0</t>
        </is>
      </c>
      <c r="C93" s="26" t="n"/>
      <c r="D93" s="26" t="n"/>
      <c r="E93" s="26" t="n"/>
      <c r="F93" s="26" t="n"/>
      <c r="G93" s="26">
        <f>IFERROR(VLOOKUP($A129&amp;"_"&amp;$B129,Results_Deltas!$A$2:$P$15000,5,FALSE),"")</f>
        <v/>
      </c>
      <c r="H93" s="26">
        <f>IFERROR(VLOOKUP($A129,Results_30d_Deltas!$A$2:$H$5000,7,FALSE)-E128,"")</f>
        <v/>
      </c>
      <c r="I93" s="26">
        <f>IFERROR(VLOOKUP($A129,Results_30d_Deltas!$A$2:$H$5000,6,FALSE),"")</f>
        <v/>
      </c>
      <c r="J93" s="26" t="n"/>
      <c r="K93" s="26" t="n"/>
      <c r="L93" s="26" t="inlineStr">
        <is>
          <t>NO</t>
        </is>
      </c>
      <c r="M93" s="33" t="n">
        <v>3.635143776786508</v>
      </c>
      <c r="N93" s="33" t="n">
        <v>22</v>
      </c>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ez_manage.py:5930 top()</t>
        </is>
      </c>
      <c r="IL93" s="26" t="inlineStr">
        <is>
          <t>v12_quick_engine.py:3770 x5</t>
        </is>
      </c>
      <c r="IM93" s="26" t="n"/>
    </row>
    <row r="94" ht="10.5" customHeight="1" s="67">
      <c r="A94" s="26" t="inlineStr">
        <is>
          <t>WT_PERCENTILE_EXIT_OS_D</t>
        </is>
      </c>
      <c r="B94" s="26" t="inlineStr">
        <is>
          <t>2.0</t>
        </is>
      </c>
      <c r="C94" s="26" t="n"/>
      <c r="D94" s="26" t="n"/>
      <c r="E94" s="26" t="n"/>
      <c r="F94" s="26" t="n"/>
      <c r="G94" s="26">
        <f>IFERROR(VLOOKUP($A133&amp;"_"&amp;$B133,Results_Deltas!$A$2:$P$15000,5,FALSE),"")</f>
        <v/>
      </c>
      <c r="H94" s="26">
        <f>IFERROR(VLOOKUP($A133,Results_30d_Deltas!$A$2:$H$5000,7,FALSE)-E132,"")</f>
        <v/>
      </c>
      <c r="I94" s="26">
        <f>IFERROR(VLOOKUP($A133,Results_30d_Deltas!$A$2:$H$5000,6,FALSE),"")</f>
        <v/>
      </c>
      <c r="J94" s="26" t="n"/>
      <c r="K94" s="26" t="n"/>
      <c r="L94" s="26" t="inlineStr">
        <is>
          <t>NO</t>
        </is>
      </c>
      <c r="M94" s="33" t="n">
        <v>3.647545147104773</v>
      </c>
      <c r="N94" s="33" t="n">
        <v>21</v>
      </c>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ez_manage.py:5931 top()</t>
        </is>
      </c>
      <c r="IL94" s="26" t="inlineStr">
        <is>
          <t>v12_quick_engine.py:3771 x3</t>
        </is>
      </c>
      <c r="IM94" s="26" t="n"/>
    </row>
    <row r="95" ht="10.5" customHeight="1" s="67">
      <c r="A95" s="26" t="inlineStr">
        <is>
          <t>WT_PERCENTILE_EXIT_OB_D</t>
        </is>
      </c>
      <c r="B95" s="26" t="inlineStr">
        <is>
          <t>1.0</t>
        </is>
      </c>
      <c r="C95" s="26" t="n"/>
      <c r="D95" s="26" t="n"/>
      <c r="E95" s="26" t="n"/>
      <c r="F95" s="26" t="n"/>
      <c r="G95" s="26">
        <f>IFERROR(VLOOKUP($A124&amp;"_"&amp;$B124,Results_Deltas!$A$2:$P$15000,5,FALSE),"")</f>
        <v/>
      </c>
      <c r="H95" s="26">
        <f>IFERROR(VLOOKUP($A124,Results_30d_Deltas!$A$2:$H$5000,7,FALSE)-E123,"")</f>
        <v/>
      </c>
      <c r="I95" s="26">
        <f>IFERROR(VLOOKUP($A124,Results_30d_Deltas!$A$2:$H$5000,6,FALSE),"")</f>
        <v/>
      </c>
      <c r="J95" s="26" t="n"/>
      <c r="K95" s="26" t="n"/>
      <c r="L95" s="26" t="inlineStr">
        <is>
          <t>NO</t>
        </is>
      </c>
      <c r="M95" s="33" t="n">
        <v>3.718946819614693</v>
      </c>
      <c r="N95" s="33" t="n">
        <v>21</v>
      </c>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ez_manage.py:5929 top()</t>
        </is>
      </c>
      <c r="IL95" s="26" t="inlineStr">
        <is>
          <t>v12_quick_engine.py:3769 x3</t>
        </is>
      </c>
      <c r="IM95" s="26" t="n"/>
    </row>
    <row r="96" ht="10.5" customHeight="1" s="67">
      <c r="A96" s="26" t="inlineStr">
        <is>
          <t>MACD_EXIT_TF</t>
        </is>
      </c>
      <c r="B96" s="26" t="inlineStr">
        <is>
          <t>OFF</t>
        </is>
      </c>
      <c r="C96" s="26" t="n"/>
      <c r="D96" s="26" t="n"/>
      <c r="E96" s="26" t="n"/>
      <c r="F96" s="26" t="n"/>
      <c r="G96" s="26">
        <f>IFERROR(VLOOKUP($A65&amp;"_"&amp;$B65,Results_Deltas!$A$2:$P$15000,5,FALSE),"")</f>
        <v/>
      </c>
      <c r="H96" s="26">
        <f>IFERROR(VLOOKUP($A65,Results_30d_Deltas!$A$2:$H$5000,7,FALSE)-E64,"")</f>
        <v/>
      </c>
      <c r="I96" s="26">
        <f>IFERROR(VLOOKUP($A65,Results_30d_Deltas!$A$2:$H$5000,6,FALSE),"")</f>
        <v/>
      </c>
      <c r="J96" s="26" t="n"/>
      <c r="K96" s="26" t="n"/>
      <c r="L96" s="26" t="inlineStr">
        <is>
          <t>NO</t>
        </is>
      </c>
      <c r="M96" s="33" t="n">
        <v>3.761996941252073</v>
      </c>
      <c r="N96" s="33" t="n">
        <v>21</v>
      </c>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ez_manage.py:3498 top()</t>
        </is>
      </c>
      <c r="IL96" s="26" t="inlineStr">
        <is>
          <t>v12_quick_engine.py:2233 x2</t>
        </is>
      </c>
      <c r="IM96" s="26" t="n"/>
    </row>
    <row r="97" ht="10.5" customHeight="1" s="67">
      <c r="A97" s="26" t="inlineStr">
        <is>
          <t>WT_PERCENTILE_EXIT_OB_4H</t>
        </is>
      </c>
      <c r="B97" s="26" t="inlineStr">
        <is>
          <t>1.0</t>
        </is>
      </c>
      <c r="C97" s="26" t="n"/>
      <c r="D97" s="26" t="n"/>
      <c r="E97" s="26" t="n"/>
      <c r="F97" s="26" t="n"/>
      <c r="G97" s="26">
        <f>IFERROR(VLOOKUP($A120&amp;"_"&amp;$B120,Results_Deltas!$A$2:$P$15000,5,FALSE),"")</f>
        <v/>
      </c>
      <c r="H97" s="26">
        <f>IFERROR(VLOOKUP($A120,Results_30d_Deltas!$A$2:$H$5000,7,FALSE)-E119,"")</f>
        <v/>
      </c>
      <c r="I97" s="26">
        <f>IFERROR(VLOOKUP($A120,Results_30d_Deltas!$A$2:$H$5000,6,FALSE),"")</f>
        <v/>
      </c>
      <c r="J97" s="26" t="n"/>
      <c r="K97" s="26" t="n"/>
      <c r="L97" s="26" t="inlineStr">
        <is>
          <t>NO</t>
        </is>
      </c>
      <c r="M97" s="33" t="n">
        <v>3.787644979225445</v>
      </c>
      <c r="N97" s="33" t="n">
        <v>21</v>
      </c>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ez_manage.py:5928 top()</t>
        </is>
      </c>
      <c r="IL97" s="26" t="inlineStr">
        <is>
          <t>v12_quick_engine.py:3768 x5</t>
        </is>
      </c>
      <c r="IM97" s="26" t="n"/>
    </row>
    <row r="98" ht="10.5" customHeight="1" s="67">
      <c r="A98" s="26" t="inlineStr">
        <is>
          <t>QUICK_REDUCE_TECHNICAL_ONLY</t>
        </is>
      </c>
      <c r="B98" s="26" t="inlineStr">
        <is>
          <t>0.5</t>
        </is>
      </c>
      <c r="C98" s="26" t="n"/>
      <c r="D98" s="26" t="n"/>
      <c r="E98" s="26" t="n"/>
      <c r="F98" s="26" t="n"/>
      <c r="G98" s="26">
        <f>IFERROR(VLOOKUP($A4&amp;"_"&amp;$B4,Results_Deltas!$A$2:$P$15000,5,FALSE),"")</f>
        <v/>
      </c>
      <c r="H98" s="26">
        <f>IFERROR(VLOOKUP($A4,Results_30d_Deltas!$A$2:$H$5000,7,FALSE)-E3,"")</f>
        <v/>
      </c>
      <c r="I98" s="26">
        <f>IFERROR(VLOOKUP($A4,Results_30d_Deltas!$A$2:$H$5000,6,FALSE),"")</f>
        <v/>
      </c>
      <c r="J98" s="26" t="n"/>
      <c r="K98" s="26" t="n"/>
      <c r="L98" s="26" t="inlineStr">
        <is>
          <t>NO</t>
        </is>
      </c>
      <c r="M98" s="33" t="n">
        <v>3.8445609724113</v>
      </c>
      <c r="N98" s="33" t="n">
        <v>23</v>
      </c>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4" t="n"/>
      <c r="BL98" s="34" t="n"/>
      <c r="BM98" s="34" t="n"/>
      <c r="BN98" s="34" t="n"/>
      <c r="BO98" s="34"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4" t="n"/>
      <c r="FO98" s="34" t="n"/>
      <c r="FP98" s="34" t="n"/>
      <c r="FQ98" s="34" t="n"/>
      <c r="FR98" s="34"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ez_manage.py:5218 top()</t>
        </is>
      </c>
      <c r="IL98" s="26" t="inlineStr">
        <is>
          <t>v12_quick_engine.py:2747 x2</t>
        </is>
      </c>
      <c r="IM98" s="26" t="n"/>
    </row>
    <row r="99" ht="10.5" customHeight="1" s="67">
      <c r="A99" s="26" t="inlineStr">
        <is>
          <t>MACD_EXIT_ENABLED</t>
        </is>
      </c>
      <c r="B99" s="26" t="inlineStr">
        <is>
          <t>True</t>
        </is>
      </c>
      <c r="C99" s="26" t="n"/>
      <c r="D99" s="26" t="n"/>
      <c r="E99" s="26" t="n"/>
      <c r="F99" s="26" t="n"/>
      <c r="G99" s="26">
        <f>IFERROR(VLOOKUP($A60&amp;"_"&amp;$B60,Results_Deltas!$A$2:$P$15000,5,FALSE),"")</f>
        <v/>
      </c>
      <c r="H99" s="26">
        <f>IFERROR(VLOOKUP($A60,Results_30d_Deltas!$A$2:$H$5000,7,FALSE)-E59,"")</f>
        <v/>
      </c>
      <c r="I99" s="26">
        <f>IFERROR(VLOOKUP($A60,Results_30d_Deltas!$A$2:$H$5000,6,FALSE),"")</f>
        <v/>
      </c>
      <c r="J99" s="26" t="n"/>
      <c r="K99" s="26" t="n"/>
      <c r="L99" s="26" t="inlineStr">
        <is>
          <t>YES</t>
        </is>
      </c>
      <c r="M99" s="33" t="n">
        <v>3.92172676548022</v>
      </c>
      <c r="N99" s="33" t="n">
        <v>22</v>
      </c>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ez_manage.py:3496 top()</t>
        </is>
      </c>
      <c r="IL99" s="26" t="inlineStr">
        <is>
          <t>v12_quick_engine.py:2231 x2</t>
        </is>
      </c>
      <c r="IM99" s="26" t="n"/>
    </row>
    <row r="100" ht="10.5" customHeight="1" s="67">
      <c r="A100" s="26" t="inlineStr">
        <is>
          <t>QUICK_REDUCE_TECHNICAL_ONLY</t>
        </is>
      </c>
      <c r="B100" s="26" t="inlineStr">
        <is>
          <t>1.0</t>
        </is>
      </c>
      <c r="C100" s="26" t="n"/>
      <c r="D100" s="26" t="n"/>
      <c r="E100" s="26" t="n"/>
      <c r="F100" s="26" t="n"/>
      <c r="G100" s="26">
        <f>IFERROR(VLOOKUP($A5&amp;"_"&amp;$B5,Results_Deltas!$A$2:$P$15000,5,FALSE),"")</f>
        <v/>
      </c>
      <c r="H100" s="26">
        <f>IFERROR(VLOOKUP($A5,Results_30d_Deltas!$A$2:$H$5000,7,FALSE)-E4,"")</f>
        <v/>
      </c>
      <c r="I100" s="26">
        <f>IFERROR(VLOOKUP($A5,Results_30d_Deltas!$A$2:$H$5000,6,FALSE),"")</f>
        <v/>
      </c>
      <c r="J100" s="26" t="n"/>
      <c r="K100" s="26" t="n"/>
      <c r="L100" s="26" t="inlineStr">
        <is>
          <t>NO</t>
        </is>
      </c>
      <c r="M100" s="33" t="n">
        <v>3.931564639618909</v>
      </c>
      <c r="N100" s="33" t="n">
        <v>21</v>
      </c>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4" t="n"/>
      <c r="BL100" s="34" t="n"/>
      <c r="BM100" s="34" t="n"/>
      <c r="BN100" s="34" t="n"/>
      <c r="BO100" s="34"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4" t="n"/>
      <c r="FO100" s="34" t="n"/>
      <c r="FP100" s="34" t="n"/>
      <c r="FQ100" s="34" t="n"/>
      <c r="FR100" s="34"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ez_manage.py:5218 top()</t>
        </is>
      </c>
      <c r="IL100" s="26" t="inlineStr">
        <is>
          <t>v12_quick_engine.py:2747 x2</t>
        </is>
      </c>
      <c r="IM100" s="26" t="n"/>
    </row>
    <row r="101" ht="10.5" customHeight="1" s="67">
      <c r="A101" s="26" t="inlineStr">
        <is>
          <t>WT_PERCENTILE_EXIT_OB_4H</t>
        </is>
      </c>
      <c r="B101" s="26" t="inlineStr">
        <is>
          <t>0.5</t>
        </is>
      </c>
      <c r="C101" s="26" t="n"/>
      <c r="D101" s="26" t="n"/>
      <c r="E101" s="26" t="n"/>
      <c r="F101" s="26" t="n"/>
      <c r="G101" s="26">
        <f>IFERROR(VLOOKUP($A119&amp;"_"&amp;$B119,Results_Deltas!$A$2:$P$15000,5,FALSE),"")</f>
        <v/>
      </c>
      <c r="H101" s="26">
        <f>IFERROR(VLOOKUP($A119,Results_30d_Deltas!$A$2:$H$5000,7,FALSE)-E118,"")</f>
        <v/>
      </c>
      <c r="I101" s="26">
        <f>IFERROR(VLOOKUP($A119,Results_30d_Deltas!$A$2:$H$5000,6,FALSE),"")</f>
        <v/>
      </c>
      <c r="J101" s="26" t="n"/>
      <c r="K101" s="26" t="n"/>
      <c r="L101" s="26" t="inlineStr">
        <is>
          <t>NO</t>
        </is>
      </c>
      <c r="M101" s="33" t="n">
        <v>3.982297718650931</v>
      </c>
      <c r="N101" s="33" t="n">
        <v>23</v>
      </c>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ez_manage.py:5928 top()</t>
        </is>
      </c>
      <c r="IL101" s="26" t="inlineStr">
        <is>
          <t>v12_quick_engine.py:3768 x5</t>
        </is>
      </c>
      <c r="IM101" s="26" t="n"/>
    </row>
    <row r="102" ht="10.5" customHeight="1" s="67">
      <c r="A102" s="26" t="inlineStr">
        <is>
          <t>WT_PERCENTILE_EXIT_OB_D</t>
        </is>
      </c>
      <c r="B102" s="26" t="inlineStr">
        <is>
          <t>0.5</t>
        </is>
      </c>
      <c r="C102" s="26" t="n"/>
      <c r="D102" s="26" t="n"/>
      <c r="E102" s="26" t="n"/>
      <c r="F102" s="26" t="n"/>
      <c r="G102" s="26">
        <f>IFERROR(VLOOKUP($A123&amp;"_"&amp;$B123,Results_Deltas!$A$2:$P$15000,5,FALSE),"")</f>
        <v/>
      </c>
      <c r="H102" s="26">
        <f>IFERROR(VLOOKUP($A123,Results_30d_Deltas!$A$2:$H$5000,7,FALSE)-E122,"")</f>
        <v/>
      </c>
      <c r="I102" s="26">
        <f>IFERROR(VLOOKUP($A123,Results_30d_Deltas!$A$2:$H$5000,6,FALSE),"")</f>
        <v/>
      </c>
      <c r="J102" s="26" t="n"/>
      <c r="K102" s="26" t="n"/>
      <c r="L102" s="26" t="inlineStr">
        <is>
          <t>NO</t>
        </is>
      </c>
      <c r="M102" s="33" t="n">
        <v>3.983192351765835</v>
      </c>
      <c r="N102" s="33" t="n">
        <v>21</v>
      </c>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ez_manage.py:5929 top()</t>
        </is>
      </c>
      <c r="IL102" s="26" t="inlineStr">
        <is>
          <t>v12_quick_engine.py:3769 x3</t>
        </is>
      </c>
      <c r="IM102" s="26" t="n"/>
    </row>
    <row r="103" ht="10.5" customHeight="1" s="67">
      <c r="A103" s="26" t="inlineStr">
        <is>
          <t>WT_REDUCE_FRAC_HIGH</t>
        </is>
      </c>
      <c r="B103" s="26" t="inlineStr">
        <is>
          <t>2.0</t>
        </is>
      </c>
      <c r="C103" s="26" t="n"/>
      <c r="D103" s="26" t="n"/>
      <c r="E103" s="26" t="n"/>
      <c r="F103" s="26" t="n"/>
      <c r="G103" s="26">
        <f>IFERROR(VLOOKUP($A137&amp;"_"&amp;$B137,Results_Deltas!$A$2:$P$15000,5,FALSE),"")</f>
        <v/>
      </c>
      <c r="H103" s="26">
        <f>IFERROR(VLOOKUP($A137,Results_30d_Deltas!$A$2:$H$5000,7,FALSE)-E136,"")</f>
        <v/>
      </c>
      <c r="I103" s="26">
        <f>IFERROR(VLOOKUP($A137,Results_30d_Deltas!$A$2:$H$5000,6,FALSE),"")</f>
        <v/>
      </c>
      <c r="J103" s="26" t="n"/>
      <c r="K103" s="26" t="n"/>
      <c r="L103" s="26" t="inlineStr">
        <is>
          <t>NO</t>
        </is>
      </c>
      <c r="M103" s="33" t="n">
        <v>3.985962282512573</v>
      </c>
      <c r="N103" s="33" t="n">
        <v>21</v>
      </c>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4" t="n"/>
      <c r="BL103" s="34" t="n"/>
      <c r="BM103" s="34" t="n"/>
      <c r="BN103" s="34" t="n"/>
      <c r="BO103" s="34"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ez_manage.py:4307 top()</t>
        </is>
      </c>
      <c r="IL103" s="26" t="inlineStr">
        <is>
          <t>v12_quick_engine.py:3772 x2</t>
        </is>
      </c>
      <c r="IM103" s="26" t="n"/>
    </row>
    <row r="104" ht="10.5" customHeight="1" s="67">
      <c r="A104" s="26" t="inlineStr">
        <is>
          <t>WT_REDUCE_FRAC_MED</t>
        </is>
      </c>
      <c r="B104" s="26" t="inlineStr">
        <is>
          <t>2.0</t>
        </is>
      </c>
      <c r="C104" s="26" t="n"/>
      <c r="D104" s="26" t="n"/>
      <c r="E104" s="26" t="n"/>
      <c r="F104" s="26" t="n"/>
      <c r="G104" s="26">
        <f>IFERROR(VLOOKUP($A145&amp;"_"&amp;$B145,Results_Deltas!$A$2:$P$15000,5,FALSE),"")</f>
        <v/>
      </c>
      <c r="H104" s="26">
        <f>IFERROR(VLOOKUP($A145,Results_30d_Deltas!$A$2:$H$5000,7,FALSE)-E144,"")</f>
        <v/>
      </c>
      <c r="I104" s="26">
        <f>IFERROR(VLOOKUP($A145,Results_30d_Deltas!$A$2:$H$5000,6,FALSE),"")</f>
        <v/>
      </c>
      <c r="J104" s="26" t="n"/>
      <c r="K104" s="26" t="n"/>
      <c r="L104" s="26" t="inlineStr">
        <is>
          <t>NO</t>
        </is>
      </c>
      <c r="M104" s="33" t="n">
        <v>4.035052955445164</v>
      </c>
      <c r="N104" s="33" t="n">
        <v>20</v>
      </c>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4" t="n"/>
      <c r="BL104" s="34" t="n"/>
      <c r="BM104" s="34" t="n"/>
      <c r="BN104" s="34" t="n"/>
      <c r="BO104" s="34"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ez_manage.py:4309 top()</t>
        </is>
      </c>
      <c r="IL104" s="26" t="inlineStr">
        <is>
          <t>v12_quick_engine.py:2949 x14</t>
        </is>
      </c>
      <c r="IM104" s="26" t="n"/>
    </row>
    <row r="105" ht="10.5" customHeight="1" s="67">
      <c r="A105" s="26" t="inlineStr">
        <is>
          <t>REGIME_RANGING_WT_REDUCE_FRAC_LOW</t>
        </is>
      </c>
      <c r="B105" s="26" t="inlineStr">
        <is>
          <t>0.3</t>
        </is>
      </c>
      <c r="C105" s="26" t="n"/>
      <c r="D105" s="26" t="n"/>
      <c r="E105" s="26" t="n"/>
      <c r="F105" s="26" t="n"/>
      <c r="G105" s="26">
        <f>IFERROR(VLOOKUP($A92&amp;"_"&amp;$B92,Results_Deltas!$A$2:$P$15000,5,FALSE),"")</f>
        <v/>
      </c>
      <c r="H105" s="26">
        <f>IFERROR(VLOOKUP($A92,Results_30d_Deltas!$A$2:$H$5000,7,FALSE)-E91,"")</f>
        <v/>
      </c>
      <c r="I105" s="26">
        <f>IFERROR(VLOOKUP($A92,Results_30d_Deltas!$A$2:$H$5000,6,FALSE),"")</f>
        <v/>
      </c>
      <c r="J105" s="26" t="n"/>
      <c r="K105" s="26" t="n"/>
      <c r="L105" s="26" t="inlineStr">
        <is>
          <t>NO</t>
        </is>
      </c>
      <c r="M105" s="33" t="n">
        <v>4.053752913776274</v>
      </c>
      <c r="N105" s="33" t="n">
        <v>21</v>
      </c>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4" t="n"/>
      <c r="BL105" s="34" t="n"/>
      <c r="BM105" s="34" t="n"/>
      <c r="BN105" s="34" t="n"/>
      <c r="BO105" s="34"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ez_manage.py:5356 top()</t>
        </is>
      </c>
      <c r="IL105" s="26" t="inlineStr">
        <is>
          <t>v12_quick_engine.py:2948 x4</t>
        </is>
      </c>
      <c r="IM105" s="26" t="n"/>
    </row>
    <row r="106" ht="10.5" customHeight="1" s="67">
      <c r="A106" s="26" t="inlineStr">
        <is>
          <t>MACD_EXIT_MIN_GAIN</t>
        </is>
      </c>
      <c r="B106" s="26" t="inlineStr">
        <is>
          <t>1.0</t>
        </is>
      </c>
      <c r="C106" s="26" t="n"/>
      <c r="D106" s="26" t="n"/>
      <c r="E106" s="26" t="n"/>
      <c r="F106" s="26" t="n"/>
      <c r="G106" s="26">
        <f>IFERROR(VLOOKUP($A63&amp;"_"&amp;$B63,Results_Deltas!$A$2:$P$15000,5,FALSE),"")</f>
        <v/>
      </c>
      <c r="H106" s="26">
        <f>IFERROR(VLOOKUP($A63,Results_30d_Deltas!$A$2:$H$5000,7,FALSE)-E62,"")</f>
        <v/>
      </c>
      <c r="I106" s="26">
        <f>IFERROR(VLOOKUP($A63,Results_30d_Deltas!$A$2:$H$5000,6,FALSE),"")</f>
        <v/>
      </c>
      <c r="J106" s="26" t="n"/>
      <c r="K106" s="26" t="n"/>
      <c r="L106" s="26" t="inlineStr">
        <is>
          <t>NO</t>
        </is>
      </c>
      <c r="M106" s="33" t="n">
        <v>4.057543989259311</v>
      </c>
      <c r="N106" s="33" t="n">
        <v>21</v>
      </c>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4" t="n"/>
      <c r="AM106" s="34" t="n"/>
      <c r="AN106" s="34" t="n"/>
      <c r="AO106" s="34" t="n"/>
      <c r="AP106" s="34"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ez_manage.py:3497 top()</t>
        </is>
      </c>
      <c r="IL106" s="26" t="inlineStr">
        <is>
          <t>v12_quick_engine.py:2232 x2</t>
        </is>
      </c>
      <c r="IM106" s="26" t="n"/>
    </row>
    <row r="107" ht="10.5" customHeight="1" s="67">
      <c r="A107" s="26" t="inlineStr">
        <is>
          <t>REGIME_RANGING_WT_REDUCE_FRAC_LOW</t>
        </is>
      </c>
      <c r="B107" s="26" t="inlineStr">
        <is>
          <t>0.5</t>
        </is>
      </c>
      <c r="C107" s="26" t="n"/>
      <c r="D107" s="26" t="n"/>
      <c r="E107" s="26" t="n"/>
      <c r="F107" s="26" t="n"/>
      <c r="G107" s="26">
        <f>IFERROR(VLOOKUP($A94&amp;"_"&amp;$B94,Results_Deltas!$A$2:$P$15000,5,FALSE),"")</f>
        <v/>
      </c>
      <c r="H107" s="26">
        <f>IFERROR(VLOOKUP($A94,Results_30d_Deltas!$A$2:$H$5000,7,FALSE)-E93,"")</f>
        <v/>
      </c>
      <c r="I107" s="26">
        <f>IFERROR(VLOOKUP($A94,Results_30d_Deltas!$A$2:$H$5000,6,FALSE),"")</f>
        <v/>
      </c>
      <c r="J107" s="26" t="n"/>
      <c r="K107" s="26" t="n"/>
      <c r="L107" s="26" t="inlineStr">
        <is>
          <t>NO</t>
        </is>
      </c>
      <c r="M107" s="33" t="n">
        <v>4.080779653628573</v>
      </c>
      <c r="N107" s="33" t="n">
        <v>21</v>
      </c>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4" t="n"/>
      <c r="BL107" s="34" t="n"/>
      <c r="BM107" s="34" t="n"/>
      <c r="BN107" s="34" t="n"/>
      <c r="BO107" s="34"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ez_manage.py:5356 top()</t>
        </is>
      </c>
      <c r="IL107" s="26" t="inlineStr">
        <is>
          <t>v12_quick_engine.py:2948 x4</t>
        </is>
      </c>
      <c r="IM107" s="26" t="n"/>
    </row>
    <row r="108" ht="10.5" customHeight="1" s="67">
      <c r="A108" s="26" t="inlineStr">
        <is>
          <t>WT_EXHAUST_EXIT_MIN_GAIN_PCT</t>
        </is>
      </c>
      <c r="B108" s="26" t="inlineStr">
        <is>
          <t>2.0</t>
        </is>
      </c>
      <c r="C108" s="26" t="n"/>
      <c r="D108" s="26" t="n"/>
      <c r="E108" s="26" t="n"/>
      <c r="F108" s="26" t="n"/>
      <c r="G108" s="26">
        <f>IFERROR(VLOOKUP($A101&amp;"_"&amp;$B101,Results_Deltas!$A$2:$P$15000,5,FALSE),"")</f>
        <v/>
      </c>
      <c r="H108" s="26">
        <f>IFERROR(VLOOKUP($A101,Results_30d_Deltas!$A$2:$H$5000,7,FALSE)-E100,"")</f>
        <v/>
      </c>
      <c r="I108" s="26">
        <f>IFERROR(VLOOKUP($A101,Results_30d_Deltas!$A$2:$H$5000,6,FALSE),"")</f>
        <v/>
      </c>
      <c r="J108" s="26" t="n"/>
      <c r="K108" s="26" t="n"/>
      <c r="L108" s="26" t="inlineStr">
        <is>
          <t>NO</t>
        </is>
      </c>
      <c r="M108" s="33" t="n">
        <v>4.09237544241744</v>
      </c>
      <c r="N108" s="33" t="n">
        <v>21</v>
      </c>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4" t="n"/>
      <c r="AM108" s="34" t="n"/>
      <c r="AN108" s="34" t="n"/>
      <c r="AO108" s="34" t="n"/>
      <c r="AP108" s="34"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ez_manage.py:5916 top()</t>
        </is>
      </c>
      <c r="IL108" s="26" t="inlineStr">
        <is>
          <t>v12_quick_engine.py:3752 x3</t>
        </is>
      </c>
      <c r="IM108" s="26" t="n"/>
    </row>
    <row r="109" ht="10.5" customHeight="1" s="67">
      <c r="A109" s="26" t="inlineStr">
        <is>
          <t>HTF_EXIT_VETO_MAX_LOSS_PCT</t>
        </is>
      </c>
      <c r="B109" s="26" t="inlineStr">
        <is>
          <t>0.5</t>
        </is>
      </c>
      <c r="C109" s="26" t="n"/>
      <c r="D109" s="26" t="n"/>
      <c r="E109" s="26" t="n"/>
      <c r="F109" s="26" t="n"/>
      <c r="G109" s="26">
        <f>IFERROR(VLOOKUP($A48&amp;"_"&amp;$B48,Results_Deltas!$A$2:$P$15000,5,FALSE),"")</f>
        <v/>
      </c>
      <c r="H109" s="26">
        <f>IFERROR(VLOOKUP($A48,Results_30d_Deltas!$A$2:$H$5000,7,FALSE)-E47,"")</f>
        <v/>
      </c>
      <c r="I109" s="26">
        <f>IFERROR(VLOOKUP($A48,Results_30d_Deltas!$A$2:$H$5000,6,FALSE),"")</f>
        <v/>
      </c>
      <c r="J109" s="26" t="n"/>
      <c r="K109" s="26" t="n"/>
      <c r="L109" s="26" t="inlineStr">
        <is>
          <t>NO</t>
        </is>
      </c>
      <c r="M109" s="33" t="n">
        <v>4.104914681346949</v>
      </c>
      <c r="N109" s="33" t="n">
        <v>21</v>
      </c>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4" t="n"/>
      <c r="EN109" s="34" t="n"/>
      <c r="EO109" s="34" t="n"/>
      <c r="EP109" s="34" t="n"/>
      <c r="EQ109" s="34"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4" t="n"/>
      <c r="GU109" s="34" t="n"/>
      <c r="GV109" s="34" t="n"/>
      <c r="GW109" s="34" t="n"/>
      <c r="GX109" s="34"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ez_manage.py:4874 top()</t>
        </is>
      </c>
      <c r="IL109" s="26" t="inlineStr">
        <is>
          <t>v12_quick_engine.py:2050 x5</t>
        </is>
      </c>
      <c r="IM109" s="26" t="n"/>
    </row>
    <row r="110" ht="10.5" customHeight="1" s="67">
      <c r="A110" s="26" t="inlineStr">
        <is>
          <t>LOSS_EXIT_STOP_FUNCTIONS_KILL_ENABLED</t>
        </is>
      </c>
      <c r="B110" s="26" t="inlineStr">
        <is>
          <t>True</t>
        </is>
      </c>
      <c r="C110" s="26" t="n"/>
      <c r="D110" s="26" t="n"/>
      <c r="E110" s="26" t="n"/>
      <c r="F110" s="26" t="n"/>
      <c r="G110" s="26">
        <f>IFERROR(VLOOKUP($A58&amp;"_"&amp;$B58,Results_Deltas!$A$2:$P$15000,5,FALSE),"")</f>
        <v/>
      </c>
      <c r="H110" s="26">
        <f>IFERROR(VLOOKUP($A58,Results_30d_Deltas!$A$2:$H$5000,7,FALSE)-E57,"")</f>
        <v/>
      </c>
      <c r="I110" s="26">
        <f>IFERROR(VLOOKUP($A58,Results_30d_Deltas!$A$2:$H$5000,6,FALSE),"")</f>
        <v/>
      </c>
      <c r="J110" s="26" t="n"/>
      <c r="K110" s="26" t="n"/>
      <c r="L110" s="26" t="inlineStr">
        <is>
          <t>YES</t>
        </is>
      </c>
      <c r="M110" s="33" t="n">
        <v>4.118588920082527</v>
      </c>
      <c r="N110" s="33" t="n">
        <v>21</v>
      </c>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4" t="n"/>
      <c r="ED110" s="34" t="n"/>
      <c r="EE110" s="34" t="n"/>
      <c r="EF110" s="34" t="n"/>
      <c r="EG110" s="34"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4" t="n"/>
      <c r="GU110" s="34" t="n"/>
      <c r="GV110" s="34" t="n"/>
      <c r="GW110" s="34" t="n"/>
      <c r="GX110" s="34"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ez_manage.py:3456 top()</t>
        </is>
      </c>
      <c r="IL110" s="26" t="inlineStr">
        <is>
          <t>v12_quick_engine.py:867 x5</t>
        </is>
      </c>
      <c r="IM110" s="26" t="n"/>
    </row>
    <row r="111" ht="10.5" customHeight="1" s="67">
      <c r="A111" s="26" t="inlineStr">
        <is>
          <t>HTF_EXIT_VETO_MAX_LOSS_PCT</t>
        </is>
      </c>
      <c r="B111" s="26" t="inlineStr">
        <is>
          <t>1.0</t>
        </is>
      </c>
      <c r="C111" s="26" t="n"/>
      <c r="D111" s="26" t="n"/>
      <c r="E111" s="26" t="n"/>
      <c r="F111" s="26" t="n"/>
      <c r="G111" s="26">
        <f>IFERROR(VLOOKUP($A49&amp;"_"&amp;$B49,Results_Deltas!$A$2:$P$15000,5,FALSE),"")</f>
        <v/>
      </c>
      <c r="H111" s="26">
        <f>IFERROR(VLOOKUP($A49,Results_30d_Deltas!$A$2:$H$5000,7,FALSE)-E48,"")</f>
        <v/>
      </c>
      <c r="I111" s="26">
        <f>IFERROR(VLOOKUP($A49,Results_30d_Deltas!$A$2:$H$5000,6,FALSE),"")</f>
        <v/>
      </c>
      <c r="J111" s="26" t="n"/>
      <c r="K111" s="26" t="n"/>
      <c r="L111" s="26" t="inlineStr">
        <is>
          <t>NO</t>
        </is>
      </c>
      <c r="M111" s="33" t="n">
        <v>4.119063888772988</v>
      </c>
      <c r="N111" s="33" t="n">
        <v>21</v>
      </c>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4" t="n"/>
      <c r="EN111" s="34" t="n"/>
      <c r="EO111" s="34" t="n"/>
      <c r="EP111" s="34" t="n"/>
      <c r="EQ111" s="34"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4" t="n"/>
      <c r="GU111" s="34" t="n"/>
      <c r="GV111" s="34" t="n"/>
      <c r="GW111" s="34" t="n"/>
      <c r="GX111" s="34"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ez_manage.py:4874 top()</t>
        </is>
      </c>
      <c r="IL111" s="26" t="inlineStr">
        <is>
          <t>v12_quick_engine.py:2050 x5</t>
        </is>
      </c>
      <c r="IM111" s="26" t="n"/>
    </row>
    <row r="112" ht="10.5" customHeight="1" s="67">
      <c r="A112" s="26" t="inlineStr">
        <is>
          <t>WT_EXHAUST_EXIT_REQUIRE_GAIN</t>
        </is>
      </c>
      <c r="B112" s="26" t="inlineStr">
        <is>
          <t>0.5</t>
        </is>
      </c>
      <c r="C112" s="26" t="n"/>
      <c r="D112" s="26" t="n"/>
      <c r="E112" s="26" t="n"/>
      <c r="F112" s="26" t="n"/>
      <c r="G112" s="26">
        <f>IFERROR(VLOOKUP($A103&amp;"_"&amp;$B103,Results_Deltas!$A$2:$P$15000,5,FALSE),"")</f>
        <v/>
      </c>
      <c r="H112" s="26">
        <f>IFERROR(VLOOKUP($A103,Results_30d_Deltas!$A$2:$H$5000,7,FALSE)-E102,"")</f>
        <v/>
      </c>
      <c r="I112" s="26">
        <f>IFERROR(VLOOKUP($A103,Results_30d_Deltas!$A$2:$H$5000,6,FALSE),"")</f>
        <v/>
      </c>
      <c r="J112" s="26" t="n"/>
      <c r="K112" s="26" t="n"/>
      <c r="L112" s="26" t="inlineStr">
        <is>
          <t>NO</t>
        </is>
      </c>
      <c r="M112" s="33" t="n">
        <v>4.127409103944941</v>
      </c>
      <c r="N112" s="33" t="n">
        <v>21</v>
      </c>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ez_manage.py:5917 top()</t>
        </is>
      </c>
      <c r="IL112" s="26" t="inlineStr">
        <is>
          <t>v12_quick_engine.py:3753 x3</t>
        </is>
      </c>
      <c r="IM112" s="26" t="n"/>
    </row>
    <row r="113" ht="10.5" customHeight="1" s="67">
      <c r="A113" s="26" t="inlineStr">
        <is>
          <t>SATOSHIT_EXIT_LONG_RSI_MIN_TRADIER</t>
        </is>
      </c>
      <c r="B113" s="26" t="inlineStr">
        <is>
          <t>82.5</t>
        </is>
      </c>
      <c r="C113" s="26" t="n"/>
      <c r="D113" s="26" t="n"/>
      <c r="E113" s="26" t="n"/>
      <c r="F113" s="26" t="n"/>
      <c r="G113" s="26">
        <f>IFERROR(VLOOKUP($A15&amp;"_"&amp;$B15,Results_Deltas!$A$2:$P$15000,5,FALSE),"")</f>
        <v/>
      </c>
      <c r="H113" s="26">
        <f>IFERROR(VLOOKUP($A15,Results_30d_Deltas!$A$2:$H$5000,7,FALSE)-E14,"")</f>
        <v/>
      </c>
      <c r="I113" s="26">
        <f>IFERROR(VLOOKUP($A15,Results_30d_Deltas!$A$2:$H$5000,6,FALSE),"")</f>
        <v/>
      </c>
      <c r="J113" s="26" t="n"/>
      <c r="K113" s="26" t="n"/>
      <c r="L113" s="26" t="inlineStr">
        <is>
          <t>NO</t>
        </is>
      </c>
      <c r="M113" s="33" t="n">
        <v>4.130211148713521</v>
      </c>
      <c r="N113" s="33" t="n">
        <v>21</v>
      </c>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ez_manage.py:5452 top()</t>
        </is>
      </c>
      <c r="IL113" s="26" t="inlineStr">
        <is>
          <t>v12_quick_engine.py:3061 x7</t>
        </is>
      </c>
      <c r="IM113" s="26" t="n"/>
    </row>
    <row r="114" ht="10.5" customHeight="1" s="67">
      <c r="A114" s="27" t="inlineStr">
        <is>
          <t>MI_EXHAUST_EXIT_ENABLED</t>
        </is>
      </c>
      <c r="B114" s="27" t="inlineStr">
        <is>
          <t>True</t>
        </is>
      </c>
      <c r="C114" s="26" t="n"/>
      <c r="D114" s="26" t="n"/>
      <c r="E114" s="26" t="n"/>
      <c r="F114" s="26" t="n"/>
      <c r="G114" s="26">
        <f>IFERROR(VLOOKUP($A85&amp;"_"&amp;$B85,Results_Deltas!$A$2:$P$15000,5,FALSE),"")</f>
        <v/>
      </c>
      <c r="H114" s="26">
        <f>IFERROR(VLOOKUP($A85,Results_30d_Deltas!$A$2:$H$5000,7,FALSE)-E84,"")</f>
        <v/>
      </c>
      <c r="I114" s="26">
        <f>IFERROR(VLOOKUP($A85,Results_30d_Deltas!$A$2:$H$5000,6,FALSE),"")</f>
        <v/>
      </c>
      <c r="J114" s="26" t="n"/>
      <c r="K114" s="26" t="n"/>
      <c r="L114" s="26" t="inlineStr">
        <is>
          <t>YES</t>
        </is>
      </c>
      <c r="M114" s="33" t="n">
        <v>4.140898820834853</v>
      </c>
      <c r="N114" s="33" t="n">
        <v>21</v>
      </c>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ez_manage.py:3563 top()</t>
        </is>
      </c>
      <c r="IL114" s="26" t="inlineStr">
        <is>
          <t>v12_quick_engine.py:2337 x8</t>
        </is>
      </c>
      <c r="IM114" s="26" t="n"/>
    </row>
    <row r="115" ht="10.5" customHeight="1" s="67">
      <c r="A115" s="26" t="inlineStr">
        <is>
          <t>MACD_EXIT_MIN_GAIN</t>
        </is>
      </c>
      <c r="B115" s="26" t="inlineStr">
        <is>
          <t>0.5</t>
        </is>
      </c>
      <c r="C115" s="26" t="n"/>
      <c r="D115" s="26" t="n"/>
      <c r="E115" s="26" t="n"/>
      <c r="F115" s="26" t="n"/>
      <c r="G115" s="26">
        <f>IFERROR(VLOOKUP($A62&amp;"_"&amp;$B62,Results_Deltas!$A$2:$P$15000,5,FALSE),"")</f>
        <v/>
      </c>
      <c r="H115" s="26">
        <f>IFERROR(VLOOKUP($A62,Results_30d_Deltas!$A$2:$H$5000,7,FALSE)-E61,"")</f>
        <v/>
      </c>
      <c r="I115" s="26">
        <f>IFERROR(VLOOKUP($A62,Results_30d_Deltas!$A$2:$H$5000,6,FALSE),"")</f>
        <v/>
      </c>
      <c r="J115" s="26" t="n"/>
      <c r="K115" s="26" t="n"/>
      <c r="L115" s="26" t="inlineStr">
        <is>
          <t>NO</t>
        </is>
      </c>
      <c r="M115" s="33" t="n">
        <v>4.154587566536968</v>
      </c>
      <c r="N115" s="33" t="n">
        <v>21</v>
      </c>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4" t="n"/>
      <c r="AM115" s="34" t="n"/>
      <c r="AN115" s="34" t="n"/>
      <c r="AO115" s="34" t="n"/>
      <c r="AP115" s="34"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ez_manage.py:3497 top()</t>
        </is>
      </c>
      <c r="IL115" s="26" t="inlineStr">
        <is>
          <t>v12_quick_engine.py:2232 x2</t>
        </is>
      </c>
      <c r="IM115" s="26" t="n"/>
    </row>
    <row r="116" ht="10.5" customHeight="1" s="67">
      <c r="A116" s="26" t="inlineStr">
        <is>
          <t>DC_HOPELESS_EXIT_MIN_AGE_S</t>
        </is>
      </c>
      <c r="B116" s="26" t="inlineStr">
        <is>
          <t>0.5</t>
        </is>
      </c>
      <c r="C116" s="26" t="n"/>
      <c r="D116" s="26" t="n"/>
      <c r="E116" s="26" t="n"/>
      <c r="F116" s="26" t="n"/>
      <c r="G116" s="26">
        <f>IFERROR(VLOOKUP($A32&amp;"_"&amp;$B32,Results_Deltas!$A$2:$P$15000,5,FALSE),"")</f>
        <v/>
      </c>
      <c r="H116" s="26">
        <f>IFERROR(VLOOKUP($A32,Results_30d_Deltas!$A$2:$H$5000,7,FALSE)-E31,"")</f>
        <v/>
      </c>
      <c r="I116" s="26">
        <f>IFERROR(VLOOKUP($A32,Results_30d_Deltas!$A$2:$H$5000,6,FALSE),"")</f>
        <v/>
      </c>
      <c r="J116" s="26" t="n"/>
      <c r="K116" s="26" t="n"/>
      <c r="L116" s="26" t="inlineStr">
        <is>
          <t>NO</t>
        </is>
      </c>
      <c r="M116" s="33" t="n">
        <v>4.159102745100336</v>
      </c>
      <c r="N116" s="33" t="n">
        <v>21</v>
      </c>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ez_manage.py:4573 top()</t>
        </is>
      </c>
      <c r="IL116" s="26" t="inlineStr">
        <is>
          <t>v12_quick_engine.py:547 x9</t>
        </is>
      </c>
      <c r="IM116" s="26" t="n"/>
    </row>
    <row r="117" ht="10.5" customHeight="1" s="67">
      <c r="A117" s="26" t="inlineStr">
        <is>
          <t>REGIME_RANGING_EXIT_GAIN_MIN</t>
        </is>
      </c>
      <c r="B117" s="26" t="inlineStr">
        <is>
          <t>0.075</t>
        </is>
      </c>
      <c r="C117" s="26" t="n"/>
      <c r="D117" s="26" t="n"/>
      <c r="E117" s="26" t="n"/>
      <c r="F117" s="26" t="n"/>
      <c r="G117" s="26">
        <f>IFERROR(VLOOKUP($A86&amp;"_"&amp;$B86,Results_Deltas!$A$2:$P$15000,5,FALSE),"")</f>
        <v/>
      </c>
      <c r="H117" s="26">
        <f>IFERROR(VLOOKUP($A86,Results_30d_Deltas!$A$2:$H$5000,7,FALSE)-E85,"")</f>
        <v/>
      </c>
      <c r="I117" s="26">
        <f>IFERROR(VLOOKUP($A86,Results_30d_Deltas!$A$2:$H$5000,6,FALSE),"")</f>
        <v/>
      </c>
      <c r="J117" s="26" t="n"/>
      <c r="K117" s="26" t="n"/>
      <c r="L117" s="26" t="inlineStr">
        <is>
          <t>NO</t>
        </is>
      </c>
      <c r="M117" s="33" t="n">
        <v>4.168291035182032</v>
      </c>
      <c r="N117" s="33" t="n">
        <v>21</v>
      </c>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4" t="n"/>
      <c r="AM117" s="34" t="n"/>
      <c r="AN117" s="34" t="n"/>
      <c r="AO117" s="34" t="n"/>
      <c r="AP117" s="34"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ez_manage.py:5346 top()</t>
        </is>
      </c>
      <c r="IL117" s="26" t="inlineStr">
        <is>
          <t>v12_quick_engine.py:2938 x6</t>
        </is>
      </c>
      <c r="IM117" s="26" t="n"/>
    </row>
    <row r="118" ht="10.5" customHeight="1" s="67">
      <c r="A118" s="26" t="inlineStr">
        <is>
          <t>WT_EXHAUST_EXIT_REQUIRE_GAIN</t>
        </is>
      </c>
      <c r="B118" s="26" t="inlineStr">
        <is>
          <t>1.0</t>
        </is>
      </c>
      <c r="C118" s="26" t="n"/>
      <c r="D118" s="26" t="n"/>
      <c r="E118" s="26" t="n"/>
      <c r="F118" s="26" t="n"/>
      <c r="G118" s="26">
        <f>IFERROR(VLOOKUP($A104&amp;"_"&amp;$B104,Results_Deltas!$A$2:$P$15000,5,FALSE),"")</f>
        <v/>
      </c>
      <c r="H118" s="26">
        <f>IFERROR(VLOOKUP($A104,Results_30d_Deltas!$A$2:$H$5000,7,FALSE)-E103,"")</f>
        <v/>
      </c>
      <c r="I118" s="26">
        <f>IFERROR(VLOOKUP($A104,Results_30d_Deltas!$A$2:$H$5000,6,FALSE),"")</f>
        <v/>
      </c>
      <c r="J118" s="26" t="n"/>
      <c r="K118" s="26" t="n"/>
      <c r="L118" s="26" t="inlineStr">
        <is>
          <t>NO</t>
        </is>
      </c>
      <c r="M118" s="33" t="n">
        <v>4.178616629924623</v>
      </c>
      <c r="N118" s="33" t="n">
        <v>21</v>
      </c>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4" t="n"/>
      <c r="AM118" s="34" t="n"/>
      <c r="AN118" s="34" t="n"/>
      <c r="AO118" s="34" t="n"/>
      <c r="AP118" s="34"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ez_manage.py:5917 top()</t>
        </is>
      </c>
      <c r="IL118" s="26" t="inlineStr">
        <is>
          <t>v12_quick_engine.py:3753 x3</t>
        </is>
      </c>
      <c r="IM118" s="26" t="n"/>
    </row>
    <row r="119" ht="10.5" customHeight="1" s="67">
      <c r="A119" s="27" t="inlineStr">
        <is>
          <t>WT_PERCENTILE_EXIT_ENABLED</t>
        </is>
      </c>
      <c r="B119" s="27" t="inlineStr">
        <is>
          <t>True</t>
        </is>
      </c>
      <c r="C119" s="26" t="n"/>
      <c r="D119" s="26" t="n"/>
      <c r="E119" s="26" t="n"/>
      <c r="F119" s="26" t="n"/>
      <c r="G119" s="26">
        <f>IFERROR(VLOOKUP($A19&amp;"_"&amp;$B19,Results_Deltas!$A$2:$P$15000,5,FALSE),"")</f>
        <v/>
      </c>
      <c r="H119" s="26">
        <f>IFERROR(VLOOKUP($A19,Results_30d_Deltas!$A$2:$H$5000,7,FALSE)-E18,"")</f>
        <v/>
      </c>
      <c r="I119" s="26">
        <f>IFERROR(VLOOKUP($A19,Results_30d_Deltas!$A$2:$H$5000,6,FALSE),"")</f>
        <v/>
      </c>
      <c r="J119" s="26" t="n"/>
      <c r="K119" s="26" t="n"/>
      <c r="L119" s="26" t="inlineStr">
        <is>
          <t>YES</t>
        </is>
      </c>
      <c r="M119" s="33" t="n">
        <v>4.22405782442242</v>
      </c>
      <c r="N119" s="33" t="n">
        <v>21</v>
      </c>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ez_manage.py:5927 top()</t>
        </is>
      </c>
      <c r="IL119" s="26" t="inlineStr">
        <is>
          <t>v12_quick_engine.py:3767 x3</t>
        </is>
      </c>
      <c r="IM119" s="26" t="n"/>
    </row>
    <row r="120" ht="10.5" customHeight="1" s="67">
      <c r="A120" s="26" t="inlineStr">
        <is>
          <t>DC_HOPELESS_EXIT_MIN_AGE_S</t>
        </is>
      </c>
      <c r="B120" s="26" t="inlineStr">
        <is>
          <t>1.0</t>
        </is>
      </c>
      <c r="C120" s="26" t="n"/>
      <c r="D120" s="26" t="n"/>
      <c r="E120" s="26" t="n"/>
      <c r="F120" s="26" t="n"/>
      <c r="G120" s="26">
        <f>IFERROR(VLOOKUP($A33&amp;"_"&amp;$B33,Results_Deltas!$A$2:$P$15000,5,FALSE),"")</f>
        <v/>
      </c>
      <c r="H120" s="26">
        <f>IFERROR(VLOOKUP($A33,Results_30d_Deltas!$A$2:$H$5000,7,FALSE)-E32,"")</f>
        <v/>
      </c>
      <c r="I120" s="26">
        <f>IFERROR(VLOOKUP($A33,Results_30d_Deltas!$A$2:$H$5000,6,FALSE),"")</f>
        <v/>
      </c>
      <c r="J120" s="26" t="n"/>
      <c r="K120" s="26" t="n"/>
      <c r="L120" s="26" t="inlineStr">
        <is>
          <t>NO</t>
        </is>
      </c>
      <c r="M120" s="33" t="n">
        <v>4.249406737569839</v>
      </c>
      <c r="N120" s="33" t="n">
        <v>20</v>
      </c>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ez_manage.py:4573 top()</t>
        </is>
      </c>
      <c r="IL120" s="26" t="inlineStr">
        <is>
          <t>v12_quick_engine.py:547 x9</t>
        </is>
      </c>
      <c r="IM120" s="26" t="n"/>
    </row>
    <row r="121" ht="10.5" customHeight="1" s="67">
      <c r="A121" s="27" t="inlineStr">
        <is>
          <t>DC_HOPELESS_EXIT_ENABLED</t>
        </is>
      </c>
      <c r="B121" s="27" t="inlineStr">
        <is>
          <t>True</t>
        </is>
      </c>
      <c r="C121" s="26" t="n"/>
      <c r="D121" s="26" t="n"/>
      <c r="E121" s="26" t="n"/>
      <c r="F121" s="26" t="n"/>
      <c r="G121" s="26">
        <f>IFERROR(VLOOKUP($A17&amp;"_"&amp;$B17,Results_Deltas!$A$2:$P$15000,5,FALSE),"")</f>
        <v/>
      </c>
      <c r="H121" s="26">
        <f>IFERROR(VLOOKUP($A17,Results_30d_Deltas!$A$2:$H$5000,7,FALSE)-E16,"")</f>
        <v/>
      </c>
      <c r="I121" s="26">
        <f>IFERROR(VLOOKUP($A17,Results_30d_Deltas!$A$2:$H$5000,6,FALSE),"")</f>
        <v/>
      </c>
      <c r="J121" s="26" t="n"/>
      <c r="K121" s="26" t="n"/>
      <c r="L121" s="26" t="inlineStr">
        <is>
          <t>YES</t>
        </is>
      </c>
      <c r="M121" s="33" t="n">
        <v>4.30076620324731</v>
      </c>
      <c r="N121" s="33" t="n">
        <v>21</v>
      </c>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ez_manage.py:4572 top()</t>
        </is>
      </c>
      <c r="IL121" s="26" t="inlineStr">
        <is>
          <t>v12_quick_engine.py:541 x9</t>
        </is>
      </c>
      <c r="IM121" s="26" t="n"/>
    </row>
    <row r="122" ht="10.5" customHeight="1" s="67">
      <c r="A122" s="26" t="inlineStr">
        <is>
          <t>WT_PERCENTILE_EXIT_OB_4H</t>
        </is>
      </c>
      <c r="B122" s="26" t="inlineStr">
        <is>
          <t>0</t>
        </is>
      </c>
      <c r="C122" s="26" t="n"/>
      <c r="D122" s="26" t="n"/>
      <c r="E122" s="26" t="n"/>
      <c r="F122" s="26" t="n"/>
      <c r="G122" s="26">
        <f>IFERROR(VLOOKUP($A118&amp;"_"&amp;$B118,Results_Deltas!$A$2:$P$15000,5,FALSE),"")</f>
        <v/>
      </c>
      <c r="H122" s="26">
        <f>IFERROR(VLOOKUP($A118,Results_30d_Deltas!$A$2:$H$5000,7,FALSE)-E117,"")</f>
        <v/>
      </c>
      <c r="I122" s="26">
        <f>IFERROR(VLOOKUP($A118,Results_30d_Deltas!$A$2:$H$5000,6,FALSE),"")</f>
        <v/>
      </c>
      <c r="J122" s="26" t="n"/>
      <c r="K122" s="26" t="n"/>
      <c r="L122" s="26" t="inlineStr">
        <is>
          <t>NO</t>
        </is>
      </c>
      <c r="M122" s="33" t="n">
        <v>4.322215073014898</v>
      </c>
      <c r="N122" s="33" t="n">
        <v>21</v>
      </c>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ez_manage.py:5928 top()</t>
        </is>
      </c>
      <c r="IL122" s="26" t="inlineStr">
        <is>
          <t>v12_quick_engine.py:3768 x5</t>
        </is>
      </c>
      <c r="IM122" s="26" t="n"/>
    </row>
    <row r="123" ht="10.5" customHeight="1" s="67">
      <c r="A123" s="26" t="inlineStr">
        <is>
          <t>WT_PERCENTILE_EXIT_OS_4H</t>
        </is>
      </c>
      <c r="B123" s="26" t="inlineStr">
        <is>
          <t>0</t>
        </is>
      </c>
      <c r="C123" s="26" t="n"/>
      <c r="D123" s="26" t="n"/>
      <c r="E123" s="26" t="n"/>
      <c r="F123" s="26" t="n"/>
      <c r="G123" s="26">
        <f>IFERROR(VLOOKUP($A126&amp;"_"&amp;$B126,Results_Deltas!$A$2:$P$15000,5,FALSE),"")</f>
        <v/>
      </c>
      <c r="H123" s="26">
        <f>IFERROR(VLOOKUP($A126,Results_30d_Deltas!$A$2:$H$5000,7,FALSE)-E125,"")</f>
        <v/>
      </c>
      <c r="I123" s="26">
        <f>IFERROR(VLOOKUP($A126,Results_30d_Deltas!$A$2:$H$5000,6,FALSE),"")</f>
        <v/>
      </c>
      <c r="J123" s="26" t="n"/>
      <c r="K123" s="26" t="n"/>
      <c r="L123" s="26" t="inlineStr">
        <is>
          <t>NO</t>
        </is>
      </c>
      <c r="M123" s="33" t="n">
        <v>4.326456399228538</v>
      </c>
      <c r="N123" s="33" t="n">
        <v>21</v>
      </c>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ez_manage.py:5930 top()</t>
        </is>
      </c>
      <c r="IL123" s="26" t="inlineStr">
        <is>
          <t>v12_quick_engine.py:3770 x5</t>
        </is>
      </c>
      <c r="IM123" s="26" t="n"/>
    </row>
    <row r="124" ht="10.5" customHeight="1" s="67">
      <c r="A124" s="26" t="inlineStr">
        <is>
          <t>ALL_TF_AGAINST_CLOSE_COOLDOWN_SEC</t>
        </is>
      </c>
      <c r="B124" s="26" t="inlineStr">
        <is>
          <t>0</t>
        </is>
      </c>
      <c r="C124" s="26" t="n"/>
      <c r="D124" s="26" t="n"/>
      <c r="E124" s="26" t="n"/>
      <c r="F124" s="26" t="n"/>
      <c r="G124" s="26">
        <f>IFERROR(VLOOKUP($A20&amp;"_"&amp;$B20,Results_Deltas!$A$2:$P$15000,5,FALSE),"")</f>
        <v/>
      </c>
      <c r="H124" s="26">
        <f>IFERROR(VLOOKUP($A20,Results_30d_Deltas!$A$2:$H$5000,7,FALSE)-E19,"")</f>
        <v/>
      </c>
      <c r="I124" s="26">
        <f>IFERROR(VLOOKUP($A20,Results_30d_Deltas!$A$2:$H$5000,6,FALSE),"")</f>
        <v/>
      </c>
      <c r="J124" s="26" t="n"/>
      <c r="K124" s="26" t="n"/>
      <c r="L124" s="26" t="inlineStr">
        <is>
          <t>NO</t>
        </is>
      </c>
      <c r="M124" s="33" t="n">
        <v>4.326727158528424</v>
      </c>
      <c r="N124" s="33" t="n">
        <v>20</v>
      </c>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ez_manage.py:4324 top()</t>
        </is>
      </c>
      <c r="IL124" s="26" t="inlineStr">
        <is>
          <t>v12_quick_engine.py:168 x9</t>
        </is>
      </c>
      <c r="IM124" s="26" t="n"/>
    </row>
    <row r="125" ht="10.5" customHeight="1" s="67">
      <c r="A125" s="27" t="inlineStr">
        <is>
          <t>BAND_ARROW_SLOPE_DEADBAND</t>
        </is>
      </c>
      <c r="B125" s="27" t="inlineStr">
        <is>
          <t>0</t>
        </is>
      </c>
      <c r="C125" s="26" t="n"/>
      <c r="D125" s="26" t="n"/>
      <c r="E125" s="26" t="n"/>
      <c r="F125" s="26" t="n"/>
      <c r="G125" s="26">
        <f>IFERROR(VLOOKUP($A26&amp;"_"&amp;$B26,Results_Deltas!$A$2:$P$15000,5,FALSE),"")</f>
        <v/>
      </c>
      <c r="H125" s="26">
        <f>IFERROR(VLOOKUP($A26,Results_30d_Deltas!$A$2:$H$5000,7,FALSE)-E25,"")</f>
        <v/>
      </c>
      <c r="I125" s="26">
        <f>IFERROR(VLOOKUP($A26,Results_30d_Deltas!$A$2:$H$5000,6,FALSE),"")</f>
        <v/>
      </c>
      <c r="J125" s="26" t="n"/>
      <c r="K125" s="26" t="n"/>
      <c r="L125" s="26" t="inlineStr">
        <is>
          <t>YES</t>
        </is>
      </c>
      <c r="M125" s="33" t="n">
        <v>4.326727158528424</v>
      </c>
      <c r="N125" s="33" t="n">
        <v>20</v>
      </c>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ez_manage.py:2954 top()</t>
        </is>
      </c>
      <c r="IL125" s="26" t="inlineStr">
        <is>
          <t>v12_quick_engine.py:263 x12</t>
        </is>
      </c>
      <c r="IM125" s="26" t="n"/>
    </row>
    <row r="126" ht="10.5" customHeight="1" s="67">
      <c r="A126" s="26" t="inlineStr">
        <is>
          <t>HTF_AGAINST_FORCE_CLOSE_CONFIRM_4H</t>
        </is>
      </c>
      <c r="B126" s="26" t="inlineStr">
        <is>
          <t>1.0</t>
        </is>
      </c>
      <c r="C126" s="26" t="n"/>
      <c r="D126" s="26" t="n"/>
      <c r="E126" s="26" t="n"/>
      <c r="F126" s="26" t="n"/>
      <c r="G126" s="26">
        <f>IFERROR(VLOOKUP($A41&amp;"_"&amp;$B41,Results_Deltas!$A$2:$P$15000,5,FALSE),"")</f>
        <v/>
      </c>
      <c r="H126" s="26">
        <f>IFERROR(VLOOKUP($A41,Results_30d_Deltas!$A$2:$H$5000,7,FALSE)-E40,"")</f>
        <v/>
      </c>
      <c r="I126" s="26">
        <f>IFERROR(VLOOKUP($A41,Results_30d_Deltas!$A$2:$H$5000,6,FALSE),"")</f>
        <v/>
      </c>
      <c r="J126" s="26" t="n"/>
      <c r="K126" s="26" t="n"/>
      <c r="L126" s="26" t="inlineStr">
        <is>
          <t>NO</t>
        </is>
      </c>
      <c r="M126" s="33" t="n">
        <v>4.326727158528424</v>
      </c>
      <c r="N126" s="33" t="n">
        <v>20</v>
      </c>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4" t="n"/>
      <c r="EN126" s="34" t="n"/>
      <c r="EO126" s="34" t="n"/>
      <c r="EP126" s="34" t="n"/>
      <c r="EQ126" s="34"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ez_manage.py:4868 top()</t>
        </is>
      </c>
      <c r="IL126" s="26" t="inlineStr">
        <is>
          <t>v12_quick_engine.py:2039 x7</t>
        </is>
      </c>
      <c r="IM126" s="26" t="n"/>
    </row>
    <row r="127" ht="10.5" customHeight="1" s="67">
      <c r="A127" s="26" t="inlineStr">
        <is>
          <t>QUICK_REDUCE_TECHNICAL_ONLY</t>
        </is>
      </c>
      <c r="B127" s="26" t="inlineStr">
        <is>
          <t>0</t>
        </is>
      </c>
      <c r="C127" s="26" t="n"/>
      <c r="D127" s="26" t="n"/>
      <c r="E127" s="26" t="n"/>
      <c r="F127" s="26" t="n"/>
      <c r="G127" s="26">
        <f>IFERROR(VLOOKUP($A3&amp;"="&amp;$B3,Results_Deltas!$A$2:$P$15000,5,FALSE),"")</f>
        <v/>
      </c>
      <c r="H127" s="26">
        <f>IFERROR(VLOOKUP($A3,Results_30d_Deltas!$A$2:$H$5000,7,FALSE)-E3,"")</f>
        <v/>
      </c>
      <c r="I127" s="26">
        <f>IFERROR(VLOOKUP($A3,Results_30d_Deltas!$A$2:$H$5000,6,FALSE),"")</f>
        <v/>
      </c>
      <c r="J127" s="26" t="n"/>
      <c r="K127" s="26" t="n"/>
      <c r="L127" s="26" t="inlineStr">
        <is>
          <t>NO</t>
        </is>
      </c>
      <c r="M127" s="33" t="n">
        <v>4.328828393582357</v>
      </c>
      <c r="N127" s="33" t="n">
        <v>21</v>
      </c>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4" t="n"/>
      <c r="BL127" s="34" t="n"/>
      <c r="BM127" s="34" t="n"/>
      <c r="BN127" s="34" t="n"/>
      <c r="BO127" s="34"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4" t="n"/>
      <c r="FO127" s="34" t="n"/>
      <c r="FP127" s="34" t="n"/>
      <c r="FQ127" s="34" t="n"/>
      <c r="FR127" s="34"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ez_manage.py:5218 top()</t>
        </is>
      </c>
      <c r="IL127" s="26" t="inlineStr">
        <is>
          <t>v12_quick_engine.py:2747 x2</t>
        </is>
      </c>
      <c r="IM127" s="26" t="n"/>
    </row>
    <row r="128" ht="10.5" customHeight="1" s="67">
      <c r="A128" s="26" t="inlineStr">
        <is>
          <t>SATOSHIT_EXIT_LONG_RSI_MIN_TRADIER</t>
        </is>
      </c>
      <c r="B128" s="26" t="inlineStr">
        <is>
          <t>55.0</t>
        </is>
      </c>
      <c r="C128" s="26" t="n"/>
      <c r="D128" s="26" t="n"/>
      <c r="E128" s="26" t="n"/>
      <c r="F128" s="26" t="n"/>
      <c r="G128" s="26">
        <f>IFERROR(VLOOKUP($A13&amp;"_"&amp;$B13,Results_Deltas!$A$2:$P$15000,5,FALSE),"")</f>
        <v/>
      </c>
      <c r="H128" s="26">
        <f>IFERROR(VLOOKUP($A13,Results_30d_Deltas!$A$2:$H$5000,7,FALSE)-E12,"")</f>
        <v/>
      </c>
      <c r="I128" s="26">
        <f>IFERROR(VLOOKUP($A13,Results_30d_Deltas!$A$2:$H$5000,6,FALSE),"")</f>
        <v/>
      </c>
      <c r="J128" s="26" t="n"/>
      <c r="K128" s="26" t="n"/>
      <c r="L128" s="26" t="inlineStr">
        <is>
          <t>NO</t>
        </is>
      </c>
      <c r="M128" s="33" t="n">
        <v>4.328828393582357</v>
      </c>
      <c r="N128" s="33" t="n">
        <v>21</v>
      </c>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ez_manage.py:5452 top()</t>
        </is>
      </c>
      <c r="IL128" s="26" t="inlineStr">
        <is>
          <t>v12_quick_engine.py:3061 x7</t>
        </is>
      </c>
      <c r="IM128" s="26" t="n"/>
    </row>
    <row r="129" ht="10.5" customHeight="1" s="67">
      <c r="A129" s="26" t="inlineStr">
        <is>
          <t>DC_HOPELESS_EXIT_MIN_AGE_S</t>
        </is>
      </c>
      <c r="B129" s="26" t="inlineStr">
        <is>
          <t>0</t>
        </is>
      </c>
      <c r="C129" s="26" t="n"/>
      <c r="D129" s="26" t="n"/>
      <c r="E129" s="26" t="n"/>
      <c r="F129" s="26" t="n"/>
      <c r="G129" s="26">
        <f>IFERROR(VLOOKUP($A31&amp;"_"&amp;$B31,Results_Deltas!$A$2:$P$15000,5,FALSE),"")</f>
        <v/>
      </c>
      <c r="H129" s="26">
        <f>IFERROR(VLOOKUP($A31,Results_30d_Deltas!$A$2:$H$5000,7,FALSE)-E30,"")</f>
        <v/>
      </c>
      <c r="I129" s="26">
        <f>IFERROR(VLOOKUP($A31,Results_30d_Deltas!$A$2:$H$5000,6,FALSE),"")</f>
        <v/>
      </c>
      <c r="J129" s="26" t="n"/>
      <c r="K129" s="26" t="n"/>
      <c r="L129" s="26" t="inlineStr">
        <is>
          <t>NO</t>
        </is>
      </c>
      <c r="M129" s="33" t="n">
        <v>4.328828393582357</v>
      </c>
      <c r="N129" s="33" t="n">
        <v>21</v>
      </c>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ez_manage.py:4573 top()</t>
        </is>
      </c>
      <c r="IL129" s="26" t="inlineStr">
        <is>
          <t>v12_quick_engine.py:547 x9</t>
        </is>
      </c>
      <c r="IM129" s="26" t="n"/>
    </row>
    <row r="130" ht="10.5" customHeight="1" s="67">
      <c r="A130" s="26" t="inlineStr">
        <is>
          <t>HTF_EXIT_VETO_MAX_LOSS_PCT</t>
        </is>
      </c>
      <c r="B130" s="26" t="inlineStr">
        <is>
          <t>0</t>
        </is>
      </c>
      <c r="C130" s="26" t="n"/>
      <c r="D130" s="26" t="n"/>
      <c r="E130" s="26" t="n"/>
      <c r="F130" s="26" t="n"/>
      <c r="G130" s="26">
        <f>IFERROR(VLOOKUP($A47&amp;"_"&amp;$B47,Results_Deltas!$A$2:$P$15000,5,FALSE),"")</f>
        <v/>
      </c>
      <c r="H130" s="26">
        <f>IFERROR(VLOOKUP($A47,Results_30d_Deltas!$A$2:$H$5000,7,FALSE)-E46,"")</f>
        <v/>
      </c>
      <c r="I130" s="26">
        <f>IFERROR(VLOOKUP($A47,Results_30d_Deltas!$A$2:$H$5000,6,FALSE),"")</f>
        <v/>
      </c>
      <c r="J130" s="26" t="n"/>
      <c r="K130" s="26" t="n"/>
      <c r="L130" s="26" t="inlineStr">
        <is>
          <t>NO</t>
        </is>
      </c>
      <c r="M130" s="33" t="n">
        <v>4.328828393582357</v>
      </c>
      <c r="N130" s="33" t="n">
        <v>21</v>
      </c>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4" t="n"/>
      <c r="EN130" s="34" t="n"/>
      <c r="EO130" s="34" t="n"/>
      <c r="EP130" s="34" t="n"/>
      <c r="EQ130" s="34"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4" t="n"/>
      <c r="GU130" s="34" t="n"/>
      <c r="GV130" s="34" t="n"/>
      <c r="GW130" s="34" t="n"/>
      <c r="GX130" s="34"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ez_manage.py:4874 top()</t>
        </is>
      </c>
      <c r="IL130" s="26" t="inlineStr">
        <is>
          <t>v12_quick_engine.py:2050 x5</t>
        </is>
      </c>
      <c r="IM130" s="26" t="n"/>
    </row>
    <row r="131" ht="10.5" customHeight="1" s="67">
      <c r="A131" s="26" t="inlineStr">
        <is>
          <t>HTF_EXIT_VETO_MIN_ALIGNED</t>
        </is>
      </c>
      <c r="B131" s="26" t="inlineStr">
        <is>
          <t>0</t>
        </is>
      </c>
      <c r="C131" s="26" t="n"/>
      <c r="D131" s="26" t="n"/>
      <c r="E131" s="26" t="n"/>
      <c r="F131" s="26" t="n"/>
      <c r="G131" s="26">
        <f>IFERROR(VLOOKUP($A51&amp;"_"&amp;$B51,Results_Deltas!$A$2:$P$15000,5,FALSE),"")</f>
        <v/>
      </c>
      <c r="H131" s="26">
        <f>IFERROR(VLOOKUP($A51,Results_30d_Deltas!$A$2:$H$5000,7,FALSE)-E50,"")</f>
        <v/>
      </c>
      <c r="I131" s="26">
        <f>IFERROR(VLOOKUP($A51,Results_30d_Deltas!$A$2:$H$5000,6,FALSE),"")</f>
        <v/>
      </c>
      <c r="J131" s="26" t="n"/>
      <c r="K131" s="26" t="n"/>
      <c r="L131" s="26" t="inlineStr">
        <is>
          <t>YES</t>
        </is>
      </c>
      <c r="M131" s="33" t="n">
        <v>4.328828393582357</v>
      </c>
      <c r="N131" s="33" t="n">
        <v>21</v>
      </c>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4" t="n"/>
      <c r="EN131" s="34" t="n"/>
      <c r="EO131" s="34" t="n"/>
      <c r="EP131" s="34" t="n"/>
      <c r="EQ131" s="34"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ez_manage.py:4875 top()</t>
        </is>
      </c>
      <c r="IL131" s="26" t="inlineStr">
        <is>
          <t>v12_quick_engine.py:2051 x3</t>
        </is>
      </c>
      <c r="IM131" s="26" t="n"/>
    </row>
    <row r="132" ht="10.5" customHeight="1" s="67">
      <c r="A132" s="26" t="inlineStr">
        <is>
          <t>MACD_EXIT_MIN_GAIN</t>
        </is>
      </c>
      <c r="B132" s="26" t="inlineStr">
        <is>
          <t>0</t>
        </is>
      </c>
      <c r="C132" s="26" t="n"/>
      <c r="D132" s="26" t="n"/>
      <c r="E132" s="26" t="n"/>
      <c r="F132" s="26" t="n"/>
      <c r="G132" s="26">
        <f>IFERROR(VLOOKUP($A61&amp;"_"&amp;$B61,Results_Deltas!$A$2:$P$15000,5,FALSE),"")</f>
        <v/>
      </c>
      <c r="H132" s="26">
        <f>IFERROR(VLOOKUP($A61,Results_30d_Deltas!$A$2:$H$5000,7,FALSE)-E60,"")</f>
        <v/>
      </c>
      <c r="I132" s="26">
        <f>IFERROR(VLOOKUP($A61,Results_30d_Deltas!$A$2:$H$5000,6,FALSE),"")</f>
        <v/>
      </c>
      <c r="J132" s="26" t="n"/>
      <c r="K132" s="26" t="n"/>
      <c r="L132" s="26" t="inlineStr">
        <is>
          <t>NO</t>
        </is>
      </c>
      <c r="M132" s="33" t="n">
        <v>4.328828393582357</v>
      </c>
      <c r="N132" s="33" t="n">
        <v>21</v>
      </c>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4" t="n"/>
      <c r="AM132" s="34" t="n"/>
      <c r="AN132" s="34" t="n"/>
      <c r="AO132" s="34" t="n"/>
      <c r="AP132" s="34"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ez_manage.py:3497 top()</t>
        </is>
      </c>
      <c r="IL132" s="26" t="inlineStr">
        <is>
          <t>v12_quick_engine.py:2232 x2</t>
        </is>
      </c>
      <c r="IM132" s="26" t="n"/>
    </row>
    <row r="133" ht="10.5" customHeight="1" s="67">
      <c r="A133" s="27" t="inlineStr">
        <is>
          <t>REGIME_RANGING_EXIT_GAIN_MIN</t>
        </is>
      </c>
      <c r="B133" s="27" t="inlineStr">
        <is>
          <t>0.15</t>
        </is>
      </c>
      <c r="C133" s="26" t="n"/>
      <c r="D133" s="26" t="n"/>
      <c r="E133" s="26" t="n"/>
      <c r="F133" s="26" t="n"/>
      <c r="G133" s="26">
        <f>IFERROR(VLOOKUP($A88&amp;"_"&amp;$B88,Results_Deltas!$A$2:$P$15000,5,FALSE),"")</f>
        <v/>
      </c>
      <c r="H133" s="26">
        <f>IFERROR(VLOOKUP($A88,Results_30d_Deltas!$A$2:$H$5000,7,FALSE)-E87,"")</f>
        <v/>
      </c>
      <c r="I133" s="26">
        <f>IFERROR(VLOOKUP($A88,Results_30d_Deltas!$A$2:$H$5000,6,FALSE),"")</f>
        <v/>
      </c>
      <c r="J133" s="26" t="n"/>
      <c r="K133" s="26" t="n"/>
      <c r="L133" s="26" t="inlineStr">
        <is>
          <t>YES</t>
        </is>
      </c>
      <c r="M133" s="33" t="n">
        <v>4.328828393582357</v>
      </c>
      <c r="N133" s="33" t="n">
        <v>21</v>
      </c>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4" t="n"/>
      <c r="AM133" s="34" t="n"/>
      <c r="AN133" s="34" t="n"/>
      <c r="AO133" s="34" t="n"/>
      <c r="AP133" s="34"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ez_manage.py:5346 top()</t>
        </is>
      </c>
      <c r="IL133" s="26" t="inlineStr">
        <is>
          <t>v12_quick_engine.py:2938 x6</t>
        </is>
      </c>
      <c r="IM133" s="26" t="n"/>
    </row>
    <row r="134" ht="10.5" customHeight="1" s="67">
      <c r="A134" s="27" t="inlineStr">
        <is>
          <t>REGIME_RANGING_WT_REDUCE_FRAC_LOW</t>
        </is>
      </c>
      <c r="B134" s="27" t="inlineStr">
        <is>
          <t>0.4</t>
        </is>
      </c>
      <c r="C134" s="26" t="n"/>
      <c r="D134" s="26" t="n"/>
      <c r="E134" s="26" t="n"/>
      <c r="F134" s="26" t="n"/>
      <c r="G134" s="26">
        <f>IFERROR(VLOOKUP($A93&amp;"_"&amp;$B93,Results_Deltas!$A$2:$P$15000,5,FALSE),"")</f>
        <v/>
      </c>
      <c r="H134" s="26">
        <f>IFERROR(VLOOKUP($A93,Results_30d_Deltas!$A$2:$H$5000,7,FALSE)-E92,"")</f>
        <v/>
      </c>
      <c r="I134" s="26">
        <f>IFERROR(VLOOKUP($A93,Results_30d_Deltas!$A$2:$H$5000,6,FALSE),"")</f>
        <v/>
      </c>
      <c r="J134" s="26" t="n"/>
      <c r="K134" s="26" t="n"/>
      <c r="L134" s="26" t="inlineStr">
        <is>
          <t>YES</t>
        </is>
      </c>
      <c r="M134" s="33" t="n">
        <v>4.328828393582357</v>
      </c>
      <c r="N134" s="33" t="n">
        <v>21</v>
      </c>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ez_manage.py:5356 top()</t>
        </is>
      </c>
      <c r="IL134" s="26" t="inlineStr">
        <is>
          <t>v12_quick_engine.py:2948 x4</t>
        </is>
      </c>
      <c r="IM134" s="26" t="n"/>
    </row>
    <row r="135" ht="10.5" customHeight="1" s="67">
      <c r="A135" s="26" t="inlineStr">
        <is>
          <t>WT_EXHAUST_EXIT_MIN_GAIN_PCT</t>
        </is>
      </c>
      <c r="B135" s="26" t="inlineStr">
        <is>
          <t>0</t>
        </is>
      </c>
      <c r="C135" s="26" t="n"/>
      <c r="D135" s="26" t="n"/>
      <c r="E135" s="26" t="n"/>
      <c r="F135" s="26" t="n"/>
      <c r="G135" s="26">
        <f>IFERROR(VLOOKUP($A98&amp;"_"&amp;$B98,Results_Deltas!$A$2:$P$15000,5,FALSE),"")</f>
        <v/>
      </c>
      <c r="H135" s="26">
        <f>IFERROR(VLOOKUP($A98,Results_30d_Deltas!$A$2:$H$5000,7,FALSE)-E97,"")</f>
        <v/>
      </c>
      <c r="I135" s="26">
        <f>IFERROR(VLOOKUP($A98,Results_30d_Deltas!$A$2:$H$5000,6,FALSE),"")</f>
        <v/>
      </c>
      <c r="J135" s="26" t="n"/>
      <c r="K135" s="26" t="n"/>
      <c r="L135" s="26" t="inlineStr">
        <is>
          <t>NO</t>
        </is>
      </c>
      <c r="M135" s="33" t="n">
        <v>4.328828393582357</v>
      </c>
      <c r="N135" s="33" t="n">
        <v>21</v>
      </c>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4" t="n"/>
      <c r="AM135" s="34" t="n"/>
      <c r="AN135" s="34" t="n"/>
      <c r="AO135" s="34" t="n"/>
      <c r="AP135" s="34"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ez_manage.py:5916 top()</t>
        </is>
      </c>
      <c r="IL135" s="26" t="inlineStr">
        <is>
          <t>v12_quick_engine.py:3752 x3</t>
        </is>
      </c>
      <c r="IM135" s="26" t="n"/>
    </row>
    <row r="136" ht="10.5" customHeight="1" s="67">
      <c r="A136" s="26" t="inlineStr">
        <is>
          <t>WT_EXHAUST_EXIT_REQUIRE_GAIN</t>
        </is>
      </c>
      <c r="B136" s="26" t="inlineStr">
        <is>
          <t>0</t>
        </is>
      </c>
      <c r="C136" s="26" t="n"/>
      <c r="D136" s="26" t="n"/>
      <c r="E136" s="26" t="n"/>
      <c r="F136" s="26" t="n"/>
      <c r="G136" s="26">
        <f>IFERROR(VLOOKUP($A102&amp;"_"&amp;$B102,Results_Deltas!$A$2:$P$15000,5,FALSE),"")</f>
        <v/>
      </c>
      <c r="H136" s="26">
        <f>IFERROR(VLOOKUP($A102,Results_30d_Deltas!$A$2:$H$5000,7,FALSE)-E101,"")</f>
        <v/>
      </c>
      <c r="I136" s="26">
        <f>IFERROR(VLOOKUP($A102,Results_30d_Deltas!$A$2:$H$5000,6,FALSE),"")</f>
        <v/>
      </c>
      <c r="J136" s="26" t="n"/>
      <c r="K136" s="26" t="n"/>
      <c r="L136" s="26" t="inlineStr">
        <is>
          <t>NO</t>
        </is>
      </c>
      <c r="M136" s="33" t="n">
        <v>4.328828393582357</v>
      </c>
      <c r="N136" s="33" t="n">
        <v>21</v>
      </c>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4" t="n"/>
      <c r="AM136" s="34" t="n"/>
      <c r="AN136" s="34" t="n"/>
      <c r="AO136" s="34" t="n"/>
      <c r="AP136" s="34"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ez_manage.py:5917 top()</t>
        </is>
      </c>
      <c r="IL136" s="26" t="inlineStr">
        <is>
          <t>v12_quick_engine.py:3753 x3</t>
        </is>
      </c>
      <c r="IM136" s="26" t="n"/>
    </row>
    <row r="137" ht="10.5" customHeight="1" s="67">
      <c r="A137" s="26" t="inlineStr">
        <is>
          <t>WT_PERCENTILE_EXIT_OB_D</t>
        </is>
      </c>
      <c r="B137" s="26" t="inlineStr">
        <is>
          <t>0</t>
        </is>
      </c>
      <c r="C137" s="26" t="n"/>
      <c r="D137" s="26" t="n"/>
      <c r="E137" s="26" t="n"/>
      <c r="F137" s="26" t="n"/>
      <c r="G137" s="26">
        <f>IFERROR(VLOOKUP($A122&amp;"_"&amp;$B122,Results_Deltas!$A$2:$P$15000,5,FALSE),"")</f>
        <v/>
      </c>
      <c r="H137" s="26">
        <f>IFERROR(VLOOKUP($A122,Results_30d_Deltas!$A$2:$H$5000,7,FALSE)-E121,"")</f>
        <v/>
      </c>
      <c r="I137" s="26">
        <f>IFERROR(VLOOKUP($A122,Results_30d_Deltas!$A$2:$H$5000,6,FALSE),"")</f>
        <v/>
      </c>
      <c r="J137" s="26" t="n"/>
      <c r="K137" s="26" t="n"/>
      <c r="L137" s="26" t="inlineStr">
        <is>
          <t>NO</t>
        </is>
      </c>
      <c r="M137" s="33" t="n">
        <v>4.328828393582357</v>
      </c>
      <c r="N137" s="33" t="n">
        <v>21</v>
      </c>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ez_manage.py:5929 top()</t>
        </is>
      </c>
      <c r="IL137" s="26" t="inlineStr">
        <is>
          <t>v12_quick_engine.py:3769 x3</t>
        </is>
      </c>
      <c r="IM137" s="26" t="n"/>
    </row>
    <row r="138" ht="10.5" customHeight="1" s="67">
      <c r="A138" s="26" t="inlineStr">
        <is>
          <t>WT_PERCENTILE_EXIT_OS_D</t>
        </is>
      </c>
      <c r="B138" s="26" t="inlineStr">
        <is>
          <t>0</t>
        </is>
      </c>
      <c r="C138" s="26" t="n"/>
      <c r="D138" s="26" t="n"/>
      <c r="E138" s="26" t="n"/>
      <c r="F138" s="26" t="n"/>
      <c r="G138" s="26">
        <f>IFERROR(VLOOKUP($A130&amp;"_"&amp;$B130,Results_Deltas!$A$2:$P$15000,5,FALSE),"")</f>
        <v/>
      </c>
      <c r="H138" s="26">
        <f>IFERROR(VLOOKUP($A130,Results_30d_Deltas!$A$2:$H$5000,7,FALSE)-E129,"")</f>
        <v/>
      </c>
      <c r="I138" s="26">
        <f>IFERROR(VLOOKUP($A130,Results_30d_Deltas!$A$2:$H$5000,6,FALSE),"")</f>
        <v/>
      </c>
      <c r="J138" s="26" t="n"/>
      <c r="K138" s="26" t="n"/>
      <c r="L138" s="26" t="inlineStr">
        <is>
          <t>NO</t>
        </is>
      </c>
      <c r="M138" s="33" t="n">
        <v>4.328828393582357</v>
      </c>
      <c r="N138" s="33" t="n">
        <v>21</v>
      </c>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ez_manage.py:5931 top()</t>
        </is>
      </c>
      <c r="IL138" s="26" t="inlineStr">
        <is>
          <t>v12_quick_engine.py:3771 x3</t>
        </is>
      </c>
      <c r="IM138" s="26" t="n"/>
    </row>
    <row r="139" ht="10.5" customHeight="1" s="67">
      <c r="A139" s="27" t="inlineStr">
        <is>
          <t>MI_ENTRY_EXHAUST_BONUS</t>
        </is>
      </c>
      <c r="B139" s="27" t="inlineStr">
        <is>
          <t>8</t>
        </is>
      </c>
      <c r="C139" s="26" t="n"/>
      <c r="D139" s="26" t="n"/>
      <c r="E139" s="26" t="n"/>
      <c r="F139" s="26" t="n"/>
      <c r="G139" s="26">
        <f>IFERROR(VLOOKUP($A76&amp;"_"&amp;$B76,Results_Deltas!$A$2:$P$15000,5,FALSE),"")</f>
        <v/>
      </c>
      <c r="H139" s="26">
        <f>IFERROR(VLOOKUP($A76,Results_30d_Deltas!$A$2:$H$5000,7,FALSE)-E75,"")</f>
        <v/>
      </c>
      <c r="I139" s="26">
        <f>IFERROR(VLOOKUP($A76,Results_30d_Deltas!$A$2:$H$5000,6,FALSE),"")</f>
        <v/>
      </c>
      <c r="J139" s="26" t="n"/>
      <c r="K139" s="26" t="n"/>
      <c r="L139" s="26" t="inlineStr">
        <is>
          <t>YES</t>
        </is>
      </c>
      <c r="M139" s="33" t="n">
        <v>4.381147558590224</v>
      </c>
      <c r="N139" s="33" t="n">
        <v>21</v>
      </c>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4" t="n"/>
      <c r="FJ139" s="34" t="n"/>
      <c r="FK139" s="34" t="n"/>
      <c r="FL139" s="34" t="n"/>
      <c r="FM139" s="34"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ez_manage.py:3561 top()</t>
        </is>
      </c>
      <c r="IL139" s="26" t="inlineStr">
        <is>
          <t>v12_quick_engine.py:2333 x8</t>
        </is>
      </c>
      <c r="IM139" s="26" t="n"/>
    </row>
    <row r="140" ht="10.5" customHeight="1" s="67">
      <c r="A140" s="27" t="inlineStr">
        <is>
          <t>MI_ENTRY_STRUCT_BONUS</t>
        </is>
      </c>
      <c r="B140" s="27" t="inlineStr">
        <is>
          <t>10</t>
        </is>
      </c>
      <c r="C140" s="26" t="n"/>
      <c r="D140" s="26" t="n"/>
      <c r="E140" s="26" t="n"/>
      <c r="F140" s="26" t="n"/>
      <c r="G140" s="26">
        <f>IFERROR(VLOOKUP($A81&amp;"_"&amp;$B81,Results_Deltas!$A$2:$P$15000,5,FALSE),"")</f>
        <v/>
      </c>
      <c r="H140" s="26">
        <f>IFERROR(VLOOKUP($A81,Results_30d_Deltas!$A$2:$H$5000,7,FALSE)-E80,"")</f>
        <v/>
      </c>
      <c r="I140" s="26">
        <f>IFERROR(VLOOKUP($A81,Results_30d_Deltas!$A$2:$H$5000,6,FALSE),"")</f>
        <v/>
      </c>
      <c r="J140" s="26" t="n"/>
      <c r="K140" s="26" t="n"/>
      <c r="L140" s="26" t="inlineStr">
        <is>
          <t>YES</t>
        </is>
      </c>
      <c r="M140" s="33" t="n">
        <v>4.381147558590224</v>
      </c>
      <c r="N140" s="33" t="n">
        <v>21</v>
      </c>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4" t="n"/>
      <c r="FJ140" s="34" t="n"/>
      <c r="FK140" s="34" t="n"/>
      <c r="FL140" s="34" t="n"/>
      <c r="FM140" s="34"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ez_manage.py:3562 top()</t>
        </is>
      </c>
      <c r="IL140" s="26" t="inlineStr">
        <is>
          <t>v12_quick_engine.py:2335 x8</t>
        </is>
      </c>
      <c r="IM140" s="26" t="n"/>
    </row>
    <row r="141" ht="10.5" customHeight="1" s="67">
      <c r="A141" s="27" t="inlineStr">
        <is>
          <t>WT_PERCENTILE_ENTRY_OB_D</t>
        </is>
      </c>
      <c r="B141" s="27" t="inlineStr">
        <is>
          <t>90.0</t>
        </is>
      </c>
      <c r="C141" s="26" t="n"/>
      <c r="D141" s="26" t="n"/>
      <c r="E141" s="26" t="n"/>
      <c r="F141" s="26" t="n"/>
      <c r="G141" s="26">
        <f>IFERROR(VLOOKUP($A110&amp;"_"&amp;$B110,Results_Deltas!$A$2:$P$15000,5,FALSE),"")</f>
        <v/>
      </c>
      <c r="H141" s="26">
        <f>IFERROR(VLOOKUP($A110,Results_30d_Deltas!$A$2:$H$5000,7,FALSE)-E109,"")</f>
        <v/>
      </c>
      <c r="I141" s="26">
        <f>IFERROR(VLOOKUP($A110,Results_30d_Deltas!$A$2:$H$5000,6,FALSE),"")</f>
        <v/>
      </c>
      <c r="J141" s="26" t="n"/>
      <c r="K141" s="26" t="n"/>
      <c r="L141" s="26" t="inlineStr">
        <is>
          <t>NO</t>
        </is>
      </c>
      <c r="M141" s="33" t="n">
        <v>4.381147558590224</v>
      </c>
      <c r="N141" s="33" t="n">
        <v>21</v>
      </c>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4" t="n"/>
      <c r="FJ141" s="34" t="n"/>
      <c r="FK141" s="34" t="n"/>
      <c r="FL141" s="34" t="n"/>
      <c r="FM141" s="34"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ez_manage.py:5925 top()</t>
        </is>
      </c>
      <c r="IL141" s="26" t="inlineStr">
        <is>
          <t>v12_quick_engine.py:3765 x2</t>
        </is>
      </c>
      <c r="IM141" s="26" t="n"/>
    </row>
    <row r="142" ht="10.5" customHeight="1" s="67">
      <c r="A142" s="27" t="inlineStr">
        <is>
          <t>WT_PERCENTILE_ENTRY_OS_D</t>
        </is>
      </c>
      <c r="B142" s="27" t="inlineStr">
        <is>
          <t>10.0</t>
        </is>
      </c>
      <c r="C142" s="26" t="n"/>
      <c r="D142" s="26" t="n"/>
      <c r="E142" s="26" t="n"/>
      <c r="F142" s="26" t="n"/>
      <c r="G142" s="26">
        <f>IFERROR(VLOOKUP($A115&amp;"_"&amp;$B115,Results_Deltas!$A$2:$P$15000,5,FALSE),"")</f>
        <v/>
      </c>
      <c r="H142" s="26">
        <f>IFERROR(VLOOKUP($A115,Results_30d_Deltas!$A$2:$H$5000,7,FALSE)-E114,"")</f>
        <v/>
      </c>
      <c r="I142" s="26">
        <f>IFERROR(VLOOKUP($A115,Results_30d_Deltas!$A$2:$H$5000,6,FALSE),"")</f>
        <v/>
      </c>
      <c r="J142" s="26" t="n"/>
      <c r="K142" s="26" t="n"/>
      <c r="L142" s="26" t="inlineStr">
        <is>
          <t>NO</t>
        </is>
      </c>
      <c r="M142" s="33" t="n">
        <v>4.381147558590224</v>
      </c>
      <c r="N142" s="33" t="n">
        <v>21</v>
      </c>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4" t="n"/>
      <c r="FJ142" s="34" t="n"/>
      <c r="FK142" s="34" t="n"/>
      <c r="FL142" s="34" t="n"/>
      <c r="FM142" s="34"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ez_manage.py:5926 top()</t>
        </is>
      </c>
      <c r="IL142" s="26" t="inlineStr">
        <is>
          <t>v12_quick_engine.py:3766 x2</t>
        </is>
      </c>
      <c r="IM142" s="26" t="n"/>
    </row>
    <row r="143" ht="10.5" customHeight="1" s="67">
      <c r="A143" s="26" t="inlineStr">
        <is>
          <t>WT_REDUCE_FRAC_HIGH</t>
        </is>
      </c>
      <c r="B143" s="26" t="inlineStr">
        <is>
          <t>0</t>
        </is>
      </c>
      <c r="C143" s="26" t="n"/>
      <c r="D143" s="26" t="n"/>
      <c r="E143" s="26" t="n"/>
      <c r="F143" s="26" t="n"/>
      <c r="G143" s="26">
        <f>IFERROR(VLOOKUP($A134&amp;"_"&amp;$B134,Results_Deltas!$A$2:$P$15000,5,FALSE),"")</f>
        <v/>
      </c>
      <c r="H143" s="26">
        <f>IFERROR(VLOOKUP($A134,Results_30d_Deltas!$A$2:$H$5000,7,FALSE)-E133,"")</f>
        <v/>
      </c>
      <c r="I143" s="26">
        <f>IFERROR(VLOOKUP($A134,Results_30d_Deltas!$A$2:$H$5000,6,FALSE),"")</f>
        <v/>
      </c>
      <c r="J143" s="26" t="n"/>
      <c r="K143" s="26" t="n"/>
      <c r="L143" s="26" t="inlineStr">
        <is>
          <t>NO</t>
        </is>
      </c>
      <c r="M143" s="33" t="n">
        <v>4.450347934486379</v>
      </c>
      <c r="N143" s="33" t="n">
        <v>20</v>
      </c>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ez_manage.py:4307 top()</t>
        </is>
      </c>
      <c r="IL143" s="26" t="inlineStr">
        <is>
          <t>v12_quick_engine.py:3772 x2</t>
        </is>
      </c>
      <c r="IM143" s="26" t="n"/>
    </row>
    <row r="144" ht="10.5" customHeight="1" s="67">
      <c r="A144" s="26" t="inlineStr">
        <is>
          <t>WT_REDUCE_FRAC_LOW</t>
        </is>
      </c>
      <c r="B144" s="26" t="inlineStr">
        <is>
          <t>0</t>
        </is>
      </c>
      <c r="C144" s="26" t="n"/>
      <c r="D144" s="26" t="n"/>
      <c r="E144" s="26" t="n"/>
      <c r="F144" s="26" t="n"/>
      <c r="G144" s="26">
        <f>IFERROR(VLOOKUP($A138&amp;"_"&amp;$B138,Results_Deltas!$A$2:$P$15000,5,FALSE),"")</f>
        <v/>
      </c>
      <c r="H144" s="26">
        <f>IFERROR(VLOOKUP($A138,Results_30d_Deltas!$A$2:$H$5000,7,FALSE)-E137,"")</f>
        <v/>
      </c>
      <c r="I144" s="26">
        <f>IFERROR(VLOOKUP($A138,Results_30d_Deltas!$A$2:$H$5000,6,FALSE),"")</f>
        <v/>
      </c>
      <c r="J144" s="26" t="n"/>
      <c r="K144" s="26" t="n"/>
      <c r="L144" s="26" t="inlineStr">
        <is>
          <t>NO</t>
        </is>
      </c>
      <c r="M144" s="33" t="n">
        <v>4.450347934486379</v>
      </c>
      <c r="N144" s="33" t="n">
        <v>20</v>
      </c>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ez_manage.py:4308 top()</t>
        </is>
      </c>
      <c r="IL144" s="26" t="inlineStr">
        <is>
          <t>v12_quick_engine.py:2948 x10</t>
        </is>
      </c>
      <c r="IM144" s="26" t="n"/>
    </row>
    <row r="145" ht="10.5" customHeight="1" s="67">
      <c r="A145" s="26" t="inlineStr">
        <is>
          <t>WT_REDUCE_FRAC_MED</t>
        </is>
      </c>
      <c r="B145" s="26" t="inlineStr">
        <is>
          <t>0</t>
        </is>
      </c>
      <c r="C145" s="26" t="n"/>
      <c r="D145" s="26" t="n"/>
      <c r="E145" s="26" t="n"/>
      <c r="F145" s="26" t="n"/>
      <c r="G145" s="26">
        <f>IFERROR(VLOOKUP($A142&amp;"_"&amp;$B142,Results_Deltas!$A$2:$P$15000,5,FALSE),"")</f>
        <v/>
      </c>
      <c r="H145" s="26">
        <f>IFERROR(VLOOKUP($A142,Results_30d_Deltas!$A$2:$H$5000,7,FALSE)-E141,"")</f>
        <v/>
      </c>
      <c r="I145" s="26">
        <f>IFERROR(VLOOKUP($A142,Results_30d_Deltas!$A$2:$H$5000,6,FALSE),"")</f>
        <v/>
      </c>
      <c r="J145" s="26" t="n"/>
      <c r="K145" s="26" t="n"/>
      <c r="L145" s="26" t="inlineStr">
        <is>
          <t>NO</t>
        </is>
      </c>
      <c r="M145" s="33" t="n">
        <v>4.450347934486379</v>
      </c>
      <c r="N145" s="33" t="n">
        <v>20</v>
      </c>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ez_manage.py:4309 top()</t>
        </is>
      </c>
      <c r="IL145" s="26" t="inlineStr">
        <is>
          <t>v12_quick_engine.py:2949 x14</t>
        </is>
      </c>
      <c r="IM145" s="26" t="n"/>
    </row>
    <row r="146" ht="15.75" customHeight="1" s="67">
      <c r="A146" s="37" t="inlineStr">
        <is>
          <t>HA_WICK_QUALITY_TF</t>
        </is>
      </c>
      <c r="B146" s="38" t="inlineStr">
        <is>
          <t>4h</t>
        </is>
      </c>
      <c r="C146" s="38" t="n"/>
      <c r="D146" s="38" t="inlineStr">
        <is>
          <t>ENTRY, GLOBAL_CHECK, STOCKS_EXIT</t>
        </is>
      </c>
      <c r="E146" s="38" t="n"/>
      <c r="F146" s="26" t="n"/>
      <c r="G146" s="38">
        <f>IFERROR(VLOOKUP($A224&amp;"_"&amp;$B224,Results_Deltas!$A$2:$P$15000,5,FALSE),"")</f>
        <v/>
      </c>
      <c r="H146" s="38" t="inlineStr">
        <is>
          <t>Blanket (page end)</t>
        </is>
      </c>
      <c r="I146" s="26" t="n"/>
      <c r="J146" s="26" t="n"/>
      <c r="K146" s="26" t="n"/>
      <c r="L146" s="26" t="inlineStr">
        <is>
          <t>NO</t>
        </is>
      </c>
      <c r="M146" s="26" t="n">
        <v>0.9655979784016639</v>
      </c>
      <c r="N146" s="26" t="n">
        <v>22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BANDAID_OFF_LOSER_RECOVER_PCT</t>
        </is>
      </c>
      <c r="B147" s="38" t="inlineStr">
        <is>
          <t>1.0</t>
        </is>
      </c>
      <c r="C147" s="38" t="n"/>
      <c r="D147" s="38" t="inlineStr">
        <is>
          <t>AUGMENT, ENTRY, EXIT, GLOBAL_CHECK, REDUCE, STOCKS_EXIT</t>
        </is>
      </c>
      <c r="E147" s="38" t="n"/>
      <c r="F147" s="26" t="n"/>
      <c r="G147" s="38">
        <f>IFERROR(VLOOKUP($A152&amp;"_"&amp;$B152,Results_Deltas!$A$2:$P$15000,5,FALSE),"")</f>
        <v/>
      </c>
      <c r="H147" s="38" t="inlineStr">
        <is>
          <t>Blanket (page end)</t>
        </is>
      </c>
      <c r="I147" s="26" t="n"/>
      <c r="J147" s="26" t="n"/>
      <c r="K147" s="26" t="n"/>
      <c r="L147" s="26" t="inlineStr">
        <is>
          <t>NO</t>
        </is>
      </c>
      <c r="M147" s="26" t="n">
        <v>1.093888542166031</v>
      </c>
      <c r="N147" s="26" t="n">
        <v>27</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BANDAID_OFF_LOSER_RECOVER_PCT</t>
        </is>
      </c>
      <c r="B148" s="38" t="inlineStr">
        <is>
          <t>0.5</t>
        </is>
      </c>
      <c r="C148" s="38" t="n"/>
      <c r="D148" s="38" t="inlineStr">
        <is>
          <t>AUGMENT, ENTRY, EXIT, GLOBAL_CHECK, REDUCE, STOCKS_EXIT</t>
        </is>
      </c>
      <c r="E148" s="38" t="n"/>
      <c r="F148" s="26" t="n"/>
      <c r="G148" s="38">
        <f>IFERROR(VLOOKUP($A153&amp;"_"&amp;$B153,Results_Deltas!$A$2:$P$15000,5,FALSE),"")</f>
        <v/>
      </c>
      <c r="H148" s="38" t="inlineStr">
        <is>
          <t>Blanket (page end)</t>
        </is>
      </c>
      <c r="I148" s="26" t="n"/>
      <c r="J148" s="26" t="n"/>
      <c r="K148" s="26" t="n"/>
      <c r="L148" s="26" t="inlineStr">
        <is>
          <t>NO</t>
        </is>
      </c>
      <c r="M148" s="26" t="n">
        <v>1.204573892431508</v>
      </c>
      <c r="N148" s="26" t="n">
        <v>26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MTS_BOTTOM_STRONG_THRESHOLD</t>
        </is>
      </c>
      <c r="B149" s="38" t="inlineStr">
        <is>
          <t>30</t>
        </is>
      </c>
      <c r="C149" s="38" t="n"/>
      <c r="D149" s="38" t="inlineStr">
        <is>
          <t>ENTRY, GLOBAL_CHECK, STOCKS_EXIT</t>
        </is>
      </c>
      <c r="E149" s="38" t="n"/>
      <c r="F149" s="26" t="n"/>
      <c r="G149" s="38">
        <f>IFERROR(VLOOKUP($A291&amp;"_"&amp;$B291,Results_Deltas!$A$2:$P$15000,5,FALSE),"")</f>
        <v/>
      </c>
      <c r="H149" s="38" t="inlineStr">
        <is>
          <t>Blanket (page end)</t>
        </is>
      </c>
      <c r="I149" s="26" t="n"/>
      <c r="J149" s="26" t="n"/>
      <c r="K149" s="26" t="n"/>
      <c r="L149" s="26" t="inlineStr">
        <is>
          <t>NO</t>
        </is>
      </c>
      <c r="M149" s="26" t="n">
        <v>1.278635025280783</v>
      </c>
      <c r="N149" s="26" t="n">
        <v>24</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OI_CONFIRM_MIN_PRICE_PCT</t>
        </is>
      </c>
      <c r="B150" s="38" t="inlineStr">
        <is>
          <t>1.0</t>
        </is>
      </c>
      <c r="C150" s="38" t="n"/>
      <c r="D150" s="38" t="inlineStr">
        <is>
          <t>ENTRY, GLOBAL_CHECK, STOCKS_EXIT</t>
        </is>
      </c>
      <c r="E150" s="38" t="n"/>
      <c r="F150" s="26" t="n"/>
      <c r="G150" s="38">
        <f>IFERROR(VLOOKUP($A313&amp;"_"&amp;$B313,Results_Deltas!$A$2:$P$15000,5,FALSE),"")</f>
        <v/>
      </c>
      <c r="H150" s="38" t="inlineStr">
        <is>
          <t>Blanket (page end)</t>
        </is>
      </c>
      <c r="I150" s="26" t="n"/>
      <c r="J150" s="26" t="n"/>
      <c r="K150" s="26" t="n"/>
      <c r="L150" s="26" t="inlineStr">
        <is>
          <t>NO</t>
        </is>
      </c>
      <c r="M150" s="26" t="n">
        <v>1.27885631243292</v>
      </c>
      <c r="N150" s="26" t="n">
        <v>24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IFERROR(VLOOKUP($A286&amp;"_"&amp;$B286,Results_Deltas!$A$2:$P$15000,5,FALSE),"")</f>
        <v/>
      </c>
      <c r="H151" s="38" t="inlineStr">
        <is>
          <t>Blanket (page end)</t>
        </is>
      </c>
      <c r="I151" s="26" t="n"/>
      <c r="J151" s="26" t="n"/>
      <c r="K151" s="26" t="n"/>
      <c r="L151" s="26" t="inlineStr">
        <is>
          <t>YES</t>
        </is>
      </c>
      <c r="M151" s="26" t="n">
        <v>1.280133497490116</v>
      </c>
      <c r="N151" s="26" t="n">
        <v>24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HLR_TOP_MIN_TFS</t>
        </is>
      </c>
      <c r="B152" s="40" t="inlineStr">
        <is>
          <t>2</t>
        </is>
      </c>
      <c r="C152" s="38" t="n"/>
      <c r="D152" s="38" t="inlineStr">
        <is>
          <t>GLOBAL_CHECK, REENTRY, STOCKS_EXIT</t>
        </is>
      </c>
      <c r="E152" s="38" t="n"/>
      <c r="F152" s="26" t="n"/>
      <c r="G152" s="38">
        <f>IFERROR(VLOOKUP($A232&amp;"_"&amp;$B232,Results_Deltas!$A$2:$P$15000,5,FALSE),"")</f>
        <v/>
      </c>
      <c r="H152" s="38" t="inlineStr">
        <is>
          <t>Blanket (page end)</t>
        </is>
      </c>
      <c r="I152" s="26" t="n"/>
      <c r="J152" s="26" t="n"/>
      <c r="K152" s="26" t="n"/>
      <c r="L152" s="26" t="inlineStr">
        <is>
          <t>NO</t>
        </is>
      </c>
      <c r="M152" s="26" t="n">
        <v>1.2836265437586</v>
      </c>
      <c r="N152" s="26" t="n">
        <v>24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9" t="inlineStr">
        <is>
          <t>HA_WICK_QUALITY_SCORE</t>
        </is>
      </c>
      <c r="B153" s="40" t="inlineStr">
        <is>
          <t>15</t>
        </is>
      </c>
      <c r="C153" s="38" t="n"/>
      <c r="D153" s="38" t="inlineStr">
        <is>
          <t>ENTRY, GLOBAL_CHECK, STOCKS_EXIT</t>
        </is>
      </c>
      <c r="E153" s="38" t="n"/>
      <c r="F153" s="26" t="n"/>
      <c r="G153" s="38">
        <f>IFERROR(VLOOKUP($A220&amp;"_"&amp;$B220,Results_Deltas!$A$2:$P$15000,5,FALSE),"")</f>
        <v/>
      </c>
      <c r="H153" s="38" t="inlineStr">
        <is>
          <t>Blanket (page end)</t>
        </is>
      </c>
      <c r="I153" s="26" t="n"/>
      <c r="J153" s="26" t="n"/>
      <c r="K153" s="26" t="n"/>
      <c r="L153" s="26" t="inlineStr">
        <is>
          <t>NO</t>
        </is>
      </c>
      <c r="M153" s="26" t="n">
        <v>1.283742317087236</v>
      </c>
      <c r="N153" s="26" t="n">
        <v>23</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HA_WICK_QUALITY_SCORE</t>
        </is>
      </c>
      <c r="B154" s="38" t="inlineStr">
        <is>
          <t>15_ALT</t>
        </is>
      </c>
      <c r="C154" s="38" t="n"/>
      <c r="D154" s="38" t="inlineStr">
        <is>
          <t>ENTRY, GLOBAL_CHECK, STOCKS_EXIT</t>
        </is>
      </c>
      <c r="E154" s="38" t="n"/>
      <c r="F154" s="26" t="n"/>
      <c r="G154" s="38">
        <f>IFERROR(VLOOKUP($A221&amp;"_"&amp;$B221,Results_Deltas!$A$2:$P$15000,5,FALSE),"")</f>
        <v/>
      </c>
      <c r="H154" s="38" t="inlineStr">
        <is>
          <t>Blanket (page end)</t>
        </is>
      </c>
      <c r="I154" s="26" t="n"/>
      <c r="J154" s="26" t="n"/>
      <c r="K154" s="26" t="n"/>
      <c r="L154" s="26" t="inlineStr">
        <is>
          <t>YES</t>
        </is>
      </c>
      <c r="M154" s="26" t="n">
        <v>1.283742317087236</v>
      </c>
      <c r="N154" s="26" t="n">
        <v>23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LH_HL_FILTER_MODE</t>
        </is>
      </c>
      <c r="B155" s="40" t="inlineStr">
        <is>
          <t>STRICT_2BAR</t>
        </is>
      </c>
      <c r="C155" s="38" t="n"/>
      <c r="D155" s="38" t="inlineStr">
        <is>
          <t>ENTRY, GLOBAL_CHECK, STOCKS_EXIT</t>
        </is>
      </c>
      <c r="E155" s="38" t="n"/>
      <c r="F155" s="26" t="n"/>
      <c r="G155" s="38">
        <f>IFERROR(VLOOKUP($A252&amp;"_"&amp;$B252,Results_Deltas!$A$2:$P$15000,5,FALSE),"")</f>
        <v/>
      </c>
      <c r="H155" s="38" t="inlineStr">
        <is>
          <t>Blanket (page end)</t>
        </is>
      </c>
      <c r="I155" s="26" t="n"/>
      <c r="J155" s="26" t="n"/>
      <c r="K155" s="26" t="n"/>
      <c r="L155" s="26" t="inlineStr">
        <is>
          <t>NO</t>
        </is>
      </c>
      <c r="M155" s="26" t="n">
        <v>1.317559926598695</v>
      </c>
      <c r="N155" s="26" t="n">
        <v>33</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MARKET_QUALITY_SCORE_ENABLED</t>
        </is>
      </c>
      <c r="B156" s="38" t="inlineStr">
        <is>
          <t>True</t>
        </is>
      </c>
      <c r="C156" s="38" t="n"/>
      <c r="D156" s="38" t="inlineStr">
        <is>
          <t>ENTRY, GLOBAL_CHECK, STOCKS_EXIT</t>
        </is>
      </c>
      <c r="E156" s="38" t="n"/>
      <c r="F156" s="26" t="n"/>
      <c r="G156" s="38">
        <f>IFERROR(VLOOKUP($A274&amp;"_"&amp;$B274,Results_Deltas!$A$2:$P$15000,5,FALSE),"")</f>
        <v/>
      </c>
      <c r="H156" s="38" t="inlineStr">
        <is>
          <t>Blanket (page end)</t>
        </is>
      </c>
      <c r="I156" s="26" t="n"/>
      <c r="J156" s="26" t="n"/>
      <c r="K156" s="26" t="n"/>
      <c r="L156" s="26" t="inlineStr">
        <is>
          <t>YES</t>
        </is>
      </c>
      <c r="M156" s="26" t="n">
        <v>1.344001727996703</v>
      </c>
      <c r="N156" s="26" t="n">
        <v>26</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MTS_BOTTOM_STRONG_THRESHOLD</t>
        </is>
      </c>
      <c r="B157" s="38" t="inlineStr">
        <is>
          <t>50</t>
        </is>
      </c>
      <c r="C157" s="38" t="n"/>
      <c r="D157" s="38" t="inlineStr">
        <is>
          <t>ENTRY, GLOBAL_CHECK, STOCKS_EXIT</t>
        </is>
      </c>
      <c r="E157" s="38" t="n"/>
      <c r="F157" s="26" t="n"/>
      <c r="G157" s="38">
        <f>IFERROR(VLOOKUP($A290&amp;"_"&amp;$B290,Results_Deltas!$A$2:$P$15000,5,FALSE),"")</f>
        <v/>
      </c>
      <c r="H157" s="38" t="inlineStr">
        <is>
          <t>Blanket (page end)</t>
        </is>
      </c>
      <c r="I157" s="26" t="n"/>
      <c r="J157" s="26" t="n"/>
      <c r="K157" s="26" t="n"/>
      <c r="L157" s="26" t="inlineStr">
        <is>
          <t>YES</t>
        </is>
      </c>
      <c r="M157" s="26" t="n">
        <v>1.35880726244258</v>
      </c>
      <c r="N157" s="26" t="n">
        <v>24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DUP_GUARD_FILTER_TF</t>
        </is>
      </c>
      <c r="B158" s="38" t="inlineStr">
        <is>
          <t>4h</t>
        </is>
      </c>
      <c r="C158" s="38" t="n"/>
      <c r="D158" s="38" t="inlineStr">
        <is>
          <t>GLOBAL_CHECK</t>
        </is>
      </c>
      <c r="E158" s="38" t="n"/>
      <c r="F158" s="26" t="n"/>
      <c r="G158" s="38">
        <f>IFERROR(VLOOKUP($A175&amp;"_"&amp;$B175,Results_Deltas!$A$2:$P$15000,5,FALSE),"")</f>
        <v/>
      </c>
      <c r="H158" s="38" t="inlineStr">
        <is>
          <t>Blanket (page end)</t>
        </is>
      </c>
      <c r="I158" s="26" t="n"/>
      <c r="J158" s="26" t="n"/>
      <c r="K158" s="26" t="n"/>
      <c r="L158" s="26" t="inlineStr">
        <is>
          <t>NO</t>
        </is>
      </c>
      <c r="M158" s="26" t="n">
        <v>1.383515803665654</v>
      </c>
      <c r="N158" s="26" t="n">
        <v>27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COOLDOWN_LOCKS_FILTER_TF</t>
        </is>
      </c>
      <c r="B159" s="38" t="inlineStr">
        <is>
          <t>4h</t>
        </is>
      </c>
      <c r="C159" s="38" t="n"/>
      <c r="D159" s="38" t="inlineStr">
        <is>
          <t>GLOBAL_CHECK</t>
        </is>
      </c>
      <c r="E159" s="38" t="n"/>
      <c r="F159" s="26" t="n"/>
      <c r="G159" s="38">
        <f>IFERROR(VLOOKUP($A158&amp;"_"&amp;$B158,Results_Deltas!$A$2:$P$15000,5,FALSE),"")</f>
        <v/>
      </c>
      <c r="H159" s="38" t="inlineStr">
        <is>
          <t>Blanket (page end)</t>
        </is>
      </c>
      <c r="I159" s="26" t="n"/>
      <c r="J159" s="26" t="n"/>
      <c r="K159" s="26" t="n"/>
      <c r="L159" s="26" t="inlineStr">
        <is>
          <t>NO</t>
        </is>
      </c>
      <c r="M159" s="26" t="n">
        <v>1.418593272309126</v>
      </c>
      <c r="N159" s="26" t="n">
        <v>29</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DUP_GUARD_FILTER_TF</t>
        </is>
      </c>
      <c r="B160" s="38" t="inlineStr">
        <is>
          <t>D</t>
        </is>
      </c>
      <c r="C160" s="38" t="n"/>
      <c r="D160" s="38" t="inlineStr">
        <is>
          <t>GLOBAL_CHECK</t>
        </is>
      </c>
      <c r="E160" s="38" t="n"/>
      <c r="F160" s="26" t="n"/>
      <c r="G160" s="38">
        <f>IFERROR(VLOOKUP($A174&amp;"_"&amp;$B174,Results_Deltas!$A$2:$P$15000,5,FALSE),"")</f>
        <v/>
      </c>
      <c r="H160" s="38" t="inlineStr">
        <is>
          <t>Blanket (page end)</t>
        </is>
      </c>
      <c r="I160" s="26" t="n"/>
      <c r="J160" s="26" t="n"/>
      <c r="K160" s="26" t="n"/>
      <c r="L160" s="26" t="inlineStr">
        <is>
          <t>NO</t>
        </is>
      </c>
      <c r="M160" s="26" t="n">
        <v>1.426749305351493</v>
      </c>
      <c r="N160" s="26" t="n">
        <v>23</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HA_WICK_QUALITY_TF</t>
        </is>
      </c>
      <c r="B161" s="38" t="inlineStr">
        <is>
          <t>D</t>
        </is>
      </c>
      <c r="C161" s="38" t="n"/>
      <c r="D161" s="38" t="inlineStr">
        <is>
          <t>ENTRY, GLOBAL_CHECK, STOCKS_EXIT</t>
        </is>
      </c>
      <c r="E161" s="38" t="n"/>
      <c r="F161" s="26" t="n"/>
      <c r="G161" s="38">
        <f>IFERROR(VLOOKUP($A223&amp;"_"&amp;$B223,Results_Deltas!$A$2:$P$15000,5,FALSE),"")</f>
        <v/>
      </c>
      <c r="H161" s="38" t="inlineStr">
        <is>
          <t>Blanket (page end)</t>
        </is>
      </c>
      <c r="I161" s="26" t="n"/>
      <c r="J161" s="26" t="n"/>
      <c r="K161" s="26" t="n"/>
      <c r="L161" s="26" t="inlineStr">
        <is>
          <t>NO</t>
        </is>
      </c>
      <c r="M161" s="26" t="n">
        <v>1.440122580991201</v>
      </c>
      <c r="N161" s="26" t="n">
        <v>23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FUNDING_GATE_FILTER_TF</t>
        </is>
      </c>
      <c r="B162" s="38" t="inlineStr">
        <is>
          <t>D</t>
        </is>
      </c>
      <c r="C162" s="38" t="n"/>
      <c r="D162" s="38" t="inlineStr">
        <is>
          <t>GLOBAL_CHECK</t>
        </is>
      </c>
      <c r="E162" s="38" t="n"/>
      <c r="F162" s="26" t="n"/>
      <c r="G162" s="38">
        <f>IFERROR(VLOOKUP($A199&amp;"_"&amp;$B199,Results_Deltas!$A$2:$P$15000,5,FALSE),"")</f>
        <v/>
      </c>
      <c r="H162" s="38" t="inlineStr">
        <is>
          <t>Blanket (page end)</t>
        </is>
      </c>
      <c r="I162" s="26" t="n"/>
      <c r="J162" s="26" t="n"/>
      <c r="K162" s="26" t="n"/>
      <c r="L162" s="26" t="inlineStr">
        <is>
          <t>NO</t>
        </is>
      </c>
      <c r="M162" s="26" t="n">
        <v>1.445148287727902</v>
      </c>
      <c r="N162" s="26" t="n">
        <v>18</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MTF_GR_MIN_IND</t>
        </is>
      </c>
      <c r="B163" s="38" t="inlineStr">
        <is>
          <t>5</t>
        </is>
      </c>
      <c r="C163" s="38" t="n"/>
      <c r="D163" s="38" t="inlineStr">
        <is>
          <t>GLOBAL_CHECK, STOCKS_EXIT</t>
        </is>
      </c>
      <c r="E163" s="38" t="n"/>
      <c r="F163" s="26" t="n"/>
      <c r="G163" s="38">
        <f>IFERROR(VLOOKUP($A283&amp;"_"&amp;$B283,Results_Deltas!$A$2:$P$15000,5,FALSE),"")</f>
        <v/>
      </c>
      <c r="H163" s="38" t="inlineStr">
        <is>
          <t>Blanket (page end)</t>
        </is>
      </c>
      <c r="I163" s="26" t="n"/>
      <c r="J163" s="26" t="n"/>
      <c r="K163" s="26" t="n"/>
      <c r="L163" s="26" t="inlineStr">
        <is>
          <t>NO</t>
        </is>
      </c>
      <c r="M163" s="26" t="n">
        <v>1.446710946302621</v>
      </c>
      <c r="N163" s="26" t="n">
        <v>28</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MTF_GR_MIN_IND</t>
        </is>
      </c>
      <c r="B164" s="38" t="inlineStr">
        <is>
          <t>5_ALT</t>
        </is>
      </c>
      <c r="C164" s="38" t="n"/>
      <c r="D164" s="38" t="inlineStr">
        <is>
          <t>GLOBAL_CHECK, STOCKS_EXIT</t>
        </is>
      </c>
      <c r="E164" s="38" t="n"/>
      <c r="F164" s="26" t="n"/>
      <c r="G164" s="38">
        <f>IFERROR(VLOOKUP($A284&amp;"_"&amp;$B284,Results_Deltas!$A$2:$P$15000,5,FALSE),"")</f>
        <v/>
      </c>
      <c r="H164" s="38" t="inlineStr">
        <is>
          <t>Blanket (page end)</t>
        </is>
      </c>
      <c r="I164" s="26" t="n"/>
      <c r="J164" s="26" t="n"/>
      <c r="K164" s="26" t="n"/>
      <c r="L164" s="26" t="inlineStr">
        <is>
          <t>NO</t>
        </is>
      </c>
      <c r="M164" s="26" t="n">
        <v>1.446710946302621</v>
      </c>
      <c r="N164" s="26" t="n">
        <v>28</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MTS_BOTTOM_BONUS_THRESHOLD</t>
        </is>
      </c>
      <c r="B165" s="40" t="inlineStr">
        <is>
          <t>25</t>
        </is>
      </c>
      <c r="C165" s="38" t="n"/>
      <c r="D165" s="38" t="inlineStr">
        <is>
          <t>ENTRY, GLOBAL_CHECK, STOCKS_EXIT</t>
        </is>
      </c>
      <c r="E165" s="38" t="n"/>
      <c r="F165" s="26" t="n"/>
      <c r="G165" s="38">
        <f>IFERROR(VLOOKUP($A285&amp;"_"&amp;$B285,Results_Deltas!$A$2:$P$15000,5,FALSE),"")</f>
        <v/>
      </c>
      <c r="H165" s="38" t="inlineStr">
        <is>
          <t>Blanket (page end)</t>
        </is>
      </c>
      <c r="I165" s="26" t="n"/>
      <c r="J165" s="26" t="n"/>
      <c r="K165" s="26" t="n"/>
      <c r="L165" s="26" t="inlineStr">
        <is>
          <t>NO</t>
        </is>
      </c>
      <c r="M165" s="26" t="n">
        <v>1.467436443993186</v>
      </c>
      <c r="N165" s="26" t="n">
        <v>25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OI_CONFIRM_ENABLED</t>
        </is>
      </c>
      <c r="B166" s="40" t="inlineStr">
        <is>
          <t>True</t>
        </is>
      </c>
      <c r="C166" s="38" t="n"/>
      <c r="D166" s="38" t="inlineStr">
        <is>
          <t>ENTRY, GLOBAL_CHECK, STOCKS_EXIT</t>
        </is>
      </c>
      <c r="E166" s="38" t="n"/>
      <c r="F166" s="26" t="n"/>
      <c r="G166" s="38">
        <f>IFERROR(VLOOKUP($A306&amp;"_"&amp;$B306,Results_Deltas!$A$2:$P$15000,5,FALSE),"")</f>
        <v/>
      </c>
      <c r="H166" s="38" t="inlineStr">
        <is>
          <t>Blanket (page end)</t>
        </is>
      </c>
      <c r="I166" s="26" t="n"/>
      <c r="J166" s="26" t="n"/>
      <c r="K166" s="26" t="n"/>
      <c r="L166" s="26" t="inlineStr">
        <is>
          <t>NO</t>
        </is>
      </c>
      <c r="M166" s="26" t="n">
        <v>1.481636480768799</v>
      </c>
      <c r="N166" s="26" t="n">
        <v>25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FG_GREED_THRESHOLD</t>
        </is>
      </c>
      <c r="B167" s="40" t="inlineStr">
        <is>
          <t>75</t>
        </is>
      </c>
      <c r="C167" s="38" t="n"/>
      <c r="D167" s="38" t="inlineStr">
        <is>
          <t>GLOBAL_CHECK, STOCKS_EXIT</t>
        </is>
      </c>
      <c r="E167" s="38" t="n"/>
      <c r="F167" s="26" t="n"/>
      <c r="G167" s="38">
        <f>IFERROR(VLOOKUP($A194&amp;"_"&amp;$B194,Results_Deltas!$A$2:$P$15000,5,FALSE),"")</f>
        <v/>
      </c>
      <c r="H167" s="38" t="inlineStr">
        <is>
          <t>Blanket (page end)</t>
        </is>
      </c>
      <c r="I167" s="26" t="n"/>
      <c r="J167" s="26" t="n"/>
      <c r="K167" s="26" t="n"/>
      <c r="L167" s="26" t="inlineStr">
        <is>
          <t>YES</t>
        </is>
      </c>
      <c r="M167" s="26" t="n">
        <v>1.506682591920969</v>
      </c>
      <c r="N167" s="26" t="n">
        <v>23</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HLR_SMA_BAND_PCT</t>
        </is>
      </c>
      <c r="B168" s="38" t="inlineStr">
        <is>
          <t>1.0</t>
        </is>
      </c>
      <c r="C168" s="38" t="n"/>
      <c r="D168" s="38" t="inlineStr">
        <is>
          <t>ENTRY, GLOBAL_CHECK, STOCKS_EXIT</t>
        </is>
      </c>
      <c r="E168" s="38" t="n"/>
      <c r="F168" s="26" t="n"/>
      <c r="G168" s="38">
        <f>IFERROR(VLOOKUP($A229&amp;"_"&amp;$B229,Results_Deltas!$A$2:$P$15000,5,FALSE),"")</f>
        <v/>
      </c>
      <c r="H168" s="38" t="inlineStr">
        <is>
          <t>Blanket (page end)</t>
        </is>
      </c>
      <c r="I168" s="26" t="n"/>
      <c r="J168" s="26" t="n"/>
      <c r="K168" s="26" t="n"/>
      <c r="L168" s="26" t="inlineStr">
        <is>
          <t>NO</t>
        </is>
      </c>
      <c r="M168" s="26" t="n">
        <v>1.517762765525682</v>
      </c>
      <c r="N168" s="26" t="n">
        <v>27</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DUP_GUARD_FILTER_TF</t>
        </is>
      </c>
      <c r="B169" s="38" t="inlineStr">
        <is>
          <t>1h</t>
        </is>
      </c>
      <c r="C169" s="38" t="n"/>
      <c r="D169" s="38" t="inlineStr">
        <is>
          <t>GLOBAL_CHECK</t>
        </is>
      </c>
      <c r="E169" s="38" t="n"/>
      <c r="F169" s="26" t="n"/>
      <c r="G169" s="38">
        <f>IFERROR(VLOOKUP($A176&amp;"_"&amp;$B176,Results_Deltas!$A$2:$P$15000,5,FALSE),"")</f>
        <v/>
      </c>
      <c r="H169" s="38" t="inlineStr">
        <is>
          <t>Blanket (page end)</t>
        </is>
      </c>
      <c r="I169" s="26" t="n"/>
      <c r="J169" s="26" t="n"/>
      <c r="K169" s="26" t="n"/>
      <c r="L169" s="26" t="inlineStr">
        <is>
          <t>NO</t>
        </is>
      </c>
      <c r="M169" s="26" t="n">
        <v>1.537069961486859</v>
      </c>
      <c r="N169" s="26" t="n">
        <v>27</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IFERROR(VLOOKUP($A308&amp;"_"&amp;$B308,Results_Deltas!$A$2:$P$15000,5,FALSE),"")</f>
        <v/>
      </c>
      <c r="H170" s="38" t="inlineStr">
        <is>
          <t>Blanket (page end)</t>
        </is>
      </c>
      <c r="I170" s="26" t="n"/>
      <c r="J170" s="26" t="n"/>
      <c r="K170" s="26" t="n"/>
      <c r="L170" s="26" t="inlineStr">
        <is>
          <t>NO</t>
        </is>
      </c>
      <c r="M170" s="26" t="n">
        <v>1.581383293594167</v>
      </c>
      <c r="N170" s="26" t="n">
        <v>28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DUP_GUARD_FILTER_TF</t>
        </is>
      </c>
      <c r="B171" s="38" t="inlineStr">
        <is>
          <t>OFF</t>
        </is>
      </c>
      <c r="C171" s="38" t="n"/>
      <c r="D171" s="38" t="inlineStr">
        <is>
          <t>GLOBAL_CHECK</t>
        </is>
      </c>
      <c r="E171" s="38" t="n"/>
      <c r="F171" s="26" t="n"/>
      <c r="G171" s="38">
        <f>IFERROR(VLOOKUP($A173&amp;"_"&amp;$B173,Results_Deltas!$A$2:$P$15000,5,FALSE),"")</f>
        <v/>
      </c>
      <c r="H171" s="38" t="inlineStr">
        <is>
          <t>Blanket (page end)</t>
        </is>
      </c>
      <c r="I171" s="26" t="n"/>
      <c r="J171" s="26" t="n"/>
      <c r="K171" s="26" t="n"/>
      <c r="L171" s="26" t="inlineStr">
        <is>
          <t>NO</t>
        </is>
      </c>
      <c r="M171" s="26" t="n">
        <v>1.60972122546191</v>
      </c>
      <c r="N171" s="26" t="n">
        <v>28</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HLR_SMA_BAND_PCT</t>
        </is>
      </c>
      <c r="B172" s="38" t="inlineStr">
        <is>
          <t>0.5</t>
        </is>
      </c>
      <c r="C172" s="38" t="n"/>
      <c r="D172" s="38" t="inlineStr">
        <is>
          <t>ENTRY, GLOBAL_CHECK, STOCKS_EXIT</t>
        </is>
      </c>
      <c r="E172" s="38" t="n"/>
      <c r="F172" s="26" t="n"/>
      <c r="G172" s="38">
        <f>IFERROR(VLOOKUP($A230&amp;"_"&amp;$B230,Results_Deltas!$A$2:$P$15000,5,FALSE),"")</f>
        <v/>
      </c>
      <c r="H172" s="38" t="inlineStr">
        <is>
          <t>Blanket (page end)</t>
        </is>
      </c>
      <c r="I172" s="26" t="n"/>
      <c r="J172" s="26" t="n"/>
      <c r="K172" s="26" t="n"/>
      <c r="L172" s="26" t="inlineStr">
        <is>
          <t>NO</t>
        </is>
      </c>
      <c r="M172" s="26" t="n">
        <v>1.610110131453163</v>
      </c>
      <c r="N172" s="26" t="n">
        <v>26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FG_GREED_THRESHOLD</t>
        </is>
      </c>
      <c r="B173" s="38" t="inlineStr">
        <is>
          <t>56.25</t>
        </is>
      </c>
      <c r="C173" s="38" t="n"/>
      <c r="D173" s="38" t="inlineStr">
        <is>
          <t>GLOBAL_CHECK, STOCKS_EXIT</t>
        </is>
      </c>
      <c r="E173" s="38" t="n"/>
      <c r="F173" s="26" t="n"/>
      <c r="G173" s="38">
        <f>IFERROR(VLOOKUP($A196&amp;"_"&amp;$B196,Results_Deltas!$A$2:$P$15000,5,FALSE),"")</f>
        <v/>
      </c>
      <c r="H173" s="38" t="inlineStr">
        <is>
          <t>Blanket (page end)</t>
        </is>
      </c>
      <c r="I173" s="26" t="n"/>
      <c r="J173" s="26" t="n"/>
      <c r="K173" s="26" t="n"/>
      <c r="L173" s="26" t="inlineStr">
        <is>
          <t>NO</t>
        </is>
      </c>
      <c r="M173" s="26" t="n">
        <v>1.618365651871471</v>
      </c>
      <c r="N173" s="26" t="n">
        <v>26</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FG_GREED_THRESHOLD</t>
        </is>
      </c>
      <c r="B174" s="38" t="inlineStr">
        <is>
          <t>93.75</t>
        </is>
      </c>
      <c r="C174" s="38" t="n"/>
      <c r="D174" s="38" t="inlineStr">
        <is>
          <t>GLOBAL_CHECK, STOCKS_EXIT</t>
        </is>
      </c>
      <c r="E174" s="38" t="n"/>
      <c r="F174" s="26" t="n"/>
      <c r="G174" s="38">
        <f>IFERROR(VLOOKUP($A195&amp;"_"&amp;$B195,Results_Deltas!$A$2:$P$15000,5,FALSE),"")</f>
        <v/>
      </c>
      <c r="H174" s="38" t="inlineStr">
        <is>
          <t>Blanket (page end)</t>
        </is>
      </c>
      <c r="I174" s="26" t="n"/>
      <c r="J174" s="26" t="n"/>
      <c r="K174" s="26" t="n"/>
      <c r="L174" s="26" t="inlineStr">
        <is>
          <t>NO</t>
        </is>
      </c>
      <c r="M174" s="26" t="n">
        <v>1.625276552294097</v>
      </c>
      <c r="N174" s="26" t="n">
        <v>25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MTS_BOTTOM_BONUS_THRESHOLD</t>
        </is>
      </c>
      <c r="B175" s="38" t="inlineStr">
        <is>
          <t>18.75</t>
        </is>
      </c>
      <c r="C175" s="38" t="n"/>
      <c r="D175" s="38" t="inlineStr">
        <is>
          <t>ENTRY, GLOBAL_CHECK, STOCKS_EXIT</t>
        </is>
      </c>
      <c r="E175" s="38" t="n"/>
      <c r="F175" s="26" t="n"/>
      <c r="G175" s="38">
        <f>IFERROR(VLOOKUP($A287&amp;"_"&amp;$B287,Results_Deltas!$A$2:$P$15000,5,FALSE),"")</f>
        <v/>
      </c>
      <c r="H175" s="38" t="inlineStr">
        <is>
          <t>Blanket (page end)</t>
        </is>
      </c>
      <c r="I175" s="26" t="n"/>
      <c r="J175" s="26" t="n"/>
      <c r="K175" s="26" t="n"/>
      <c r="L175" s="26" t="inlineStr">
        <is>
          <t>NO</t>
        </is>
      </c>
      <c r="M175" s="26" t="n">
        <v>1.626427711525813</v>
      </c>
      <c r="N175" s="26" t="n">
        <v>31</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FG_FEAR_THRESHOLD</t>
        </is>
      </c>
      <c r="B176" s="38" t="inlineStr">
        <is>
          <t>31.25</t>
        </is>
      </c>
      <c r="C176" s="38" t="n"/>
      <c r="D176" s="38" t="inlineStr">
        <is>
          <t>GLOBAL_CHECK, STOCKS_EXIT</t>
        </is>
      </c>
      <c r="E176" s="38" t="n"/>
      <c r="F176" s="26" t="n"/>
      <c r="G176" s="38">
        <f>IFERROR(VLOOKUP($A191&amp;"_"&amp;$B191,Results_Deltas!$A$2:$P$15000,5,FALSE),"")</f>
        <v/>
      </c>
      <c r="H176" s="38" t="inlineStr">
        <is>
          <t>Blanket (page end)</t>
        </is>
      </c>
      <c r="I176" s="26" t="n"/>
      <c r="J176" s="26" t="n"/>
      <c r="K176" s="26" t="n"/>
      <c r="L176" s="26" t="inlineStr">
        <is>
          <t>NO</t>
        </is>
      </c>
      <c r="M176" s="26" t="n">
        <v>1.691575120717349</v>
      </c>
      <c r="N176" s="26" t="n">
        <v>26</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FG_FEAR_THRESHOLD</t>
        </is>
      </c>
      <c r="B177" s="40" t="inlineStr">
        <is>
          <t>25</t>
        </is>
      </c>
      <c r="C177" s="38" t="n"/>
      <c r="D177" s="38" t="inlineStr">
        <is>
          <t>GLOBAL_CHECK, STOCKS_EXIT</t>
        </is>
      </c>
      <c r="E177" s="38" t="n"/>
      <c r="F177" s="26" t="n"/>
      <c r="G177" s="38">
        <f>IFERROR(VLOOKUP($A190&amp;"_"&amp;$B190,Results_Deltas!$A$2:$P$15000,5,FALSE),"")</f>
        <v/>
      </c>
      <c r="H177" s="38" t="inlineStr">
        <is>
          <t>Blanket (page end)</t>
        </is>
      </c>
      <c r="I177" s="26" t="n"/>
      <c r="J177" s="26" t="n"/>
      <c r="K177" s="26" t="n"/>
      <c r="L177" s="26" t="inlineStr">
        <is>
          <t>YES</t>
        </is>
      </c>
      <c r="M177" s="26" t="n">
        <v>1.699286223081753</v>
      </c>
      <c r="N177" s="26" t="n">
        <v>28</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9" t="inlineStr">
        <is>
          <t>MANDATORY_REENTRY_WT_FILTER_VELOCITY_RATIO</t>
        </is>
      </c>
      <c r="B178" s="40" t="inlineStr">
        <is>
          <t>0.90</t>
        </is>
      </c>
      <c r="C178" s="38" t="n"/>
      <c r="D178" s="38" t="inlineStr">
        <is>
          <t>GLOBAL_CHECK, STOCKS_EXIT</t>
        </is>
      </c>
      <c r="E178" s="38" t="n"/>
      <c r="F178" s="26" t="n"/>
      <c r="G178" s="38">
        <f>IFERROR(VLOOKUP($A271&amp;"_"&amp;$B271,Results_Deltas!$A$2:$P$15000,5,FALSE),"")</f>
        <v/>
      </c>
      <c r="H178" s="38" t="inlineStr">
        <is>
          <t>Blanket (page end)</t>
        </is>
      </c>
      <c r="I178" s="26" t="n"/>
      <c r="J178" s="26" t="n"/>
      <c r="K178" s="26" t="n"/>
      <c r="L178" s="26" t="inlineStr">
        <is>
          <t>NO</t>
        </is>
      </c>
      <c r="M178" s="26" t="n">
        <v>1.711244612379281</v>
      </c>
      <c r="N178" s="26" t="n">
        <v>31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MANDATORY_REENTRY_WT_FILTER_VELOCITY_RATIO</t>
        </is>
      </c>
      <c r="B179" s="38" t="inlineStr">
        <is>
          <t>0.90_ALT</t>
        </is>
      </c>
      <c r="C179" s="38" t="n"/>
      <c r="D179" s="38" t="inlineStr">
        <is>
          <t>GLOBAL_CHECK, STOCKS_EXIT</t>
        </is>
      </c>
      <c r="E179" s="38" t="n"/>
      <c r="F179" s="26" t="n"/>
      <c r="G179" s="38">
        <f>IFERROR(VLOOKUP($A272&amp;"_"&amp;$B272,Results_Deltas!$A$2:$P$15000,5,FALSE),"")</f>
        <v/>
      </c>
      <c r="H179" s="38" t="inlineStr">
        <is>
          <t>Blanket (page end)</t>
        </is>
      </c>
      <c r="I179" s="26" t="n"/>
      <c r="J179" s="26" t="n"/>
      <c r="K179" s="26" t="n"/>
      <c r="L179" s="26" t="inlineStr">
        <is>
          <t>YES</t>
        </is>
      </c>
      <c r="M179" s="26" t="n">
        <v>1.711244612379281</v>
      </c>
      <c r="N179" s="26" t="n">
        <v>31</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FG_FEAR_THRESHOLD</t>
        </is>
      </c>
      <c r="B180" s="38" t="inlineStr">
        <is>
          <t>18.75</t>
        </is>
      </c>
      <c r="C180" s="38" t="n"/>
      <c r="D180" s="38" t="inlineStr">
        <is>
          <t>GLOBAL_CHECK, STOCKS_EXIT</t>
        </is>
      </c>
      <c r="E180" s="38" t="n"/>
      <c r="F180" s="26" t="n"/>
      <c r="G180" s="38">
        <f>IFERROR(VLOOKUP($A192&amp;"_"&amp;$B192,Results_Deltas!$A$2:$P$15000,5,FALSE),"")</f>
        <v/>
      </c>
      <c r="H180" s="38" t="inlineStr">
        <is>
          <t>Blanket (page end)</t>
        </is>
      </c>
      <c r="I180" s="26" t="n"/>
      <c r="J180" s="26" t="n"/>
      <c r="K180" s="26" t="n"/>
      <c r="L180" s="26" t="inlineStr">
        <is>
          <t>NO</t>
        </is>
      </c>
      <c r="M180" s="26" t="n">
        <v>1.715144768742663</v>
      </c>
      <c r="N180" s="26" t="n">
        <v>28</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OI_CONFIRM_MIN_PRICE_PCT</t>
        </is>
      </c>
      <c r="B181" s="38" t="inlineStr">
        <is>
          <t>0.5</t>
        </is>
      </c>
      <c r="C181" s="38" t="n"/>
      <c r="D181" s="38" t="inlineStr">
        <is>
          <t>ENTRY, GLOBAL_CHECK, STOCKS_EXIT</t>
        </is>
      </c>
      <c r="E181" s="38" t="n"/>
      <c r="F181" s="26" t="n"/>
      <c r="G181" s="38">
        <f>IFERROR(VLOOKUP($A314&amp;"_"&amp;$B314,Results_Deltas!$A$2:$P$15000,5,FALSE),"")</f>
        <v/>
      </c>
      <c r="H181" s="38" t="inlineStr">
        <is>
          <t>Blanket (page end)</t>
        </is>
      </c>
      <c r="I181" s="26" t="n"/>
      <c r="J181" s="26" t="n"/>
      <c r="K181" s="26" t="n"/>
      <c r="L181" s="26" t="inlineStr">
        <is>
          <t>NO</t>
        </is>
      </c>
      <c r="M181" s="26" t="n">
        <v>1.734209715290452</v>
      </c>
      <c r="N181" s="26" t="n">
        <v>24</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COOLDOWN_LOCKS_FILTER_TF</t>
        </is>
      </c>
      <c r="B182" s="38" t="inlineStr">
        <is>
          <t>1h</t>
        </is>
      </c>
      <c r="C182" s="38" t="n"/>
      <c r="D182" s="38" t="inlineStr">
        <is>
          <t>GLOBAL_CHECK</t>
        </is>
      </c>
      <c r="E182" s="38" t="n"/>
      <c r="F182" s="26" t="n"/>
      <c r="G182" s="38">
        <f>IFERROR(VLOOKUP($A159&amp;"_"&amp;$B159,Results_Deltas!$A$2:$P$15000,5,FALSE),"")</f>
        <v/>
      </c>
      <c r="H182" s="38" t="inlineStr">
        <is>
          <t>Blanket (page end)</t>
        </is>
      </c>
      <c r="I182" s="26" t="n"/>
      <c r="J182" s="26" t="n"/>
      <c r="K182" s="26" t="n"/>
      <c r="L182" s="26" t="inlineStr">
        <is>
          <t>NO</t>
        </is>
      </c>
      <c r="M182" s="26" t="n">
        <v>1.744911153351788</v>
      </c>
      <c r="N182" s="26" t="n">
        <v>30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HTF_DIRECTION_GATE_ENABLED</t>
        </is>
      </c>
      <c r="B183" s="38" t="inlineStr">
        <is>
          <t>True</t>
        </is>
      </c>
      <c r="C183" s="38" t="n"/>
      <c r="D183" s="38" t="inlineStr">
        <is>
          <t>ENTRY, GLOBAL_CHECK, STOCKS_EXIT</t>
        </is>
      </c>
      <c r="E183" s="38" t="n"/>
      <c r="F183" s="26" t="n"/>
      <c r="G183" s="38">
        <f>IFERROR(VLOOKUP($A237&amp;"_"&amp;$B237,Results_Deltas!$A$2:$P$15000,5,FALSE),"")</f>
        <v/>
      </c>
      <c r="H183" s="38" t="inlineStr">
        <is>
          <t>Blanket (page end)</t>
        </is>
      </c>
      <c r="I183" s="26" t="n"/>
      <c r="J183" s="26" t="n"/>
      <c r="K183" s="26" t="n"/>
      <c r="L183" s="26" t="inlineStr">
        <is>
          <t>YES</t>
        </is>
      </c>
      <c r="M183" s="26" t="n">
        <v>1.761232808341046</v>
      </c>
      <c r="N183" s="26" t="n">
        <v>29</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ADX_RANGING_THRESHOLD</t>
        </is>
      </c>
      <c r="B184" s="40" t="inlineStr">
        <is>
          <t>10</t>
        </is>
      </c>
      <c r="C184" s="38" t="n"/>
      <c r="D184" s="38" t="inlineStr">
        <is>
          <t>ENTRY, GLOBAL_CHECK, STOCKS_EXIT</t>
        </is>
      </c>
      <c r="E184" s="38" t="n"/>
      <c r="F184" s="26" t="n"/>
      <c r="G184" s="38">
        <f>IFERROR(VLOOKUP($A149&amp;"_"&amp;$B149,Results_Deltas!$A$2:$P$15000,5,FALSE),"")</f>
        <v/>
      </c>
      <c r="H184" s="38" t="inlineStr">
        <is>
          <t>Blanket (page end)</t>
        </is>
      </c>
      <c r="I184" s="26" t="n"/>
      <c r="J184" s="26" t="n"/>
      <c r="K184" s="26" t="n"/>
      <c r="L184" s="26" t="inlineStr">
        <is>
          <t>NO</t>
        </is>
      </c>
      <c r="M184" s="26" t="n">
        <v>1.776917370913012</v>
      </c>
      <c r="N184" s="26" t="n">
        <v>25</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DC_MOMENT_STRONG_THRESHOLD</t>
        </is>
      </c>
      <c r="B185" s="38" t="inlineStr">
        <is>
          <t>50</t>
        </is>
      </c>
      <c r="C185" s="38" t="n"/>
      <c r="D185" s="38" t="inlineStr">
        <is>
          <t>ENTRY, GLOBAL_CHECK, STOCKS_EXIT</t>
        </is>
      </c>
      <c r="E185" s="38" t="n"/>
      <c r="F185" s="26" t="n"/>
      <c r="G185" s="38">
        <f>IFERROR(VLOOKUP($A166&amp;"_"&amp;$B166,Results_Deltas!$A$2:$P$15000,5,FALSE),"")</f>
        <v/>
      </c>
      <c r="H185" s="38" t="inlineStr">
        <is>
          <t>Blanket (page end)</t>
        </is>
      </c>
      <c r="I185" s="26" t="n"/>
      <c r="J185" s="26" t="n"/>
      <c r="K185" s="26" t="n"/>
      <c r="L185" s="26" t="inlineStr">
        <is>
          <t>NO</t>
        </is>
      </c>
      <c r="M185" s="26" t="n">
        <v>1.859910794182092</v>
      </c>
      <c r="N185" s="26" t="n">
        <v>31</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COOLDOWN_LOCKS_FILTER_TF</t>
        </is>
      </c>
      <c r="B186" s="38" t="inlineStr">
        <is>
          <t>OFF</t>
        </is>
      </c>
      <c r="C186" s="38" t="n"/>
      <c r="D186" s="38" t="inlineStr">
        <is>
          <t>GLOBAL_CHECK</t>
        </is>
      </c>
      <c r="E186" s="38" t="n"/>
      <c r="F186" s="26" t="n"/>
      <c r="G186" s="38">
        <f>IFERROR(VLOOKUP($A156&amp;"_"&amp;$B156,Results_Deltas!$A$2:$P$15000,5,FALSE),"")</f>
        <v/>
      </c>
      <c r="H186" s="38" t="inlineStr">
        <is>
          <t>Blanket (page end)</t>
        </is>
      </c>
      <c r="I186" s="26" t="n"/>
      <c r="J186" s="26" t="n"/>
      <c r="K186" s="26" t="n"/>
      <c r="L186" s="26" t="inlineStr">
        <is>
          <t>NO</t>
        </is>
      </c>
      <c r="M186" s="26" t="n">
        <v>1.868192880709064</v>
      </c>
      <c r="N186" s="26" t="n">
        <v>30</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MOVER_THRESHOLD</t>
        </is>
      </c>
      <c r="B187" s="38" t="inlineStr">
        <is>
          <t>2.5</t>
        </is>
      </c>
      <c r="C187" s="38" t="n"/>
      <c r="D187" s="38" t="inlineStr">
        <is>
          <t>ENTRY, GLOBAL_CHECK, STOCKS_EXIT</t>
        </is>
      </c>
      <c r="E187" s="38" t="n"/>
      <c r="F187" s="26" t="n"/>
      <c r="G187" s="38">
        <f>IFERROR(VLOOKUP($A280&amp;"_"&amp;$B280,Results_Deltas!$A$2:$P$15000,5,FALSE),"")</f>
        <v/>
      </c>
      <c r="H187" s="38" t="inlineStr">
        <is>
          <t>Blanket (page end)</t>
        </is>
      </c>
      <c r="I187" s="26" t="n"/>
      <c r="J187" s="26" t="n"/>
      <c r="K187" s="26" t="n"/>
      <c r="L187" s="26" t="inlineStr">
        <is>
          <t>NO</t>
        </is>
      </c>
      <c r="M187" s="26" t="n">
        <v>1.86967190379693</v>
      </c>
      <c r="N187" s="26" t="n">
        <v>28</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COOLDOWN_LOCKS_FILTER_TF</t>
        </is>
      </c>
      <c r="B188" s="38" t="inlineStr">
        <is>
          <t>D</t>
        </is>
      </c>
      <c r="C188" s="38" t="n"/>
      <c r="D188" s="38" t="inlineStr">
        <is>
          <t>GLOBAL_CHECK</t>
        </is>
      </c>
      <c r="E188" s="38" t="n"/>
      <c r="F188" s="26" t="n"/>
      <c r="G188" s="38">
        <f>IFERROR(VLOOKUP($A157&amp;"_"&amp;$B157,Results_Deltas!$A$2:$P$15000,5,FALSE),"")</f>
        <v/>
      </c>
      <c r="H188" s="38" t="inlineStr">
        <is>
          <t>Blanket (page end)</t>
        </is>
      </c>
      <c r="I188" s="26" t="n"/>
      <c r="J188" s="26" t="n"/>
      <c r="K188" s="26" t="n"/>
      <c r="L188" s="26" t="inlineStr">
        <is>
          <t>NO</t>
        </is>
      </c>
      <c r="M188" s="26" t="n">
        <v>1.891391328793695</v>
      </c>
      <c r="N188" s="26" t="n">
        <v>27</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LH_HL_FILTER_ENABLED</t>
        </is>
      </c>
      <c r="B189" s="38" t="inlineStr">
        <is>
          <t>True</t>
        </is>
      </c>
      <c r="C189" s="38" t="n"/>
      <c r="D189" s="38" t="inlineStr">
        <is>
          <t>ENTRY, GLOBAL_CHECK, STOCKS_EXIT</t>
        </is>
      </c>
      <c r="E189" s="38" t="n"/>
      <c r="F189" s="26" t="n"/>
      <c r="G189" s="38">
        <f>IFERROR(VLOOKUP($A251&amp;"_"&amp;$B251,Results_Deltas!$A$2:$P$15000,5,FALSE),"")</f>
        <v/>
      </c>
      <c r="H189" s="38" t="inlineStr">
        <is>
          <t>Blanket (page end)</t>
        </is>
      </c>
      <c r="I189" s="26" t="n"/>
      <c r="J189" s="26" t="n"/>
      <c r="K189" s="26" t="n"/>
      <c r="L189" s="26" t="inlineStr">
        <is>
          <t>YES</t>
        </is>
      </c>
      <c r="M189" s="26" t="n">
        <v>1.898548131629875</v>
      </c>
      <c r="N189" s="26" t="n">
        <v>25</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MOVER_THRESHOLD</t>
        </is>
      </c>
      <c r="B190" s="40" t="inlineStr">
        <is>
          <t>5</t>
        </is>
      </c>
      <c r="C190" s="38" t="n"/>
      <c r="D190" s="38" t="inlineStr">
        <is>
          <t>ENTRY, GLOBAL_CHECK, STOCKS_EXIT</t>
        </is>
      </c>
      <c r="E190" s="38" t="n"/>
      <c r="F190" s="26" t="n"/>
      <c r="G190" s="38">
        <f>IFERROR(VLOOKUP($A277&amp;"_"&amp;$B277,Results_Deltas!$A$2:$P$15000,5,FALSE),"")</f>
        <v/>
      </c>
      <c r="H190" s="38" t="inlineStr">
        <is>
          <t>Blanket (page end)</t>
        </is>
      </c>
      <c r="I190" s="26" t="n"/>
      <c r="J190" s="26" t="n"/>
      <c r="K190" s="26" t="n"/>
      <c r="L190" s="26" t="inlineStr">
        <is>
          <t>NO</t>
        </is>
      </c>
      <c r="M190" s="26" t="n">
        <v>1.919655846118649</v>
      </c>
      <c r="N190" s="26" t="n">
        <v>26</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DC_MOMENT_STRONG_THRESHOLD</t>
        </is>
      </c>
      <c r="B191" s="38" t="inlineStr">
        <is>
          <t>30</t>
        </is>
      </c>
      <c r="C191" s="38" t="n"/>
      <c r="D191" s="38" t="inlineStr">
        <is>
          <t>ENTRY, GLOBAL_CHECK, STOCKS_EXIT</t>
        </is>
      </c>
      <c r="E191" s="38" t="n"/>
      <c r="F191" s="26" t="n"/>
      <c r="G191" s="38">
        <f>IFERROR(VLOOKUP($A167&amp;"_"&amp;$B167,Results_Deltas!$A$2:$P$15000,5,FALSE),"")</f>
        <v/>
      </c>
      <c r="H191" s="38" t="inlineStr">
        <is>
          <t>Blanket (page end)</t>
        </is>
      </c>
      <c r="I191" s="26" t="n"/>
      <c r="J191" s="26" t="n"/>
      <c r="K191" s="26" t="n"/>
      <c r="L191" s="26" t="inlineStr">
        <is>
          <t>NO</t>
        </is>
      </c>
      <c r="M191" s="26" t="n">
        <v>1.944839142278868</v>
      </c>
      <c r="N191" s="26" t="n">
        <v>30</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9" t="inlineStr">
        <is>
          <t>MTS_GATE_ENABLED</t>
        </is>
      </c>
      <c r="B192" s="40" t="inlineStr">
        <is>
          <t>True</t>
        </is>
      </c>
      <c r="C192" s="38" t="n"/>
      <c r="D192" s="38" t="inlineStr">
        <is>
          <t>ENTRY, GLOBAL_CHECK, STOCKS_EXIT</t>
        </is>
      </c>
      <c r="E192" s="38" t="n"/>
      <c r="F192" s="26" t="n"/>
      <c r="G192" s="38">
        <f>IFERROR(VLOOKUP($A294&amp;"_"&amp;$B294,Results_Deltas!$A$2:$P$15000,5,FALSE),"")</f>
        <v/>
      </c>
      <c r="H192" s="38" t="inlineStr">
        <is>
          <t>Blanket (page end)</t>
        </is>
      </c>
      <c r="I192" s="26" t="n"/>
      <c r="J192" s="26" t="n"/>
      <c r="K192" s="26" t="n"/>
      <c r="L192" s="26" t="inlineStr">
        <is>
          <t>NO</t>
        </is>
      </c>
      <c r="M192" s="26" t="n">
        <v>1.972834928602554</v>
      </c>
      <c r="N192" s="26" t="n">
        <v>30</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HA_WICK_QUALITY_ENABLED</t>
        </is>
      </c>
      <c r="B193" s="38" t="inlineStr">
        <is>
          <t>True</t>
        </is>
      </c>
      <c r="C193" s="38" t="n"/>
      <c r="D193" s="38" t="inlineStr">
        <is>
          <t>ENTRY, GLOBAL_CHECK, STOCKS_EXIT</t>
        </is>
      </c>
      <c r="E193" s="38" t="n"/>
      <c r="F193" s="26" t="n"/>
      <c r="G193" s="38">
        <f>IFERROR(VLOOKUP($A219&amp;"_"&amp;$B219,Results_Deltas!$A$2:$P$15000,5,FALSE),"")</f>
        <v/>
      </c>
      <c r="H193" s="38" t="inlineStr">
        <is>
          <t>Blanket (page end)</t>
        </is>
      </c>
      <c r="I193" s="26" t="n"/>
      <c r="J193" s="26" t="n"/>
      <c r="K193" s="26" t="n"/>
      <c r="L193" s="26" t="inlineStr">
        <is>
          <t>YES</t>
        </is>
      </c>
      <c r="M193" s="26" t="n">
        <v>1.991057650153454</v>
      </c>
      <c r="N193" s="26" t="n">
        <v>29</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9" t="inlineStr">
        <is>
          <t>MTS_BOTTOM_STRONG_THRESHOLD</t>
        </is>
      </c>
      <c r="B194" s="40" t="inlineStr">
        <is>
          <t>40</t>
        </is>
      </c>
      <c r="C194" s="38" t="n"/>
      <c r="D194" s="38" t="inlineStr">
        <is>
          <t>ENTRY, GLOBAL_CHECK, STOCKS_EXIT</t>
        </is>
      </c>
      <c r="E194" s="38" t="n"/>
      <c r="F194" s="26" t="n"/>
      <c r="G194" s="38">
        <f>IFERROR(VLOOKUP($A289&amp;"_"&amp;$B289,Results_Deltas!$A$2:$P$15000,5,FALSE),"")</f>
        <v/>
      </c>
      <c r="H194" s="38" t="inlineStr">
        <is>
          <t>Blanket (page end)</t>
        </is>
      </c>
      <c r="I194" s="26" t="n"/>
      <c r="J194" s="26" t="n"/>
      <c r="K194" s="26" t="n"/>
      <c r="L194" s="26" t="inlineStr">
        <is>
          <t>NO</t>
        </is>
      </c>
      <c r="M194" s="26" t="n">
        <v>2.022218756311207</v>
      </c>
      <c r="N194" s="26" t="n">
        <v>29</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MOVER_THRESHOLD</t>
        </is>
      </c>
      <c r="B195" s="38" t="inlineStr">
        <is>
          <t>3.75</t>
        </is>
      </c>
      <c r="C195" s="38" t="n"/>
      <c r="D195" s="38" t="inlineStr">
        <is>
          <t>ENTRY, GLOBAL_CHECK, STOCKS_EXIT</t>
        </is>
      </c>
      <c r="E195" s="38" t="n"/>
      <c r="F195" s="26" t="n"/>
      <c r="G195" s="38">
        <f>IFERROR(VLOOKUP($A279&amp;"_"&amp;$B279,Results_Deltas!$A$2:$P$15000,5,FALSE),"")</f>
        <v/>
      </c>
      <c r="H195" s="38" t="inlineStr">
        <is>
          <t>Blanket (page end)</t>
        </is>
      </c>
      <c r="I195" s="26" t="n"/>
      <c r="J195" s="26" t="n"/>
      <c r="K195" s="26" t="n"/>
      <c r="L195" s="26" t="inlineStr">
        <is>
          <t>NO</t>
        </is>
      </c>
      <c r="M195" s="26" t="n">
        <v>2.08436437574775</v>
      </c>
      <c r="N195" s="26" t="n">
        <v>28</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HA_WICK_QUALITY_TF</t>
        </is>
      </c>
      <c r="B196" s="38" t="inlineStr">
        <is>
          <t>OFF</t>
        </is>
      </c>
      <c r="C196" s="38" t="n"/>
      <c r="D196" s="38" t="inlineStr">
        <is>
          <t>ENTRY, GLOBAL_CHECK, STOCKS_EXIT</t>
        </is>
      </c>
      <c r="E196" s="38" t="n"/>
      <c r="F196" s="26" t="n"/>
      <c r="G196" s="38">
        <f>IFERROR(VLOOKUP($A222&amp;"_"&amp;$B222,Results_Deltas!$A$2:$P$15000,5,FALSE),"")</f>
        <v/>
      </c>
      <c r="H196" s="38" t="inlineStr">
        <is>
          <t>Blanket (page end)</t>
        </is>
      </c>
      <c r="I196" s="26" t="n"/>
      <c r="J196" s="26" t="n"/>
      <c r="K196" s="26" t="n"/>
      <c r="L196" s="26" t="inlineStr">
        <is>
          <t>NO</t>
        </is>
      </c>
      <c r="M196" s="26" t="n">
        <v>2.114169459281289</v>
      </c>
      <c r="N196" s="26" t="n">
        <v>29</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MTS_BOTTOM_BONUS_THRESHOLD</t>
        </is>
      </c>
      <c r="B197" s="38" t="inlineStr">
        <is>
          <t>12.5</t>
        </is>
      </c>
      <c r="C197" s="38" t="n"/>
      <c r="D197" s="38" t="inlineStr">
        <is>
          <t>ENTRY, GLOBAL_CHECK, STOCKS_EXIT</t>
        </is>
      </c>
      <c r="E197" s="38" t="n"/>
      <c r="F197" s="26" t="n"/>
      <c r="G197" s="38">
        <f>IFERROR(VLOOKUP($A288&amp;"_"&amp;$B288,Results_Deltas!$A$2:$P$15000,5,FALSE),"")</f>
        <v/>
      </c>
      <c r="H197" s="38" t="inlineStr">
        <is>
          <t>Blanket (page end)</t>
        </is>
      </c>
      <c r="I197" s="26" t="n"/>
      <c r="J197" s="26" t="n"/>
      <c r="K197" s="26" t="n"/>
      <c r="L197" s="26" t="inlineStr">
        <is>
          <t>NO</t>
        </is>
      </c>
      <c r="M197" s="26" t="n">
        <v>2.118584346710022</v>
      </c>
      <c r="N197" s="26" t="n">
        <v>28</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ADX_RANGING_THRESHOLD</t>
        </is>
      </c>
      <c r="B198" s="38" t="inlineStr">
        <is>
          <t>25</t>
        </is>
      </c>
      <c r="C198" s="38" t="n"/>
      <c r="D198" s="38" t="inlineStr">
        <is>
          <t>ENTRY, GLOBAL_CHECK, STOCKS_EXIT</t>
        </is>
      </c>
      <c r="E198" s="38" t="n"/>
      <c r="F198" s="26" t="n"/>
      <c r="G198" s="38">
        <f>IFERROR(VLOOKUP($A147&amp;"_"&amp;$B147,Results_Deltas!$A$2:$P$15000,5,FALSE),"")</f>
        <v/>
      </c>
      <c r="H198" s="38" t="inlineStr">
        <is>
          <t>Blanket (page end)</t>
        </is>
      </c>
      <c r="I198" s="26" t="n"/>
      <c r="J198" s="26" t="n"/>
      <c r="K198" s="26" t="n"/>
      <c r="L198" s="26" t="inlineStr">
        <is>
          <t>NO</t>
        </is>
      </c>
      <c r="M198" s="26" t="n">
        <v>2.129594739906932</v>
      </c>
      <c r="N198" s="26" t="n">
        <v>28</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BAND_ARROW_ENABLED</t>
        </is>
      </c>
      <c r="B199" s="38" t="inlineStr">
        <is>
          <t>True</t>
        </is>
      </c>
      <c r="C199" s="38" t="n"/>
      <c r="D199" s="38" t="inlineStr">
        <is>
          <t>GLOBAL_CHECK, STOCKS_EXIT</t>
        </is>
      </c>
      <c r="E199" s="38" t="n"/>
      <c r="F199" s="26" t="n"/>
      <c r="G199" s="38">
        <f>IFERROR(VLOOKUP($A155&amp;"_"&amp;$B155,Results_Deltas!$A$2:$P$15000,5,FALSE),"")</f>
        <v/>
      </c>
      <c r="H199" s="38" t="inlineStr">
        <is>
          <t>Blanket (page end)</t>
        </is>
      </c>
      <c r="I199" s="26" t="n"/>
      <c r="J199" s="26" t="n"/>
      <c r="K199" s="26" t="n"/>
      <c r="L199" s="26" t="inlineStr">
        <is>
          <t>NO</t>
        </is>
      </c>
      <c r="M199" s="26" t="n">
        <v>2.146338971813791</v>
      </c>
      <c r="N199" s="26" t="n">
        <v>29</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MANDATORY_REENTRY_WT_FILTER_MIN_TFS</t>
        </is>
      </c>
      <c r="B200" s="38" t="inlineStr">
        <is>
          <t>2</t>
        </is>
      </c>
      <c r="C200" s="38" t="n"/>
      <c r="D200" s="38" t="inlineStr">
        <is>
          <t>GLOBAL_CHECK, STOCKS_EXIT</t>
        </is>
      </c>
      <c r="E200" s="38" t="n"/>
      <c r="F200" s="26" t="n"/>
      <c r="G200" s="38">
        <f>IFERROR(VLOOKUP($A266&amp;"_"&amp;$B266,Results_Deltas!$A$2:$P$15000,5,FALSE),"")</f>
        <v/>
      </c>
      <c r="H200" s="38" t="inlineStr">
        <is>
          <t>Blanket (page end)</t>
        </is>
      </c>
      <c r="I200" s="26" t="n"/>
      <c r="J200" s="26" t="n"/>
      <c r="K200" s="26" t="n"/>
      <c r="L200" s="26" t="inlineStr">
        <is>
          <t>NO</t>
        </is>
      </c>
      <c r="M200" s="26" t="n">
        <v>2.160651678513692</v>
      </c>
      <c r="N200" s="26" t="n">
        <v>33</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9" t="inlineStr">
        <is>
          <t>HA_WICK_QUALITY_TF</t>
        </is>
      </c>
      <c r="B201" s="40" t="inlineStr">
        <is>
          <t>1h</t>
        </is>
      </c>
      <c r="C201" s="38" t="n"/>
      <c r="D201" s="38" t="inlineStr">
        <is>
          <t>ENTRY, GLOBAL_CHECK, STOCKS_EXIT</t>
        </is>
      </c>
      <c r="E201" s="38" t="n"/>
      <c r="F201" s="26" t="n"/>
      <c r="G201" s="38">
        <f>IFERROR(VLOOKUP($A225&amp;"_"&amp;$B225,Results_Deltas!$A$2:$P$15000,5,FALSE),"")</f>
        <v/>
      </c>
      <c r="H201" s="38" t="inlineStr">
        <is>
          <t>Blanket (page end)</t>
        </is>
      </c>
      <c r="I201" s="26" t="n"/>
      <c r="J201" s="26" t="n"/>
      <c r="K201" s="26" t="n"/>
      <c r="L201" s="26" t="inlineStr">
        <is>
          <t>NO</t>
        </is>
      </c>
      <c r="M201" s="26" t="n">
        <v>2.185305794494931</v>
      </c>
      <c r="N201" s="26" t="n">
        <v>30</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LH_HL_FILTER_MODE</t>
        </is>
      </c>
      <c r="B202" s="38" t="inlineStr">
        <is>
          <t>STRICT_2BAR_ALT</t>
        </is>
      </c>
      <c r="C202" s="38" t="n"/>
      <c r="D202" s="38" t="inlineStr">
        <is>
          <t>ENTRY, GLOBAL_CHECK, STOCKS_EXIT</t>
        </is>
      </c>
      <c r="E202" s="38" t="n"/>
      <c r="F202" s="26" t="n"/>
      <c r="G202" s="38">
        <f>IFERROR(VLOOKUP($A253&amp;"_"&amp;$B253,Results_Deltas!$A$2:$P$15000,5,FALSE),"")</f>
        <v/>
      </c>
      <c r="H202" s="38" t="inlineStr">
        <is>
          <t>Blanket (page end)</t>
        </is>
      </c>
      <c r="I202" s="26" t="n"/>
      <c r="J202" s="26" t="n"/>
      <c r="K202" s="26" t="n"/>
      <c r="L202" s="26" t="inlineStr">
        <is>
          <t>YES</t>
        </is>
      </c>
      <c r="M202" s="26" t="n">
        <v>2.201207719773389</v>
      </c>
      <c r="N202" s="26" t="n">
        <v>34</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MTS_BOTTOM_STRONG_THRESHOLD</t>
        </is>
      </c>
      <c r="B203" s="38" t="inlineStr">
        <is>
          <t>20</t>
        </is>
      </c>
      <c r="C203" s="38" t="n"/>
      <c r="D203" s="38" t="inlineStr">
        <is>
          <t>ENTRY, GLOBAL_CHECK, STOCKS_EXIT</t>
        </is>
      </c>
      <c r="E203" s="38" t="n"/>
      <c r="F203" s="26" t="n"/>
      <c r="G203" s="38">
        <f>IFERROR(VLOOKUP($A292&amp;"_"&amp;$B292,Results_Deltas!$A$2:$P$15000,5,FALSE),"")</f>
        <v/>
      </c>
      <c r="H203" s="38" t="inlineStr">
        <is>
          <t>Blanket (page end)</t>
        </is>
      </c>
      <c r="I203" s="26" t="n"/>
      <c r="J203" s="26" t="n"/>
      <c r="K203" s="26" t="n"/>
      <c r="L203" s="26" t="inlineStr">
        <is>
          <t>NO</t>
        </is>
      </c>
      <c r="M203" s="26" t="n">
        <v>2.207081584062071</v>
      </c>
      <c r="N203" s="26" t="n">
        <v>32</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LR_BAND_LADDER_STOCH_EXTREME</t>
        </is>
      </c>
      <c r="B204" s="40" t="inlineStr">
        <is>
          <t>30.0</t>
        </is>
      </c>
      <c r="C204" s="38" t="n"/>
      <c r="D204" s="38" t="inlineStr">
        <is>
          <t>GLOBAL_CHECK, STOCKS_EXIT</t>
        </is>
      </c>
      <c r="E204" s="38" t="n"/>
      <c r="F204" s="26" t="n"/>
      <c r="G204" s="38">
        <f>IFERROR(VLOOKUP($A258&amp;"_"&amp;$B258,Results_Deltas!$A$2:$P$15000,5,FALSE),"")</f>
        <v/>
      </c>
      <c r="H204" s="38" t="inlineStr">
        <is>
          <t>Blanket (page end)</t>
        </is>
      </c>
      <c r="I204" s="26" t="n"/>
      <c r="J204" s="26" t="n"/>
      <c r="K204" s="26" t="n"/>
      <c r="L204" s="26" t="inlineStr">
        <is>
          <t>NO</t>
        </is>
      </c>
      <c r="M204" s="26" t="n">
        <v>2.211288216524208</v>
      </c>
      <c r="N204" s="26" t="n">
        <v>39</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LR_BAND_LADDER_STOCH_EXTREME</t>
        </is>
      </c>
      <c r="B205" s="38" t="inlineStr">
        <is>
          <t>30.0_ALT</t>
        </is>
      </c>
      <c r="C205" s="38" t="n"/>
      <c r="D205" s="38" t="inlineStr">
        <is>
          <t>GLOBAL_CHECK, STOCKS_EXIT</t>
        </is>
      </c>
      <c r="E205" s="38" t="n"/>
      <c r="F205" s="26" t="n"/>
      <c r="G205" s="38">
        <f>IFERROR(VLOOKUP($A259&amp;"_"&amp;$B259,Results_Deltas!$A$2:$P$15000,5,FALSE),"")</f>
        <v/>
      </c>
      <c r="H205" s="38" t="inlineStr">
        <is>
          <t>Blanket (page end)</t>
        </is>
      </c>
      <c r="I205" s="26" t="n"/>
      <c r="J205" s="26" t="n"/>
      <c r="K205" s="26" t="n"/>
      <c r="L205" s="26" t="inlineStr">
        <is>
          <t>YES</t>
        </is>
      </c>
      <c r="M205" s="26" t="n">
        <v>2.211288216524208</v>
      </c>
      <c r="N205" s="26" t="n">
        <v>39</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GR_FILTER_VEC_ENABLED</t>
        </is>
      </c>
      <c r="B206" s="38" t="inlineStr">
        <is>
          <t>True</t>
        </is>
      </c>
      <c r="C206" s="38" t="n"/>
      <c r="D206" s="38" t="inlineStr">
        <is>
          <t>GLOBAL_CHECK</t>
        </is>
      </c>
      <c r="E206" s="38" t="n"/>
      <c r="F206" s="26" t="n"/>
      <c r="G206" s="38">
        <f>IFERROR(VLOOKUP($A214&amp;"_"&amp;$B214,Results_Deltas!$A$2:$P$15000,5,FALSE),"")</f>
        <v/>
      </c>
      <c r="H206" s="38" t="inlineStr">
        <is>
          <t>Blanket (page end)</t>
        </is>
      </c>
      <c r="I206" s="26" t="n"/>
      <c r="J206" s="26" t="n"/>
      <c r="K206" s="26" t="n"/>
      <c r="L206" s="26" t="inlineStr">
        <is>
          <t>NO</t>
        </is>
      </c>
      <c r="M206" s="26" t="n">
        <v>2.279837814050039</v>
      </c>
      <c r="N206" s="26" t="n">
        <v>39</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BANDAID_OFF_LOSER_RECOVER_PCT</t>
        </is>
      </c>
      <c r="B207" s="38" t="inlineStr">
        <is>
          <t>2.0</t>
        </is>
      </c>
      <c r="C207" s="38" t="n"/>
      <c r="D207" s="38" t="inlineStr">
        <is>
          <t>AUGMENT, ENTRY, EXIT, GLOBAL_CHECK, REDUCE, STOCKS_EXIT</t>
        </is>
      </c>
      <c r="E207" s="38" t="n"/>
      <c r="F207" s="26" t="n"/>
      <c r="G207" s="38">
        <f>IFERROR(VLOOKUP($A151&amp;"_"&amp;$B151,Results_Deltas!$A$2:$P$15000,5,FALSE),"")</f>
        <v/>
      </c>
      <c r="H207" s="38" t="inlineStr">
        <is>
          <t>Blanket (page end)</t>
        </is>
      </c>
      <c r="I207" s="26" t="n"/>
      <c r="J207" s="26" t="n"/>
      <c r="K207" s="26" t="n"/>
      <c r="L207" s="26" t="inlineStr">
        <is>
          <t>NO</t>
        </is>
      </c>
      <c r="M207" s="26" t="n">
        <v>2.301598721001926</v>
      </c>
      <c r="N207" s="26" t="n">
        <v>29</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MOVER_THRESHOLD</t>
        </is>
      </c>
      <c r="B208" s="38" t="inlineStr">
        <is>
          <t>6.25</t>
        </is>
      </c>
      <c r="C208" s="38" t="n"/>
      <c r="D208" s="38" t="inlineStr">
        <is>
          <t>ENTRY, GLOBAL_CHECK, STOCKS_EXIT</t>
        </is>
      </c>
      <c r="E208" s="38" t="n"/>
      <c r="F208" s="26" t="n"/>
      <c r="G208" s="38">
        <f>IFERROR(VLOOKUP($A278&amp;"_"&amp;$B278,Results_Deltas!$A$2:$P$15000,5,FALSE),"")</f>
        <v/>
      </c>
      <c r="H208" s="38" t="inlineStr">
        <is>
          <t>Blanket (page end)</t>
        </is>
      </c>
      <c r="I208" s="26" t="n"/>
      <c r="J208" s="26" t="n"/>
      <c r="K208" s="26" t="n"/>
      <c r="L208" s="26" t="inlineStr">
        <is>
          <t>YES</t>
        </is>
      </c>
      <c r="M208" s="26" t="n">
        <v>2.378028181719452</v>
      </c>
      <c r="N208" s="26" t="n">
        <v>33</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FUNDING_GATE_FILTER_TF</t>
        </is>
      </c>
      <c r="B209" s="38" t="inlineStr">
        <is>
          <t>4h</t>
        </is>
      </c>
      <c r="C209" s="38" t="n"/>
      <c r="D209" s="38" t="inlineStr">
        <is>
          <t>GLOBAL_CHECK</t>
        </is>
      </c>
      <c r="E209" s="38" t="n"/>
      <c r="F209" s="26" t="n"/>
      <c r="G209" s="38">
        <f>IFERROR(VLOOKUP($A200&amp;"_"&amp;$B200,Results_Deltas!$A$2:$P$15000,5,FALSE),"")</f>
        <v/>
      </c>
      <c r="H209" s="38" t="inlineStr">
        <is>
          <t>Blanket (page end)</t>
        </is>
      </c>
      <c r="I209" s="26" t="n"/>
      <c r="J209" s="26" t="n"/>
      <c r="K209" s="26" t="n"/>
      <c r="L209" s="26" t="inlineStr">
        <is>
          <t>NO</t>
        </is>
      </c>
      <c r="M209" s="26" t="n">
        <v>2.405055160239873</v>
      </c>
      <c r="N209" s="26" t="n">
        <v>20</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IFERROR(VLOOKUP($A312&amp;"_"&amp;$B312,Results_Deltas!$A$2:$P$15000,5,FALSE),"")</f>
        <v/>
      </c>
      <c r="H210" s="38" t="inlineStr">
        <is>
          <t>Blanket (page end)</t>
        </is>
      </c>
      <c r="I210" s="26" t="n"/>
      <c r="J210" s="26" t="n"/>
      <c r="K210" s="26" t="n"/>
      <c r="L210" s="26" t="inlineStr">
        <is>
          <t>NO</t>
        </is>
      </c>
      <c r="M210" s="26" t="n">
        <v>2.410603951557855</v>
      </c>
      <c r="N210" s="26" t="n">
        <v>28</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OI_CONFIRM_MIN_CHANGE_PCT</t>
        </is>
      </c>
      <c r="B211" s="38" t="inlineStr">
        <is>
          <t>1.0</t>
        </is>
      </c>
      <c r="C211" s="38" t="n"/>
      <c r="D211" s="38" t="inlineStr">
        <is>
          <t>ENTRY, GLOBAL_CHECK, STOCKS_EXIT</t>
        </is>
      </c>
      <c r="E211" s="38" t="n"/>
      <c r="F211" s="26" t="n"/>
      <c r="G211" s="38">
        <f>IFERROR(VLOOKUP($A309&amp;"_"&amp;$B309,Results_Deltas!$A$2:$P$15000,5,FALSE),"")</f>
        <v/>
      </c>
      <c r="H211" s="38" t="inlineStr">
        <is>
          <t>Blanket (page end)</t>
        </is>
      </c>
      <c r="I211" s="26" t="n"/>
      <c r="J211" s="26" t="n"/>
      <c r="K211" s="26" t="n"/>
      <c r="L211" s="26" t="inlineStr">
        <is>
          <t>NO</t>
        </is>
      </c>
      <c r="M211" s="26" t="n">
        <v>2.446626589339802</v>
      </c>
      <c r="N211" s="26" t="n">
        <v>30</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GR_FILTER_VEC_MIN_TFS</t>
        </is>
      </c>
      <c r="B212" s="38" t="inlineStr">
        <is>
          <t>1</t>
        </is>
      </c>
      <c r="C212" s="38" t="n"/>
      <c r="D212" s="38" t="inlineStr">
        <is>
          <t>GLOBAL_CHECK</t>
        </is>
      </c>
      <c r="E212" s="38" t="n"/>
      <c r="F212" s="26" t="n"/>
      <c r="G212" s="38">
        <f>IFERROR(VLOOKUP($A217&amp;"_"&amp;$B217,Results_Deltas!$A$2:$P$15000,5,FALSE),"")</f>
        <v/>
      </c>
      <c r="H212" s="38" t="inlineStr">
        <is>
          <t>Blanket (page end)</t>
        </is>
      </c>
      <c r="I212" s="26" t="n"/>
      <c r="J212" s="26" t="n"/>
      <c r="K212" s="26" t="n"/>
      <c r="L212" s="26" t="inlineStr">
        <is>
          <t>NO</t>
        </is>
      </c>
      <c r="M212" s="26" t="n">
        <v>2.479584680651018</v>
      </c>
      <c r="N212" s="26" t="n">
        <v>39</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NEW_POSITION_MAX_LOSS_THRESHOLD</t>
        </is>
      </c>
      <c r="B213" s="38" t="inlineStr">
        <is>
          <t>2.0</t>
        </is>
      </c>
      <c r="C213" s="38" t="n"/>
      <c r="D213" s="38" t="inlineStr">
        <is>
          <t>AUGMENT, EXIT, GLOBAL_CHECK, REDUCE, STOCKS_EXIT</t>
        </is>
      </c>
      <c r="E213" s="38" t="n"/>
      <c r="F213" s="26" t="n"/>
      <c r="G213" s="38">
        <f>IFERROR(VLOOKUP($A302&amp;"_"&amp;$B302,Results_Deltas!$A$2:$P$15000,5,FALSE),"")</f>
        <v/>
      </c>
      <c r="H213" s="38" t="inlineStr">
        <is>
          <t>Blanket (page end)</t>
        </is>
      </c>
      <c r="I213" s="26" t="n"/>
      <c r="J213" s="26" t="n"/>
      <c r="K213" s="26" t="n"/>
      <c r="L213" s="26" t="inlineStr">
        <is>
          <t>NO</t>
        </is>
      </c>
      <c r="M213" s="26" t="n">
        <v>2.494342746726531</v>
      </c>
      <c r="N213" s="26" t="n">
        <v>38</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LR_BAND_LADDER_TF_BOTTOM</t>
        </is>
      </c>
      <c r="B214" s="38" t="inlineStr">
        <is>
          <t>1</t>
        </is>
      </c>
      <c r="C214" s="38" t="n"/>
      <c r="D214" s="38" t="inlineStr">
        <is>
          <t>GLOBAL_CHECK, STOCKS_EXIT</t>
        </is>
      </c>
      <c r="E214" s="38" t="n"/>
      <c r="F214" s="26" t="n"/>
      <c r="G214" s="38">
        <f>IFERROR(VLOOKUP($A261&amp;"_"&amp;$B261,Results_Deltas!$A$2:$P$15000,5,FALSE),"")</f>
        <v/>
      </c>
      <c r="H214" s="38" t="inlineStr">
        <is>
          <t>Blanket (page end)</t>
        </is>
      </c>
      <c r="I214" s="26" t="n"/>
      <c r="J214" s="26" t="n"/>
      <c r="K214" s="26" t="n"/>
      <c r="L214" s="26" t="inlineStr">
        <is>
          <t>NO</t>
        </is>
      </c>
      <c r="M214" s="26" t="n">
        <v>2.546010295106964</v>
      </c>
      <c r="N214" s="26" t="n">
        <v>37</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CRYPTO_SPIKE_FADE_THRESHOLD_PCT</t>
        </is>
      </c>
      <c r="B215" s="38" t="inlineStr">
        <is>
          <t>12.5</t>
        </is>
      </c>
      <c r="C215" s="38" t="n"/>
      <c r="D215" s="38" t="inlineStr">
        <is>
          <t>GLOBAL_CHECK, STOCKS_EXIT</t>
        </is>
      </c>
      <c r="E215" s="38" t="n"/>
      <c r="F215" s="26" t="n"/>
      <c r="G215" s="38">
        <f>IFERROR(VLOOKUP($A162&amp;"_"&amp;$B162,Results_Deltas!$A$2:$P$15000,5,FALSE),"")</f>
        <v/>
      </c>
      <c r="H215" s="38" t="inlineStr">
        <is>
          <t>Blanket (page end)</t>
        </is>
      </c>
      <c r="I215" s="26" t="n"/>
      <c r="J215" s="26" t="n"/>
      <c r="K215" s="26" t="n"/>
      <c r="L215" s="26" t="inlineStr">
        <is>
          <t>NO</t>
        </is>
      </c>
      <c r="M215" s="26" t="n">
        <v>2.577362022396805</v>
      </c>
      <c r="N215" s="26" t="n">
        <v>37</v>
      </c>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EMA_9_21_FILTER_MIN_TFS</t>
        </is>
      </c>
      <c r="B216" s="38" t="inlineStr">
        <is>
          <t>0</t>
        </is>
      </c>
      <c r="C216" s="38" t="n"/>
      <c r="D216" s="38" t="inlineStr">
        <is>
          <t>GLOBAL_CHECK</t>
        </is>
      </c>
      <c r="E216" s="38" t="n"/>
      <c r="F216" s="26" t="n"/>
      <c r="G216" s="38">
        <f>IFERROR(VLOOKUP($A178&amp;"_"&amp;$B178,Results_Deltas!$A$2:$P$15000,5,FALSE),"")</f>
        <v/>
      </c>
      <c r="H216" s="38" t="inlineStr">
        <is>
          <t>Blanket (page end)</t>
        </is>
      </c>
      <c r="I216" s="26" t="n"/>
      <c r="J216" s="26" t="n"/>
      <c r="K216" s="26" t="n"/>
      <c r="L216" s="26" t="inlineStr">
        <is>
          <t>NO</t>
        </is>
      </c>
      <c r="M216" s="26" t="n">
        <v>2.590421855158625</v>
      </c>
      <c r="N216" s="26" t="n">
        <v>41</v>
      </c>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FUNDING_GATE_FILTER_TF</t>
        </is>
      </c>
      <c r="B217" s="38" t="inlineStr">
        <is>
          <t>1h</t>
        </is>
      </c>
      <c r="C217" s="38" t="n"/>
      <c r="D217" s="38" t="inlineStr">
        <is>
          <t>GLOBAL_CHECK</t>
        </is>
      </c>
      <c r="E217" s="38" t="n"/>
      <c r="F217" s="26" t="n"/>
      <c r="G217" s="38">
        <f>IFERROR(VLOOKUP($A201&amp;"_"&amp;$B201,Results_Deltas!$A$2:$P$15000,5,FALSE),"")</f>
        <v/>
      </c>
      <c r="H217" s="38" t="inlineStr">
        <is>
          <t>Blanket (page end)</t>
        </is>
      </c>
      <c r="I217" s="26" t="n"/>
      <c r="J217" s="26" t="n"/>
      <c r="K217" s="26" t="n"/>
      <c r="L217" s="26" t="inlineStr">
        <is>
          <t>NO</t>
        </is>
      </c>
      <c r="M217" s="26" t="n">
        <v>2.605835925306736</v>
      </c>
      <c r="N217" s="26" t="n">
        <v>19</v>
      </c>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FUNDING_GATE_FILTER_TF</t>
        </is>
      </c>
      <c r="B218" s="38" t="inlineStr">
        <is>
          <t>OFF</t>
        </is>
      </c>
      <c r="C218" s="38" t="n"/>
      <c r="D218" s="38" t="inlineStr">
        <is>
          <t>GLOBAL_CHECK</t>
        </is>
      </c>
      <c r="E218" s="38" t="n"/>
      <c r="F218" s="26" t="n"/>
      <c r="G218" s="38">
        <f>IFERROR(VLOOKUP($A198&amp;"_"&amp;$B198,Results_Deltas!$A$2:$P$15000,5,FALSE),"")</f>
        <v/>
      </c>
      <c r="H218" s="38" t="inlineStr">
        <is>
          <t>Blanket (page end)</t>
        </is>
      </c>
      <c r="I218" s="26" t="n"/>
      <c r="J218" s="26" t="n"/>
      <c r="K218" s="26" t="n"/>
      <c r="L218" s="26" t="inlineStr">
        <is>
          <t>NO</t>
        </is>
      </c>
      <c r="M218" s="26" t="n">
        <v>2.625369303419583</v>
      </c>
      <c r="N218" s="26" t="n">
        <v>19</v>
      </c>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9" t="inlineStr">
        <is>
          <t>OI_CONFIRM_MIN_CHANGE_PCT</t>
        </is>
      </c>
      <c r="B219" s="40" t="inlineStr">
        <is>
          <t>0.5</t>
        </is>
      </c>
      <c r="C219" s="38" t="n"/>
      <c r="D219" s="38" t="inlineStr">
        <is>
          <t>ENTRY, GLOBAL_CHECK, STOCKS_EXIT</t>
        </is>
      </c>
      <c r="E219" s="38" t="n"/>
      <c r="F219" s="26" t="n"/>
      <c r="G219" s="38">
        <f>IFERROR(VLOOKUP($A310&amp;"_"&amp;$B310,Results_Deltas!$A$2:$P$15000,5,FALSE),"")</f>
        <v/>
      </c>
      <c r="H219" s="38" t="inlineStr">
        <is>
          <t>Blanket (page end)</t>
        </is>
      </c>
      <c r="I219" s="26" t="n"/>
      <c r="J219" s="26" t="n"/>
      <c r="K219" s="26" t="n"/>
      <c r="L219" s="26" t="inlineStr">
        <is>
          <t>NO</t>
        </is>
      </c>
      <c r="M219" s="26" t="n">
        <v>2.629190075232259</v>
      </c>
      <c r="N219" s="26" t="n">
        <v>31</v>
      </c>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EMA_BLANKET_FILTER_ENABLED</t>
        </is>
      </c>
      <c r="B220" s="38" t="inlineStr">
        <is>
          <t>False</t>
        </is>
      </c>
      <c r="C220" s="38" t="n"/>
      <c r="D220" s="38" t="inlineStr">
        <is>
          <t>GLOBAL_CHECK</t>
        </is>
      </c>
      <c r="E220" s="38" t="n"/>
      <c r="F220" s="26" t="n"/>
      <c r="G220" s="38">
        <f>IFERROR(VLOOKUP($A181&amp;"_"&amp;$B181,Results_Deltas!$A$2:$P$15000,5,FALSE),"")</f>
        <v/>
      </c>
      <c r="H220" s="38" t="inlineStr">
        <is>
          <t>Blanket (page end)</t>
        </is>
      </c>
      <c r="I220" s="26" t="n"/>
      <c r="J220" s="26" t="n"/>
      <c r="K220" s="26" t="n"/>
      <c r="L220" s="26" t="inlineStr">
        <is>
          <t>NO</t>
        </is>
      </c>
      <c r="M220" s="26" t="n">
        <v>2.652559878798016</v>
      </c>
      <c r="N220" s="26" t="n">
        <v>43</v>
      </c>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LIVE_VEC_EMERGENCY_BRAKE_ENABLED</t>
        </is>
      </c>
      <c r="B221" s="38" t="inlineStr">
        <is>
          <t>True</t>
        </is>
      </c>
      <c r="C221" s="38" t="n"/>
      <c r="D221" s="38" t="inlineStr">
        <is>
          <t>GLOBAL_CHECK, STOCKS_EXIT</t>
        </is>
      </c>
      <c r="E221" s="38" t="n"/>
      <c r="F221" s="26" t="n"/>
      <c r="G221" s="38">
        <f>IFERROR(VLOOKUP($A257&amp;"_"&amp;$B257,Results_Deltas!$A$2:$P$15000,5,FALSE),"")</f>
        <v/>
      </c>
      <c r="H221" s="38" t="inlineStr">
        <is>
          <t>Blanket (page end)</t>
        </is>
      </c>
      <c r="I221" s="26" t="n"/>
      <c r="J221" s="26" t="n"/>
      <c r="K221" s="26" t="n"/>
      <c r="L221" s="26" t="inlineStr">
        <is>
          <t>YES</t>
        </is>
      </c>
      <c r="M221" s="26" t="n">
        <v>2.657195554879743</v>
      </c>
      <c r="N221" s="26" t="n">
        <v>45</v>
      </c>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DELTA_HTF_GATE</t>
        </is>
      </c>
      <c r="B222" s="38" t="inlineStr">
        <is>
          <t>4h</t>
        </is>
      </c>
      <c r="C222" s="38" t="n"/>
      <c r="D222" s="38" t="inlineStr">
        <is>
          <t>ENTRY, GLOBAL_CHECK, STOCKS_EXIT</t>
        </is>
      </c>
      <c r="E222" s="38" t="n"/>
      <c r="F222" s="26" t="n"/>
      <c r="G222" s="38">
        <f>IFERROR(VLOOKUP($A169&amp;"_"&amp;$B169,Results_Deltas!$A$2:$P$15000,5,FALSE),"")</f>
        <v/>
      </c>
      <c r="H222" s="38" t="inlineStr">
        <is>
          <t>Blanket (page end)</t>
        </is>
      </c>
      <c r="I222" s="26" t="n"/>
      <c r="J222" s="26" t="n"/>
      <c r="K222" s="26" t="n"/>
      <c r="L222" s="26" t="inlineStr">
        <is>
          <t>NO</t>
        </is>
      </c>
      <c r="M222" s="26" t="n">
        <v>2.676869165262061</v>
      </c>
      <c r="N222" s="26" t="n">
        <v>39</v>
      </c>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DELTA_HTF_GATE</t>
        </is>
      </c>
      <c r="B223" s="38" t="inlineStr">
        <is>
          <t>4h_ALT</t>
        </is>
      </c>
      <c r="C223" s="38" t="n"/>
      <c r="D223" s="38" t="inlineStr">
        <is>
          <t>ENTRY, GLOBAL_CHECK, STOCKS_EXIT</t>
        </is>
      </c>
      <c r="E223" s="38" t="n"/>
      <c r="F223" s="26" t="n"/>
      <c r="G223" s="38">
        <f>IFERROR(VLOOKUP($A170&amp;"_"&amp;$B170,Results_Deltas!$A$2:$P$15000,5,FALSE),"")</f>
        <v/>
      </c>
      <c r="H223" s="38" t="inlineStr">
        <is>
          <t>Blanket (page end)</t>
        </is>
      </c>
      <c r="I223" s="26" t="n"/>
      <c r="J223" s="26" t="n"/>
      <c r="K223" s="26" t="n"/>
      <c r="L223" s="26" t="inlineStr">
        <is>
          <t>NO</t>
        </is>
      </c>
      <c r="M223" s="26" t="n">
        <v>2.676869165262061</v>
      </c>
      <c r="N223" s="26" t="n">
        <v>39</v>
      </c>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LR_BAND_LADDER_TF_TOP</t>
        </is>
      </c>
      <c r="B224" s="38" t="inlineStr">
        <is>
          <t>1</t>
        </is>
      </c>
      <c r="C224" s="38" t="n"/>
      <c r="D224" s="38" t="inlineStr">
        <is>
          <t>GLOBAL_CHECK, STOCKS_EXIT</t>
        </is>
      </c>
      <c r="E224" s="38" t="n"/>
      <c r="F224" s="26" t="n"/>
      <c r="G224" s="38">
        <f>IFERROR(VLOOKUP($A263&amp;"_"&amp;$B263,Results_Deltas!$A$2:$P$15000,5,FALSE),"")</f>
        <v/>
      </c>
      <c r="H224" s="38" t="inlineStr">
        <is>
          <t>Blanket (page end)</t>
        </is>
      </c>
      <c r="I224" s="26" t="n"/>
      <c r="J224" s="26" t="n"/>
      <c r="K224" s="26" t="n"/>
      <c r="L224" s="26" t="inlineStr">
        <is>
          <t>NO</t>
        </is>
      </c>
      <c r="M224" s="26" t="n">
        <v>2.680074596314543</v>
      </c>
      <c r="N224" s="26" t="n">
        <v>38</v>
      </c>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EMA_9_21_FILTER_MIN_TFS</t>
        </is>
      </c>
      <c r="B225" s="38" t="inlineStr">
        <is>
          <t>2</t>
        </is>
      </c>
      <c r="C225" s="38" t="n"/>
      <c r="D225" s="38" t="inlineStr">
        <is>
          <t>GLOBAL_CHECK</t>
        </is>
      </c>
      <c r="E225" s="38" t="n"/>
      <c r="F225" s="26" t="n"/>
      <c r="G225" s="38">
        <f>IFERROR(VLOOKUP($A179&amp;"_"&amp;$B179,Results_Deltas!$A$2:$P$15000,5,FALSE),"")</f>
        <v/>
      </c>
      <c r="H225" s="38" t="inlineStr">
        <is>
          <t>Blanket (page end)</t>
        </is>
      </c>
      <c r="I225" s="26" t="n"/>
      <c r="J225" s="26" t="n"/>
      <c r="K225" s="26" t="n"/>
      <c r="L225" s="26" t="inlineStr">
        <is>
          <t>NO</t>
        </is>
      </c>
      <c r="M225" s="26" t="n">
        <v>2.683204393412157</v>
      </c>
      <c r="N225" s="26" t="n">
        <v>37</v>
      </c>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9" t="inlineStr">
        <is>
          <t>MANDATORY_REENTRY_WT_FILTER_MIN_TFS</t>
        </is>
      </c>
      <c r="B226" s="40" t="inlineStr">
        <is>
          <t>1</t>
        </is>
      </c>
      <c r="C226" s="38" t="n"/>
      <c r="D226" s="38" t="inlineStr">
        <is>
          <t>GLOBAL_CHECK, STOCKS_EXIT</t>
        </is>
      </c>
      <c r="E226" s="38" t="n"/>
      <c r="F226" s="26" t="n"/>
      <c r="G226" s="38">
        <f>IFERROR(VLOOKUP($A264&amp;"_"&amp;$B264,Results_Deltas!$A$2:$P$15000,5,FALSE),"")</f>
        <v/>
      </c>
      <c r="H226" s="38" t="inlineStr">
        <is>
          <t>Blanket (page end)</t>
        </is>
      </c>
      <c r="I226" s="26" t="n"/>
      <c r="J226" s="26" t="n"/>
      <c r="K226" s="26" t="n"/>
      <c r="L226" s="26" t="inlineStr">
        <is>
          <t>NO</t>
        </is>
      </c>
      <c r="M226" s="26" t="n">
        <v>2.694494360928014</v>
      </c>
      <c r="N226" s="26" t="n">
        <v>36</v>
      </c>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EMA_BLANKET_FILTER_MIN_TFS</t>
        </is>
      </c>
      <c r="B227" s="38" t="inlineStr">
        <is>
          <t>0</t>
        </is>
      </c>
      <c r="C227" s="38" t="n"/>
      <c r="D227" s="38" t="inlineStr">
        <is>
          <t>GLOBAL_CHECK</t>
        </is>
      </c>
      <c r="E227" s="38" t="n"/>
      <c r="F227" s="26" t="n"/>
      <c r="G227" s="38">
        <f>IFERROR(VLOOKUP($A183&amp;"_"&amp;$B183,Results_Deltas!$A$2:$P$15000,5,FALSE),"")</f>
        <v/>
      </c>
      <c r="H227" s="38" t="inlineStr">
        <is>
          <t>Blanket (page end)</t>
        </is>
      </c>
      <c r="I227" s="26" t="n"/>
      <c r="J227" s="26" t="n"/>
      <c r="K227" s="26" t="n"/>
      <c r="L227" s="26" t="inlineStr">
        <is>
          <t>NO</t>
        </is>
      </c>
      <c r="M227" s="26" t="n">
        <v>2.703671365835804</v>
      </c>
      <c r="N227" s="26" t="n">
        <v>40</v>
      </c>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EMA_BLANKET_FILTER_MIN_TFS</t>
        </is>
      </c>
      <c r="B228" s="38" t="inlineStr">
        <is>
          <t>2</t>
        </is>
      </c>
      <c r="C228" s="38" t="n"/>
      <c r="D228" s="38" t="inlineStr">
        <is>
          <t>GLOBAL_CHECK</t>
        </is>
      </c>
      <c r="E228" s="38" t="n"/>
      <c r="F228" s="26" t="n"/>
      <c r="G228" s="38">
        <f>IFERROR(VLOOKUP($A184&amp;"_"&amp;$B184,Results_Deltas!$A$2:$P$15000,5,FALSE),"")</f>
        <v/>
      </c>
      <c r="H228" s="38" t="inlineStr">
        <is>
          <t>Blanket (page end)</t>
        </is>
      </c>
      <c r="I228" s="26" t="n"/>
      <c r="J228" s="26" t="n"/>
      <c r="K228" s="26" t="n"/>
      <c r="L228" s="26" t="inlineStr">
        <is>
          <t>NO</t>
        </is>
      </c>
      <c r="M228" s="26" t="n">
        <v>2.717577584237918</v>
      </c>
      <c r="N228" s="26" t="n">
        <v>41</v>
      </c>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NEWBORN_LOSS_KILL_GAIN_THRESHOLD_PCT</t>
        </is>
      </c>
      <c r="B229" s="38" t="inlineStr">
        <is>
          <t>1.0</t>
        </is>
      </c>
      <c r="C229" s="38" t="n"/>
      <c r="D229" s="38" t="inlineStr">
        <is>
          <t>AUGMENT, EXIT, GLOBAL_CHECK, REDUCE, STOCKS_EXIT</t>
        </is>
      </c>
      <c r="E229" s="38" t="n"/>
      <c r="F229" s="26" t="n"/>
      <c r="G229" s="38">
        <f>IFERROR(VLOOKUP($A297&amp;"_"&amp;$B297,Results_Deltas!$A$2:$P$15000,5,FALSE),"")</f>
        <v/>
      </c>
      <c r="H229" s="38" t="inlineStr">
        <is>
          <t>Blanket (page end)</t>
        </is>
      </c>
      <c r="I229" s="26" t="n"/>
      <c r="J229" s="26" t="n"/>
      <c r="K229" s="26" t="n"/>
      <c r="L229" s="26" t="inlineStr">
        <is>
          <t>NO</t>
        </is>
      </c>
      <c r="M229" s="26" t="n">
        <v>2.751556023065767</v>
      </c>
      <c r="N229" s="26" t="n">
        <v>43</v>
      </c>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MANDATORY_REENTRY_WT_FILTER_MIN_TFS</t>
        </is>
      </c>
      <c r="B230" s="38" t="inlineStr">
        <is>
          <t>3</t>
        </is>
      </c>
      <c r="C230" s="38" t="n"/>
      <c r="D230" s="38" t="inlineStr">
        <is>
          <t>GLOBAL_CHECK, STOCKS_EXIT</t>
        </is>
      </c>
      <c r="E230" s="38" t="n"/>
      <c r="F230" s="26" t="n"/>
      <c r="G230" s="38">
        <f>IFERROR(VLOOKUP($A265&amp;"_"&amp;$B265,Results_Deltas!$A$2:$P$15000,5,FALSE),"")</f>
        <v/>
      </c>
      <c r="H230" s="38" t="inlineStr">
        <is>
          <t>Blanket (page end)</t>
        </is>
      </c>
      <c r="I230" s="26" t="n"/>
      <c r="J230" s="26" t="n"/>
      <c r="K230" s="26" t="n"/>
      <c r="L230" s="26" t="inlineStr">
        <is>
          <t>YES</t>
        </is>
      </c>
      <c r="M230" s="26" t="n">
        <v>2.752105379238344</v>
      </c>
      <c r="N230" s="26" t="n">
        <v>34</v>
      </c>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OI_CONFIRM_MIN_CHANGE_PCT</t>
        </is>
      </c>
      <c r="B231" s="38" t="inlineStr">
        <is>
          <t>0</t>
        </is>
      </c>
      <c r="C231" s="38" t="n"/>
      <c r="D231" s="38" t="inlineStr">
        <is>
          <t>ENTRY, GLOBAL_CHECK, STOCKS_EXIT</t>
        </is>
      </c>
      <c r="E231" s="38" t="n"/>
      <c r="F231" s="26" t="n"/>
      <c r="G231" s="38">
        <f>IFERROR(VLOOKUP($A307&amp;"_"&amp;$B307,Results_Deltas!$A$2:$P$15000,5,FALSE),"")</f>
        <v/>
      </c>
      <c r="H231" s="38" t="inlineStr">
        <is>
          <t>Blanket (page end)</t>
        </is>
      </c>
      <c r="I231" s="26" t="n"/>
      <c r="J231" s="26" t="n"/>
      <c r="K231" s="26" t="n"/>
      <c r="L231" s="26" t="inlineStr">
        <is>
          <t>YES</t>
        </is>
      </c>
      <c r="M231" s="26" t="n">
        <v>2.769493647008726</v>
      </c>
      <c r="N231" s="26" t="n">
        <v>33</v>
      </c>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7" t="inlineStr">
        <is>
          <t>HLR_SMA_BAND_PCT</t>
        </is>
      </c>
      <c r="B232" s="38" t="inlineStr">
        <is>
          <t>2.0</t>
        </is>
      </c>
      <c r="C232" s="38" t="n"/>
      <c r="D232" s="38" t="inlineStr">
        <is>
          <t>ENTRY, GLOBAL_CHECK, STOCKS_EXIT</t>
        </is>
      </c>
      <c r="E232" s="38" t="n"/>
      <c r="F232" s="26" t="n"/>
      <c r="G232" s="38">
        <f>IFERROR(VLOOKUP($A228&amp;"_"&amp;$B228,Results_Deltas!$A$2:$P$15000,5,FALSE),"")</f>
        <v/>
      </c>
      <c r="H232" s="38" t="inlineStr">
        <is>
          <t>Blanket (page end)</t>
        </is>
      </c>
      <c r="I232" s="26" t="n"/>
      <c r="J232" s="26" t="n"/>
      <c r="K232" s="26" t="n"/>
      <c r="L232" s="26" t="inlineStr">
        <is>
          <t>NO</t>
        </is>
      </c>
      <c r="M232" s="26" t="n">
        <v>2.832571730293306</v>
      </c>
      <c r="N232" s="26" t="n">
        <v>28</v>
      </c>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DELTA_REENTRY_FILTER_ENABLED</t>
        </is>
      </c>
      <c r="B233" s="38" t="inlineStr">
        <is>
          <t>True</t>
        </is>
      </c>
      <c r="C233" s="38" t="n"/>
      <c r="D233" s="38" t="inlineStr">
        <is>
          <t>ENTRY, GLOBAL_CHECK, STOCKS_EXIT</t>
        </is>
      </c>
      <c r="E233" s="38" t="n"/>
      <c r="F233" s="26" t="n"/>
      <c r="G233" s="38">
        <f>IFERROR(VLOOKUP($A172&amp;"_"&amp;$B172,Results_Deltas!$A$2:$P$15000,5,FALSE),"")</f>
        <v/>
      </c>
      <c r="H233" s="38" t="inlineStr">
        <is>
          <t>Blanket (page end)</t>
        </is>
      </c>
      <c r="I233" s="26" t="n"/>
      <c r="J233" s="26" t="n"/>
      <c r="K233" s="26" t="n"/>
      <c r="L233" s="26" t="inlineStr">
        <is>
          <t>NO</t>
        </is>
      </c>
      <c r="M233" s="26" t="n">
        <v>2.846875433793388</v>
      </c>
      <c r="N233" s="26" t="n">
        <v>37</v>
      </c>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DC_MOMENT_STRONG_THRESHOLD</t>
        </is>
      </c>
      <c r="B234" s="38" t="inlineStr">
        <is>
          <t>20</t>
        </is>
      </c>
      <c r="C234" s="38" t="n"/>
      <c r="D234" s="38" t="inlineStr">
        <is>
          <t>ENTRY, GLOBAL_CHECK, STOCKS_EXIT</t>
        </is>
      </c>
      <c r="E234" s="38" t="n"/>
      <c r="F234" s="26" t="n"/>
      <c r="G234" s="38">
        <f>IFERROR(VLOOKUP($A168&amp;"_"&amp;$B168,Results_Deltas!$A$2:$P$15000,5,FALSE),"")</f>
        <v/>
      </c>
      <c r="H234" s="38" t="inlineStr">
        <is>
          <t>Blanket (page end)</t>
        </is>
      </c>
      <c r="I234" s="26" t="n"/>
      <c r="J234" s="26" t="n"/>
      <c r="K234" s="26" t="n"/>
      <c r="L234" s="26" t="inlineStr">
        <is>
          <t>NO</t>
        </is>
      </c>
      <c r="M234" s="26" t="n">
        <v>2.896458869966078</v>
      </c>
      <c r="N234" s="26" t="n">
        <v>29</v>
      </c>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CRYPTO_SPIKE_FADE_THRESHOLD_PCT</t>
        </is>
      </c>
      <c r="B235" s="38" t="inlineStr">
        <is>
          <t>7.5</t>
        </is>
      </c>
      <c r="C235" s="38" t="n"/>
      <c r="D235" s="38" t="inlineStr">
        <is>
          <t>GLOBAL_CHECK, STOCKS_EXIT</t>
        </is>
      </c>
      <c r="E235" s="38" t="n"/>
      <c r="F235" s="26" t="n"/>
      <c r="G235" s="38">
        <f>IFERROR(VLOOKUP($A163&amp;"_"&amp;$B163,Results_Deltas!$A$2:$P$15000,5,FALSE),"")</f>
        <v/>
      </c>
      <c r="H235" s="38" t="inlineStr">
        <is>
          <t>Blanket (page end)</t>
        </is>
      </c>
      <c r="I235" s="26" t="n"/>
      <c r="J235" s="26" t="n"/>
      <c r="K235" s="26" t="n"/>
      <c r="L235" s="26" t="inlineStr">
        <is>
          <t>NO</t>
        </is>
      </c>
      <c r="M235" s="26" t="n">
        <v>2.901956332367594</v>
      </c>
      <c r="N235" s="26" t="n">
        <v>40</v>
      </c>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NEWBORN_LOSS_KILL_GAIN_THRESHOLD_PCT</t>
        </is>
      </c>
      <c r="B236" s="38" t="inlineStr">
        <is>
          <t>0.5</t>
        </is>
      </c>
      <c r="C236" s="38" t="n"/>
      <c r="D236" s="38" t="inlineStr">
        <is>
          <t>AUGMENT, EXIT, GLOBAL_CHECK, REDUCE, STOCKS_EXIT</t>
        </is>
      </c>
      <c r="E236" s="38" t="n"/>
      <c r="F236" s="26" t="n"/>
      <c r="G236" s="38">
        <f>IFERROR(VLOOKUP($A298&amp;"_"&amp;$B298,Results_Deltas!$A$2:$P$15000,5,FALSE),"")</f>
        <v/>
      </c>
      <c r="H236" s="38" t="inlineStr">
        <is>
          <t>Blanket (page end)</t>
        </is>
      </c>
      <c r="I236" s="26" t="n"/>
      <c r="J236" s="26" t="n"/>
      <c r="K236" s="26" t="n"/>
      <c r="L236" s="26" t="inlineStr">
        <is>
          <t>NO</t>
        </is>
      </c>
      <c r="M236" s="26" t="n">
        <v>2.918572876147058</v>
      </c>
      <c r="N236" s="26" t="n">
        <v>42</v>
      </c>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9" t="inlineStr">
        <is>
          <t>DC_MOMENT_STRONG_THRESHOLD</t>
        </is>
      </c>
      <c r="B237" s="40" t="inlineStr">
        <is>
          <t>40</t>
        </is>
      </c>
      <c r="C237" s="38" t="n"/>
      <c r="D237" s="38" t="inlineStr">
        <is>
          <t>ENTRY, GLOBAL_CHECK, STOCKS_EXIT</t>
        </is>
      </c>
      <c r="E237" s="38" t="n"/>
      <c r="F237" s="26" t="n"/>
      <c r="G237" s="38">
        <f>IFERROR(VLOOKUP($A165&amp;"_"&amp;$B165,Results_Deltas!$A$2:$P$15000,5,FALSE),"")</f>
        <v/>
      </c>
      <c r="H237" s="38" t="inlineStr">
        <is>
          <t>Blanket (page end)</t>
        </is>
      </c>
      <c r="I237" s="26" t="n"/>
      <c r="J237" s="26" t="n"/>
      <c r="K237" s="26" t="n"/>
      <c r="L237" s="26" t="inlineStr">
        <is>
          <t>YES</t>
        </is>
      </c>
      <c r="M237" s="26" t="n">
        <v>2.921882315888718</v>
      </c>
      <c r="N237" s="26" t="n">
        <v>32</v>
      </c>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7" t="inlineStr">
        <is>
          <t>ADX_RANGING_THRESHOLD</t>
        </is>
      </c>
      <c r="B238" s="38" t="inlineStr">
        <is>
          <t>15</t>
        </is>
      </c>
      <c r="C238" s="38" t="n"/>
      <c r="D238" s="38" t="inlineStr">
        <is>
          <t>ENTRY, GLOBAL_CHECK, STOCKS_EXIT</t>
        </is>
      </c>
      <c r="E238" s="38" t="n"/>
      <c r="F238" s="26" t="n"/>
      <c r="G238" s="38">
        <f>IFERROR(VLOOKUP($A148&amp;"_"&amp;$B148,Results_Deltas!$A$2:$P$15000,5,FALSE),"")</f>
        <v/>
      </c>
      <c r="H238" s="38" t="inlineStr">
        <is>
          <t>Blanket (page end)</t>
        </is>
      </c>
      <c r="I238" s="26" t="n"/>
      <c r="J238" s="26" t="n"/>
      <c r="K238" s="26" t="n"/>
      <c r="L238" s="26" t="inlineStr">
        <is>
          <t>YES</t>
        </is>
      </c>
      <c r="M238" s="26" t="n">
        <v>2.967720672072161</v>
      </c>
      <c r="N238" s="26" t="n">
        <v>28</v>
      </c>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FG_GREED_THRESHOLD</t>
        </is>
      </c>
      <c r="B239" s="38" t="inlineStr">
        <is>
          <t>37.5</t>
        </is>
      </c>
      <c r="C239" s="38" t="n"/>
      <c r="D239" s="38" t="inlineStr">
        <is>
          <t>GLOBAL_CHECK, STOCKS_EXIT</t>
        </is>
      </c>
      <c r="E239" s="38" t="n"/>
      <c r="F239" s="26" t="n"/>
      <c r="G239" s="38">
        <f>IFERROR(VLOOKUP($A197&amp;"_"&amp;$B197,Results_Deltas!$A$2:$P$15000,5,FALSE),"")</f>
        <v/>
      </c>
      <c r="H239" s="38" t="inlineStr">
        <is>
          <t>Blanket (page end)</t>
        </is>
      </c>
      <c r="I239" s="26" t="n"/>
      <c r="J239" s="26" t="n"/>
      <c r="K239" s="26" t="n"/>
      <c r="L239" s="26" t="inlineStr">
        <is>
          <t>NO</t>
        </is>
      </c>
      <c r="M239" s="26" t="n">
        <v>2.974863091646179</v>
      </c>
      <c r="N239" s="26" t="n">
        <v>28</v>
      </c>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HTF4_CONF</t>
        </is>
      </c>
      <c r="B240" s="38" t="inlineStr">
        <is>
          <t>False</t>
        </is>
      </c>
      <c r="C240" s="38" t="n"/>
      <c r="D240" s="38" t="inlineStr">
        <is>
          <t>GLOBAL_CHECK, STOCKS_EXIT</t>
        </is>
      </c>
      <c r="E240" s="38" t="n"/>
      <c r="F240" s="26" t="n"/>
      <c r="G240" s="38">
        <f>IFERROR(VLOOKUP($A234&amp;"_"&amp;$B234,Results_Deltas!$A$2:$P$15000,5,FALSE),"")</f>
        <v/>
      </c>
      <c r="H240" s="38" t="inlineStr">
        <is>
          <t>Blanket (page end)</t>
        </is>
      </c>
      <c r="I240" s="26" t="n"/>
      <c r="J240" s="26" t="n"/>
      <c r="K240" s="26" t="n"/>
      <c r="L240" s="26" t="inlineStr">
        <is>
          <t>NO</t>
        </is>
      </c>
      <c r="M240" s="26" t="n">
        <v>3.010573506918572</v>
      </c>
      <c r="N240" s="26" t="n">
        <v>36</v>
      </c>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FG_FEAR_THRESHOLD</t>
        </is>
      </c>
      <c r="B241" s="38" t="inlineStr">
        <is>
          <t>12.5</t>
        </is>
      </c>
      <c r="C241" s="38" t="n"/>
      <c r="D241" s="38" t="inlineStr">
        <is>
          <t>GLOBAL_CHECK, STOCKS_EXIT</t>
        </is>
      </c>
      <c r="E241" s="38" t="n"/>
      <c r="F241" s="26" t="n"/>
      <c r="G241" s="38">
        <f>IFERROR(VLOOKUP($A193&amp;"_"&amp;$B193,Results_Deltas!$A$2:$P$15000,5,FALSE),"")</f>
        <v/>
      </c>
      <c r="H241" s="38" t="inlineStr">
        <is>
          <t>Blanket (page end)</t>
        </is>
      </c>
      <c r="I241" s="26" t="n"/>
      <c r="J241" s="26" t="n"/>
      <c r="K241" s="26" t="n"/>
      <c r="L241" s="26" t="inlineStr">
        <is>
          <t>NO</t>
        </is>
      </c>
      <c r="M241" s="26" t="n">
        <v>3.023449720406403</v>
      </c>
      <c r="N241" s="26" t="n">
        <v>31</v>
      </c>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9" t="inlineStr">
        <is>
          <t>HTF_TREND_VETO_BYPASS_ENABLED</t>
        </is>
      </c>
      <c r="B242" s="40" t="inlineStr">
        <is>
          <t>True</t>
        </is>
      </c>
      <c r="C242" s="38" t="n"/>
      <c r="D242" s="38" t="inlineStr">
        <is>
          <t>GLOBAL_CHECK, STOCKS_EXIT</t>
        </is>
      </c>
      <c r="E242" s="38" t="n"/>
      <c r="F242" s="26" t="n"/>
      <c r="G242" s="38">
        <f>IFERROR(VLOOKUP($A245&amp;"_"&amp;$B245,Results_Deltas!$A$2:$P$15000,5,FALSE),"")</f>
        <v/>
      </c>
      <c r="H242" s="38" t="inlineStr">
        <is>
          <t>Blanket (page end)</t>
        </is>
      </c>
      <c r="I242" s="26" t="n"/>
      <c r="J242" s="26" t="n"/>
      <c r="K242" s="26" t="n"/>
      <c r="L242" s="26" t="inlineStr">
        <is>
          <t>NO</t>
        </is>
      </c>
      <c r="M242" s="26" t="n">
        <v>3.051872697986279</v>
      </c>
      <c r="N242" s="26" t="n">
        <v>43</v>
      </c>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9" t="inlineStr">
        <is>
          <t>DUP_GUARD_FILTER_TF</t>
        </is>
      </c>
      <c r="B243" s="40" t="inlineStr">
        <is>
          <t>15m</t>
        </is>
      </c>
      <c r="C243" s="38" t="n"/>
      <c r="D243" s="38" t="inlineStr">
        <is>
          <t>GLOBAL_CHECK</t>
        </is>
      </c>
      <c r="E243" s="38" t="n"/>
      <c r="F243" s="26" t="n"/>
      <c r="G243" s="38">
        <f>IFERROR(VLOOKUP($A177&amp;"_"&amp;$B177,Results_Deltas!$A$2:$P$15000,5,FALSE),"")</f>
        <v/>
      </c>
      <c r="H243" s="38" t="inlineStr">
        <is>
          <t>Blanket (page end)</t>
        </is>
      </c>
      <c r="I243" s="26" t="n"/>
      <c r="J243" s="26" t="n"/>
      <c r="K243" s="26" t="n"/>
      <c r="L243" s="26" t="inlineStr">
        <is>
          <t>YES</t>
        </is>
      </c>
      <c r="M243" s="26" t="n">
        <v>3.075558790244374</v>
      </c>
      <c r="N243" s="26" t="n">
        <v>36</v>
      </c>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9" t="inlineStr">
        <is>
          <t>COOLDOWN_LOCKS_FILTER_TF</t>
        </is>
      </c>
      <c r="B244" s="40" t="inlineStr">
        <is>
          <t>15m</t>
        </is>
      </c>
      <c r="C244" s="38" t="n"/>
      <c r="D244" s="38" t="inlineStr">
        <is>
          <t>GLOBAL_CHECK</t>
        </is>
      </c>
      <c r="E244" s="38" t="n"/>
      <c r="F244" s="26" t="n"/>
      <c r="G244" s="38">
        <f>IFERROR(VLOOKUP($A160&amp;"_"&amp;$B160,Results_Deltas!$A$2:$P$15000,5,FALSE),"")</f>
        <v/>
      </c>
      <c r="H244" s="38" t="inlineStr">
        <is>
          <t>Blanket (page end)</t>
        </is>
      </c>
      <c r="I244" s="26" t="n"/>
      <c r="J244" s="26" t="n"/>
      <c r="K244" s="26" t="n"/>
      <c r="L244" s="26" t="inlineStr">
        <is>
          <t>YES</t>
        </is>
      </c>
      <c r="M244" s="26" t="n">
        <v>3.113566893307762</v>
      </c>
      <c r="N244" s="26" t="n">
        <v>38</v>
      </c>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NEW_POSITION_MAX_LOSS_THRESHOLD</t>
        </is>
      </c>
      <c r="B245" s="38" t="inlineStr">
        <is>
          <t>0.5</t>
        </is>
      </c>
      <c r="C245" s="38" t="n"/>
      <c r="D245" s="38" t="inlineStr">
        <is>
          <t>AUGMENT, EXIT, GLOBAL_CHECK, REDUCE, STOCKS_EXIT</t>
        </is>
      </c>
      <c r="E245" s="38" t="n"/>
      <c r="F245" s="26" t="n"/>
      <c r="G245" s="38">
        <f>IFERROR(VLOOKUP($A304&amp;"_"&amp;$B304,Results_Deltas!$A$2:$P$15000,5,FALSE),"")</f>
        <v/>
      </c>
      <c r="H245" s="38" t="inlineStr">
        <is>
          <t>Blanket (page end)</t>
        </is>
      </c>
      <c r="I245" s="26" t="n"/>
      <c r="J245" s="26" t="n"/>
      <c r="K245" s="26" t="n"/>
      <c r="L245" s="26" t="inlineStr">
        <is>
          <t>NO</t>
        </is>
      </c>
      <c r="M245" s="26" t="n">
        <v>3.150297711232109</v>
      </c>
      <c r="N245" s="26" t="n">
        <v>42</v>
      </c>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9" t="inlineStr">
        <is>
          <t>BAND_ARROW_ENABLED</t>
        </is>
      </c>
      <c r="B246" s="40" t="inlineStr">
        <is>
          <t>False</t>
        </is>
      </c>
      <c r="C246" s="38" t="n"/>
      <c r="D246" s="38" t="inlineStr">
        <is>
          <t>GLOBAL_CHECK, STOCKS_EXIT</t>
        </is>
      </c>
      <c r="E246" s="38" t="n"/>
      <c r="F246" s="26" t="n"/>
      <c r="G246" s="38">
        <f>IFERROR(VLOOKUP($A154&amp;"_"&amp;$B154,Results_Deltas!$A$2:$P$15000,5,FALSE),"")</f>
        <v/>
      </c>
      <c r="H246" s="38" t="inlineStr">
        <is>
          <t>Blanket (page end)</t>
        </is>
      </c>
      <c r="I246" s="26" t="n"/>
      <c r="J246" s="26" t="n"/>
      <c r="K246" s="26" t="n"/>
      <c r="L246" s="26" t="inlineStr">
        <is>
          <t>NO</t>
        </is>
      </c>
      <c r="M246" s="26" t="n">
        <v>3.161542685296364</v>
      </c>
      <c r="N246" s="26" t="n">
        <v>38</v>
      </c>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9" t="inlineStr">
        <is>
          <t>HA_WICK_QUALITY_ENABLED</t>
        </is>
      </c>
      <c r="B247" s="40" t="inlineStr">
        <is>
          <t>False</t>
        </is>
      </c>
      <c r="C247" s="38" t="n"/>
      <c r="D247" s="38" t="inlineStr">
        <is>
          <t>ENTRY, GLOBAL_CHECK, STOCKS_EXIT</t>
        </is>
      </c>
      <c r="E247" s="38" t="n"/>
      <c r="F247" s="26" t="n"/>
      <c r="G247" s="38">
        <f>IFERROR(VLOOKUP($A218&amp;"_"&amp;$B218,Results_Deltas!$A$2:$P$15000,5,FALSE),"")</f>
        <v/>
      </c>
      <c r="H247" s="38" t="inlineStr">
        <is>
          <t>Blanket (page end)</t>
        </is>
      </c>
      <c r="I247" s="26" t="n"/>
      <c r="J247" s="26" t="n"/>
      <c r="K247" s="26" t="n"/>
      <c r="L247" s="26" t="inlineStr">
        <is>
          <t>NO</t>
        </is>
      </c>
      <c r="M247" s="26" t="n">
        <v>3.161542685296364</v>
      </c>
      <c r="N247" s="26" t="n">
        <v>38</v>
      </c>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HA_WICK_QUALITY_TF</t>
        </is>
      </c>
      <c r="B248" s="38" t="inlineStr">
        <is>
          <t>15m</t>
        </is>
      </c>
      <c r="C248" s="38" t="n"/>
      <c r="D248" s="38" t="inlineStr">
        <is>
          <t>ENTRY, GLOBAL_CHECK, STOCKS_EXIT</t>
        </is>
      </c>
      <c r="E248" s="38" t="n"/>
      <c r="F248" s="26" t="n"/>
      <c r="G248" s="38">
        <f>IFERROR(VLOOKUP($A226&amp;"_"&amp;$B226,Results_Deltas!$A$2:$P$15000,5,FALSE),"")</f>
        <v/>
      </c>
      <c r="H248" s="38" t="inlineStr">
        <is>
          <t>Blanket (page end)</t>
        </is>
      </c>
      <c r="I248" s="26" t="n"/>
      <c r="J248" s="26" t="n"/>
      <c r="K248" s="26" t="n"/>
      <c r="L248" s="26" t="inlineStr">
        <is>
          <t>YES</t>
        </is>
      </c>
      <c r="M248" s="26" t="n">
        <v>3.161542685296364</v>
      </c>
      <c r="N248" s="26" t="n">
        <v>38</v>
      </c>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9" t="inlineStr">
        <is>
          <t>HTF_DIRECTION_GATE_ENABLED</t>
        </is>
      </c>
      <c r="B249" s="40" t="inlineStr">
        <is>
          <t>False</t>
        </is>
      </c>
      <c r="C249" s="38" t="n"/>
      <c r="D249" s="38" t="inlineStr">
        <is>
          <t>ENTRY, GLOBAL_CHECK, STOCKS_EXIT</t>
        </is>
      </c>
      <c r="E249" s="38" t="n"/>
      <c r="F249" s="26" t="n"/>
      <c r="G249" s="38">
        <f>IFERROR(VLOOKUP($A236&amp;"_"&amp;$B236,Results_Deltas!$A$2:$P$15000,5,FALSE),"")</f>
        <v/>
      </c>
      <c r="H249" s="38" t="inlineStr">
        <is>
          <t>Blanket (page end)</t>
        </is>
      </c>
      <c r="I249" s="26" t="n"/>
      <c r="J249" s="26" t="n"/>
      <c r="K249" s="26" t="n"/>
      <c r="L249" s="26" t="inlineStr">
        <is>
          <t>NO</t>
        </is>
      </c>
      <c r="M249" s="26" t="n">
        <v>3.165878665454597</v>
      </c>
      <c r="N249" s="26" t="n">
        <v>38</v>
      </c>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7" t="inlineStr">
        <is>
          <t>LEADERBOARD_FILTER</t>
        </is>
      </c>
      <c r="B250" s="38" t="inlineStr">
        <is>
          <t>False</t>
        </is>
      </c>
      <c r="C250" s="38" t="n"/>
      <c r="D250" s="38" t="inlineStr">
        <is>
          <t>AUGMENT, ENTRY, EXIT, GLOBAL_CHECK, REDUCE, STOCKS_EXIT</t>
        </is>
      </c>
      <c r="E250" s="38" t="n"/>
      <c r="F250" s="26" t="n"/>
      <c r="G250" s="38">
        <f>IFERROR(VLOOKUP($A248&amp;"_"&amp;$B248,Results_Deltas!$A$2:$P$15000,5,FALSE),"")</f>
        <v/>
      </c>
      <c r="H250" s="38" t="inlineStr">
        <is>
          <t>Blanket (page end)</t>
        </is>
      </c>
      <c r="I250" s="26" t="n"/>
      <c r="J250" s="26" t="n"/>
      <c r="K250" s="26" t="n"/>
      <c r="L250" s="26" t="inlineStr">
        <is>
          <t>NO</t>
        </is>
      </c>
      <c r="M250" s="26" t="n">
        <v>3.165878665454597</v>
      </c>
      <c r="N250" s="26" t="n">
        <v>38</v>
      </c>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9" t="inlineStr">
        <is>
          <t>LH_HL_FILTER_ENABLED</t>
        </is>
      </c>
      <c r="B251" s="40" t="inlineStr">
        <is>
          <t>False</t>
        </is>
      </c>
      <c r="C251" s="38" t="n"/>
      <c r="D251" s="38" t="inlineStr">
        <is>
          <t>ENTRY, GLOBAL_CHECK, STOCKS_EXIT</t>
        </is>
      </c>
      <c r="E251" s="38" t="n"/>
      <c r="F251" s="26" t="n"/>
      <c r="G251" s="38">
        <f>IFERROR(VLOOKUP($A250&amp;"_"&amp;$B250,Results_Deltas!$A$2:$P$15000,5,FALSE),"")</f>
        <v/>
      </c>
      <c r="H251" s="38" t="inlineStr">
        <is>
          <t>Blanket (page end)</t>
        </is>
      </c>
      <c r="I251" s="26" t="n"/>
      <c r="J251" s="26" t="n"/>
      <c r="K251" s="26" t="n"/>
      <c r="L251" s="26" t="inlineStr">
        <is>
          <t>NO</t>
        </is>
      </c>
      <c r="M251" s="26" t="n">
        <v>3.165878665454597</v>
      </c>
      <c r="N251" s="26" t="n">
        <v>38</v>
      </c>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9" t="inlineStr">
        <is>
          <t>LH_HL_FILTER_REQUIRE_BOTH</t>
        </is>
      </c>
      <c r="B252" s="40" t="inlineStr">
        <is>
          <t>False</t>
        </is>
      </c>
      <c r="C252" s="38" t="n"/>
      <c r="D252" s="38" t="inlineStr">
        <is>
          <t>ENTRY, GLOBAL_CHECK, STOCKS_EXIT</t>
        </is>
      </c>
      <c r="E252" s="38" t="n"/>
      <c r="F252" s="26" t="n"/>
      <c r="G252" s="38">
        <f>IFERROR(VLOOKUP($A254&amp;"_"&amp;$B254,Results_Deltas!$A$2:$P$15000,5,FALSE),"")</f>
        <v/>
      </c>
      <c r="H252" s="38" t="inlineStr">
        <is>
          <t>Blanket (page end)</t>
        </is>
      </c>
      <c r="I252" s="26" t="n"/>
      <c r="J252" s="26" t="n"/>
      <c r="K252" s="26" t="n"/>
      <c r="L252" s="26" t="inlineStr">
        <is>
          <t>NO</t>
        </is>
      </c>
      <c r="M252" s="26" t="n">
        <v>3.165878665454597</v>
      </c>
      <c r="N252" s="26" t="n">
        <v>38</v>
      </c>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9" t="inlineStr">
        <is>
          <t>MARKET_QUALITY_SCORE_ENABLED</t>
        </is>
      </c>
      <c r="B253" s="40" t="inlineStr">
        <is>
          <t>False</t>
        </is>
      </c>
      <c r="C253" s="38" t="n"/>
      <c r="D253" s="38" t="inlineStr">
        <is>
          <t>ENTRY, GLOBAL_CHECK, STOCKS_EXIT</t>
        </is>
      </c>
      <c r="E253" s="38" t="n"/>
      <c r="F253" s="26" t="n"/>
      <c r="G253" s="38">
        <f>IFERROR(VLOOKUP($A273&amp;"_"&amp;$B273,Results_Deltas!$A$2:$P$15000,5,FALSE),"")</f>
        <v/>
      </c>
      <c r="H253" s="38" t="inlineStr">
        <is>
          <t>Blanket (page end)</t>
        </is>
      </c>
      <c r="I253" s="26" t="n"/>
      <c r="J253" s="26" t="n"/>
      <c r="K253" s="26" t="n"/>
      <c r="L253" s="26" t="inlineStr">
        <is>
          <t>NO</t>
        </is>
      </c>
      <c r="M253" s="26" t="n">
        <v>3.165878665454597</v>
      </c>
      <c r="N253" s="26" t="n">
        <v>38</v>
      </c>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MTS_GATE_ENABLED</t>
        </is>
      </c>
      <c r="B254" s="38" t="inlineStr">
        <is>
          <t>False</t>
        </is>
      </c>
      <c r="C254" s="38" t="n"/>
      <c r="D254" s="38" t="inlineStr">
        <is>
          <t>ENTRY, GLOBAL_CHECK, STOCKS_EXIT</t>
        </is>
      </c>
      <c r="E254" s="38" t="n"/>
      <c r="F254" s="26" t="n"/>
      <c r="G254" s="38">
        <f>IFERROR(VLOOKUP($A293&amp;"_"&amp;$B293,Results_Deltas!$A$2:$P$15000,5,FALSE),"")</f>
        <v/>
      </c>
      <c r="H254" s="38" t="inlineStr">
        <is>
          <t>Blanket (page end)</t>
        </is>
      </c>
      <c r="I254" s="26" t="n"/>
      <c r="J254" s="26" t="n"/>
      <c r="K254" s="26" t="n"/>
      <c r="L254" s="26" t="inlineStr">
        <is>
          <t>NO</t>
        </is>
      </c>
      <c r="M254" s="26" t="n">
        <v>3.165878665454597</v>
      </c>
      <c r="N254" s="26" t="n">
        <v>38</v>
      </c>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OI_CONFIRM_ENABLED</t>
        </is>
      </c>
      <c r="B255" s="38" t="inlineStr">
        <is>
          <t>False</t>
        </is>
      </c>
      <c r="C255" s="38" t="n"/>
      <c r="D255" s="38" t="inlineStr">
        <is>
          <t>ENTRY, GLOBAL_CHECK, STOCKS_EXIT</t>
        </is>
      </c>
      <c r="E255" s="38" t="n"/>
      <c r="F255" s="26" t="n"/>
      <c r="G255" s="38">
        <f>IFERROR(VLOOKUP($A305&amp;"_"&amp;$B305,Results_Deltas!$A$2:$P$15000,5,FALSE),"")</f>
        <v/>
      </c>
      <c r="H255" s="38" t="inlineStr">
        <is>
          <t>Blanket (page end)</t>
        </is>
      </c>
      <c r="I255" s="26" t="n"/>
      <c r="J255" s="26" t="n"/>
      <c r="K255" s="26" t="n"/>
      <c r="L255" s="26" t="inlineStr">
        <is>
          <t>NO</t>
        </is>
      </c>
      <c r="M255" s="26" t="n">
        <v>3.165878665454597</v>
      </c>
      <c r="N255" s="26" t="n">
        <v>38</v>
      </c>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HLR_TOP_MIN_TFS</t>
        </is>
      </c>
      <c r="B256" s="38" t="inlineStr">
        <is>
          <t>1</t>
        </is>
      </c>
      <c r="C256" s="38" t="n"/>
      <c r="D256" s="38" t="inlineStr">
        <is>
          <t>GLOBAL_CHECK, REENTRY, STOCKS_EXIT</t>
        </is>
      </c>
      <c r="E256" s="38" t="n"/>
      <c r="F256" s="26" t="n"/>
      <c r="G256" s="38">
        <f>IFERROR(VLOOKUP($A233&amp;"_"&amp;$B233,Results_Deltas!$A$2:$P$15000,5,FALSE),"")</f>
        <v/>
      </c>
      <c r="H256" s="38" t="inlineStr">
        <is>
          <t>Blanket (page end)</t>
        </is>
      </c>
      <c r="I256" s="26" t="n"/>
      <c r="J256" s="26" t="n"/>
      <c r="K256" s="26" t="n"/>
      <c r="L256" s="26" t="inlineStr">
        <is>
          <t>YES</t>
        </is>
      </c>
      <c r="M256" s="26" t="n">
        <v>3.178579207284957</v>
      </c>
      <c r="N256" s="26" t="n">
        <v>33</v>
      </c>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9" t="inlineStr">
        <is>
          <t>GR_FILTER_VEC_MIN_TFS</t>
        </is>
      </c>
      <c r="B257" s="40" t="inlineStr">
        <is>
          <t>2</t>
        </is>
      </c>
      <c r="C257" s="38" t="n"/>
      <c r="D257" s="38" t="inlineStr">
        <is>
          <t>GLOBAL_CHECK</t>
        </is>
      </c>
      <c r="E257" s="38" t="n"/>
      <c r="F257" s="26" t="n"/>
      <c r="G257" s="38">
        <f>IFERROR(VLOOKUP($A216&amp;"_"&amp;$B216,Results_Deltas!$A$2:$P$15000,5,FALSE),"")</f>
        <v/>
      </c>
      <c r="H257" s="38" t="inlineStr">
        <is>
          <t>Blanket (page end)</t>
        </is>
      </c>
      <c r="I257" s="26" t="n"/>
      <c r="J257" s="26" t="n"/>
      <c r="K257" s="26" t="n"/>
      <c r="L257" s="26" t="inlineStr">
        <is>
          <t>YES</t>
        </is>
      </c>
      <c r="M257" s="26" t="n">
        <v>3.188541804081143</v>
      </c>
      <c r="N257" s="26" t="n">
        <v>41</v>
      </c>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9" t="inlineStr">
        <is>
          <t>GR_FILTER_VEC_ENABLED</t>
        </is>
      </c>
      <c r="B258" s="40" t="inlineStr">
        <is>
          <t>False</t>
        </is>
      </c>
      <c r="C258" s="38" t="n"/>
      <c r="D258" s="38" t="inlineStr">
        <is>
          <t>GLOBAL_CHECK</t>
        </is>
      </c>
      <c r="E258" s="38" t="n"/>
      <c r="F258" s="26" t="n"/>
      <c r="G258" s="38">
        <f>IFERROR(VLOOKUP($A213&amp;"_"&amp;$B213,Results_Deltas!$A$2:$P$15000,5,FALSE),"")</f>
        <v/>
      </c>
      <c r="H258" s="38" t="inlineStr">
        <is>
          <t>Blanket (page end)</t>
        </is>
      </c>
      <c r="I258" s="26" t="n"/>
      <c r="J258" s="26" t="n"/>
      <c r="K258" s="26" t="n"/>
      <c r="L258" s="26" t="inlineStr">
        <is>
          <t>NO</t>
        </is>
      </c>
      <c r="M258" s="26" t="n">
        <v>3.228265215046633</v>
      </c>
      <c r="N258" s="26" t="n">
        <v>43</v>
      </c>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HTF_TREND_VETO_BYPASS_ENABLED</t>
        </is>
      </c>
      <c r="B259" s="38" t="inlineStr">
        <is>
          <t>False</t>
        </is>
      </c>
      <c r="C259" s="38" t="n"/>
      <c r="D259" s="38" t="inlineStr">
        <is>
          <t>GLOBAL_CHECK, STOCKS_EXIT</t>
        </is>
      </c>
      <c r="E259" s="38" t="n"/>
      <c r="F259" s="26" t="n"/>
      <c r="G259" s="38">
        <f>IFERROR(VLOOKUP($A244&amp;"_"&amp;$B244,Results_Deltas!$A$2:$P$15000,5,FALSE),"")</f>
        <v/>
      </c>
      <c r="H259" s="38" t="inlineStr">
        <is>
          <t>Blanket (page end)</t>
        </is>
      </c>
      <c r="I259" s="26" t="n"/>
      <c r="J259" s="26" t="n"/>
      <c r="K259" s="26" t="n"/>
      <c r="L259" s="26" t="inlineStr">
        <is>
          <t>NO</t>
        </is>
      </c>
      <c r="M259" s="26" t="n">
        <v>3.248734623020138</v>
      </c>
      <c r="N259" s="26" t="n">
        <v>40</v>
      </c>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NEW_POSITION_MAX_LOSS_THRESHOLD</t>
        </is>
      </c>
      <c r="B260" s="38" t="inlineStr">
        <is>
          <t>1.0</t>
        </is>
      </c>
      <c r="C260" s="38" t="n"/>
      <c r="D260" s="38" t="inlineStr">
        <is>
          <t>AUGMENT, EXIT, GLOBAL_CHECK, REDUCE, STOCKS_EXIT</t>
        </is>
      </c>
      <c r="E260" s="38" t="n"/>
      <c r="F260" s="26" t="n"/>
      <c r="G260" s="38">
        <f>IFERROR(VLOOKUP($A303&amp;"_"&amp;$B303,Results_Deltas!$A$2:$P$15000,5,FALSE),"")</f>
        <v/>
      </c>
      <c r="H260" s="38" t="inlineStr">
        <is>
          <t>Blanket (page end)</t>
        </is>
      </c>
      <c r="I260" s="26" t="n"/>
      <c r="J260" s="26" t="n"/>
      <c r="K260" s="26" t="n"/>
      <c r="L260" s="26" t="inlineStr">
        <is>
          <t>NO</t>
        </is>
      </c>
      <c r="M260" s="26" t="n">
        <v>3.298872813735407</v>
      </c>
      <c r="N260" s="26" t="n">
        <v>39</v>
      </c>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NEWBORN_LOSS_KILL_GAIN_THRESHOLD_PCT</t>
        </is>
      </c>
      <c r="B261" s="38" t="inlineStr">
        <is>
          <t>2.0</t>
        </is>
      </c>
      <c r="C261" s="38" t="n"/>
      <c r="D261" s="38" t="inlineStr">
        <is>
          <t>AUGMENT, EXIT, GLOBAL_CHECK, REDUCE, STOCKS_EXIT</t>
        </is>
      </c>
      <c r="E261" s="38" t="n"/>
      <c r="F261" s="26" t="n"/>
      <c r="G261" s="38">
        <f>IFERROR(VLOOKUP($A296&amp;"_"&amp;$B296,Results_Deltas!$A$2:$P$15000,5,FALSE),"")</f>
        <v/>
      </c>
      <c r="H261" s="38" t="inlineStr">
        <is>
          <t>Blanket (page end)</t>
        </is>
      </c>
      <c r="I261" s="26" t="n"/>
      <c r="J261" s="26" t="n"/>
      <c r="K261" s="26" t="n"/>
      <c r="L261" s="26" t="inlineStr">
        <is>
          <t>YES</t>
        </is>
      </c>
      <c r="M261" s="26" t="n">
        <v>3.333469521945421</v>
      </c>
      <c r="N261" s="26" t="n">
        <v>45</v>
      </c>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9" t="inlineStr">
        <is>
          <t>FUNDING_GATE_FILTER_TF</t>
        </is>
      </c>
      <c r="B262" s="40" t="inlineStr">
        <is>
          <t>15m</t>
        </is>
      </c>
      <c r="C262" s="38" t="n"/>
      <c r="D262" s="38" t="inlineStr">
        <is>
          <t>GLOBAL_CHECK</t>
        </is>
      </c>
      <c r="E262" s="38" t="n"/>
      <c r="F262" s="26" t="n"/>
      <c r="G262" s="38">
        <f>IFERROR(VLOOKUP($A202&amp;"_"&amp;$B202,Results_Deltas!$A$2:$P$15000,5,FALSE),"")</f>
        <v/>
      </c>
      <c r="H262" s="38" t="inlineStr">
        <is>
          <t>Blanket (page end)</t>
        </is>
      </c>
      <c r="I262" s="26" t="n"/>
      <c r="J262" s="26" t="n"/>
      <c r="K262" s="26" t="n"/>
      <c r="L262" s="26" t="inlineStr">
        <is>
          <t>YES</t>
        </is>
      </c>
      <c r="M262" s="26" t="n">
        <v>3.335157251838255</v>
      </c>
      <c r="N262" s="26" t="n">
        <v>22</v>
      </c>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9" t="inlineStr">
        <is>
          <t>LIVE_VEC_EMERGENCY_BRAKE_ENABLED</t>
        </is>
      </c>
      <c r="B263" s="40" t="inlineStr">
        <is>
          <t>False</t>
        </is>
      </c>
      <c r="C263" s="38" t="n"/>
      <c r="D263" s="38" t="inlineStr">
        <is>
          <t>GLOBAL_CHECK, STOCKS_EXIT</t>
        </is>
      </c>
      <c r="E263" s="38" t="n"/>
      <c r="F263" s="26" t="n"/>
      <c r="G263" s="38">
        <f>IFERROR(VLOOKUP($A256&amp;"_"&amp;$B256,Results_Deltas!$A$2:$P$15000,5,FALSE),"")</f>
        <v/>
      </c>
      <c r="H263" s="38" t="inlineStr">
        <is>
          <t>Blanket (page end)</t>
        </is>
      </c>
      <c r="I263" s="26" t="n"/>
      <c r="J263" s="26" t="n"/>
      <c r="K263" s="26" t="n"/>
      <c r="L263" s="26" t="inlineStr">
        <is>
          <t>NO</t>
        </is>
      </c>
      <c r="M263" s="26" t="n">
        <v>3.335651393718147</v>
      </c>
      <c r="N263" s="26" t="n">
        <v>46</v>
      </c>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9" t="inlineStr">
        <is>
          <t>EMA_BLANKET_FILTER_ENABLED</t>
        </is>
      </c>
      <c r="B264" s="40" t="inlineStr">
        <is>
          <t>True</t>
        </is>
      </c>
      <c r="C264" s="38" t="n"/>
      <c r="D264" s="38" t="inlineStr">
        <is>
          <t>GLOBAL_CHECK</t>
        </is>
      </c>
      <c r="E264" s="38" t="n"/>
      <c r="F264" s="26" t="n"/>
      <c r="G264" s="38">
        <f>IFERROR(VLOOKUP($A182&amp;"_"&amp;$B182,Results_Deltas!$A$2:$P$15000,5,FALSE),"")</f>
        <v/>
      </c>
      <c r="H264" s="38" t="inlineStr">
        <is>
          <t>Blanket (page end)</t>
        </is>
      </c>
      <c r="I264" s="26" t="n"/>
      <c r="J264" s="26" t="n"/>
      <c r="K264" s="26" t="n"/>
      <c r="L264" s="26" t="inlineStr">
        <is>
          <t>YES</t>
        </is>
      </c>
      <c r="M264" s="26" t="n">
        <v>3.353426259987887</v>
      </c>
      <c r="N264" s="26" t="n">
        <v>44</v>
      </c>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9" t="inlineStr">
        <is>
          <t>DELTA_REENTRY_FILTER_ENABLED</t>
        </is>
      </c>
      <c r="B265" s="40" t="inlineStr">
        <is>
          <t>False</t>
        </is>
      </c>
      <c r="C265" s="38" t="n"/>
      <c r="D265" s="38" t="inlineStr">
        <is>
          <t>ENTRY, GLOBAL_CHECK, STOCKS_EXIT</t>
        </is>
      </c>
      <c r="E265" s="38" t="n"/>
      <c r="F265" s="26" t="n"/>
      <c r="G265" s="38">
        <f>IFERROR(VLOOKUP($A171&amp;"_"&amp;$B171,Results_Deltas!$A$2:$P$15000,5,FALSE),"")</f>
        <v/>
      </c>
      <c r="H265" s="38" t="inlineStr">
        <is>
          <t>Blanket (page end)</t>
        </is>
      </c>
      <c r="I265" s="26" t="n"/>
      <c r="J265" s="26" t="n"/>
      <c r="K265" s="26" t="n"/>
      <c r="L265" s="26" t="inlineStr">
        <is>
          <t>YES</t>
        </is>
      </c>
      <c r="M265" s="26" t="n">
        <v>3.353621398582459</v>
      </c>
      <c r="N265" s="26" t="n">
        <v>45</v>
      </c>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9" t="inlineStr">
        <is>
          <t>MANDATORY_REENTRY_WT_FILTER_REQUIRE_FLIP</t>
        </is>
      </c>
      <c r="B266" s="40" t="inlineStr">
        <is>
          <t>False</t>
        </is>
      </c>
      <c r="C266" s="38" t="n"/>
      <c r="D266" s="38" t="inlineStr">
        <is>
          <t>GLOBAL_CHECK, STOCKS_EXIT</t>
        </is>
      </c>
      <c r="E266" s="38" t="n"/>
      <c r="F266" s="26" t="n"/>
      <c r="G266" s="38">
        <f>IFERROR(VLOOKUP($A269&amp;"_"&amp;$B269,Results_Deltas!$A$2:$P$15000,5,FALSE),"")</f>
        <v/>
      </c>
      <c r="H266" s="38" t="inlineStr">
        <is>
          <t>Blanket (page end)</t>
        </is>
      </c>
      <c r="I266" s="26" t="n"/>
      <c r="J266" s="26" t="n"/>
      <c r="K266" s="26" t="n"/>
      <c r="L266" s="26" t="inlineStr">
        <is>
          <t>NO</t>
        </is>
      </c>
      <c r="M266" s="26" t="n">
        <v>3.361807292186866</v>
      </c>
      <c r="N266" s="26" t="n">
        <v>42</v>
      </c>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7" t="inlineStr">
        <is>
          <t>OI_CONFIRM_MIN_PRICE_PCT</t>
        </is>
      </c>
      <c r="B267" s="38" t="inlineStr">
        <is>
          <t>0</t>
        </is>
      </c>
      <c r="C267" s="38" t="n"/>
      <c r="D267" s="38" t="inlineStr">
        <is>
          <t>ENTRY, GLOBAL_CHECK, STOCKS_EXIT</t>
        </is>
      </c>
      <c r="E267" s="38" t="n"/>
      <c r="F267" s="26" t="n"/>
      <c r="G267" s="38">
        <f>IFERROR(VLOOKUP($A311&amp;"_"&amp;$B311,Results_Deltas!$A$2:$P$15000,5,FALSE),"")</f>
        <v/>
      </c>
      <c r="H267" s="38" t="inlineStr">
        <is>
          <t>Blanket (page end)</t>
        </is>
      </c>
      <c r="I267" s="26" t="n"/>
      <c r="J267" s="26" t="n"/>
      <c r="K267" s="26" t="n"/>
      <c r="L267" s="26" t="inlineStr">
        <is>
          <t>YES</t>
        </is>
      </c>
      <c r="M267" s="26" t="n">
        <v>3.399173773937541</v>
      </c>
      <c r="N267" s="26" t="n">
        <v>37</v>
      </c>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CRYPTO_SPIKE_FADE_THRESHOLD_PCT</t>
        </is>
      </c>
      <c r="B268" s="38" t="inlineStr">
        <is>
          <t>5</t>
        </is>
      </c>
      <c r="C268" s="38" t="n"/>
      <c r="D268" s="38" t="inlineStr">
        <is>
          <t>GLOBAL_CHECK, STOCKS_EXIT</t>
        </is>
      </c>
      <c r="E268" s="38" t="n"/>
      <c r="F268" s="26" t="n"/>
      <c r="G268" s="38">
        <f>IFERROR(VLOOKUP($A164&amp;"_"&amp;$B164,Results_Deltas!$A$2:$P$15000,5,FALSE),"")</f>
        <v/>
      </c>
      <c r="H268" s="38" t="inlineStr">
        <is>
          <t>Blanket (page end)</t>
        </is>
      </c>
      <c r="I268" s="26" t="n"/>
      <c r="J268" s="26" t="n"/>
      <c r="K268" s="26" t="n"/>
      <c r="L268" s="26" t="inlineStr">
        <is>
          <t>NO</t>
        </is>
      </c>
      <c r="M268" s="26" t="n">
        <v>3.62833764398756</v>
      </c>
      <c r="N268" s="26" t="n">
        <v>41</v>
      </c>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EMA_BLANKET_FILTER_MIN_TFS</t>
        </is>
      </c>
      <c r="B269" s="38" t="inlineStr">
        <is>
          <t>1</t>
        </is>
      </c>
      <c r="C269" s="38" t="n"/>
      <c r="D269" s="38" t="inlineStr">
        <is>
          <t>GLOBAL_CHECK</t>
        </is>
      </c>
      <c r="E269" s="38" t="n"/>
      <c r="F269" s="26" t="n"/>
      <c r="G269" s="38">
        <f>IFERROR(VLOOKUP($A185&amp;"_"&amp;$B185,Results_Deltas!$A$2:$P$15000,5,FALSE),"")</f>
        <v/>
      </c>
      <c r="H269" s="38" t="inlineStr">
        <is>
          <t>Blanket (page end)</t>
        </is>
      </c>
      <c r="I269" s="26" t="n"/>
      <c r="J269" s="26" t="n"/>
      <c r="K269" s="26" t="n"/>
      <c r="L269" s="26" t="inlineStr">
        <is>
          <t>NO</t>
        </is>
      </c>
      <c r="M269" s="26" t="n">
        <v>3.66301722930168</v>
      </c>
      <c r="N269" s="26" t="n">
        <v>41</v>
      </c>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LR_BAND_LADDER_TF_TOP</t>
        </is>
      </c>
      <c r="B270" s="38" t="inlineStr">
        <is>
          <t>0</t>
        </is>
      </c>
      <c r="C270" s="38" t="n"/>
      <c r="D270" s="38" t="inlineStr">
        <is>
          <t>GLOBAL_CHECK, STOCKS_EXIT</t>
        </is>
      </c>
      <c r="E270" s="38" t="n"/>
      <c r="F270" s="26" t="n"/>
      <c r="G270" s="38">
        <f>IFERROR(VLOOKUP($A262&amp;"_"&amp;$B262,Results_Deltas!$A$2:$P$15000,5,FALSE),"")</f>
        <v/>
      </c>
      <c r="H270" s="38" t="inlineStr">
        <is>
          <t>Blanket (page end)</t>
        </is>
      </c>
      <c r="I270" s="26" t="n"/>
      <c r="J270" s="26" t="n"/>
      <c r="K270" s="26" t="n"/>
      <c r="L270" s="26" t="inlineStr">
        <is>
          <t>NO</t>
        </is>
      </c>
      <c r="M270" s="26" t="n">
        <v>3.688360474382324</v>
      </c>
      <c r="N270" s="26" t="n">
        <v>38</v>
      </c>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EMA_9_21_FILTER_MIN_TFS</t>
        </is>
      </c>
      <c r="B271" s="38" t="inlineStr">
        <is>
          <t>1</t>
        </is>
      </c>
      <c r="C271" s="38" t="n"/>
      <c r="D271" s="38" t="inlineStr">
        <is>
          <t>GLOBAL_CHECK</t>
        </is>
      </c>
      <c r="E271" s="38" t="n"/>
      <c r="F271" s="26" t="n"/>
      <c r="G271" s="38">
        <f>IFERROR(VLOOKUP($A180&amp;"_"&amp;$B180,Results_Deltas!$A$2:$P$15000,5,FALSE),"")</f>
        <v/>
      </c>
      <c r="H271" s="38" t="inlineStr">
        <is>
          <t>Blanket (page end)</t>
        </is>
      </c>
      <c r="I271" s="26" t="n"/>
      <c r="J271" s="26" t="n"/>
      <c r="K271" s="26" t="n"/>
      <c r="L271" s="26" t="inlineStr">
        <is>
          <t>NO</t>
        </is>
      </c>
      <c r="M271" s="26" t="n">
        <v>3.70262057173994</v>
      </c>
      <c r="N271" s="26" t="n">
        <v>44</v>
      </c>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9" t="inlineStr">
        <is>
          <t>CRYPTO_SPIKE_FADE_THRESHOLD_PCT</t>
        </is>
      </c>
      <c r="B272" s="40" t="inlineStr">
        <is>
          <t>10</t>
        </is>
      </c>
      <c r="C272" s="38" t="n"/>
      <c r="D272" s="38" t="inlineStr">
        <is>
          <t>GLOBAL_CHECK, STOCKS_EXIT</t>
        </is>
      </c>
      <c r="E272" s="38" t="n"/>
      <c r="F272" s="26" t="n"/>
      <c r="G272" s="38">
        <f>IFERROR(VLOOKUP($A161&amp;"_"&amp;$B161,Results_Deltas!$A$2:$P$15000,5,FALSE),"")</f>
        <v/>
      </c>
      <c r="H272" s="38" t="inlineStr">
        <is>
          <t>Blanket (page end)</t>
        </is>
      </c>
      <c r="I272" s="26" t="n"/>
      <c r="J272" s="26" t="n"/>
      <c r="K272" s="26" t="n"/>
      <c r="L272" s="26" t="inlineStr">
        <is>
          <t>YES</t>
        </is>
      </c>
      <c r="M272" s="26" t="n">
        <v>3.720365548029128</v>
      </c>
      <c r="N272" s="26" t="n">
        <v>43</v>
      </c>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7" t="inlineStr">
        <is>
          <t>LR_BAND_LADDER_TF_BOTTOM</t>
        </is>
      </c>
      <c r="B273" s="38" t="inlineStr">
        <is>
          <t>0</t>
        </is>
      </c>
      <c r="C273" s="38" t="n"/>
      <c r="D273" s="38" t="inlineStr">
        <is>
          <t>GLOBAL_CHECK, STOCKS_EXIT</t>
        </is>
      </c>
      <c r="E273" s="38" t="n"/>
      <c r="F273" s="26" t="n"/>
      <c r="G273" s="38">
        <f>IFERROR(VLOOKUP($A260&amp;"_"&amp;$B260,Results_Deltas!$A$2:$P$15000,5,FALSE),"")</f>
        <v/>
      </c>
      <c r="H273" s="38" t="inlineStr">
        <is>
          <t>Blanket (page end)</t>
        </is>
      </c>
      <c r="I273" s="26" t="n"/>
      <c r="J273" s="26" t="n"/>
      <c r="K273" s="26" t="n"/>
      <c r="L273" s="26" t="inlineStr">
        <is>
          <t>NO</t>
        </is>
      </c>
      <c r="M273" s="26" t="n">
        <v>3.748857912567504</v>
      </c>
      <c r="N273" s="26" t="n">
        <v>41</v>
      </c>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HTF4_CONF</t>
        </is>
      </c>
      <c r="B274" s="38" t="inlineStr">
        <is>
          <t>False_ALT</t>
        </is>
      </c>
      <c r="C274" s="38" t="n"/>
      <c r="D274" s="38" t="inlineStr">
        <is>
          <t>GLOBAL_CHECK, STOCKS_EXIT</t>
        </is>
      </c>
      <c r="E274" s="38" t="n"/>
      <c r="F274" s="26" t="n"/>
      <c r="G274" s="38">
        <f>IFERROR(VLOOKUP($A235&amp;"_"&amp;$B235,Results_Deltas!$A$2:$P$15000,5,FALSE),"")</f>
        <v/>
      </c>
      <c r="H274" s="38" t="inlineStr">
        <is>
          <t>Blanket (page end)</t>
        </is>
      </c>
      <c r="I274" s="26" t="n"/>
      <c r="J274" s="26" t="n"/>
      <c r="K274" s="26" t="n"/>
      <c r="L274" s="26" t="inlineStr">
        <is>
          <t>NO</t>
        </is>
      </c>
      <c r="M274" s="26" t="n">
        <v>3.894221300093265</v>
      </c>
      <c r="N274" s="26" t="n">
        <v>37</v>
      </c>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BANDAID_OFF_LOSER_RECOVER_PCT</t>
        </is>
      </c>
      <c r="B275" s="38" t="inlineStr">
        <is>
          <t>0</t>
        </is>
      </c>
      <c r="C275" s="38" t="n"/>
      <c r="D275" s="38" t="inlineStr">
        <is>
          <t>AUGMENT, ENTRY, EXIT, GLOBAL_CHECK, REDUCE, STOCKS_EXIT</t>
        </is>
      </c>
      <c r="E275" s="38" t="n"/>
      <c r="F275" s="26" t="n"/>
      <c r="G275" s="38">
        <f>IFERROR(VLOOKUP($A150&amp;"_"&amp;$B150,Results_Deltas!$A$2:$P$15000,5,FALSE),"")</f>
        <v/>
      </c>
      <c r="H275" s="38" t="inlineStr">
        <is>
          <t>Blanket (page end)</t>
        </is>
      </c>
      <c r="I275" s="26" t="n"/>
      <c r="J275" s="26" t="n"/>
      <c r="K275" s="26" t="n"/>
      <c r="L275" s="26" t="inlineStr">
        <is>
          <t>NO</t>
        </is>
      </c>
      <c r="M275" s="26" t="n">
        <v>3.927086271388337</v>
      </c>
      <c r="N275" s="26" t="n">
        <v>38</v>
      </c>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ADX_RANGING_THRESHOLD</t>
        </is>
      </c>
      <c r="B276" s="38" t="inlineStr">
        <is>
          <t>20</t>
        </is>
      </c>
      <c r="C276" s="38" t="n"/>
      <c r="D276" s="38" t="inlineStr">
        <is>
          <t>ENTRY, GLOBAL_CHECK, STOCKS_EXIT</t>
        </is>
      </c>
      <c r="E276" s="38" t="n"/>
      <c r="F276" s="26" t="n"/>
      <c r="G276" s="38">
        <f>IFERROR(VLOOKUP($A146&amp;"_"&amp;$B146,Results_Deltas!$A$2:$P$15000,5,FALSE),"")</f>
        <v/>
      </c>
      <c r="H276" s="38" t="inlineStr">
        <is>
          <t>Blanket (page end)</t>
        </is>
      </c>
      <c r="I276" s="26" t="n"/>
      <c r="J276" s="26" t="n"/>
      <c r="K276" s="26" t="n"/>
      <c r="L276" s="26" t="inlineStr">
        <is>
          <t>NO</t>
        </is>
      </c>
      <c r="M276" s="26" t="n">
        <v>3.932778910793985</v>
      </c>
      <c r="N276" s="26" t="n">
        <v>38</v>
      </c>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7" t="inlineStr">
        <is>
          <t>EZ_MANAGE_THROTTLER_RATE</t>
        </is>
      </c>
      <c r="B277" s="38" t="inlineStr">
        <is>
          <t>0.0</t>
        </is>
      </c>
      <c r="C277" s="38" t="n"/>
      <c r="D277" s="38" t="inlineStr">
        <is>
          <t>GLOBAL_CHECK, STOCKS_EXIT</t>
        </is>
      </c>
      <c r="E277" s="38" t="n"/>
      <c r="F277" s="26" t="n"/>
      <c r="G277" s="38">
        <f>IFERROR(VLOOKUP($A188&amp;"_"&amp;$B188,Results_Deltas!$A$2:$P$15000,5,FALSE),"")</f>
        <v/>
      </c>
      <c r="H277" s="38" t="inlineStr">
        <is>
          <t>Blanket (page end)</t>
        </is>
      </c>
      <c r="I277" s="26" t="n"/>
      <c r="J277" s="26" t="n"/>
      <c r="K277" s="26" t="n"/>
      <c r="L277" s="26" t="inlineStr">
        <is>
          <t>NO</t>
        </is>
      </c>
      <c r="M277" s="26" t="n">
        <v>4.045190478471058</v>
      </c>
      <c r="N277" s="26" t="n">
        <v>39</v>
      </c>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EZ_MANAGE_THROTTLER_RATE</t>
        </is>
      </c>
      <c r="B278" s="38" t="inlineStr">
        <is>
          <t>0.0_ALT</t>
        </is>
      </c>
      <c r="C278" s="38" t="n"/>
      <c r="D278" s="38" t="inlineStr">
        <is>
          <t>GLOBAL_CHECK, STOCKS_EXIT</t>
        </is>
      </c>
      <c r="E278" s="38" t="n"/>
      <c r="F278" s="26" t="n"/>
      <c r="G278" s="38">
        <f>IFERROR(VLOOKUP($A189&amp;"_"&amp;$B189,Results_Deltas!$A$2:$P$15000,5,FALSE),"")</f>
        <v/>
      </c>
      <c r="H278" s="38" t="inlineStr">
        <is>
          <t>Blanket (page end)</t>
        </is>
      </c>
      <c r="I278" s="26" t="n"/>
      <c r="J278" s="26" t="n"/>
      <c r="K278" s="26" t="n"/>
      <c r="L278" s="26" t="inlineStr">
        <is>
          <t>NO</t>
        </is>
      </c>
      <c r="M278" s="26" t="n">
        <v>4.045190478471058</v>
      </c>
      <c r="N278" s="26" t="n">
        <v>39</v>
      </c>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HLR_SMA_BAND_PCT</t>
        </is>
      </c>
      <c r="B279" s="38" t="inlineStr">
        <is>
          <t>0</t>
        </is>
      </c>
      <c r="C279" s="38" t="n"/>
      <c r="D279" s="38" t="inlineStr">
        <is>
          <t>ENTRY, GLOBAL_CHECK, STOCKS_EXIT</t>
        </is>
      </c>
      <c r="E279" s="38" t="n"/>
      <c r="F279" s="26" t="n"/>
      <c r="G279" s="38">
        <f>IFERROR(VLOOKUP($A227&amp;"_"&amp;$B227,Results_Deltas!$A$2:$P$15000,5,FALSE),"")</f>
        <v/>
      </c>
      <c r="H279" s="38" t="inlineStr">
        <is>
          <t>Blanket (page end)</t>
        </is>
      </c>
      <c r="I279" s="26" t="n"/>
      <c r="J279" s="26" t="n"/>
      <c r="K279" s="26" t="n"/>
      <c r="L279" s="26" t="inlineStr">
        <is>
          <t>NO</t>
        </is>
      </c>
      <c r="M279" s="26" t="n">
        <v>4.045190478471058</v>
      </c>
      <c r="N279" s="26" t="n">
        <v>39</v>
      </c>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HLR_TOP_MIN_TFS</t>
        </is>
      </c>
      <c r="B280" s="38" t="inlineStr">
        <is>
          <t>0</t>
        </is>
      </c>
      <c r="C280" s="38" t="n"/>
      <c r="D280" s="38" t="inlineStr">
        <is>
          <t>GLOBAL_CHECK, REENTRY, STOCKS_EXIT</t>
        </is>
      </c>
      <c r="E280" s="38" t="n"/>
      <c r="F280" s="26" t="n"/>
      <c r="G280" s="38">
        <f>IFERROR(VLOOKUP($A231&amp;"_"&amp;$B231,Results_Deltas!$A$2:$P$15000,5,FALSE),"")</f>
        <v/>
      </c>
      <c r="H280" s="38" t="inlineStr">
        <is>
          <t>Blanket (page end)</t>
        </is>
      </c>
      <c r="I280" s="26" t="n"/>
      <c r="J280" s="26" t="n"/>
      <c r="K280" s="26" t="n"/>
      <c r="L280" s="26" t="inlineStr">
        <is>
          <t>NO</t>
        </is>
      </c>
      <c r="M280" s="26" t="n">
        <v>4.045190478471058</v>
      </c>
      <c r="N280" s="26" t="n">
        <v>39</v>
      </c>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HTF_GATE_MIN_CONFIRMATIONS</t>
        </is>
      </c>
      <c r="B281" s="38" t="inlineStr">
        <is>
          <t>0.0</t>
        </is>
      </c>
      <c r="C281" s="38" t="n"/>
      <c r="D281" s="38" t="inlineStr">
        <is>
          <t>ENTRY, GLOBAL_CHECK, STOCKS_EXIT</t>
        </is>
      </c>
      <c r="E281" s="38" t="n"/>
      <c r="F281" s="26" t="n"/>
      <c r="G281" s="38">
        <f>IFERROR(VLOOKUP($A242&amp;"_"&amp;$B242,Results_Deltas!$A$2:$P$15000,5,FALSE),"")</f>
        <v/>
      </c>
      <c r="H281" s="38" t="inlineStr">
        <is>
          <t>Blanket (page end)</t>
        </is>
      </c>
      <c r="I281" s="26" t="n"/>
      <c r="J281" s="26" t="n"/>
      <c r="K281" s="26" t="n"/>
      <c r="L281" s="26" t="inlineStr">
        <is>
          <t>NO</t>
        </is>
      </c>
      <c r="M281" s="26" t="n">
        <v>4.049526458629291</v>
      </c>
      <c r="N281" s="26" t="n">
        <v>39</v>
      </c>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HTF_GATE_MIN_CONFIRMATIONS</t>
        </is>
      </c>
      <c r="B282" s="38" t="inlineStr">
        <is>
          <t>0.0_ALT</t>
        </is>
      </c>
      <c r="C282" s="38" t="n"/>
      <c r="D282" s="38" t="inlineStr">
        <is>
          <t>ENTRY, GLOBAL_CHECK, STOCKS_EXIT</t>
        </is>
      </c>
      <c r="E282" s="38" t="n"/>
      <c r="F282" s="26" t="n"/>
      <c r="G282" s="38">
        <f>IFERROR(VLOOKUP($A243&amp;"_"&amp;$B243,Results_Deltas!$A$2:$P$15000,5,FALSE),"")</f>
        <v/>
      </c>
      <c r="H282" s="38" t="inlineStr">
        <is>
          <t>Blanket (page end)</t>
        </is>
      </c>
      <c r="I282" s="26" t="n"/>
      <c r="J282" s="26" t="n"/>
      <c r="K282" s="26" t="n"/>
      <c r="L282" s="26" t="inlineStr">
        <is>
          <t>NO</t>
        </is>
      </c>
      <c r="M282" s="26" t="n">
        <v>4.049526458629291</v>
      </c>
      <c r="N282" s="26" t="n">
        <v>39</v>
      </c>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LEADERBOARD_FILTER</t>
        </is>
      </c>
      <c r="B283" s="38" t="inlineStr">
        <is>
          <t>False_ALT</t>
        </is>
      </c>
      <c r="C283" s="38" t="n"/>
      <c r="D283" s="38" t="inlineStr">
        <is>
          <t>AUGMENT, ENTRY, EXIT, GLOBAL_CHECK, REDUCE, STOCKS_EXIT</t>
        </is>
      </c>
      <c r="E283" s="38" t="n"/>
      <c r="F283" s="26" t="n"/>
      <c r="G283" s="38">
        <f>IFERROR(VLOOKUP($A249&amp;"_"&amp;$B249,Results_Deltas!$A$2:$P$15000,5,FALSE),"")</f>
        <v/>
      </c>
      <c r="H283" s="38" t="inlineStr">
        <is>
          <t>Blanket (page end)</t>
        </is>
      </c>
      <c r="I283" s="26" t="n"/>
      <c r="J283" s="26" t="n"/>
      <c r="K283" s="26" t="n"/>
      <c r="L283" s="26" t="inlineStr">
        <is>
          <t>NO</t>
        </is>
      </c>
      <c r="M283" s="26" t="n">
        <v>4.049526458629291</v>
      </c>
      <c r="N283" s="26" t="n">
        <v>39</v>
      </c>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LH_HL_FILTER_REQUIRE_BOTH</t>
        </is>
      </c>
      <c r="B284" s="38" t="inlineStr">
        <is>
          <t>False_ALT</t>
        </is>
      </c>
      <c r="C284" s="38" t="n"/>
      <c r="D284" s="38" t="inlineStr">
        <is>
          <t>ENTRY, GLOBAL_CHECK, STOCKS_EXIT</t>
        </is>
      </c>
      <c r="E284" s="38" t="n"/>
      <c r="F284" s="26" t="n"/>
      <c r="G284" s="38">
        <f>IFERROR(VLOOKUP($A255&amp;"_"&amp;$B255,Results_Deltas!$A$2:$P$15000,5,FALSE),"")</f>
        <v/>
      </c>
      <c r="H284" s="38" t="inlineStr">
        <is>
          <t>Blanket (page end)</t>
        </is>
      </c>
      <c r="I284" s="26" t="n"/>
      <c r="J284" s="26" t="n"/>
      <c r="K284" s="26" t="n"/>
      <c r="L284" s="26" t="inlineStr">
        <is>
          <t>YES</t>
        </is>
      </c>
      <c r="M284" s="26" t="n">
        <v>4.049526458629291</v>
      </c>
      <c r="N284" s="26" t="n">
        <v>39</v>
      </c>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MI_TF_AGREE_MIN</t>
        </is>
      </c>
      <c r="B285" s="38" t="inlineStr">
        <is>
          <t>0.0</t>
        </is>
      </c>
      <c r="C285" s="38" t="n"/>
      <c r="D285" s="38" t="inlineStr">
        <is>
          <t>ENTRY, GLOBAL_CHECK, STOCKS_EXIT</t>
        </is>
      </c>
      <c r="E285" s="38" t="n"/>
      <c r="F285" s="26" t="n"/>
      <c r="G285" s="38">
        <f>IFERROR(VLOOKUP($A275&amp;"_"&amp;$B275,Results_Deltas!$A$2:$P$15000,5,FALSE),"")</f>
        <v/>
      </c>
      <c r="H285" s="38" t="inlineStr">
        <is>
          <t>Blanket (page end)</t>
        </is>
      </c>
      <c r="I285" s="26" t="n"/>
      <c r="J285" s="26" t="n"/>
      <c r="K285" s="26" t="n"/>
      <c r="L285" s="26" t="inlineStr">
        <is>
          <t>NO</t>
        </is>
      </c>
      <c r="M285" s="26" t="n">
        <v>4.049526458629291</v>
      </c>
      <c r="N285" s="26" t="n">
        <v>39</v>
      </c>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MI_TF_AGREE_MIN</t>
        </is>
      </c>
      <c r="B286" s="38" t="inlineStr">
        <is>
          <t>0.0_ALT</t>
        </is>
      </c>
      <c r="C286" s="38" t="n"/>
      <c r="D286" s="38" t="inlineStr">
        <is>
          <t>ENTRY, GLOBAL_CHECK, STOCKS_EXIT</t>
        </is>
      </c>
      <c r="E286" s="38" t="n"/>
      <c r="F286" s="26" t="n"/>
      <c r="G286" s="38">
        <f>IFERROR(VLOOKUP($A276&amp;"_"&amp;$B276,Results_Deltas!$A$2:$P$15000,5,FALSE),"")</f>
        <v/>
      </c>
      <c r="H286" s="38" t="inlineStr">
        <is>
          <t>Blanket (page end)</t>
        </is>
      </c>
      <c r="I286" s="26" t="n"/>
      <c r="J286" s="26" t="n"/>
      <c r="K286" s="26" t="n"/>
      <c r="L286" s="26" t="inlineStr">
        <is>
          <t>NO</t>
        </is>
      </c>
      <c r="M286" s="26" t="n">
        <v>4.049526458629291</v>
      </c>
      <c r="N286" s="26" t="n">
        <v>39</v>
      </c>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EXECUTE_NOW_SINGLE_GATE_ENFORCE</t>
        </is>
      </c>
      <c r="B287" s="38" t="inlineStr">
        <is>
          <t>0.0</t>
        </is>
      </c>
      <c r="C287" s="38" t="n"/>
      <c r="D287" s="38" t="inlineStr">
        <is>
          <t>ENTRY, GLOBAL_CHECK, STOCKS_EXIT</t>
        </is>
      </c>
      <c r="E287" s="38" t="n"/>
      <c r="F287" s="26" t="n"/>
      <c r="G287" s="38">
        <f>IFERROR(VLOOKUP($A186&amp;"_"&amp;$B186,Results_Deltas!$A$2:$P$15000,5,FALSE),"")</f>
        <v/>
      </c>
      <c r="H287" s="38" t="inlineStr">
        <is>
          <t>Blanket (page end)</t>
        </is>
      </c>
      <c r="I287" s="26" t="n"/>
      <c r="J287" s="26" t="n"/>
      <c r="K287" s="26" t="n"/>
      <c r="L287" s="26" t="inlineStr">
        <is>
          <t>NO</t>
        </is>
      </c>
      <c r="M287" s="26" t="n">
        <v>4.111152052648883</v>
      </c>
      <c r="N287" s="26" t="n">
        <v>43</v>
      </c>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EXECUTE_NOW_SINGLE_GATE_ENFORCE</t>
        </is>
      </c>
      <c r="B288" s="38" t="inlineStr">
        <is>
          <t>0.0_ALT</t>
        </is>
      </c>
      <c r="C288" s="38" t="n"/>
      <c r="D288" s="38" t="inlineStr">
        <is>
          <t>ENTRY, GLOBAL_CHECK, STOCKS_EXIT</t>
        </is>
      </c>
      <c r="E288" s="38" t="n"/>
      <c r="F288" s="26" t="n"/>
      <c r="G288" s="38">
        <f>IFERROR(VLOOKUP($A187&amp;"_"&amp;$B187,Results_Deltas!$A$2:$P$15000,5,FALSE),"")</f>
        <v/>
      </c>
      <c r="H288" s="38" t="inlineStr">
        <is>
          <t>Blanket (page end)</t>
        </is>
      </c>
      <c r="I288" s="26" t="n"/>
      <c r="J288" s="26" t="n"/>
      <c r="K288" s="26" t="n"/>
      <c r="L288" s="26" t="inlineStr">
        <is>
          <t>NO</t>
        </is>
      </c>
      <c r="M288" s="26" t="n">
        <v>4.111152052648883</v>
      </c>
      <c r="N288" s="26" t="n">
        <v>43</v>
      </c>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7" t="inlineStr">
        <is>
          <t>GR_FILTER_VEC_MIN_TFS</t>
        </is>
      </c>
      <c r="B289" s="38" t="inlineStr">
        <is>
          <t>0</t>
        </is>
      </c>
      <c r="C289" s="38" t="n"/>
      <c r="D289" s="38" t="inlineStr">
        <is>
          <t>GLOBAL_CHECK</t>
        </is>
      </c>
      <c r="E289" s="38" t="n"/>
      <c r="F289" s="26" t="n"/>
      <c r="G289" s="38">
        <f>IFERROR(VLOOKUP($A215&amp;"_"&amp;$B215,Results_Deltas!$A$2:$P$15000,5,FALSE),"")</f>
        <v/>
      </c>
      <c r="H289" s="38" t="inlineStr">
        <is>
          <t>Blanket (page end)</t>
        </is>
      </c>
      <c r="I289" s="26" t="n"/>
      <c r="J289" s="26" t="n"/>
      <c r="K289" s="26" t="n"/>
      <c r="L289" s="26" t="inlineStr">
        <is>
          <t>NO</t>
        </is>
      </c>
      <c r="M289" s="26" t="n">
        <v>4.120105519814954</v>
      </c>
      <c r="N289" s="26" t="n">
        <v>44</v>
      </c>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HTF_GATE_BYPASS_RZ</t>
        </is>
      </c>
      <c r="B290" s="38" t="inlineStr">
        <is>
          <t>0.0</t>
        </is>
      </c>
      <c r="C290" s="38" t="n"/>
      <c r="D290" s="38" t="inlineStr">
        <is>
          <t>ENTRY, GLOBAL_CHECK, STOCKS_EXIT</t>
        </is>
      </c>
      <c r="E290" s="38" t="n"/>
      <c r="F290" s="26" t="n"/>
      <c r="G290" s="38">
        <f>IFERROR(VLOOKUP($A238&amp;"_"&amp;$B238,Results_Deltas!$A$2:$P$15000,5,FALSE),"")</f>
        <v/>
      </c>
      <c r="H290" s="38" t="inlineStr">
        <is>
          <t>Blanket (page end)</t>
        </is>
      </c>
      <c r="I290" s="26" t="n"/>
      <c r="J290" s="26" t="n"/>
      <c r="K290" s="26" t="n"/>
      <c r="L290" s="26" t="inlineStr">
        <is>
          <t>NO</t>
        </is>
      </c>
      <c r="M290" s="26" t="n">
        <v>4.132382416194832</v>
      </c>
      <c r="N290" s="26" t="n">
        <v>41</v>
      </c>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HTF_GATE_BYPASS_RZ</t>
        </is>
      </c>
      <c r="B291" s="38" t="inlineStr">
        <is>
          <t>0.0_ALT</t>
        </is>
      </c>
      <c r="C291" s="38" t="n"/>
      <c r="D291" s="38" t="inlineStr">
        <is>
          <t>ENTRY, GLOBAL_CHECK, STOCKS_EXIT</t>
        </is>
      </c>
      <c r="E291" s="38" t="n"/>
      <c r="F291" s="26" t="n"/>
      <c r="G291" s="38">
        <f>IFERROR(VLOOKUP($A239&amp;"_"&amp;$B239,Results_Deltas!$A$2:$P$15000,5,FALSE),"")</f>
        <v/>
      </c>
      <c r="H291" s="38" t="inlineStr">
        <is>
          <t>Blanket (page end)</t>
        </is>
      </c>
      <c r="I291" s="26" t="n"/>
      <c r="J291" s="26" t="n"/>
      <c r="K291" s="26" t="n"/>
      <c r="L291" s="26" t="inlineStr">
        <is>
          <t>NO</t>
        </is>
      </c>
      <c r="M291" s="26" t="n">
        <v>4.132382416194832</v>
      </c>
      <c r="N291" s="26" t="n">
        <v>41</v>
      </c>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HTF_TREND_VETO_BYPASS_REASONS</t>
        </is>
      </c>
      <c r="B292" s="38" t="inlineStr">
        <is>
          <t>0.0</t>
        </is>
      </c>
      <c r="C292" s="38" t="n"/>
      <c r="D292" s="38" t="inlineStr">
        <is>
          <t>GLOBAL_CHECK, STOCKS_EXIT</t>
        </is>
      </c>
      <c r="E292" s="38" t="n"/>
      <c r="F292" s="26" t="n"/>
      <c r="G292" s="38">
        <f>IFERROR(VLOOKUP($A246&amp;"_"&amp;$B246,Results_Deltas!$A$2:$P$15000,5,FALSE),"")</f>
        <v/>
      </c>
      <c r="H292" s="38" t="inlineStr">
        <is>
          <t>Blanket (page end)</t>
        </is>
      </c>
      <c r="I292" s="26" t="n"/>
      <c r="J292" s="26" t="n"/>
      <c r="K292" s="26" t="n"/>
      <c r="L292" s="26" t="inlineStr">
        <is>
          <t>YES</t>
        </is>
      </c>
      <c r="M292" s="26" t="n">
        <v>4.132382416194832</v>
      </c>
      <c r="N292" s="26" t="n">
        <v>41</v>
      </c>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HTF_TREND_VETO_BYPASS_REASONS</t>
        </is>
      </c>
      <c r="B293" s="38" t="inlineStr">
        <is>
          <t>0.0_ALT</t>
        </is>
      </c>
      <c r="C293" s="38" t="n"/>
      <c r="D293" s="38" t="inlineStr">
        <is>
          <t>GLOBAL_CHECK, STOCKS_EXIT</t>
        </is>
      </c>
      <c r="E293" s="38" t="n"/>
      <c r="F293" s="26" t="n"/>
      <c r="G293" s="38">
        <f>IFERROR(VLOOKUP($A247&amp;"_"&amp;$B247,Results_Deltas!$A$2:$P$15000,5,FALSE),"")</f>
        <v/>
      </c>
      <c r="H293" s="38" t="inlineStr">
        <is>
          <t>Blanket (page end)</t>
        </is>
      </c>
      <c r="I293" s="26" t="n"/>
      <c r="J293" s="26" t="n"/>
      <c r="K293" s="26" t="n"/>
      <c r="L293" s="26" t="inlineStr">
        <is>
          <t>NO</t>
        </is>
      </c>
      <c r="M293" s="26" t="n">
        <v>4.132382416194832</v>
      </c>
      <c r="N293" s="26" t="n">
        <v>41</v>
      </c>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7" t="inlineStr">
        <is>
          <t>MTF_FILTER_STRONG_BUY_QUICK_BYPASS</t>
        </is>
      </c>
      <c r="B294" s="38" t="inlineStr">
        <is>
          <t>0.0</t>
        </is>
      </c>
      <c r="C294" s="38" t="n"/>
      <c r="D294" s="38" t="inlineStr">
        <is>
          <t>GLOBAL_CHECK, STOCKS_EXIT</t>
        </is>
      </c>
      <c r="E294" s="38" t="n"/>
      <c r="F294" s="26" t="n"/>
      <c r="G294" s="38">
        <f>IFERROR(VLOOKUP($A281&amp;"_"&amp;$B281,Results_Deltas!$A$2:$P$15000,5,FALSE),"")</f>
        <v/>
      </c>
      <c r="H294" s="38" t="inlineStr">
        <is>
          <t>Blanket (page end)</t>
        </is>
      </c>
      <c r="I294" s="26" t="n"/>
      <c r="J294" s="26" t="n"/>
      <c r="K294" s="26" t="n"/>
      <c r="L294" s="26" t="inlineStr">
        <is>
          <t>NO</t>
        </is>
      </c>
      <c r="M294" s="26" t="n">
        <v>4.132382416194832</v>
      </c>
      <c r="N294" s="26" t="n">
        <v>41</v>
      </c>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MTF_FILTER_STRONG_BUY_QUICK_BYPASS</t>
        </is>
      </c>
      <c r="B295" s="38" t="inlineStr">
        <is>
          <t>0.0_ALT</t>
        </is>
      </c>
      <c r="C295" s="38" t="n"/>
      <c r="D295" s="38" t="inlineStr">
        <is>
          <t>GLOBAL_CHECK, STOCKS_EXIT</t>
        </is>
      </c>
      <c r="E295" s="38" t="n"/>
      <c r="F295" s="26" t="n"/>
      <c r="G295" s="38">
        <f>IFERROR(VLOOKUP($A282&amp;"_"&amp;$B282,Results_Deltas!$A$2:$P$15000,5,FALSE),"")</f>
        <v/>
      </c>
      <c r="H295" s="38" t="inlineStr">
        <is>
          <t>Blanket (page end)</t>
        </is>
      </c>
      <c r="I295" s="26" t="n"/>
      <c r="J295" s="26" t="n"/>
      <c r="K295" s="26" t="n"/>
      <c r="L295" s="26" t="inlineStr">
        <is>
          <t>NO</t>
        </is>
      </c>
      <c r="M295" s="26" t="n">
        <v>4.132382416194832</v>
      </c>
      <c r="N295" s="26" t="n">
        <v>41</v>
      </c>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GOLDEN_RULE_BASE_USD</t>
        </is>
      </c>
      <c r="B296" s="38" t="inlineStr">
        <is>
          <t>0.0</t>
        </is>
      </c>
      <c r="C296" s="38" t="n"/>
      <c r="D296" s="38" t="inlineStr">
        <is>
          <t>GLOBAL_CHECK, STOCKS_EXIT</t>
        </is>
      </c>
      <c r="E296" s="38" t="n"/>
      <c r="F296" s="26" t="n"/>
      <c r="G296" s="38">
        <f>IFERROR(VLOOKUP($A209&amp;"_"&amp;$B209,Results_Deltas!$A$2:$P$15000,5,FALSE),"")</f>
        <v/>
      </c>
      <c r="H296" s="38" t="inlineStr">
        <is>
          <t>Blanket (page end)</t>
        </is>
      </c>
      <c r="I296" s="26" t="n"/>
      <c r="J296" s="26" t="n"/>
      <c r="K296" s="26" t="n"/>
      <c r="L296" s="26" t="inlineStr">
        <is>
          <t>NO</t>
        </is>
      </c>
      <c r="M296" s="26" t="n">
        <v>4.183358468317864</v>
      </c>
      <c r="N296" s="26" t="n">
        <v>45</v>
      </c>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GOLDEN_RULE_BASE_USD</t>
        </is>
      </c>
      <c r="B297" s="38" t="inlineStr">
        <is>
          <t>0.0_ALT</t>
        </is>
      </c>
      <c r="C297" s="38" t="n"/>
      <c r="D297" s="38" t="inlineStr">
        <is>
          <t>GLOBAL_CHECK, STOCKS_EXIT</t>
        </is>
      </c>
      <c r="E297" s="38" t="n"/>
      <c r="F297" s="26" t="n"/>
      <c r="G297" s="38">
        <f>IFERROR(VLOOKUP($A210&amp;"_"&amp;$B210,Results_Deltas!$A$2:$P$15000,5,FALSE),"")</f>
        <v/>
      </c>
      <c r="H297" s="38" t="inlineStr">
        <is>
          <t>Blanket (page end)</t>
        </is>
      </c>
      <c r="I297" s="26" t="n"/>
      <c r="J297" s="26" t="n"/>
      <c r="K297" s="26" t="n"/>
      <c r="L297" s="26" t="inlineStr">
        <is>
          <t>NO</t>
        </is>
      </c>
      <c r="M297" s="26" t="n">
        <v>4.183358468317864</v>
      </c>
      <c r="N297" s="26" t="n">
        <v>45</v>
      </c>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NEW_POSITION_MAX_LOSS_THRESHOLD</t>
        </is>
      </c>
      <c r="B298" s="38" t="inlineStr">
        <is>
          <t>0</t>
        </is>
      </c>
      <c r="C298" s="38" t="n"/>
      <c r="D298" s="38" t="inlineStr">
        <is>
          <t>AUGMENT, EXIT, GLOBAL_CHECK, REDUCE, STOCKS_EXIT</t>
        </is>
      </c>
      <c r="E298" s="38" t="n"/>
      <c r="F298" s="26" t="n"/>
      <c r="G298" s="38">
        <f>IFERROR(VLOOKUP($A301&amp;"_"&amp;$B301,Results_Deltas!$A$2:$P$15000,5,FALSE),"")</f>
        <v/>
      </c>
      <c r="H298" s="38" t="inlineStr">
        <is>
          <t>Blanket (page end)</t>
        </is>
      </c>
      <c r="I298" s="26" t="n"/>
      <c r="J298" s="26" t="n"/>
      <c r="K298" s="26" t="n"/>
      <c r="L298" s="26" t="inlineStr">
        <is>
          <t>NO</t>
        </is>
      </c>
      <c r="M298" s="26" t="n">
        <v>4.220248088837494</v>
      </c>
      <c r="N298" s="26" t="n">
        <v>42</v>
      </c>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NEWBORN_LOSS_KILL_REQUIRE_VEL_AGAINST</t>
        </is>
      </c>
      <c r="B299" s="38" t="inlineStr">
        <is>
          <t>0.0</t>
        </is>
      </c>
      <c r="C299" s="38" t="n"/>
      <c r="D299" s="38" t="inlineStr">
        <is>
          <t>AUGMENT, EXIT, GLOBAL_CHECK, REDUCE, STOCKS_EXIT</t>
        </is>
      </c>
      <c r="E299" s="38" t="n"/>
      <c r="F299" s="26" t="n"/>
      <c r="G299" s="38">
        <f>IFERROR(VLOOKUP($A299&amp;"_"&amp;$B299,Results_Deltas!$A$2:$P$15000,5,FALSE),"")</f>
        <v/>
      </c>
      <c r="H299" s="38" t="inlineStr">
        <is>
          <t>Blanket (page end)</t>
        </is>
      </c>
      <c r="I299" s="26" t="n"/>
      <c r="J299" s="26" t="n"/>
      <c r="K299" s="26" t="n"/>
      <c r="L299" s="26" t="inlineStr">
        <is>
          <t>NO</t>
        </is>
      </c>
      <c r="M299" s="26" t="n">
        <v>4.228153776704395</v>
      </c>
      <c r="N299" s="26" t="n">
        <v>45</v>
      </c>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NEWBORN_LOSS_KILL_REQUIRE_VEL_AGAINST</t>
        </is>
      </c>
      <c r="B300" s="38" t="inlineStr">
        <is>
          <t>0.0_ALT</t>
        </is>
      </c>
      <c r="C300" s="38" t="n"/>
      <c r="D300" s="38" t="inlineStr">
        <is>
          <t>AUGMENT, EXIT, GLOBAL_CHECK, REDUCE, STOCKS_EXIT</t>
        </is>
      </c>
      <c r="E300" s="38" t="n"/>
      <c r="F300" s="26" t="n"/>
      <c r="G300" s="38">
        <f>IFERROR(VLOOKUP($A300&amp;"_"&amp;$B300,Results_Deltas!$A$2:$P$15000,5,FALSE),"")</f>
        <v/>
      </c>
      <c r="H300" s="38" t="inlineStr">
        <is>
          <t>Blanket (page end)</t>
        </is>
      </c>
      <c r="I300" s="26" t="n"/>
      <c r="J300" s="26" t="n"/>
      <c r="K300" s="26" t="n"/>
      <c r="L300" s="26" t="inlineStr">
        <is>
          <t>NO</t>
        </is>
      </c>
      <c r="M300" s="26" t="n">
        <v>4.228153776704395</v>
      </c>
      <c r="N300" s="26" t="n">
        <v>45</v>
      </c>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HTF_GATE_D_MANDATORY</t>
        </is>
      </c>
      <c r="B301" s="38" t="inlineStr">
        <is>
          <t>0.0</t>
        </is>
      </c>
      <c r="C301" s="38" t="n"/>
      <c r="D301" s="38" t="inlineStr">
        <is>
          <t>ENTRY, GLOBAL_CHECK, STOCKS_EXIT</t>
        </is>
      </c>
      <c r="E301" s="38" t="n"/>
      <c r="F301" s="26" t="n"/>
      <c r="G301" s="38">
        <f>IFERROR(VLOOKUP($A240&amp;"_"&amp;$B240,Results_Deltas!$A$2:$P$15000,5,FALSE),"")</f>
        <v/>
      </c>
      <c r="H301" s="38" t="inlineStr">
        <is>
          <t>Blanket (page end)</t>
        </is>
      </c>
      <c r="I301" s="26" t="n"/>
      <c r="J301" s="26" t="n"/>
      <c r="K301" s="26" t="n"/>
      <c r="L301" s="26" t="inlineStr">
        <is>
          <t>NO</t>
        </is>
      </c>
      <c r="M301" s="26" t="n">
        <v>4.245455085361559</v>
      </c>
      <c r="N301" s="26" t="n">
        <v>43</v>
      </c>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HTF_GATE_D_MANDATORY</t>
        </is>
      </c>
      <c r="B302" s="38" t="inlineStr">
        <is>
          <t>0.0_ALT</t>
        </is>
      </c>
      <c r="C302" s="38" t="n"/>
      <c r="D302" s="38" t="inlineStr">
        <is>
          <t>ENTRY, GLOBAL_CHECK, STOCKS_EXIT</t>
        </is>
      </c>
      <c r="E302" s="38" t="n"/>
      <c r="F302" s="26" t="n"/>
      <c r="G302" s="38">
        <f>IFERROR(VLOOKUP($A241&amp;"_"&amp;$B241,Results_Deltas!$A$2:$P$15000,5,FALSE),"")</f>
        <v/>
      </c>
      <c r="H302" s="38" t="inlineStr">
        <is>
          <t>Blanket (page end)</t>
        </is>
      </c>
      <c r="I302" s="26" t="n"/>
      <c r="J302" s="26" t="n"/>
      <c r="K302" s="26" t="n"/>
      <c r="L302" s="26" t="inlineStr">
        <is>
          <t>NO</t>
        </is>
      </c>
      <c r="M302" s="26" t="n">
        <v>4.245455085361559</v>
      </c>
      <c r="N302" s="26" t="n">
        <v>43</v>
      </c>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9" t="inlineStr">
        <is>
          <t>MANDATORY_REENTRY_WT_FILTER_MIN_VELOCITY</t>
        </is>
      </c>
      <c r="B303" s="40" t="inlineStr">
        <is>
          <t>0.0</t>
        </is>
      </c>
      <c r="C303" s="38" t="n"/>
      <c r="D303" s="38" t="inlineStr">
        <is>
          <t>GLOBAL_CHECK, STOCKS_EXIT</t>
        </is>
      </c>
      <c r="E303" s="38" t="n"/>
      <c r="F303" s="26" t="n"/>
      <c r="G303" s="38">
        <f>IFERROR(VLOOKUP($A267&amp;"_"&amp;$B267,Results_Deltas!$A$2:$P$15000,5,FALSE),"")</f>
        <v/>
      </c>
      <c r="H303" s="38" t="inlineStr">
        <is>
          <t>Blanket (page end)</t>
        </is>
      </c>
      <c r="I303" s="26" t="n"/>
      <c r="J303" s="26" t="n"/>
      <c r="K303" s="26" t="n"/>
      <c r="L303" s="26" t="inlineStr">
        <is>
          <t>NO</t>
        </is>
      </c>
      <c r="M303" s="26" t="n">
        <v>4.245455085361559</v>
      </c>
      <c r="N303" s="26" t="n">
        <v>43</v>
      </c>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MANDATORY_REENTRY_WT_FILTER_MIN_VELOCITY</t>
        </is>
      </c>
      <c r="B304" s="38" t="inlineStr">
        <is>
          <t>0.0_ALT</t>
        </is>
      </c>
      <c r="C304" s="38" t="n"/>
      <c r="D304" s="38" t="inlineStr">
        <is>
          <t>GLOBAL_CHECK, STOCKS_EXIT</t>
        </is>
      </c>
      <c r="E304" s="38" t="n"/>
      <c r="F304" s="26" t="n"/>
      <c r="G304" s="38">
        <f>IFERROR(VLOOKUP($A268&amp;"_"&amp;$B268,Results_Deltas!$A$2:$P$15000,5,FALSE),"")</f>
        <v/>
      </c>
      <c r="H304" s="38" t="inlineStr">
        <is>
          <t>Blanket (page end)</t>
        </is>
      </c>
      <c r="I304" s="26" t="n"/>
      <c r="J304" s="26" t="n"/>
      <c r="K304" s="26" t="n"/>
      <c r="L304" s="26" t="inlineStr">
        <is>
          <t>YES</t>
        </is>
      </c>
      <c r="M304" s="26" t="n">
        <v>4.245455085361559</v>
      </c>
      <c r="N304" s="26" t="n">
        <v>43</v>
      </c>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MANDATORY_REENTRY_WT_FILTER_REQUIRE_FLIP</t>
        </is>
      </c>
      <c r="B305" s="38" t="inlineStr">
        <is>
          <t>False_ALT</t>
        </is>
      </c>
      <c r="C305" s="38" t="n"/>
      <c r="D305" s="38" t="inlineStr">
        <is>
          <t>GLOBAL_CHECK, STOCKS_EXIT</t>
        </is>
      </c>
      <c r="E305" s="38" t="n"/>
      <c r="F305" s="26" t="n"/>
      <c r="G305" s="38">
        <f>IFERROR(VLOOKUP($A270&amp;"_"&amp;$B270,Results_Deltas!$A$2:$P$15000,5,FALSE),"")</f>
        <v/>
      </c>
      <c r="H305" s="38" t="inlineStr">
        <is>
          <t>Blanket (page end)</t>
        </is>
      </c>
      <c r="I305" s="26" t="n"/>
      <c r="J305" s="26" t="n"/>
      <c r="K305" s="26" t="n"/>
      <c r="L305" s="26" t="inlineStr">
        <is>
          <t>YES</t>
        </is>
      </c>
      <c r="M305" s="26" t="n">
        <v>4.245455085361559</v>
      </c>
      <c r="N305" s="26" t="n">
        <v>43</v>
      </c>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NEWBORN_LOSS_KILL_GAIN_THRESHOLD_PCT</t>
        </is>
      </c>
      <c r="B306" s="40" t="inlineStr">
        <is>
          <t>0</t>
        </is>
      </c>
      <c r="C306" s="38" t="n"/>
      <c r="D306" s="38" t="inlineStr">
        <is>
          <t>AUGMENT, EXIT, GLOBAL_CHECK, REDUCE, STOCKS_EXIT</t>
        </is>
      </c>
      <c r="E306" s="38" t="n"/>
      <c r="F306" s="26" t="n"/>
      <c r="G306" s="38">
        <f>IFERROR(VLOOKUP($A295&amp;"_"&amp;$B295,Results_Deltas!$A$2:$P$15000,5,FALSE),"")</f>
        <v/>
      </c>
      <c r="H306" s="38" t="inlineStr">
        <is>
          <t>Blanket (page end)</t>
        </is>
      </c>
      <c r="I306" s="26" t="n"/>
      <c r="J306" s="26" t="n"/>
      <c r="K306" s="26" t="n"/>
      <c r="L306" s="26" t="inlineStr">
        <is>
          <t>YES</t>
        </is>
      </c>
      <c r="M306" s="26" t="n">
        <v>4.288344356000798</v>
      </c>
      <c r="N306" s="26" t="n">
        <v>45</v>
      </c>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GR_FILTER_ALL_ENTRIES</t>
        </is>
      </c>
      <c r="B307" s="38" t="inlineStr">
        <is>
          <t>0.0</t>
        </is>
      </c>
      <c r="C307" s="38" t="n"/>
      <c r="D307" s="38" t="inlineStr">
        <is>
          <t>GLOBAL_CHECK, STOCKS_EXIT</t>
        </is>
      </c>
      <c r="E307" s="38" t="n"/>
      <c r="F307" s="26" t="n"/>
      <c r="G307" s="38">
        <f>IFERROR(VLOOKUP($A211&amp;"_"&amp;$B211,Results_Deltas!$A$2:$P$15000,5,FALSE),"")</f>
        <v/>
      </c>
      <c r="H307" s="38" t="inlineStr">
        <is>
          <t>Blanket (page end)</t>
        </is>
      </c>
      <c r="I307" s="26" t="n"/>
      <c r="J307" s="26" t="n"/>
      <c r="K307" s="26" t="n"/>
      <c r="L307" s="26" t="inlineStr">
        <is>
          <t>NO</t>
        </is>
      </c>
      <c r="M307" s="26" t="n">
        <v>4.289410074638127</v>
      </c>
      <c r="N307" s="26" t="n">
        <v>43</v>
      </c>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GR_FILTER_ALL_ENTRIES</t>
        </is>
      </c>
      <c r="B308" s="38" t="inlineStr">
        <is>
          <t>0.0_ALT</t>
        </is>
      </c>
      <c r="C308" s="38" t="n"/>
      <c r="D308" s="38" t="inlineStr">
        <is>
          <t>GLOBAL_CHECK, STOCKS_EXIT</t>
        </is>
      </c>
      <c r="E308" s="38" t="n"/>
      <c r="F308" s="26" t="n"/>
      <c r="G308" s="38">
        <f>IFERROR(VLOOKUP($A212&amp;"_"&amp;$B212,Results_Deltas!$A$2:$P$15000,5,FALSE),"")</f>
        <v/>
      </c>
      <c r="H308" s="38" t="inlineStr">
        <is>
          <t>Blanket (page end)</t>
        </is>
      </c>
      <c r="I308" s="26" t="n"/>
      <c r="J308" s="26" t="n"/>
      <c r="K308" s="26" t="n"/>
      <c r="L308" s="26" t="inlineStr">
        <is>
          <t>NO</t>
        </is>
      </c>
      <c r="M308" s="26" t="n">
        <v>4.289410074638127</v>
      </c>
      <c r="N308" s="26" t="n">
        <v>43</v>
      </c>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FUNDING_GATE_LONG_MAX</t>
        </is>
      </c>
      <c r="B309" s="38" t="inlineStr">
        <is>
          <t>0.0</t>
        </is>
      </c>
      <c r="C309" s="38" t="n"/>
      <c r="D309" s="38" t="inlineStr">
        <is>
          <t>ENTRY, GLOBAL_CHECK, STOCKS_EXIT</t>
        </is>
      </c>
      <c r="E309" s="38" t="n"/>
      <c r="F309" s="26" t="n"/>
      <c r="G309" s="38">
        <f>IFERROR(VLOOKUP($A203&amp;"_"&amp;$B203,Results_Deltas!$A$2:$P$15000,5,FALSE),"")</f>
        <v/>
      </c>
      <c r="H309" s="38" t="inlineStr">
        <is>
          <t>Blanket (page end)</t>
        </is>
      </c>
      <c r="I309" s="26" t="n"/>
      <c r="J309" s="26" t="n"/>
      <c r="K309" s="26" t="n"/>
      <c r="L309" s="26" t="inlineStr">
        <is>
          <t>NO</t>
        </is>
      </c>
      <c r="M309" s="26" t="n">
        <v>4.725285781324019</v>
      </c>
      <c r="N309" s="26" t="n">
        <v>23</v>
      </c>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FUNDING_GATE_LONG_MAX</t>
        </is>
      </c>
      <c r="B310" s="38" t="inlineStr">
        <is>
          <t>0.0_ALT</t>
        </is>
      </c>
      <c r="C310" s="38" t="n"/>
      <c r="D310" s="38" t="inlineStr">
        <is>
          <t>ENTRY, GLOBAL_CHECK, STOCKS_EXIT</t>
        </is>
      </c>
      <c r="E310" s="38" t="n"/>
      <c r="F310" s="26" t="n"/>
      <c r="G310" s="38">
        <f>IFERROR(VLOOKUP($A204&amp;"_"&amp;$B204,Results_Deltas!$A$2:$P$15000,5,FALSE),"")</f>
        <v/>
      </c>
      <c r="H310" s="38" t="inlineStr">
        <is>
          <t>Blanket (page end)</t>
        </is>
      </c>
      <c r="I310" s="26" t="n"/>
      <c r="J310" s="26" t="n"/>
      <c r="K310" s="26" t="n"/>
      <c r="L310" s="26" t="inlineStr">
        <is>
          <t>NO</t>
        </is>
      </c>
      <c r="M310" s="26" t="n">
        <v>4.725285781324019</v>
      </c>
      <c r="N310" s="26" t="n">
        <v>23</v>
      </c>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FUNDING_GATE_MTF_REQUIRED</t>
        </is>
      </c>
      <c r="B311" s="38" t="inlineStr">
        <is>
          <t>0.0</t>
        </is>
      </c>
      <c r="C311" s="38" t="n"/>
      <c r="D311" s="38" t="inlineStr">
        <is>
          <t>ENTRY, GLOBAL_CHECK, STOCKS_EXIT</t>
        </is>
      </c>
      <c r="E311" s="38" t="n"/>
      <c r="F311" s="26" t="n"/>
      <c r="G311" s="38">
        <f>IFERROR(VLOOKUP($A205&amp;"_"&amp;$B205,Results_Deltas!$A$2:$P$15000,5,FALSE),"")</f>
        <v/>
      </c>
      <c r="H311" s="38" t="inlineStr">
        <is>
          <t>Blanket (page end)</t>
        </is>
      </c>
      <c r="I311" s="26" t="n"/>
      <c r="J311" s="26" t="n"/>
      <c r="K311" s="26" t="n"/>
      <c r="L311" s="26" t="inlineStr">
        <is>
          <t>NO</t>
        </is>
      </c>
      <c r="M311" s="26" t="n">
        <v>4.725285781324019</v>
      </c>
      <c r="N311" s="26" t="n">
        <v>23</v>
      </c>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FUNDING_GATE_MTF_REQUIRED</t>
        </is>
      </c>
      <c r="B312" s="38" t="inlineStr">
        <is>
          <t>0.0_ALT</t>
        </is>
      </c>
      <c r="C312" s="38" t="n"/>
      <c r="D312" s="38" t="inlineStr">
        <is>
          <t>ENTRY, GLOBAL_CHECK, STOCKS_EXIT</t>
        </is>
      </c>
      <c r="E312" s="38" t="n"/>
      <c r="F312" s="26" t="n"/>
      <c r="G312" s="38">
        <f>IFERROR(VLOOKUP($A206&amp;"_"&amp;$B206,Results_Deltas!$A$2:$P$15000,5,FALSE),"")</f>
        <v/>
      </c>
      <c r="H312" s="38" t="inlineStr">
        <is>
          <t>Blanket (page end)</t>
        </is>
      </c>
      <c r="I312" s="26" t="n"/>
      <c r="J312" s="26" t="n"/>
      <c r="K312" s="26" t="n"/>
      <c r="L312" s="26" t="inlineStr">
        <is>
          <t>NO</t>
        </is>
      </c>
      <c r="M312" s="26" t="n">
        <v>4.725285781324019</v>
      </c>
      <c r="N312" s="26" t="n">
        <v>23</v>
      </c>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FUNDING_GATE_SHORT_MIN</t>
        </is>
      </c>
      <c r="B313" s="38" t="inlineStr">
        <is>
          <t>0.0</t>
        </is>
      </c>
      <c r="C313" s="38" t="n"/>
      <c r="D313" s="38" t="inlineStr">
        <is>
          <t>ENTRY, GLOBAL_CHECK, STOCKS_EXIT</t>
        </is>
      </c>
      <c r="E313" s="38" t="n"/>
      <c r="F313" s="26" t="n"/>
      <c r="G313" s="38">
        <f>IFERROR(VLOOKUP($A207&amp;"_"&amp;$B207,Results_Deltas!$A$2:$P$15000,5,FALSE),"")</f>
        <v/>
      </c>
      <c r="H313" s="38" t="inlineStr">
        <is>
          <t>Blanket (page end)</t>
        </is>
      </c>
      <c r="I313" s="26" t="n"/>
      <c r="J313" s="26" t="n"/>
      <c r="K313" s="26" t="n"/>
      <c r="L313" s="26" t="inlineStr">
        <is>
          <t>NO</t>
        </is>
      </c>
      <c r="M313" s="26" t="n">
        <v>4.725285781324019</v>
      </c>
      <c r="N313" s="26" t="n">
        <v>23</v>
      </c>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FUNDING_GATE_SHORT_MIN</t>
        </is>
      </c>
      <c r="B314" s="38" t="inlineStr">
        <is>
          <t>0.0_ALT</t>
        </is>
      </c>
      <c r="C314" s="38" t="n"/>
      <c r="D314" s="38" t="inlineStr">
        <is>
          <t>ENTRY, GLOBAL_CHECK, STOCKS_EXIT</t>
        </is>
      </c>
      <c r="E314" s="38" t="n"/>
      <c r="F314" s="26" t="n"/>
      <c r="G314" s="38">
        <f>IFERROR(VLOOKUP($A208&amp;"_"&amp;$B208,Results_Deltas!$A$2:$P$15000,5,FALSE),"")</f>
        <v/>
      </c>
      <c r="H314" s="38" t="inlineStr">
        <is>
          <t>Blanket (page end)</t>
        </is>
      </c>
      <c r="I314" s="26" t="n"/>
      <c r="J314" s="26" t="n"/>
      <c r="K314" s="26" t="n"/>
      <c r="L314" s="26" t="inlineStr">
        <is>
          <t>NO</t>
        </is>
      </c>
      <c r="M314" s="26" t="n">
        <v>4.725285781324019</v>
      </c>
      <c r="N314" s="26" t="n">
        <v>23</v>
      </c>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COUNTER_TREND_ADD_BLOCK_ENABLED</t>
        </is>
      </c>
      <c r="B3" s="26" t="inlineStr">
        <is>
          <t>False</t>
        </is>
      </c>
      <c r="C3" s="26" t="n"/>
      <c r="D3" s="26" t="n"/>
      <c r="E3" s="26" t="n"/>
      <c r="F3" s="26" t="n"/>
      <c r="G3" s="26">
        <f>IFERROR(VLOOKUP($A5&amp;"_"&amp;$B5,Results_Deltas!$A$2:$P$15000,5,FALSE),"")</f>
        <v/>
      </c>
      <c r="H3" s="26">
        <f>IFERROR(VLOOKUP($A5,Results_30d_Deltas!$A$2:$H$5000,7,FALSE)-E4,"")</f>
        <v/>
      </c>
      <c r="I3" s="26">
        <f>IFERROR(VLOOKUP($A5,Results_30d_Deltas!$A$2:$H$5000,6,FALSE),"")</f>
        <v/>
      </c>
      <c r="J3" s="26" t="n"/>
      <c r="K3" s="26" t="n"/>
      <c r="L3" s="26" t="inlineStr">
        <is>
          <t>NO</t>
        </is>
      </c>
      <c r="M3" s="33" t="n">
        <v>0.5175467524331444</v>
      </c>
      <c r="N3" s="33" t="n">
        <v>10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ez_manage.py:3055 top()</t>
        </is>
      </c>
      <c r="IL3" s="26" t="inlineStr">
        <is>
          <t>v12_quick_engine.py:1469 x2</t>
        </is>
      </c>
      <c r="IM3" s="26" t="n"/>
    </row>
    <row r="4" ht="10.5" customHeight="1" s="67">
      <c r="A4" s="26" t="inlineStr">
        <is>
          <t>TRADES_PER_SYM_PER_DAY_MAX</t>
        </is>
      </c>
      <c r="B4" s="26" t="inlineStr">
        <is>
          <t>6</t>
        </is>
      </c>
      <c r="C4" s="26" t="n"/>
      <c r="D4" s="26" t="n"/>
      <c r="E4" s="26" t="n"/>
      <c r="F4" s="26" t="n"/>
      <c r="G4" s="26">
        <f>IFERROR(VLOOKUP($A36&amp;"_"&amp;$B36,Results_Deltas!$A$2:$P$15000,5,FALSE),"")</f>
        <v/>
      </c>
      <c r="H4" s="26">
        <f>IFERROR(VLOOKUP($A36,Results_30d_Deltas!$A$2:$H$5000,7,FALSE)-E35,"")</f>
        <v/>
      </c>
      <c r="I4" s="26">
        <f>IFERROR(VLOOKUP($A36,Results_30d_Deltas!$A$2:$H$5000,6,FALSE),"")</f>
        <v/>
      </c>
      <c r="J4" s="26" t="n"/>
      <c r="K4" s="26" t="n"/>
      <c r="L4" s="26" t="inlineStr">
        <is>
          <t>NO</t>
        </is>
      </c>
      <c r="M4" s="33" t="n">
        <v>0.5452172888542922</v>
      </c>
      <c r="N4" s="33" t="n">
        <v>8</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ez_manage.py:4116 top()</t>
        </is>
      </c>
      <c r="IL4" s="26" t="inlineStr">
        <is>
          <t>v12_quick_engine.py:3383 x1</t>
        </is>
      </c>
      <c r="IM4" s="26" t="n"/>
    </row>
    <row r="5" ht="10.5" customHeight="1" s="67">
      <c r="A5" s="26" t="inlineStr">
        <is>
          <t>TRADES_PER_SYM_PER_DAY_MAX</t>
        </is>
      </c>
      <c r="B5" s="26" t="inlineStr">
        <is>
          <t>4</t>
        </is>
      </c>
      <c r="C5" s="26" t="n"/>
      <c r="D5" s="26" t="n"/>
      <c r="E5" s="26" t="n"/>
      <c r="F5" s="26" t="n"/>
      <c r="G5" s="26">
        <f>IFERROR(VLOOKUP($A35&amp;"_"&amp;$B35,Results_Deltas!$A$2:$P$15000,5,FALSE),"")</f>
        <v/>
      </c>
      <c r="H5" s="26">
        <f>IFERROR(VLOOKUP($A35,Results_30d_Deltas!$A$2:$H$5000,7,FALSE)-E34,"")</f>
        <v/>
      </c>
      <c r="I5" s="26">
        <f>IFERROR(VLOOKUP($A35,Results_30d_Deltas!$A$2:$H$5000,6,FALSE),"")</f>
        <v/>
      </c>
      <c r="J5" s="26" t="n"/>
      <c r="K5" s="26" t="n"/>
      <c r="L5" s="26" t="inlineStr">
        <is>
          <t>NO</t>
        </is>
      </c>
      <c r="M5" s="33" t="n">
        <v>0.5544137776137493</v>
      </c>
      <c r="N5" s="33" t="n">
        <v>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ez_manage.py:4116 top()</t>
        </is>
      </c>
      <c r="IL5" s="26" t="inlineStr">
        <is>
          <t>v12_quick_engine.py:3383 x1</t>
        </is>
      </c>
      <c r="IM5" s="26" t="n"/>
    </row>
    <row r="6" ht="10.5" customHeight="1" s="67">
      <c r="A6" s="26" t="inlineStr">
        <is>
          <t>EXECUTE_NOW_MAX_MARK_AGE_S</t>
        </is>
      </c>
      <c r="B6" s="26" t="inlineStr">
        <is>
          <t>75.0</t>
        </is>
      </c>
      <c r="C6" s="26" t="n"/>
      <c r="D6" s="26" t="n"/>
      <c r="E6" s="26" t="n"/>
      <c r="F6" s="26" t="n"/>
      <c r="G6" s="26">
        <f>IFERROR(VLOOKUP($A18&amp;"_"&amp;$B18,Results_Deltas!$A$2:$P$15000,5,FALSE),"")</f>
        <v/>
      </c>
      <c r="H6" s="26">
        <f>IFERROR(VLOOKUP($A18,Results_30d_Deltas!$A$2:$H$5000,7,FALSE)-E17,"")</f>
        <v/>
      </c>
      <c r="I6" s="26">
        <f>IFERROR(VLOOKUP($A18,Results_30d_Deltas!$A$2:$H$5000,6,FALSE),"")</f>
        <v/>
      </c>
      <c r="J6" s="26" t="n"/>
      <c r="K6" s="26" t="n"/>
      <c r="L6" s="26" t="inlineStr">
        <is>
          <t>NO</t>
        </is>
      </c>
      <c r="M6" s="33" t="n">
        <v>0.6520118647497943</v>
      </c>
      <c r="N6" s="33" t="n">
        <v>21</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ez_manage.py:4656 top()</t>
        </is>
      </c>
      <c r="IL6" s="26" t="inlineStr">
        <is>
          <t>v12_quick_engine.py:3868 x1</t>
        </is>
      </c>
      <c r="IM6" s="26" t="n"/>
    </row>
    <row r="7" ht="10.5" customHeight="1" s="67">
      <c r="A7" s="26" t="inlineStr">
        <is>
          <t>TRADES_PER_SYM_PER_DAY_MAX</t>
        </is>
      </c>
      <c r="B7" s="26" t="inlineStr">
        <is>
          <t>10</t>
        </is>
      </c>
      <c r="C7" s="26" t="n"/>
      <c r="D7" s="26" t="n"/>
      <c r="E7" s="26" t="n"/>
      <c r="F7" s="26" t="n"/>
      <c r="G7" s="26">
        <f>IFERROR(VLOOKUP($A38&amp;"_"&amp;$B38,Results_Deltas!$A$2:$P$15000,5,FALSE),"")</f>
        <v/>
      </c>
      <c r="H7" s="26">
        <f>IFERROR(VLOOKUP($A38,Results_30d_Deltas!$A$2:$H$5000,7,FALSE)-E37,"")</f>
        <v/>
      </c>
      <c r="I7" s="26">
        <f>IFERROR(VLOOKUP($A38,Results_30d_Deltas!$A$2:$H$5000,6,FALSE),"")</f>
        <v/>
      </c>
      <c r="J7" s="26" t="n"/>
      <c r="K7" s="26" t="n"/>
      <c r="L7" s="26" t="inlineStr">
        <is>
          <t>NO</t>
        </is>
      </c>
      <c r="M7" s="33" t="n">
        <v>0.7640543818730428</v>
      </c>
      <c r="N7" s="33" t="n">
        <v>13</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ez_manage.py:4116 top()</t>
        </is>
      </c>
      <c r="IL7" s="26" t="inlineStr">
        <is>
          <t>v12_quick_engine.py:3383 x1</t>
        </is>
      </c>
      <c r="IM7" s="26" t="n"/>
    </row>
    <row r="8" ht="10.5" customHeight="1" s="67">
      <c r="A8" s="26" t="inlineStr">
        <is>
          <t>BLACKLIST_SYMBOLS</t>
        </is>
      </c>
      <c r="B8" s="26" t="inlineStr">
        <is>
          <t>()</t>
        </is>
      </c>
      <c r="C8" s="26" t="n"/>
      <c r="D8" s="26" t="n"/>
      <c r="E8" s="26" t="n"/>
      <c r="F8" s="26" t="n"/>
      <c r="G8" s="26">
        <f>IFERROR(VLOOKUP($A11&amp;"_"&amp;$B11,Results_Deltas!$A$2:$P$15000,5,FALSE),"")</f>
        <v/>
      </c>
      <c r="H8" s="26">
        <f>IFERROR(VLOOKUP($A11,Results_30d_Deltas!$A$2:$H$5000,7,FALSE)-E10,"")</f>
        <v/>
      </c>
      <c r="I8" s="26">
        <f>IFERROR(VLOOKUP($A11,Results_30d_Deltas!$A$2:$H$5000,6,FALSE),"")</f>
        <v/>
      </c>
      <c r="J8" s="26" t="n"/>
      <c r="K8" s="26" t="n"/>
      <c r="L8" s="26" t="inlineStr">
        <is>
          <t>NO</t>
        </is>
      </c>
      <c r="M8" s="33" t="n">
        <v>0.9076576640911358</v>
      </c>
      <c r="N8" s="33" t="n">
        <v>19</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ez_manage.py:4377 top()</t>
        </is>
      </c>
      <c r="IL8" s="26" t="inlineStr">
        <is>
          <t>v12_quick_engine.py:3798 x5</t>
        </is>
      </c>
      <c r="IM8" s="26" t="n"/>
    </row>
    <row r="9" ht="10.5" customHeight="1" s="67">
      <c r="A9" s="26" t="inlineStr">
        <is>
          <t>RECENT_REDUCTION_GUARD_WINDOW_S</t>
        </is>
      </c>
      <c r="B9" s="26" t="inlineStr">
        <is>
          <t>1350.0</t>
        </is>
      </c>
      <c r="C9" s="26" t="n"/>
      <c r="D9" s="26" t="n"/>
      <c r="E9" s="26" t="n"/>
      <c r="F9" s="26" t="n"/>
      <c r="G9" s="26">
        <f>IFERROR(VLOOKUP($A33&amp;"_"&amp;$B33,Results_Deltas!$A$2:$P$15000,5,FALSE),"")</f>
        <v/>
      </c>
      <c r="H9" s="26">
        <f>IFERROR(VLOOKUP($A33,Results_30d_Deltas!$A$2:$H$5000,7,FALSE)-E32,"")</f>
        <v/>
      </c>
      <c r="I9" s="26">
        <f>IFERROR(VLOOKUP($A33,Results_30d_Deltas!$A$2:$H$5000,6,FALSE),"")</f>
        <v/>
      </c>
      <c r="J9" s="26" t="n"/>
      <c r="K9" s="26" t="n"/>
      <c r="L9" s="26" t="inlineStr">
        <is>
          <t>NO</t>
        </is>
      </c>
      <c r="M9" s="33" t="n">
        <v>0.9350306691959736</v>
      </c>
      <c r="N9" s="33" t="n">
        <v>11</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ez_manage.py:5266 top()</t>
        </is>
      </c>
      <c r="IL9" s="26" t="inlineStr">
        <is>
          <t>v12_quick_engine.py:4016 x1</t>
        </is>
      </c>
      <c r="IM9" s="26" t="n"/>
    </row>
    <row r="10" ht="10.5" customHeight="1" s="67">
      <c r="A10" s="26" t="inlineStr">
        <is>
          <t>RECENT_REDUCTION_GUARD_WINDOW_S</t>
        </is>
      </c>
      <c r="B10" s="26" t="inlineStr">
        <is>
          <t>675.0</t>
        </is>
      </c>
      <c r="C10" s="26" t="n"/>
      <c r="D10" s="26" t="n"/>
      <c r="E10" s="26" t="n"/>
      <c r="F10" s="26" t="n"/>
      <c r="G10" s="26">
        <f>IFERROR(VLOOKUP($A30&amp;"_"&amp;$B30,Results_Deltas!$A$2:$P$15000,5,FALSE),"")</f>
        <v/>
      </c>
      <c r="H10" s="26">
        <f>IFERROR(VLOOKUP($A30,Results_30d_Deltas!$A$2:$H$5000,7,FALSE)-E29,"")</f>
        <v/>
      </c>
      <c r="I10" s="26">
        <f>IFERROR(VLOOKUP($A30,Results_30d_Deltas!$A$2:$H$5000,6,FALSE),"")</f>
        <v/>
      </c>
      <c r="J10" s="26" t="n"/>
      <c r="K10" s="26" t="n"/>
      <c r="L10" s="26" t="inlineStr">
        <is>
          <t>NO</t>
        </is>
      </c>
      <c r="M10" s="33" t="n">
        <v>1.229348939616844</v>
      </c>
      <c r="N10" s="33" t="n">
        <v>13</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ez_manage.py:5266 top()</t>
        </is>
      </c>
      <c r="IL10" s="26" t="inlineStr">
        <is>
          <t>v12_quick_engine.py:4016 x1</t>
        </is>
      </c>
      <c r="IM10" s="26" t="n"/>
    </row>
    <row r="11" ht="10.5" customHeight="1" s="67">
      <c r="A11" s="26" t="inlineStr">
        <is>
          <t>RECENT_REDUCTION_GUARD_WINDOW_S</t>
        </is>
      </c>
      <c r="B11" s="26" t="inlineStr">
        <is>
          <t>900.0</t>
        </is>
      </c>
      <c r="C11" s="26" t="n"/>
      <c r="D11" s="26" t="n"/>
      <c r="E11" s="26" t="n"/>
      <c r="F11" s="26" t="n"/>
      <c r="G11" s="26">
        <f>IFERROR(VLOOKUP($A31&amp;"_"&amp;$B31,Results_Deltas!$A$2:$P$15000,5,FALSE),"")</f>
        <v/>
      </c>
      <c r="H11" s="26">
        <f>IFERROR(VLOOKUP($A31,Results_30d_Deltas!$A$2:$H$5000,7,FALSE)-E30,"")</f>
        <v/>
      </c>
      <c r="I11" s="26">
        <f>IFERROR(VLOOKUP($A31,Results_30d_Deltas!$A$2:$H$5000,6,FALSE),"")</f>
        <v/>
      </c>
      <c r="J11" s="26" t="n"/>
      <c r="K11" s="26" t="n"/>
      <c r="L11" s="26" t="inlineStr">
        <is>
          <t>YES</t>
        </is>
      </c>
      <c r="M11" s="33" t="n">
        <v>1.305445439009107</v>
      </c>
      <c r="N11" s="33" t="n">
        <v>11</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ez_manage.py:5266 top()</t>
        </is>
      </c>
      <c r="IL11" s="26" t="inlineStr">
        <is>
          <t>v12_quick_engine.py:4016 x1</t>
        </is>
      </c>
      <c r="IM11" s="26" t="n"/>
    </row>
    <row r="12" ht="10.5" customHeight="1" s="67">
      <c r="A12" s="26" t="inlineStr">
        <is>
          <t>RECENT_REDUCTION_GUARD_WINDOW_S</t>
        </is>
      </c>
      <c r="B12" s="26" t="inlineStr">
        <is>
          <t>1125.0</t>
        </is>
      </c>
      <c r="C12" s="26" t="n"/>
      <c r="D12" s="26" t="n"/>
      <c r="E12" s="26" t="n"/>
      <c r="F12" s="26" t="n"/>
      <c r="G12" s="26">
        <f>IFERROR(VLOOKUP($A32&amp;"_"&amp;$B32,Results_Deltas!$A$2:$P$15000,5,FALSE),"")</f>
        <v/>
      </c>
      <c r="H12" s="26">
        <f>IFERROR(VLOOKUP($A32,Results_30d_Deltas!$A$2:$H$5000,7,FALSE)-E31,"")</f>
        <v/>
      </c>
      <c r="I12" s="26">
        <f>IFERROR(VLOOKUP($A32,Results_30d_Deltas!$A$2:$H$5000,6,FALSE),"")</f>
        <v/>
      </c>
      <c r="J12" s="26" t="n"/>
      <c r="K12" s="26" t="n"/>
      <c r="L12" s="26" t="inlineStr">
        <is>
          <t>NO</t>
        </is>
      </c>
      <c r="M12" s="33" t="n">
        <v>1.473388499036252</v>
      </c>
      <c r="N12" s="33" t="n">
        <v>14</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ez_manage.py:5266 top()</t>
        </is>
      </c>
      <c r="IL12" s="26" t="inlineStr">
        <is>
          <t>v12_quick_engine.py:4016 x1</t>
        </is>
      </c>
      <c r="IM12" s="26" t="n"/>
    </row>
    <row r="13" ht="10.5" customHeight="1" s="67">
      <c r="A13" s="26" t="inlineStr">
        <is>
          <t>EXECUTE_NOW_MAX_MARK_AGE_S</t>
        </is>
      </c>
      <c r="B13" s="26" t="inlineStr">
        <is>
          <t>45.0</t>
        </is>
      </c>
      <c r="C13" s="26" t="n"/>
      <c r="D13" s="26" t="n"/>
      <c r="E13" s="26" t="n"/>
      <c r="F13" s="26" t="n"/>
      <c r="G13" s="26">
        <f>IFERROR(VLOOKUP($A16&amp;"_"&amp;$B16,Results_Deltas!$A$2:$P$15000,5,FALSE),"")</f>
        <v/>
      </c>
      <c r="H13" s="26">
        <f>IFERROR(VLOOKUP($A16,Results_30d_Deltas!$A$2:$H$5000,7,FALSE)-E15,"")</f>
        <v/>
      </c>
      <c r="I13" s="26">
        <f>IFERROR(VLOOKUP($A16,Results_30d_Deltas!$A$2:$H$5000,6,FALSE),"")</f>
        <v/>
      </c>
      <c r="J13" s="26" t="n"/>
      <c r="K13" s="26" t="n"/>
      <c r="L13" s="26" t="inlineStr">
        <is>
          <t>NO</t>
        </is>
      </c>
      <c r="M13" s="33" t="n">
        <v>1.575235733972385</v>
      </c>
      <c r="N13" s="33" t="n">
        <v>25</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ez_manage.py:4656 top()</t>
        </is>
      </c>
      <c r="IL13" s="26" t="inlineStr">
        <is>
          <t>v12_quick_engine.py:3868 x1</t>
        </is>
      </c>
      <c r="IM13" s="26" t="n"/>
    </row>
    <row r="14" ht="10.5" customHeight="1" s="67">
      <c r="A14" s="26" t="inlineStr">
        <is>
          <t>GAP_PER_SYMBOL_AVG_THRESH_PCT</t>
        </is>
      </c>
      <c r="B14" s="26" t="inlineStr">
        <is>
          <t>0.30</t>
        </is>
      </c>
      <c r="C14" s="26" t="n"/>
      <c r="D14" s="26" t="n"/>
      <c r="E14" s="26" t="n"/>
      <c r="F14" s="26" t="n"/>
      <c r="G14" s="26">
        <f>IFERROR(VLOOKUP($A42&amp;"_"&amp;$B42,Results_Deltas!$A$2:$P$15000,5,FALSE),"")</f>
        <v/>
      </c>
      <c r="H14" s="26">
        <f>IFERROR(VLOOKUP($A42,Results_30d_Deltas!$A$2:$H$5000,7,FALSE)-E41,"")</f>
        <v/>
      </c>
      <c r="I14" s="26" t="n"/>
      <c r="J14" s="26" t="n"/>
      <c r="K14" s="26" t="n"/>
      <c r="L14" s="26" t="inlineStr">
        <is>
          <t>NO</t>
        </is>
      </c>
      <c r="M14" s="26" t="n">
        <v>1.607486661624552</v>
      </c>
      <c r="N14" s="26" t="n">
        <v>12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ht="10.5" customHeight="1" s="67">
      <c r="A15" s="26" t="inlineStr">
        <is>
          <t>RECENT_REDUCTION_GUARD_ENABLED</t>
        </is>
      </c>
      <c r="B15" s="26" t="inlineStr">
        <is>
          <t>False</t>
        </is>
      </c>
      <c r="C15" s="26" t="n"/>
      <c r="D15" s="26" t="n"/>
      <c r="E15" s="26" t="n"/>
      <c r="F15" s="26" t="n"/>
      <c r="G15" s="26">
        <f>IFERROR(VLOOKUP($A7&amp;"_"&amp;$B7,Results_Deltas!$A$2:$P$15000,5,FALSE),"")</f>
        <v/>
      </c>
      <c r="H15" s="26">
        <f>IFERROR(VLOOKUP($A7,Results_30d_Deltas!$A$2:$H$5000,7,FALSE)-E6,"")</f>
        <v/>
      </c>
      <c r="I15" s="26">
        <f>IFERROR(VLOOKUP($A7,Results_30d_Deltas!$A$2:$H$5000,6,FALSE),"")</f>
        <v/>
      </c>
      <c r="J15" s="26" t="n"/>
      <c r="K15" s="26" t="n"/>
      <c r="L15" s="26" t="inlineStr">
        <is>
          <t>NO</t>
        </is>
      </c>
      <c r="M15" s="33" t="n">
        <v>1.73081924270701</v>
      </c>
      <c r="N15" s="33" t="n">
        <v>14</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ez_manage.py:5264 top()</t>
        </is>
      </c>
      <c r="IL15" s="26" t="inlineStr">
        <is>
          <t>v12_quick_engine.py:2806 x1</t>
        </is>
      </c>
      <c r="IM15" s="26" t="n"/>
    </row>
    <row r="16" ht="10.5" customHeight="1" s="67">
      <c r="A16" s="26" t="inlineStr">
        <is>
          <t>EXECUTE_NOW_MAX_MARK_AGE_S</t>
        </is>
      </c>
      <c r="B16" s="26" t="inlineStr">
        <is>
          <t>30.0</t>
        </is>
      </c>
      <c r="C16" s="26" t="n"/>
      <c r="D16" s="26" t="n"/>
      <c r="E16" s="26" t="n"/>
      <c r="F16" s="26" t="n"/>
      <c r="G16" s="26">
        <f>IFERROR(VLOOKUP($A15&amp;"_"&amp;$B15,Results_Deltas!$A$2:$P$15000,5,FALSE),"")</f>
        <v/>
      </c>
      <c r="H16" s="26">
        <f>IFERROR(VLOOKUP($A15,Results_30d_Deltas!$A$2:$H$5000,7,FALSE)-E14,"")</f>
        <v/>
      </c>
      <c r="I16" s="26">
        <f>IFERROR(VLOOKUP($A15,Results_30d_Deltas!$A$2:$H$5000,6,FALSE),"")</f>
        <v/>
      </c>
      <c r="J16" s="26" t="n"/>
      <c r="K16" s="26" t="n"/>
      <c r="L16" s="26" t="inlineStr">
        <is>
          <t>NO</t>
        </is>
      </c>
      <c r="M16" s="33" t="n">
        <v>1.933981040032508</v>
      </c>
      <c r="N16" s="33" t="n">
        <v>17</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ez_manage.py:4656 top()</t>
        </is>
      </c>
      <c r="IL16" s="26" t="inlineStr">
        <is>
          <t>v12_quick_engine.py:3868 x1</t>
        </is>
      </c>
      <c r="IM16" s="26" t="n"/>
    </row>
    <row r="17" ht="10.5" customHeight="1" s="67">
      <c r="A17" s="26" t="inlineStr">
        <is>
          <t>OPEN_RATE_BREAKER_ENABLED</t>
        </is>
      </c>
      <c r="B17" s="26" t="inlineStr">
        <is>
          <t>False</t>
        </is>
      </c>
      <c r="C17" s="26" t="n"/>
      <c r="D17" s="26" t="n"/>
      <c r="E17" s="26" t="n"/>
      <c r="F17" s="26" t="n"/>
      <c r="G17" s="26">
        <f>IFERROR(VLOOKUP($A22&amp;"_"&amp;$B22,Results_Deltas!$A$2:$P$15000,5,FALSE),"")</f>
        <v/>
      </c>
      <c r="H17" s="26">
        <f>IFERROR(VLOOKUP($A22,Results_30d_Deltas!$A$2:$H$5000,7,FALSE)-E21,"")</f>
        <v/>
      </c>
      <c r="I17" s="26">
        <f>IFERROR(VLOOKUP($A22,Results_30d_Deltas!$A$2:$H$5000,6,FALSE),"")</f>
        <v/>
      </c>
      <c r="J17" s="26" t="n"/>
      <c r="K17" s="26" t="n"/>
      <c r="L17" s="26" t="inlineStr">
        <is>
          <t>NO</t>
        </is>
      </c>
      <c r="M17" s="33" t="n">
        <v>1.962484191949474</v>
      </c>
      <c r="N17" s="33" t="n">
        <v>47</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4" t="n"/>
      <c r="DY17" s="34" t="n"/>
      <c r="DZ17" s="34" t="n"/>
      <c r="EA17" s="34" t="n"/>
      <c r="EB17" s="34"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4" t="n"/>
      <c r="HJ17" s="34" t="n"/>
      <c r="HK17" s="34" t="n"/>
      <c r="HL17" s="34" t="n"/>
      <c r="HM17" s="34"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ez_manage.py:5141 top()</t>
        </is>
      </c>
      <c r="IL17" s="26" t="inlineStr">
        <is>
          <t>v12_quick_engine.py:2538 x1</t>
        </is>
      </c>
      <c r="IM17" s="26" t="n"/>
    </row>
    <row r="18" ht="10.5" customHeight="1" s="67">
      <c r="A18" s="27" t="inlineStr">
        <is>
          <t>COUNTER_TREND_ADD_BLOCK_ENABLED</t>
        </is>
      </c>
      <c r="B18" s="27" t="inlineStr">
        <is>
          <t>True</t>
        </is>
      </c>
      <c r="C18" s="26" t="n"/>
      <c r="D18" s="26" t="n"/>
      <c r="E18" s="26" t="n"/>
      <c r="F18" s="26" t="n"/>
      <c r="G18" s="26">
        <f>IFERROR(VLOOKUP($A6&amp;"_"&amp;$B6,Results_Deltas!$A$2:$P$15000,5,FALSE),"")</f>
        <v/>
      </c>
      <c r="H18" s="26">
        <f>IFERROR(VLOOKUP($A6,Results_30d_Deltas!$A$2:$H$5000,7,FALSE)-E5,"")</f>
        <v/>
      </c>
      <c r="I18" s="26">
        <f>IFERROR(VLOOKUP($A6,Results_30d_Deltas!$A$2:$H$5000,6,FALSE),"")</f>
        <v/>
      </c>
      <c r="J18" s="26" t="n"/>
      <c r="K18" s="26" t="n"/>
      <c r="L18" s="26" t="inlineStr">
        <is>
          <t>YES</t>
        </is>
      </c>
      <c r="M18" s="33" t="n">
        <v>1.967476017665028</v>
      </c>
      <c r="N18" s="33" t="n">
        <v>22</v>
      </c>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ez_manage.py:3055 top()</t>
        </is>
      </c>
      <c r="IL18" s="26" t="inlineStr">
        <is>
          <t>v12_quick_engine.py:1469 x2</t>
        </is>
      </c>
      <c r="IM18" s="26" t="n"/>
    </row>
    <row r="19" ht="10.5" customHeight="1" s="67">
      <c r="A19" s="26" t="inlineStr">
        <is>
          <t>TRADES_PER_SYM_PER_DAY_MAX</t>
        </is>
      </c>
      <c r="B19" s="26" t="inlineStr">
        <is>
          <t>12</t>
        </is>
      </c>
      <c r="C19" s="26" t="n"/>
      <c r="D19" s="26" t="n"/>
      <c r="E19" s="26" t="n"/>
      <c r="F19" s="26" t="n"/>
      <c r="G19" s="26">
        <f>IFERROR(VLOOKUP($A39&amp;"_"&amp;$B39,Results_Deltas!$A$2:$P$15000,5,FALSE),"")</f>
        <v/>
      </c>
      <c r="H19" s="26">
        <f>IFERROR(VLOOKUP($A39,Results_30d_Deltas!$A$2:$H$5000,7,FALSE)-E38,"")</f>
        <v/>
      </c>
      <c r="I19" s="26">
        <f>IFERROR(VLOOKUP($A39,Results_30d_Deltas!$A$2:$H$5000,6,FALSE),"")</f>
        <v/>
      </c>
      <c r="J19" s="26" t="n"/>
      <c r="K19" s="26" t="n"/>
      <c r="L19" s="26" t="inlineStr">
        <is>
          <t>NO</t>
        </is>
      </c>
      <c r="M19" s="33" t="n">
        <v>1.971030007208038</v>
      </c>
      <c r="N19" s="33" t="n">
        <v>16</v>
      </c>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ez_manage.py:4116 top()</t>
        </is>
      </c>
      <c r="IL19" s="26" t="inlineStr">
        <is>
          <t>v12_quick_engine.py:3383 x1</t>
        </is>
      </c>
      <c r="IM19" s="26" t="n"/>
    </row>
    <row r="20" ht="10.5" customHeight="1" s="67">
      <c r="A20" s="27" t="inlineStr">
        <is>
          <t>RECENT_REDUCTION_GUARD_ENABLED</t>
        </is>
      </c>
      <c r="B20" s="27" t="inlineStr">
        <is>
          <t>True</t>
        </is>
      </c>
      <c r="C20" s="26" t="n"/>
      <c r="D20" s="26" t="n"/>
      <c r="E20" s="26" t="n"/>
      <c r="F20" s="26" t="n"/>
      <c r="G20" s="26">
        <f>IFERROR(VLOOKUP($A8&amp;"_"&amp;$B8,Results_Deltas!$A$2:$P$15000,5,FALSE),"")</f>
        <v/>
      </c>
      <c r="H20" s="26">
        <f>IFERROR(VLOOKUP($A8,Results_30d_Deltas!$A$2:$H$5000,7,FALSE)-E7,"")</f>
        <v/>
      </c>
      <c r="I20" s="26">
        <f>IFERROR(VLOOKUP($A8,Results_30d_Deltas!$A$2:$H$5000,6,FALSE),"")</f>
        <v/>
      </c>
      <c r="J20" s="26" t="n"/>
      <c r="K20" s="26" t="n"/>
      <c r="L20" s="26" t="inlineStr">
        <is>
          <t>YES</t>
        </is>
      </c>
      <c r="M20" s="33" t="n">
        <v>2.031256548218622</v>
      </c>
      <c r="N20" s="33" t="n">
        <v>23</v>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ez_manage.py:5264 top()</t>
        </is>
      </c>
      <c r="IL20" s="26" t="inlineStr">
        <is>
          <t>v12_quick_engine.py:2806 x1</t>
        </is>
      </c>
      <c r="IM20" s="26" t="n"/>
    </row>
    <row r="21" ht="10.5" customHeight="1" s="67">
      <c r="A21" s="26" t="inlineStr">
        <is>
          <t>OPEN_RATE_MAX</t>
        </is>
      </c>
      <c r="B21" s="26" t="inlineStr">
        <is>
          <t>45</t>
        </is>
      </c>
      <c r="C21" s="26" t="n"/>
      <c r="D21" s="26" t="n"/>
      <c r="E21" s="26" t="n"/>
      <c r="F21" s="26" t="n"/>
      <c r="G21" s="26">
        <f>IFERROR(VLOOKUP($A28&amp;"_"&amp;$B28,Results_Deltas!$A$2:$P$15000,5,FALSE),"")</f>
        <v/>
      </c>
      <c r="H21" s="26">
        <f>IFERROR(VLOOKUP($A28,Results_30d_Deltas!$A$2:$H$5000,7,FALSE)-E27,"")</f>
        <v/>
      </c>
      <c r="I21" s="26">
        <f>IFERROR(VLOOKUP($A28,Results_30d_Deltas!$A$2:$H$5000,6,FALSE),"")</f>
        <v/>
      </c>
      <c r="J21" s="26" t="n"/>
      <c r="K21" s="26" t="n"/>
      <c r="L21" s="26" t="inlineStr">
        <is>
          <t>NO</t>
        </is>
      </c>
      <c r="M21" s="33" t="n">
        <v>2.048576591596314</v>
      </c>
      <c r="N21" s="33" t="n">
        <v>19</v>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4" t="n"/>
      <c r="DY21" s="34" t="n"/>
      <c r="DZ21" s="34" t="n"/>
      <c r="EA21" s="34" t="n"/>
      <c r="EB21" s="34"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4" t="n"/>
      <c r="HJ21" s="34" t="n"/>
      <c r="HK21" s="34" t="n"/>
      <c r="HL21" s="34" t="n"/>
      <c r="HM21" s="34"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ez_manage.py:5142 top()</t>
        </is>
      </c>
      <c r="IL21" s="26" t="inlineStr">
        <is>
          <t>v12_quick_engine.py:2539 x1</t>
        </is>
      </c>
      <c r="IM21" s="26" t="n"/>
    </row>
    <row r="22" ht="10.5" customHeight="1" s="67">
      <c r="A22" s="26" t="inlineStr">
        <is>
          <t>OPEN_RATE_MAX</t>
        </is>
      </c>
      <c r="B22" s="26" t="inlineStr">
        <is>
          <t>38</t>
        </is>
      </c>
      <c r="C22" s="26" t="n"/>
      <c r="D22" s="26" t="n"/>
      <c r="E22" s="26" t="n"/>
      <c r="F22" s="26" t="n"/>
      <c r="G22" s="26">
        <f>IFERROR(VLOOKUP($A27&amp;"_"&amp;$B27,Results_Deltas!$A$2:$P$15000,5,FALSE),"")</f>
        <v/>
      </c>
      <c r="H22" s="26">
        <f>IFERROR(VLOOKUP($A27,Results_30d_Deltas!$A$2:$H$5000,7,FALSE)-E26,"")</f>
        <v/>
      </c>
      <c r="I22" s="26">
        <f>IFERROR(VLOOKUP($A27,Results_30d_Deltas!$A$2:$H$5000,6,FALSE),"")</f>
        <v/>
      </c>
      <c r="J22" s="26" t="n"/>
      <c r="K22" s="26" t="n"/>
      <c r="L22" s="26" t="inlineStr">
        <is>
          <t>NO</t>
        </is>
      </c>
      <c r="M22" s="33" t="n">
        <v>2.075692872102576</v>
      </c>
      <c r="N22" s="33" t="n">
        <v>23</v>
      </c>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ez_manage.py:5142 top()</t>
        </is>
      </c>
      <c r="IL22" s="26" t="inlineStr">
        <is>
          <t>v12_quick_engine.py:2539 x1</t>
        </is>
      </c>
      <c r="IM22" s="26" t="n"/>
    </row>
    <row r="23" ht="10.5" customHeight="1" s="67">
      <c r="A23" s="26" t="inlineStr">
        <is>
          <t>GAP_PER_SYMBOL_AVG_THRESH_PCT</t>
        </is>
      </c>
      <c r="B23" s="26" t="inlineStr">
        <is>
          <t>0.50</t>
        </is>
      </c>
      <c r="C23" s="26" t="n"/>
      <c r="D23" s="26" t="n"/>
      <c r="E23" s="26" t="n"/>
      <c r="F23" s="26" t="n"/>
      <c r="G23" s="26">
        <f>IFERROR(VLOOKUP($A43&amp;"_"&amp;$B43,Results_Deltas!$A$2:$P$15000,5,FALSE),"")</f>
        <v/>
      </c>
      <c r="H23" s="26">
        <f>IFERROR(VLOOKUP($A43,Results_30d_Deltas!$A$2:$H$5000,7,FALSE)-E42,"")</f>
        <v/>
      </c>
      <c r="I23" s="26" t="n"/>
      <c r="J23" s="26" t="n"/>
      <c r="K23" s="26" t="n"/>
      <c r="L23" s="26" t="inlineStr">
        <is>
          <t>NO</t>
        </is>
      </c>
      <c r="M23" s="26" t="n">
        <v>2.131396168546536</v>
      </c>
      <c r="N23" s="26" t="n">
        <v>17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0.5" customHeight="1" s="67">
      <c r="A24" s="26" t="inlineStr">
        <is>
          <t>EXECUTE_NOW_MAX_MARK_AGE_S</t>
        </is>
      </c>
      <c r="B24" s="26" t="inlineStr">
        <is>
          <t>90.0</t>
        </is>
      </c>
      <c r="C24" s="26" t="n"/>
      <c r="D24" s="26" t="n"/>
      <c r="E24" s="26" t="n"/>
      <c r="F24" s="26" t="n"/>
      <c r="G24" s="26">
        <f>IFERROR(VLOOKUP($A19&amp;"_"&amp;$B19,Results_Deltas!$A$2:$P$15000,5,FALSE),"")</f>
        <v/>
      </c>
      <c r="H24" s="26">
        <f>IFERROR(VLOOKUP($A19,Results_30d_Deltas!$A$2:$H$5000,7,FALSE)-E18,"")</f>
        <v/>
      </c>
      <c r="I24" s="26">
        <f>IFERROR(VLOOKUP($A19,Results_30d_Deltas!$A$2:$H$5000,6,FALSE),"")</f>
        <v/>
      </c>
      <c r="J24" s="26" t="n"/>
      <c r="K24" s="26" t="n"/>
      <c r="L24" s="26" t="inlineStr">
        <is>
          <t>NO</t>
        </is>
      </c>
      <c r="M24" s="33" t="n">
        <v>2.132272382166787</v>
      </c>
      <c r="N24" s="33" t="n">
        <v>13</v>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ez_manage.py:4656 top()</t>
        </is>
      </c>
      <c r="IL24" s="26" t="inlineStr">
        <is>
          <t>v12_quick_engine.py:3868 x1</t>
        </is>
      </c>
      <c r="IM24" s="26" t="n"/>
    </row>
    <row r="25" ht="10.5" customHeight="1" s="67">
      <c r="A25" s="27" t="inlineStr">
        <is>
          <t>COUNTER_TREND_SMA200_BYPASS_ENABLED</t>
        </is>
      </c>
      <c r="B25" s="27" t="inlineStr">
        <is>
          <t>True</t>
        </is>
      </c>
      <c r="C25" s="26" t="n"/>
      <c r="D25" s="26" t="n"/>
      <c r="E25" s="26" t="n"/>
      <c r="F25" s="26" t="n"/>
      <c r="G25" s="26">
        <f>IFERROR(VLOOKUP($A14&amp;"_"&amp;$B14,Results_Deltas!$A$2:$P$15000,5,FALSE),"")</f>
        <v/>
      </c>
      <c r="H25" s="26">
        <f>IFERROR(VLOOKUP($A14,Results_30d_Deltas!$A$2:$H$5000,7,FALSE)-E13,"")</f>
        <v/>
      </c>
      <c r="I25" s="26">
        <f>IFERROR(VLOOKUP($A14,Results_30d_Deltas!$A$2:$H$5000,6,FALSE),"")</f>
        <v/>
      </c>
      <c r="J25" s="26" t="n"/>
      <c r="K25" s="26" t="n"/>
      <c r="L25" s="26" t="inlineStr">
        <is>
          <t>YES</t>
        </is>
      </c>
      <c r="M25" s="33" t="n">
        <v>2.253146093108272</v>
      </c>
      <c r="N25" s="33" t="n">
        <v>48</v>
      </c>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4" t="n"/>
      <c r="HE25" s="34" t="n"/>
      <c r="HF25" s="34" t="n"/>
      <c r="HG25" s="34" t="n"/>
      <c r="HH25" s="34"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ez_manage.py:3056 top()</t>
        </is>
      </c>
      <c r="IL25" s="26" t="inlineStr">
        <is>
          <t>v12_quick_engine.py:1470 x6</t>
        </is>
      </c>
      <c r="IM25" s="26" t="n"/>
    </row>
    <row r="26" ht="10.5" customHeight="1" s="67">
      <c r="A26" s="27" t="inlineStr">
        <is>
          <t>UNIVERSAL_NOLOSS_GATE</t>
        </is>
      </c>
      <c r="B26" s="27" t="inlineStr">
        <is>
          <t>False</t>
        </is>
      </c>
      <c r="C26" s="26" t="n"/>
      <c r="D26" s="26" t="n"/>
      <c r="E26" s="26" t="n"/>
      <c r="F26" s="26" t="n"/>
      <c r="G26" s="26">
        <f>IFERROR(VLOOKUP($A3&amp;"="&amp;$B3,Results_Deltas!$A$2:$P$15000,5,FALSE),"")</f>
        <v/>
      </c>
      <c r="H26" s="26">
        <f>IFERROR(VLOOKUP($A3,Results_30d_Deltas!$A$2:$H$5000,7,FALSE)-E3,"")</f>
        <v/>
      </c>
      <c r="I26" s="26">
        <f>IFERROR(VLOOKUP($A3,Results_30d_Deltas!$A$2:$H$5000,6,FALSE),"")</f>
        <v/>
      </c>
      <c r="J26" s="26" t="n"/>
      <c r="K26" s="26" t="n"/>
      <c r="L26" s="26" t="inlineStr">
        <is>
          <t>YES</t>
        </is>
      </c>
      <c r="M26" s="33" t="n">
        <v>2.260283186462912</v>
      </c>
      <c r="N26" s="33" t="n">
        <v>49</v>
      </c>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4" t="n"/>
      <c r="HE26" s="34" t="n"/>
      <c r="HF26" s="34" t="n"/>
      <c r="HG26" s="34" t="n"/>
      <c r="HH26" s="34"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ez_manage.py:4233 top()</t>
        </is>
      </c>
      <c r="IL26" s="26" t="inlineStr">
        <is>
          <t>v12_quick_engine.py:837 x18</t>
        </is>
      </c>
      <c r="IM26" s="26" t="n"/>
    </row>
    <row r="27" ht="10.5" customHeight="1" s="67">
      <c r="A27" s="27" t="inlineStr">
        <is>
          <t>UNIVERSAL_NOLOSS_GATE</t>
        </is>
      </c>
      <c r="B27" s="27" t="inlineStr">
        <is>
          <t>False</t>
        </is>
      </c>
      <c r="C27" s="26" t="n"/>
      <c r="D27" s="26" t="n"/>
      <c r="E27" s="26" t="n"/>
      <c r="F27" s="26" t="n"/>
      <c r="G27" s="26">
        <f>IFERROR(VLOOKUP($A213&amp;"_"&amp;$B213,Results_Deltas!$A$2:$P$15000,5,FALSE),"")</f>
        <v/>
      </c>
      <c r="H27" s="26">
        <f>IFERROR(VLOOKUP($A214,Results_30d_Deltas!$A$2:$H$5000,7,FALSE)-E3,"")</f>
        <v/>
      </c>
      <c r="I27" s="26">
        <f>IFERROR(VLOOKUP($A214,Results_30d_Deltas!$A$2:$H$5000,6,FALSE),"")</f>
        <v/>
      </c>
      <c r="J27" s="26" t="n"/>
      <c r="K27" s="26" t="n"/>
      <c r="L27" s="26" t="inlineStr">
        <is>
          <t>YES</t>
        </is>
      </c>
      <c r="M27" s="33" t="n">
        <v>2.260283186462912</v>
      </c>
      <c r="N27" s="33" t="n">
        <v>49</v>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6" t="n"/>
      <c r="HE27" s="36" t="n"/>
      <c r="HF27" s="36" t="n"/>
      <c r="HG27" s="36" t="n"/>
      <c r="HH27" s="36"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ez_manage.py:4233 top()</t>
        </is>
      </c>
      <c r="IL27" s="26" t="inlineStr">
        <is>
          <t>v12_quick_engine.py:837 x18</t>
        </is>
      </c>
      <c r="IM27" s="26" t="n"/>
    </row>
    <row r="28" ht="10.5" customHeight="1" s="67">
      <c r="A28" s="27" t="inlineStr">
        <is>
          <t>OPEN_RATE_BREAKER_ENABLED</t>
        </is>
      </c>
      <c r="B28" s="27" t="inlineStr">
        <is>
          <t>True</t>
        </is>
      </c>
      <c r="C28" s="26" t="n"/>
      <c r="D28" s="26" t="n"/>
      <c r="E28" s="26" t="n"/>
      <c r="F28" s="26" t="n"/>
      <c r="G28" s="26">
        <f>IFERROR(VLOOKUP($A23&amp;"_"&amp;$B23,Results_Deltas!$A$2:$P$15000,5,FALSE),"")</f>
        <v/>
      </c>
      <c r="H28" s="26">
        <f>IFERROR(VLOOKUP($A23,Results_30d_Deltas!$A$2:$H$5000,7,FALSE)-E22,"")</f>
        <v/>
      </c>
      <c r="I28" s="26">
        <f>IFERROR(VLOOKUP($A23,Results_30d_Deltas!$A$2:$H$5000,6,FALSE),"")</f>
        <v/>
      </c>
      <c r="J28" s="26" t="n"/>
      <c r="K28" s="26" t="n"/>
      <c r="L28" s="26" t="inlineStr">
        <is>
          <t>YES</t>
        </is>
      </c>
      <c r="M28" s="33" t="n">
        <v>2.387284318489869</v>
      </c>
      <c r="N28" s="33" t="n">
        <v>53</v>
      </c>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ez_manage.py:5141 top()</t>
        </is>
      </c>
      <c r="IL28" s="26" t="inlineStr">
        <is>
          <t>v12_quick_engine.py:2538 x1</t>
        </is>
      </c>
      <c r="IM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v>2.441099040070366</v>
      </c>
      <c r="N29" s="33" t="n">
        <v>18</v>
      </c>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ez_manage.py:5266 top()</t>
        </is>
      </c>
      <c r="IL29" s="26" t="inlineStr">
        <is>
          <t>v12_quick_engine.py:4016 x1</t>
        </is>
      </c>
      <c r="IM29" s="26" t="n"/>
    </row>
    <row r="30" ht="10.5" customHeight="1" s="67">
      <c r="A30" s="26" t="inlineStr">
        <is>
          <t>UNIVERSAL_NOLOSS_GATE</t>
        </is>
      </c>
      <c r="B30" s="26" t="inlineStr">
        <is>
          <t>True</t>
        </is>
      </c>
      <c r="C30" s="26" t="n"/>
      <c r="D30" s="26" t="n"/>
      <c r="E30" s="26" t="n"/>
      <c r="F30" s="26" t="n"/>
      <c r="G30" s="26">
        <f>IFERROR(VLOOKUP($A4&amp;"_"&amp;$B4,Results_Deltas!$A$2:$P$15000,5,FALSE),"")</f>
        <v/>
      </c>
      <c r="H30" s="26">
        <f>IFERROR(VLOOKUP($A4,Results_30d_Deltas!$A$2:$H$5000,7,FALSE)-E3,"")</f>
        <v/>
      </c>
      <c r="I30" s="26">
        <f>IFERROR(VLOOKUP($A4,Results_30d_Deltas!$A$2:$H$5000,6,FALSE),"")</f>
        <v/>
      </c>
      <c r="J30" s="26" t="n"/>
      <c r="K30" s="26" t="n"/>
      <c r="L30" s="26" t="inlineStr">
        <is>
          <t>NO</t>
        </is>
      </c>
      <c r="M30" s="33" t="n">
        <v>2.496209132361472</v>
      </c>
      <c r="N30" s="33" t="n">
        <v>47</v>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4" t="n"/>
      <c r="HE30" s="34" t="n"/>
      <c r="HF30" s="34" t="n"/>
      <c r="HG30" s="34" t="n"/>
      <c r="HH30" s="34"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ez_manage.py:4233 top()</t>
        </is>
      </c>
      <c r="IL30" s="26" t="inlineStr">
        <is>
          <t>v12_quick_engine.py:837 x18</t>
        </is>
      </c>
      <c r="IM30" s="26" t="n"/>
    </row>
    <row r="31" ht="10.5" customHeight="1" s="67">
      <c r="A31" s="0" t="inlineStr">
        <is>
          <t>ULTIMATE_DC_4H_STOP_ENABLED</t>
        </is>
      </c>
      <c r="B31" s="0" t="inlineStr">
        <is>
          <t>True</t>
        </is>
      </c>
      <c r="D31" s="0" t="inlineStr">
        <is>
          <t>GLOBAL, CRYPTO_EXIT, STOCKS_EXIT</t>
        </is>
      </c>
      <c r="H31" s="0" t="inlineStr">
        <is>
          <t>ABSOLUTE HARD_STOP (2026-09-19)</t>
        </is>
      </c>
      <c r="M31" t="n">
        <v>2.511442399117603</v>
      </c>
      <c r="N31" t="n">
        <v>21</v>
      </c>
    </row>
    <row r="32" ht="10.5" customHeight="1" s="67">
      <c r="A32" s="27" t="inlineStr">
        <is>
          <t>TRADES_PER_SYM_PER_DAY_MAX</t>
        </is>
      </c>
      <c r="B32" s="27" t="inlineStr">
        <is>
          <t>8</t>
        </is>
      </c>
      <c r="C32" s="26" t="n"/>
      <c r="D32" s="26" t="n"/>
      <c r="E32" s="26" t="n"/>
      <c r="F32" s="26" t="n"/>
      <c r="G32" s="26">
        <f>IFERROR(VLOOKUP($A37&amp;"_"&amp;$B37,Results_Deltas!$A$2:$P$15000,5,FALSE),"")</f>
        <v/>
      </c>
      <c r="H32" s="26">
        <f>IFERROR(VLOOKUP($A37,Results_30d_Deltas!$A$2:$H$5000,7,FALSE)-E36,"")</f>
        <v/>
      </c>
      <c r="I32" s="26">
        <f>IFERROR(VLOOKUP($A37,Results_30d_Deltas!$A$2:$H$5000,6,FALSE),"")</f>
        <v/>
      </c>
      <c r="J32" s="26" t="n"/>
      <c r="K32" s="26" t="n"/>
      <c r="L32" s="26" t="inlineStr">
        <is>
          <t>YES</t>
        </is>
      </c>
      <c r="M32" s="33" t="n">
        <v>2.554810125795789</v>
      </c>
      <c r="N32" s="33" t="n">
        <v>18</v>
      </c>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ez_manage.py:4116 top()</t>
        </is>
      </c>
      <c r="IL32" s="26" t="inlineStr">
        <is>
          <t>v12_quick_engine.py:3383 x1</t>
        </is>
      </c>
      <c r="IM32" s="26" t="n"/>
    </row>
    <row r="33" ht="10.5" customHeight="1" s="67">
      <c r="A33" s="26" t="inlineStr">
        <is>
          <t>COUNTER_TREND_SMA200_BYPASS_ENABLED</t>
        </is>
      </c>
      <c r="B33" s="26" t="inlineStr">
        <is>
          <t>False</t>
        </is>
      </c>
      <c r="C33" s="26" t="n"/>
      <c r="D33" s="26" t="n"/>
      <c r="E33" s="26" t="n"/>
      <c r="F33" s="26" t="n"/>
      <c r="G33" s="26">
        <f>IFERROR(VLOOKUP($A13&amp;"_"&amp;$B13,Results_Deltas!$A$2:$P$15000,5,FALSE),"")</f>
        <v/>
      </c>
      <c r="H33" s="26">
        <f>IFERROR(VLOOKUP($A13,Results_30d_Deltas!$A$2:$H$5000,7,FALSE)-E12,"")</f>
        <v/>
      </c>
      <c r="I33" s="26">
        <f>IFERROR(VLOOKUP($A13,Results_30d_Deltas!$A$2:$H$5000,6,FALSE),"")</f>
        <v/>
      </c>
      <c r="J33" s="26" t="n"/>
      <c r="K33" s="26" t="n"/>
      <c r="L33" s="26" t="inlineStr">
        <is>
          <t>NO</t>
        </is>
      </c>
      <c r="M33" s="33" t="n">
        <v>2.577521751293736</v>
      </c>
      <c r="N33" s="33" t="n">
        <v>49</v>
      </c>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ez_manage.py:3056 top()</t>
        </is>
      </c>
      <c r="IL33" s="26" t="inlineStr">
        <is>
          <t>v12_quick_engine.py:1470 x6</t>
        </is>
      </c>
      <c r="IM33" s="26" t="n"/>
    </row>
    <row r="34" ht="10.5" customHeight="1" s="67">
      <c r="A34" s="26" t="inlineStr">
        <is>
          <t>OPEN_RATE_MAX</t>
        </is>
      </c>
      <c r="B34" s="26" t="inlineStr">
        <is>
          <t>15</t>
        </is>
      </c>
      <c r="C34" s="26" t="n"/>
      <c r="D34" s="26" t="n"/>
      <c r="E34" s="26" t="n"/>
      <c r="F34" s="26" t="n"/>
      <c r="G34" s="26">
        <f>IFERROR(VLOOKUP($A24&amp;"_"&amp;$B24,Results_Deltas!$A$2:$P$15000,5,FALSE),"")</f>
        <v/>
      </c>
      <c r="H34" s="26">
        <f>IFERROR(VLOOKUP($A24,Results_30d_Deltas!$A$2:$H$5000,7,FALSE)-E23,"")</f>
        <v/>
      </c>
      <c r="I34" s="26">
        <f>IFERROR(VLOOKUP($A24,Results_30d_Deltas!$A$2:$H$5000,6,FALSE),"")</f>
        <v/>
      </c>
      <c r="J34" s="26" t="n"/>
      <c r="K34" s="26" t="n"/>
      <c r="L34" s="26" t="inlineStr">
        <is>
          <t>NO</t>
        </is>
      </c>
      <c r="M34" s="33" t="n">
        <v>2.738562391702049</v>
      </c>
      <c r="N34" s="33" t="n">
        <v>25</v>
      </c>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ez_manage.py:5142 top()</t>
        </is>
      </c>
      <c r="IL34" s="26" t="inlineStr">
        <is>
          <t>v12_quick_engine.py:2539 x1</t>
        </is>
      </c>
      <c r="IM34" s="26" t="n"/>
    </row>
    <row r="35" ht="10.5" customHeight="1" s="67">
      <c r="A35" s="26" t="inlineStr">
        <is>
          <t>OPEN_RATE_MAX</t>
        </is>
      </c>
      <c r="B35" s="26" t="inlineStr">
        <is>
          <t>22</t>
        </is>
      </c>
      <c r="C35" s="26" t="n"/>
      <c r="D35" s="26" t="n"/>
      <c r="E35" s="26" t="n"/>
      <c r="F35" s="26" t="n"/>
      <c r="G35" s="26">
        <f>IFERROR(VLOOKUP($A25&amp;"_"&amp;$B25,Results_Deltas!$A$2:$P$15000,5,FALSE),"")</f>
        <v/>
      </c>
      <c r="H35" s="26">
        <f>IFERROR(VLOOKUP($A25,Results_30d_Deltas!$A$2:$H$5000,7,FALSE)-E24,"")</f>
        <v/>
      </c>
      <c r="I35" s="26">
        <f>IFERROR(VLOOKUP($A25,Results_30d_Deltas!$A$2:$H$5000,6,FALSE),"")</f>
        <v/>
      </c>
      <c r="J35" s="26" t="n"/>
      <c r="K35" s="26" t="n"/>
      <c r="L35" s="26" t="inlineStr">
        <is>
          <t>NO</t>
        </is>
      </c>
      <c r="M35" s="33" t="n">
        <v>2.881720670148174</v>
      </c>
      <c r="N35" s="33" t="n">
        <v>22</v>
      </c>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ez_manage.py:5142 top()</t>
        </is>
      </c>
      <c r="IL35" s="26" t="inlineStr">
        <is>
          <t>v12_quick_engine.py:2539 x1</t>
        </is>
      </c>
      <c r="IM35" s="26" t="n"/>
    </row>
    <row r="36" ht="10.5" customHeight="1" s="67">
      <c r="A36" s="26" t="inlineStr">
        <is>
          <t>GAP_PER_SYMBOL_AVG_THRESH_PCT</t>
        </is>
      </c>
      <c r="B36" s="26" t="inlineStr">
        <is>
          <t>0.10</t>
        </is>
      </c>
      <c r="C36" s="26" t="n"/>
      <c r="D36" s="26" t="n"/>
      <c r="E36" s="26" t="n"/>
      <c r="F36" s="26" t="n"/>
      <c r="G36" s="26">
        <f>IFERROR(VLOOKUP($A41&amp;"_"&amp;$B41,Results_Deltas!$A$2:$P$15000,5,FALSE),"")</f>
        <v/>
      </c>
      <c r="H36" s="26">
        <f>IFERROR(VLOOKUP($A41,Results_30d_Deltas!$A$2:$H$5000,7,FALSE)-E40,"")</f>
        <v/>
      </c>
      <c r="I36" s="26" t="n"/>
      <c r="J36" s="26" t="n"/>
      <c r="K36" s="26" t="n"/>
      <c r="L36" s="26" t="inlineStr">
        <is>
          <t>NO</t>
        </is>
      </c>
      <c r="M36" s="26" t="n">
        <v>3.042353306600423</v>
      </c>
      <c r="N36" s="26" t="n">
        <v>21</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0.5" customHeight="1" s="67">
      <c r="A37" s="27" t="inlineStr">
        <is>
          <t>EXECUTE_NOW_MAX_MARK_AGE_S</t>
        </is>
      </c>
      <c r="B37" s="27" t="inlineStr">
        <is>
          <t>60.0</t>
        </is>
      </c>
      <c r="C37" s="26" t="n"/>
      <c r="D37" s="26" t="n"/>
      <c r="E37" s="26" t="n"/>
      <c r="F37" s="26" t="n"/>
      <c r="G37" s="26">
        <f>IFERROR(VLOOKUP($A17&amp;"_"&amp;$B17,Results_Deltas!$A$2:$P$15000,5,FALSE),"")</f>
        <v/>
      </c>
      <c r="H37" s="26">
        <f>IFERROR(VLOOKUP($A17,Results_30d_Deltas!$A$2:$H$5000,7,FALSE)-E16,"")</f>
        <v/>
      </c>
      <c r="I37" s="26">
        <f>IFERROR(VLOOKUP($A17,Results_30d_Deltas!$A$2:$H$5000,6,FALSE),"")</f>
        <v/>
      </c>
      <c r="J37" s="26" t="n"/>
      <c r="K37" s="26" t="n"/>
      <c r="L37" s="26" t="inlineStr">
        <is>
          <t>YES</t>
        </is>
      </c>
      <c r="M37" s="33" t="n">
        <v>3.091950083996701</v>
      </c>
      <c r="N37" s="33" t="n">
        <v>21</v>
      </c>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ez_manage.py:4656 top()</t>
        </is>
      </c>
      <c r="IL37" s="26" t="inlineStr">
        <is>
          <t>v12_quick_engine.py:3868 x1</t>
        </is>
      </c>
      <c r="IM37" s="26" t="n"/>
    </row>
    <row r="38" ht="10.5" customHeight="1" s="67">
      <c r="A38" s="27" t="inlineStr">
        <is>
          <t>OPEN_RATE_MAX</t>
        </is>
      </c>
      <c r="B38" s="27" t="inlineStr">
        <is>
          <t>30</t>
        </is>
      </c>
      <c r="C38" s="26" t="n"/>
      <c r="D38" s="26" t="n"/>
      <c r="E38" s="26" t="n"/>
      <c r="F38" s="26" t="n"/>
      <c r="G38" s="26">
        <f>IFERROR(VLOOKUP($A26&amp;"_"&amp;$B26,Results_Deltas!$A$2:$P$15000,5,FALSE),"")</f>
        <v/>
      </c>
      <c r="H38" s="26">
        <f>IFERROR(VLOOKUP($A26,Results_30d_Deltas!$A$2:$H$5000,7,FALSE)-E25,"")</f>
        <v/>
      </c>
      <c r="I38" s="26">
        <f>IFERROR(VLOOKUP($A26,Results_30d_Deltas!$A$2:$H$5000,6,FALSE),"")</f>
        <v/>
      </c>
      <c r="J38" s="26" t="n"/>
      <c r="K38" s="26" t="n"/>
      <c r="L38" s="26" t="inlineStr">
        <is>
          <t>YES</t>
        </is>
      </c>
      <c r="M38" s="33" t="n">
        <v>3.25011865139394</v>
      </c>
      <c r="N38" s="33" t="n">
        <v>23</v>
      </c>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4" t="n"/>
      <c r="DY38" s="34" t="n"/>
      <c r="DZ38" s="34" t="n"/>
      <c r="EA38" s="34" t="n"/>
      <c r="EB38" s="34"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4" t="n"/>
      <c r="HJ38" s="34" t="n"/>
      <c r="HK38" s="34" t="n"/>
      <c r="HL38" s="34" t="n"/>
      <c r="HM38" s="34"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ez_manage.py:5142 top()</t>
        </is>
      </c>
      <c r="IL38" s="26" t="inlineStr">
        <is>
          <t>v12_quick_engine.py:2539 x1</t>
        </is>
      </c>
      <c r="IM38" s="26" t="n"/>
    </row>
    <row r="39" ht="10.5" customHeight="1" s="67">
      <c r="A39" s="26" t="inlineStr">
        <is>
          <t>ABSOLUTE_OPEN_LOCK_SEC</t>
        </is>
      </c>
      <c r="B39" s="26" t="n"/>
      <c r="C39" s="26" t="n"/>
      <c r="D39" s="26" t="n"/>
      <c r="E39" s="26" t="n"/>
      <c r="F39" s="26" t="n"/>
      <c r="G39" s="26">
        <f>IFERROR(VLOOKUP($A9&amp;"_"&amp;$B9,Results_Deltas!$A$2:$P$15000,5,FALSE),"")</f>
        <v/>
      </c>
      <c r="H39" s="26">
        <f>IFERROR(VLOOKUP($A9,Results_30d_Deltas!$A$2:$H$5000,7,FALSE)-E8,"")</f>
        <v/>
      </c>
      <c r="I39" s="26">
        <f>IFERROR(VLOOKUP($A9,Results_30d_Deltas!$A$2:$H$5000,6,FALSE),"")</f>
        <v/>
      </c>
      <c r="J39" s="26" t="n"/>
      <c r="K39" s="26" t="n"/>
      <c r="L39" s="26" t="inlineStr">
        <is>
          <t>YES</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config only</t>
        </is>
      </c>
      <c r="IL39" s="26" t="inlineStr">
        <is>
          <t>not declared</t>
        </is>
      </c>
      <c r="IM39" s="26" t="n"/>
    </row>
    <row r="40" ht="10.5" customHeight="1" s="67">
      <c r="A40" s="26" t="inlineStr">
        <is>
          <t>BALANCE_FLOOR_USD</t>
        </is>
      </c>
      <c r="B40" s="26" t="n"/>
      <c r="C40" s="26" t="n"/>
      <c r="D40" s="26" t="n"/>
      <c r="E40" s="26" t="n"/>
      <c r="F40" s="26" t="n"/>
      <c r="G40" s="26">
        <f>IFERROR(VLOOKUP($A10&amp;"_"&amp;$B10,Results_Deltas!$A$2:$P$15000,5,FALSE),"")</f>
        <v/>
      </c>
      <c r="H40" s="26">
        <f>IFERROR(VLOOKUP($A10,Results_30d_Deltas!$A$2:$H$5000,7,FALSE)-E9,"")</f>
        <v/>
      </c>
      <c r="I40" s="26">
        <f>IFERROR(VLOOKUP($A10,Results_30d_Deltas!$A$2:$H$5000,6,FALSE),"")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config only</t>
        </is>
      </c>
      <c r="IL40" s="26" t="inlineStr">
        <is>
          <t>not declared</t>
        </is>
      </c>
      <c r="IM40" s="26" t="n"/>
    </row>
    <row r="41" ht="15.75" customHeight="1" s="67">
      <c r="A41" s="26" t="inlineStr">
        <is>
          <t>CIRCUIT_BREAKER_THRESHOLD_PCT</t>
        </is>
      </c>
      <c r="B41" s="26" t="n"/>
      <c r="C41" s="26" t="n"/>
      <c r="D41" s="26" t="n"/>
      <c r="E41" s="26" t="n"/>
      <c r="F41" s="26" t="n"/>
      <c r="G41" s="26">
        <f>IFERROR(VLOOKUP($A12&amp;"_"&amp;$B12,Results_Deltas!$A$2:$P$15000,5,FALSE),"")</f>
        <v/>
      </c>
      <c r="H41" s="26">
        <f>IFERROR(VLOOKUP($A12,Results_30d_Deltas!$A$2:$H$5000,7,FALSE)-E11,"")</f>
        <v/>
      </c>
      <c r="I41" s="26">
        <f>IFERROR(VLOOKUP($A12,Results_30d_Deltas!$A$2:$H$5000,6,FALSE),"")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config only</t>
        </is>
      </c>
      <c r="IL41" s="26" t="inlineStr">
        <is>
          <t>not declared</t>
        </is>
      </c>
      <c r="IM41" s="26" t="n"/>
    </row>
    <row r="42" ht="15.75" customHeight="1" s="67">
      <c r="A42" s="26" t="inlineStr">
        <is>
          <t>HARD_AUGMENT_LOCK_SEC</t>
        </is>
      </c>
      <c r="B42" s="26" t="n"/>
      <c r="C42" s="26" t="n"/>
      <c r="D42" s="26" t="n"/>
      <c r="E42" s="26" t="n"/>
      <c r="F42" s="26" t="n"/>
      <c r="G42" s="26">
        <f>IFERROR(VLOOKUP($A20&amp;"_"&amp;$B20,Results_Deltas!$A$2:$P$15000,5,FALSE),"")</f>
        <v/>
      </c>
      <c r="H42" s="26">
        <f>IFERROR(VLOOKUP($A20,Results_30d_Deltas!$A$2:$H$5000,7,FALSE)-E19,"")</f>
        <v/>
      </c>
      <c r="I42" s="26">
        <f>IFERROR(VLOOKUP($A20,Results_30d_Deltas!$A$2:$H$5000,6,FALSE),"")</f>
        <v/>
      </c>
      <c r="J42" s="26" t="n"/>
      <c r="K42" s="26" t="n"/>
      <c r="L42" s="26"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config only</t>
        </is>
      </c>
      <c r="IL42" s="26" t="inlineStr">
        <is>
          <t>not declared</t>
        </is>
      </c>
      <c r="IM42" s="26" t="n"/>
    </row>
    <row r="43" ht="15.75" customHeight="1" s="67">
      <c r="A43" s="26" t="inlineStr">
        <is>
          <t>HARD_REDUCE_LOCK_SEC</t>
        </is>
      </c>
      <c r="B43" s="26" t="n"/>
      <c r="C43" s="26" t="n"/>
      <c r="D43" s="26" t="n"/>
      <c r="E43" s="26" t="n"/>
      <c r="F43" s="26" t="n"/>
      <c r="G43" s="26">
        <f>IFERROR(VLOOKUP($A21&amp;"_"&amp;$B21,Results_Deltas!$A$2:$P$15000,5,FALSE),"")</f>
        <v/>
      </c>
      <c r="H43" s="26">
        <f>IFERROR(VLOOKUP($A21,Results_30d_Deltas!$A$2:$H$5000,7,FALSE)-E20,"")</f>
        <v/>
      </c>
      <c r="I43" s="26">
        <f>IFERROR(VLOOKUP($A21,Results_30d_Deltas!$A$2:$H$5000,6,FALSE),"")</f>
        <v/>
      </c>
      <c r="J43" s="26" t="n"/>
      <c r="K43" s="26" t="n"/>
      <c r="L43" s="26"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config only</t>
        </is>
      </c>
      <c r="IL43" s="26" t="inlineStr">
        <is>
          <t>not declared</t>
        </is>
      </c>
      <c r="IM43" s="26" t="n"/>
    </row>
    <row r="44" ht="15.75" customHeight="1" s="67">
      <c r="A44" s="26" t="inlineStr">
        <is>
          <t>STALE_HOLD_ENABLED</t>
        </is>
      </c>
      <c r="B44" s="26" t="n"/>
      <c r="C44" s="26" t="n"/>
      <c r="D44" s="26" t="n"/>
      <c r="E44" s="26" t="n"/>
      <c r="F44" s="26" t="n"/>
      <c r="G44" s="26">
        <f>IFERROR(VLOOKUP($A34&amp;"_"&amp;$B34,Results_Deltas!$A$2:$P$15000,5,FALSE),"")</f>
        <v/>
      </c>
      <c r="H44" s="26">
        <f>IFERROR(VLOOKUP($A34,Results_30d_Deltas!$A$2:$H$5000,7,FALSE)-E33,"")</f>
        <v/>
      </c>
      <c r="I44" s="26">
        <f>IFERROR(VLOOKUP($A34,Results_30d_Deltas!$A$2:$H$5000,6,FALSE),"")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config only</t>
        </is>
      </c>
      <c r="IL44" s="26" t="inlineStr">
        <is>
          <t>not declared</t>
        </is>
      </c>
      <c r="IM44" s="26" t="n"/>
    </row>
    <row r="45" ht="15.75" customHeight="1" s="67">
      <c r="A45" s="26" t="inlineStr">
        <is>
          <t>UNIVERSAL_NOLOSS_BYPASS_REASONS</t>
        </is>
      </c>
      <c r="B45" s="26" t="n"/>
      <c r="C45" s="26" t="n"/>
      <c r="D45" s="26" t="n"/>
      <c r="E45" s="26" t="n"/>
      <c r="F45" s="26" t="n"/>
      <c r="G45" s="26">
        <f>IFERROR(VLOOKUP($A40&amp;"_"&amp;$B40,Results_Deltas!$A$2:$P$15000,5,FALSE),"")</f>
        <v/>
      </c>
      <c r="H45" s="26">
        <f>IFERROR(VLOOKUP($A40,Results_30d_Deltas!$A$2:$H$5000,7,FALSE)-E39,"")</f>
        <v/>
      </c>
      <c r="I45" s="26">
        <f>IFERROR(VLOOKUP($A40,Results_30d_Deltas!$A$2:$H$5000,6,FALSE),"")</f>
        <v/>
      </c>
      <c r="J45" s="26" t="n"/>
      <c r="K45" s="26" t="n"/>
      <c r="L45" s="26"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config only</t>
        </is>
      </c>
      <c r="IL45" s="26" t="inlineStr">
        <is>
          <t>not declared</t>
        </is>
      </c>
      <c r="IM45" s="26" t="n"/>
    </row>
    <row r="46" ht="15.7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26" t="n">
        <v>0.201969284970701</v>
      </c>
      <c r="N46" s="26" t="n">
        <v>25</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BANDAID_OFF_LOSER_RECOVER_PCT</t>
        </is>
      </c>
      <c r="B47" s="38" t="inlineStr">
        <is>
          <t>0.5</t>
        </is>
      </c>
      <c r="C47" s="38" t="n"/>
      <c r="D47" s="38" t="inlineStr">
        <is>
          <t>AUGMENT, ENTRY, EXIT, GLOBAL_CHECK, REDUCE, STOCKS_EXIT</t>
        </is>
      </c>
      <c r="E47" s="38" t="n"/>
      <c r="F47" s="26" t="n"/>
      <c r="G47" s="38">
        <f>IFERROR(VLOOKUP($A51&amp;"_"&amp;$B51,Results_Deltas!$A$2:$P$15000,5,FALSE),"")</f>
        <v/>
      </c>
      <c r="H47" s="38" t="inlineStr">
        <is>
          <t>Blanket (page end)</t>
        </is>
      </c>
      <c r="I47" s="26" t="n"/>
      <c r="J47" s="26" t="n"/>
      <c r="K47" s="26" t="n"/>
      <c r="L47" s="26" t="inlineStr">
        <is>
          <t>YES</t>
        </is>
      </c>
      <c r="M47" s="26" t="n">
        <v>0.2341955330606434</v>
      </c>
      <c r="N47" s="26" t="n">
        <v>25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MTS_BOTTOM_STRONG_THRESHOLD</t>
        </is>
      </c>
      <c r="B48" s="38" t="inlineStr">
        <is>
          <t>30</t>
        </is>
      </c>
      <c r="C48" s="38" t="n"/>
      <c r="D48" s="38" t="inlineStr">
        <is>
          <t>ENTRY, GLOBAL_CHECK, STOCKS_EXIT</t>
        </is>
      </c>
      <c r="E48" s="38" t="n"/>
      <c r="F48" s="26" t="n"/>
      <c r="G48" s="38">
        <f>IFERROR(VLOOKUP($A189&amp;"_"&amp;$B189,Results_Deltas!$A$2:$P$15000,5,FALSE),"")</f>
        <v/>
      </c>
      <c r="H48" s="38" t="inlineStr">
        <is>
          <t>Blanket (page end)</t>
        </is>
      </c>
      <c r="I48" s="26" t="n"/>
      <c r="J48" s="26" t="n"/>
      <c r="K48" s="26" t="n"/>
      <c r="L48" s="26" t="inlineStr">
        <is>
          <t>NO</t>
        </is>
      </c>
      <c r="M48" s="26" t="n">
        <v>0.5098990449059239</v>
      </c>
      <c r="N48" s="26" t="n">
        <v>24</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9" t="inlineStr">
        <is>
          <t>FG_FEAR_THRESHOLD</t>
        </is>
      </c>
      <c r="B49" s="40" t="inlineStr">
        <is>
          <t>25</t>
        </is>
      </c>
      <c r="C49" s="38" t="n"/>
      <c r="D49" s="38" t="inlineStr">
        <is>
          <t>GLOBAL_CHECK, STOCKS_EXIT</t>
        </is>
      </c>
      <c r="E49" s="38" t="n"/>
      <c r="F49" s="26" t="n"/>
      <c r="G49" s="38">
        <f>IFERROR(VLOOKUP($A88&amp;"_"&amp;$B88,Results_Deltas!$A$2:$P$15000,5,FALSE),"")</f>
        <v/>
      </c>
      <c r="H49" s="38" t="inlineStr">
        <is>
          <t>Blanket (page end)</t>
        </is>
      </c>
      <c r="I49" s="26" t="n"/>
      <c r="J49" s="26" t="n"/>
      <c r="K49" s="26" t="n"/>
      <c r="L49" s="26" t="inlineStr">
        <is>
          <t>NO</t>
        </is>
      </c>
      <c r="M49" s="26" t="n">
        <v>0.5320954435821511</v>
      </c>
      <c r="N49" s="26" t="n">
        <v>27</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HA_WICK_QUALITY_TF</t>
        </is>
      </c>
      <c r="B50" s="38" t="inlineStr">
        <is>
          <t>4h</t>
        </is>
      </c>
      <c r="C50" s="38" t="n"/>
      <c r="D50" s="38" t="inlineStr">
        <is>
          <t>ENTRY, GLOBAL_CHECK, STOCKS_EXIT</t>
        </is>
      </c>
      <c r="E50" s="38" t="n"/>
      <c r="F50" s="26" t="n"/>
      <c r="G50" s="38">
        <f>IFERROR(VLOOKUP($A122&amp;"_"&amp;$B122,Results_Deltas!$A$2:$P$15000,5,FALSE),"")</f>
        <v/>
      </c>
      <c r="H50" s="38" t="inlineStr">
        <is>
          <t>Blanket (page end)</t>
        </is>
      </c>
      <c r="I50" s="26" t="n"/>
      <c r="J50" s="26" t="n"/>
      <c r="K50" s="26" t="n"/>
      <c r="L50" s="26" t="inlineStr">
        <is>
          <t>YES</t>
        </is>
      </c>
      <c r="M50" s="26" t="n">
        <v>0.6704480610423356</v>
      </c>
      <c r="N50" s="26" t="n">
        <v>23</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HA_WICK_QUALITY_TF</t>
        </is>
      </c>
      <c r="B51" s="38" t="inlineStr">
        <is>
          <t>D</t>
        </is>
      </c>
      <c r="C51" s="38" t="n"/>
      <c r="D51" s="38" t="inlineStr">
        <is>
          <t>ENTRY, GLOBAL_CHECK, STOCKS_EXIT</t>
        </is>
      </c>
      <c r="E51" s="38" t="n"/>
      <c r="F51" s="26" t="n"/>
      <c r="G51" s="38">
        <f>IFERROR(VLOOKUP($A121&amp;"_"&amp;$B121,Results_Deltas!$A$2:$P$15000,5,FALSE),"")</f>
        <v/>
      </c>
      <c r="H51" s="38" t="inlineStr">
        <is>
          <t>Blanket (page end)</t>
        </is>
      </c>
      <c r="I51" s="26" t="n"/>
      <c r="J51" s="26" t="n"/>
      <c r="K51" s="26" t="n"/>
      <c r="L51" s="26" t="inlineStr">
        <is>
          <t>NO</t>
        </is>
      </c>
      <c r="M51" s="26" t="n">
        <v>0.7097410406484951</v>
      </c>
      <c r="N51" s="26" t="n">
        <v>22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OI_CONFIRM_MIN_PRICE_PCT</t>
        </is>
      </c>
      <c r="B52" s="38" t="inlineStr">
        <is>
          <t>1.0</t>
        </is>
      </c>
      <c r="C52" s="38" t="n"/>
      <c r="D52" s="38" t="inlineStr">
        <is>
          <t>ENTRY, GLOBAL_CHECK, STOCKS_EXIT</t>
        </is>
      </c>
      <c r="E52" s="38" t="n"/>
      <c r="F52" s="26" t="n"/>
      <c r="G52" s="38">
        <f>IFERROR(VLOOKUP($A211&amp;"_"&amp;$B211,Results_Deltas!$A$2:$P$15000,5,FALSE),"")</f>
        <v/>
      </c>
      <c r="H52" s="38" t="inlineStr">
        <is>
          <t>Blanket (page end)</t>
        </is>
      </c>
      <c r="I52" s="26" t="n"/>
      <c r="J52" s="26" t="n"/>
      <c r="K52" s="26" t="n"/>
      <c r="L52" s="26" t="inlineStr">
        <is>
          <t>NO</t>
        </is>
      </c>
      <c r="M52" s="26" t="n">
        <v>0.7140785056785907</v>
      </c>
      <c r="N52" s="26" t="n">
        <v>22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MTS_BOTTOM_BONUS_THRESHOLD</t>
        </is>
      </c>
      <c r="B53" s="38" t="inlineStr">
        <is>
          <t>31.25</t>
        </is>
      </c>
      <c r="C53" s="38" t="n"/>
      <c r="D53" s="38" t="inlineStr">
        <is>
          <t>ENTRY, GLOBAL_CHECK, STOCKS_EXIT</t>
        </is>
      </c>
      <c r="E53" s="38" t="n"/>
      <c r="F53" s="26" t="n"/>
      <c r="G53" s="38">
        <f>IFERROR(VLOOKUP($A184&amp;"_"&amp;$B184,Results_Deltas!$A$2:$P$15000,5,FALSE),"")</f>
        <v/>
      </c>
      <c r="H53" s="38" t="inlineStr">
        <is>
          <t>Blanket (page end)</t>
        </is>
      </c>
      <c r="I53" s="26" t="n"/>
      <c r="J53" s="26" t="n"/>
      <c r="K53" s="26" t="n"/>
      <c r="L53" s="26" t="inlineStr">
        <is>
          <t>NO</t>
        </is>
      </c>
      <c r="M53" s="26" t="n">
        <v>0.7275125662043737</v>
      </c>
      <c r="N53" s="26" t="n">
        <v>28</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MARKET_QUALITY_SCORE_ENABLED</t>
        </is>
      </c>
      <c r="B54" s="38" t="inlineStr">
        <is>
          <t>True</t>
        </is>
      </c>
      <c r="C54" s="38" t="n"/>
      <c r="D54" s="38" t="inlineStr">
        <is>
          <t>ENTRY, GLOBAL_CHECK, STOCKS_EXIT</t>
        </is>
      </c>
      <c r="E54" s="38" t="n"/>
      <c r="F54" s="26" t="n"/>
      <c r="G54" s="38">
        <f>IFERROR(VLOOKUP($A172&amp;"_"&amp;$B172,Results_Deltas!$A$2:$P$15000,5,FALSE),"")</f>
        <v/>
      </c>
      <c r="H54" s="38" t="inlineStr">
        <is>
          <t>Blanket (page end)</t>
        </is>
      </c>
      <c r="I54" s="26" t="n"/>
      <c r="J54" s="26" t="n"/>
      <c r="K54" s="26" t="n"/>
      <c r="L54" s="26" t="inlineStr">
        <is>
          <t>NO</t>
        </is>
      </c>
      <c r="M54" s="26" t="n">
        <v>0.7654921753323143</v>
      </c>
      <c r="N54" s="26" t="n">
        <v>26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DUP_GUARD_FILTER_TF</t>
        </is>
      </c>
      <c r="B55" s="38" t="inlineStr">
        <is>
          <t>4h</t>
        </is>
      </c>
      <c r="C55" s="38" t="n"/>
      <c r="D55" s="38" t="inlineStr">
        <is>
          <t>GLOBAL_CHECK</t>
        </is>
      </c>
      <c r="E55" s="38" t="n"/>
      <c r="F55" s="26" t="n"/>
      <c r="G55" s="38">
        <f>IFERROR(VLOOKUP($A73&amp;"_"&amp;$B73,Results_Deltas!$A$2:$P$15000,5,FALSE),"")</f>
        <v/>
      </c>
      <c r="H55" s="38" t="inlineStr">
        <is>
          <t>Blanket (page end)</t>
        </is>
      </c>
      <c r="I55" s="26" t="n"/>
      <c r="J55" s="26" t="n"/>
      <c r="K55" s="26" t="n"/>
      <c r="L55" s="26" t="inlineStr">
        <is>
          <t>YES</t>
        </is>
      </c>
      <c r="M55" s="26" t="n">
        <v>0.77290666956917</v>
      </c>
      <c r="N55" s="26" t="n">
        <v>27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MTS_BOTTOM_STRONG_THRESHOLD</t>
        </is>
      </c>
      <c r="B56" s="38" t="inlineStr">
        <is>
          <t>50</t>
        </is>
      </c>
      <c r="C56" s="38" t="n"/>
      <c r="D56" s="38" t="inlineStr">
        <is>
          <t>ENTRY, GLOBAL_CHECK, STOCKS_EXIT</t>
        </is>
      </c>
      <c r="E56" s="38" t="n"/>
      <c r="F56" s="26" t="n"/>
      <c r="G56" s="38">
        <f>IFERROR(VLOOKUP($A188&amp;"_"&amp;$B188,Results_Deltas!$A$2:$P$15000,5,FALSE),"")</f>
        <v/>
      </c>
      <c r="H56" s="38" t="inlineStr">
        <is>
          <t>Blanket (page end)</t>
        </is>
      </c>
      <c r="I56" s="26" t="n"/>
      <c r="J56" s="26" t="n"/>
      <c r="K56" s="26" t="n"/>
      <c r="L56" s="26" t="inlineStr">
        <is>
          <t>NO</t>
        </is>
      </c>
      <c r="M56" s="26" t="n">
        <v>0.7729876684138376</v>
      </c>
      <c r="N56" s="26" t="n">
        <v>27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9" t="inlineStr">
        <is>
          <t>OI_CONFIRM_ENABLED</t>
        </is>
      </c>
      <c r="B57" s="40" t="inlineStr">
        <is>
          <t>True</t>
        </is>
      </c>
      <c r="C57" s="38" t="n"/>
      <c r="D57" s="38" t="inlineStr">
        <is>
          <t>ENTRY, GLOBAL_CHECK, STOCKS_EXIT</t>
        </is>
      </c>
      <c r="E57" s="38" t="n"/>
      <c r="F57" s="26" t="n"/>
      <c r="G57" s="38">
        <f>IFERROR(VLOOKUP($A204&amp;"_"&amp;$B204,Results_Deltas!$A$2:$P$15000,5,FALSE),"")</f>
        <v/>
      </c>
      <c r="H57" s="38" t="inlineStr">
        <is>
          <t>Blanket (page end)</t>
        </is>
      </c>
      <c r="I57" s="26" t="n"/>
      <c r="J57" s="26" t="n"/>
      <c r="K57" s="26" t="n"/>
      <c r="L57" s="26" t="inlineStr">
        <is>
          <t>NO</t>
        </is>
      </c>
      <c r="M57" s="26" t="n">
        <v>0.7792492386061483</v>
      </c>
      <c r="N57" s="26" t="n">
        <v>26</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MTF_GR_MIN_IND</t>
        </is>
      </c>
      <c r="B58" s="38" t="inlineStr">
        <is>
          <t>5</t>
        </is>
      </c>
      <c r="C58" s="38" t="n"/>
      <c r="D58" s="38" t="inlineStr">
        <is>
          <t>GLOBAL_CHECK, STOCKS_EXIT</t>
        </is>
      </c>
      <c r="E58" s="38" t="n"/>
      <c r="F58" s="26" t="n"/>
      <c r="G58" s="38">
        <f>IFERROR(VLOOKUP($A181&amp;"_"&amp;$B181,Results_Deltas!$A$2:$P$15000,5,FALSE),"")</f>
        <v/>
      </c>
      <c r="H58" s="38" t="inlineStr">
        <is>
          <t>Blanket (page end)</t>
        </is>
      </c>
      <c r="I58" s="26" t="n"/>
      <c r="J58" s="26" t="n"/>
      <c r="K58" s="26" t="n"/>
      <c r="L58" s="26" t="inlineStr">
        <is>
          <t>NO</t>
        </is>
      </c>
      <c r="M58" s="26" t="n">
        <v>0.7833818134105195</v>
      </c>
      <c r="N58" s="26" t="n">
        <v>27</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MTF_GR_MIN_IND</t>
        </is>
      </c>
      <c r="B59" s="38" t="inlineStr">
        <is>
          <t>5_ALT</t>
        </is>
      </c>
      <c r="C59" s="38" t="n"/>
      <c r="D59" s="38" t="inlineStr">
        <is>
          <t>GLOBAL_CHECK, STOCKS_EXIT</t>
        </is>
      </c>
      <c r="E59" s="38" t="n"/>
      <c r="F59" s="26" t="n"/>
      <c r="G59" s="38">
        <f>IFERROR(VLOOKUP($A182&amp;"_"&amp;$B182,Results_Deltas!$A$2:$P$15000,5,FALSE),"")</f>
        <v/>
      </c>
      <c r="H59" s="38" t="inlineStr">
        <is>
          <t>Blanket (page end)</t>
        </is>
      </c>
      <c r="I59" s="26" t="n"/>
      <c r="J59" s="26" t="n"/>
      <c r="K59" s="26" t="n"/>
      <c r="L59" s="26" t="inlineStr">
        <is>
          <t>NO</t>
        </is>
      </c>
      <c r="M59" s="26" t="n">
        <v>0.7833818134105195</v>
      </c>
      <c r="N59" s="26" t="n">
        <v>27</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9" t="inlineStr">
        <is>
          <t>LH_HL_FILTER_MODE</t>
        </is>
      </c>
      <c r="B60" s="40" t="inlineStr">
        <is>
          <t>STRICT_2BAR</t>
        </is>
      </c>
      <c r="C60" s="38" t="n"/>
      <c r="D60" s="38" t="inlineStr">
        <is>
          <t>ENTRY, GLOBAL_CHECK, STOCKS_EXIT</t>
        </is>
      </c>
      <c r="E60" s="38" t="n"/>
      <c r="F60" s="26" t="n"/>
      <c r="G60" s="38">
        <f>IFERROR(VLOOKUP($A150&amp;"_"&amp;$B150,Results_Deltas!$A$2:$P$15000,5,FALSE),"")</f>
        <v/>
      </c>
      <c r="H60" s="38" t="inlineStr">
        <is>
          <t>Blanket (page end)</t>
        </is>
      </c>
      <c r="I60" s="26" t="n"/>
      <c r="J60" s="26" t="n"/>
      <c r="K60" s="26" t="n"/>
      <c r="L60" s="26" t="inlineStr">
        <is>
          <t>NO</t>
        </is>
      </c>
      <c r="M60" s="26" t="n">
        <v>0.8724186597665169</v>
      </c>
      <c r="N60" s="26" t="n">
        <v>34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9" t="inlineStr">
        <is>
          <t>FG_GREED_THRESHOLD</t>
        </is>
      </c>
      <c r="B61" s="40" t="inlineStr">
        <is>
          <t>75</t>
        </is>
      </c>
      <c r="C61" s="38" t="n"/>
      <c r="D61" s="38" t="inlineStr">
        <is>
          <t>GLOBAL_CHECK, STOCKS_EXIT</t>
        </is>
      </c>
      <c r="E61" s="38" t="n"/>
      <c r="F61" s="26" t="n"/>
      <c r="G61" s="38">
        <f>IFERROR(VLOOKUP($A92&amp;"_"&amp;$B92,Results_Deltas!$A$2:$P$15000,5,FALSE),"")</f>
        <v/>
      </c>
      <c r="H61" s="38" t="inlineStr">
        <is>
          <t>Blanket (page end)</t>
        </is>
      </c>
      <c r="I61" s="26" t="n"/>
      <c r="J61" s="26" t="n"/>
      <c r="K61" s="26" t="n"/>
      <c r="L61" s="26" t="inlineStr">
        <is>
          <t>YES</t>
        </is>
      </c>
      <c r="M61" s="26" t="n">
        <v>0.8962771703957042</v>
      </c>
      <c r="N61" s="26" t="n">
        <v>27</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COOLDOWN_LOCKS_FILTER_TF</t>
        </is>
      </c>
      <c r="B62" s="38" t="inlineStr">
        <is>
          <t>4h</t>
        </is>
      </c>
      <c r="C62" s="38" t="n"/>
      <c r="D62" s="38" t="inlineStr">
        <is>
          <t>GLOBAL_CHECK</t>
        </is>
      </c>
      <c r="E62" s="38" t="n"/>
      <c r="F62" s="26" t="n"/>
      <c r="G62" s="38">
        <f>IFERROR(VLOOKUP($A56&amp;"_"&amp;$B56,Results_Deltas!$A$2:$P$15000,5,FALSE),"")</f>
        <v/>
      </c>
      <c r="H62" s="38" t="inlineStr">
        <is>
          <t>Blanket (page end)</t>
        </is>
      </c>
      <c r="I62" s="26" t="n"/>
      <c r="J62" s="26" t="n"/>
      <c r="K62" s="26" t="n"/>
      <c r="L62" s="26" t="inlineStr">
        <is>
          <t>NO</t>
        </is>
      </c>
      <c r="M62" s="26" t="n">
        <v>0.9007763646488599</v>
      </c>
      <c r="N62" s="26" t="n">
        <v>30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HLR_TOP_MIN_TFS</t>
        </is>
      </c>
      <c r="B63" s="40" t="inlineStr">
        <is>
          <t>2</t>
        </is>
      </c>
      <c r="C63" s="38" t="n"/>
      <c r="D63" s="38" t="inlineStr">
        <is>
          <t>GLOBAL_CHECK, REENTRY, STOCKS_EXIT</t>
        </is>
      </c>
      <c r="E63" s="38" t="n"/>
      <c r="F63" s="26" t="n"/>
      <c r="G63" s="38">
        <f>IFERROR(VLOOKUP($A130&amp;"_"&amp;$B130,Results_Deltas!$A$2:$P$15000,5,FALSE),"")</f>
        <v/>
      </c>
      <c r="H63" s="38" t="inlineStr">
        <is>
          <t>Blanket (page end)</t>
        </is>
      </c>
      <c r="I63" s="26" t="n"/>
      <c r="J63" s="26" t="n"/>
      <c r="K63" s="26" t="n"/>
      <c r="L63" s="26" t="inlineStr">
        <is>
          <t>NO</t>
        </is>
      </c>
      <c r="M63" s="26" t="n">
        <v>0.9011978785019477</v>
      </c>
      <c r="N63" s="26" t="n">
        <v>28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HA_WICK_QUALITY_SCORE</t>
        </is>
      </c>
      <c r="B64" s="40" t="inlineStr">
        <is>
          <t>15</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YES</t>
        </is>
      </c>
      <c r="M64" s="26" t="n">
        <v>0.917633799687375</v>
      </c>
      <c r="N64" s="26" t="n">
        <v>26</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HA_WICK_QUALITY_SCORE</t>
        </is>
      </c>
      <c r="B65" s="38" t="inlineStr">
        <is>
          <t>15_ALT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M65" s="26" t="n">
        <v>0.917633799687375</v>
      </c>
      <c r="N65" s="26" t="n">
        <v>26</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OI_CONFIRM_MIN_CHANGE_PCT</t>
        </is>
      </c>
      <c r="B66" s="38" t="inlineStr">
        <is>
          <t>2.0</t>
        </is>
      </c>
      <c r="C66" s="38" t="n"/>
      <c r="D66" s="38" t="inlineStr">
        <is>
          <t>ENTRY, GLOBAL_CHECK, STOCKS_EXIT</t>
        </is>
      </c>
      <c r="E66" s="38" t="n"/>
      <c r="F66" s="26" t="n"/>
      <c r="G66" s="38">
        <f>IFERROR(VLOOKUP($A206&amp;"_"&amp;$B206,Results_Deltas!$A$2:$P$15000,5,FALSE),"")</f>
        <v/>
      </c>
      <c r="H66" s="38" t="inlineStr">
        <is>
          <t>Blanket (page end)</t>
        </is>
      </c>
      <c r="I66" s="26" t="n"/>
      <c r="J66" s="26" t="n"/>
      <c r="K66" s="26" t="n"/>
      <c r="L66" s="26" t="inlineStr">
        <is>
          <t>NO</t>
        </is>
      </c>
      <c r="M66" s="26" t="n">
        <v>0.9852161582606686</v>
      </c>
      <c r="N66" s="26" t="n">
        <v>26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MTS_BOTTOM_BONUS_THRESHOLD</t>
        </is>
      </c>
      <c r="B67" s="40" t="inlineStr">
        <is>
          <t>25</t>
        </is>
      </c>
      <c r="C67" s="38" t="n"/>
      <c r="D67" s="38" t="inlineStr">
        <is>
          <t>ENTRY, GLOBAL_CHECK, STOCKS_EXIT</t>
        </is>
      </c>
      <c r="E67" s="38" t="n"/>
      <c r="F67" s="26" t="n"/>
      <c r="G67" s="38">
        <f>IFERROR(VLOOKUP($A183&amp;"_"&amp;$B183,Results_Deltas!$A$2:$P$15000,5,FALSE),"")</f>
        <v/>
      </c>
      <c r="H67" s="38" t="inlineStr">
        <is>
          <t>Blanket (page end)</t>
        </is>
      </c>
      <c r="I67" s="26" t="n"/>
      <c r="J67" s="26" t="n"/>
      <c r="K67" s="26" t="n"/>
      <c r="L67" s="26" t="inlineStr">
        <is>
          <t>NO</t>
        </is>
      </c>
      <c r="M67" s="26" t="n">
        <v>0.9862386619187976</v>
      </c>
      <c r="N67" s="26" t="n">
        <v>26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DUP_GUARD_FILTER_TF</t>
        </is>
      </c>
      <c r="B68" s="38" t="inlineStr">
        <is>
          <t>1h</t>
        </is>
      </c>
      <c r="C68" s="38" t="n"/>
      <c r="D68" s="38" t="inlineStr">
        <is>
          <t>GLOBAL_CHECK</t>
        </is>
      </c>
      <c r="E68" s="38" t="n"/>
      <c r="F68" s="26" t="n"/>
      <c r="G68" s="38">
        <f>IFERROR(VLOOKUP($A74&amp;"_"&amp;$B74,Results_Deltas!$A$2:$P$15000,5,FALSE),"")</f>
        <v/>
      </c>
      <c r="H68" s="38" t="inlineStr">
        <is>
          <t>Blanket (page end)</t>
        </is>
      </c>
      <c r="I68" s="26" t="n"/>
      <c r="J68" s="26" t="n"/>
      <c r="K68" s="26" t="n"/>
      <c r="L68" s="26" t="inlineStr">
        <is>
          <t>NO</t>
        </is>
      </c>
      <c r="M68" s="26" t="n">
        <v>1.002393122968287</v>
      </c>
      <c r="N68" s="26" t="n">
        <v>30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DUP_GUARD_FILTER_TF</t>
        </is>
      </c>
      <c r="B69" s="38" t="inlineStr">
        <is>
          <t>OFF</t>
        </is>
      </c>
      <c r="C69" s="38" t="n"/>
      <c r="D69" s="38" t="inlineStr">
        <is>
          <t>GLOBAL_CHECK</t>
        </is>
      </c>
      <c r="E69" s="38" t="n"/>
      <c r="F69" s="26" t="n"/>
      <c r="G69" s="38">
        <f>IFERROR(VLOOKUP($A71&amp;"_"&amp;$B71,Results_Deltas!$A$2:$P$15000,5,FALSE),"")</f>
        <v/>
      </c>
      <c r="H69" s="38" t="inlineStr">
        <is>
          <t>Blanket (page end)</t>
        </is>
      </c>
      <c r="I69" s="26" t="n"/>
      <c r="J69" s="26" t="n"/>
      <c r="K69" s="26" t="n"/>
      <c r="L69" s="26" t="inlineStr">
        <is>
          <t>NO</t>
        </is>
      </c>
      <c r="M69" s="26" t="n">
        <v>1.026953379232683</v>
      </c>
      <c r="N69" s="26" t="n">
        <v>28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COOLDOWN_LOCKS_FILTER_TF</t>
        </is>
      </c>
      <c r="B70" s="38" t="inlineStr">
        <is>
          <t>OFF</t>
        </is>
      </c>
      <c r="C70" s="38" t="n"/>
      <c r="D70" s="38" t="inlineStr">
        <is>
          <t>GLOBAL_CHECK</t>
        </is>
      </c>
      <c r="E70" s="38" t="n"/>
      <c r="F70" s="26" t="n"/>
      <c r="G70" s="38">
        <f>IFERROR(VLOOKUP($A54&amp;"_"&amp;$B54,Results_Deltas!$A$2:$P$15000,5,FALSE),"")</f>
        <v/>
      </c>
      <c r="H70" s="38" t="inlineStr">
        <is>
          <t>Blanket (page end)</t>
        </is>
      </c>
      <c r="I70" s="26" t="n"/>
      <c r="J70" s="26" t="n"/>
      <c r="K70" s="26" t="n"/>
      <c r="L70" s="26" t="inlineStr">
        <is>
          <t>NO</t>
        </is>
      </c>
      <c r="M70" s="26" t="n">
        <v>1.052938105543271</v>
      </c>
      <c r="N70" s="26" t="n">
        <v>32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MANDATORY_REENTRY_WT_FILTER_VELOCITY_RATIO</t>
        </is>
      </c>
      <c r="B71" s="38" t="inlineStr">
        <is>
          <t>0.90_ALT</t>
        </is>
      </c>
      <c r="C71" s="38" t="n"/>
      <c r="D71" s="38" t="inlineStr">
        <is>
          <t>GLOBAL_CHECK, STOCKS_EXIT</t>
        </is>
      </c>
      <c r="E71" s="38" t="n"/>
      <c r="F71" s="26" t="n"/>
      <c r="G71" s="38">
        <f>IFERROR(VLOOKUP($A170&amp;"_"&amp;$B170,Results_Deltas!$A$2:$P$15000,5,FALSE),"")</f>
        <v/>
      </c>
      <c r="H71" s="38" t="inlineStr">
        <is>
          <t>Blanket (page end)</t>
        </is>
      </c>
      <c r="I71" s="26" t="n"/>
      <c r="J71" s="26" t="n"/>
      <c r="K71" s="26" t="n"/>
      <c r="L71" s="26" t="inlineStr">
        <is>
          <t>NO</t>
        </is>
      </c>
      <c r="M71" s="26" t="n">
        <v>1.054050549556358</v>
      </c>
      <c r="N71" s="26" t="n">
        <v>31</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9" t="inlineStr">
        <is>
          <t>MANDATORY_REENTRY_WT_FILTER_VELOCITY_RATIO</t>
        </is>
      </c>
      <c r="B72" s="40" t="inlineStr">
        <is>
          <t>0.90</t>
        </is>
      </c>
      <c r="C72" s="38" t="n"/>
      <c r="D72" s="38" t="inlineStr">
        <is>
          <t>GLOBAL_CHECK, STOCKS_EXIT</t>
        </is>
      </c>
      <c r="E72" s="38" t="n"/>
      <c r="F72" s="26" t="n"/>
      <c r="G72" s="38">
        <f>IFERROR(VLOOKUP($A169&amp;"_"&amp;$B169,Results_Deltas!$A$2:$P$15000,5,FALSE),"")</f>
        <v/>
      </c>
      <c r="H72" s="38" t="inlineStr">
        <is>
          <t>Blanket (page end)</t>
        </is>
      </c>
      <c r="I72" s="26" t="n"/>
      <c r="J72" s="26" t="n"/>
      <c r="K72" s="26" t="n"/>
      <c r="L72" s="26" t="inlineStr">
        <is>
          <t>YES</t>
        </is>
      </c>
      <c r="M72" s="26" t="n">
        <v>1.057620227002105</v>
      </c>
      <c r="N72" s="26" t="n">
        <v>31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FG_FEAR_THRESHOLD</t>
        </is>
      </c>
      <c r="B73" s="38" t="inlineStr">
        <is>
          <t>31.25</t>
        </is>
      </c>
      <c r="C73" s="38" t="n"/>
      <c r="D73" s="38" t="inlineStr">
        <is>
          <t>GLOBAL_CHECK, STOCKS_EXIT</t>
        </is>
      </c>
      <c r="E73" s="38" t="n"/>
      <c r="F73" s="26" t="n"/>
      <c r="G73" s="38">
        <f>IFERROR(VLOOKUP($A89&amp;"_"&amp;$B89,Results_Deltas!$A$2:$P$15000,5,FALSE),"")</f>
        <v/>
      </c>
      <c r="H73" s="38" t="inlineStr">
        <is>
          <t>Blanket (page end)</t>
        </is>
      </c>
      <c r="I73" s="26" t="n"/>
      <c r="J73" s="26" t="n"/>
      <c r="K73" s="26" t="n"/>
      <c r="L73" s="26" t="inlineStr">
        <is>
          <t>NO</t>
        </is>
      </c>
      <c r="M73" s="26" t="n">
        <v>1.060841629876552</v>
      </c>
      <c r="N73" s="26" t="n">
        <v>28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BANDAID_OFF_LOSER_RECOVER_PCT</t>
        </is>
      </c>
      <c r="B74" s="38" t="inlineStr">
        <is>
          <t>2.0</t>
        </is>
      </c>
      <c r="C74" s="38" t="n"/>
      <c r="D74" s="38" t="inlineStr">
        <is>
          <t>AUGMENT, ENTRY, EXIT, GLOBAL_CHECK, REDUCE, STOCKS_EXIT</t>
        </is>
      </c>
      <c r="E74" s="38" t="n"/>
      <c r="F74" s="26" t="n"/>
      <c r="G74" s="38">
        <f>IFERROR(VLOOKUP($A49&amp;"_"&amp;$B49,Results_Deltas!$A$2:$P$15000,5,FALSE),"")</f>
        <v/>
      </c>
      <c r="H74" s="38" t="inlineStr">
        <is>
          <t>Blanket (page end)</t>
        </is>
      </c>
      <c r="I74" s="26" t="n"/>
      <c r="J74" s="26" t="n"/>
      <c r="K74" s="26" t="n"/>
      <c r="L74" s="26" t="inlineStr">
        <is>
          <t>NO</t>
        </is>
      </c>
      <c r="M74" s="26" t="n">
        <v>1.060880500038826</v>
      </c>
      <c r="N74" s="26" t="n">
        <v>27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HLR_SMA_BAND_PCT</t>
        </is>
      </c>
      <c r="B75" s="38" t="inlineStr">
        <is>
          <t>1.0</t>
        </is>
      </c>
      <c r="C75" s="38" t="n"/>
      <c r="D75" s="38" t="inlineStr">
        <is>
          <t>ENTRY, GLOBAL_CHECK, STOCKS_EXIT</t>
        </is>
      </c>
      <c r="E75" s="38" t="n"/>
      <c r="F75" s="26" t="n"/>
      <c r="G75" s="38">
        <f>IFERROR(VLOOKUP($A127&amp;"_"&amp;$B127,Results_Deltas!$A$2:$P$15000,5,FALSE),"")</f>
        <v/>
      </c>
      <c r="H75" s="38" t="inlineStr">
        <is>
          <t>Blanket (page end)</t>
        </is>
      </c>
      <c r="I75" s="26" t="n"/>
      <c r="J75" s="26" t="n"/>
      <c r="K75" s="26" t="n"/>
      <c r="L75" s="26" t="inlineStr">
        <is>
          <t>YES</t>
        </is>
      </c>
      <c r="M75" s="26" t="n">
        <v>1.060938536612583</v>
      </c>
      <c r="N75" s="26" t="n">
        <v>31</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DC_MOMENT_STRONG_THRESHOLD</t>
        </is>
      </c>
      <c r="B76" s="38" t="inlineStr">
        <is>
          <t>30</t>
        </is>
      </c>
      <c r="C76" s="38" t="n"/>
      <c r="D76" s="38" t="inlineStr">
        <is>
          <t>ENTRY, GLOBAL_CHECK, STOCKS_EXIT</t>
        </is>
      </c>
      <c r="E76" s="38" t="n"/>
      <c r="F76" s="26" t="n"/>
      <c r="G76" s="38">
        <f>IFERROR(VLOOKUP($A65&amp;"_"&amp;$B65,Results_Deltas!$A$2:$P$15000,5,FALSE),"")</f>
        <v/>
      </c>
      <c r="H76" s="38" t="inlineStr">
        <is>
          <t>Blanket (page end)</t>
        </is>
      </c>
      <c r="I76" s="26" t="n"/>
      <c r="J76" s="26" t="n"/>
      <c r="K76" s="26" t="n"/>
      <c r="L76" s="26" t="inlineStr">
        <is>
          <t>NO</t>
        </is>
      </c>
      <c r="M76" s="26" t="n">
        <v>1.065338872559285</v>
      </c>
      <c r="N76" s="26" t="n">
        <v>30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BAND_ARROW_ENABLED</t>
        </is>
      </c>
      <c r="B77" s="38" t="inlineStr">
        <is>
          <t>True</t>
        </is>
      </c>
      <c r="C77" s="38" t="n"/>
      <c r="D77" s="38" t="inlineStr">
        <is>
          <t>GLOBAL_CHECK, STOCKS_EXIT</t>
        </is>
      </c>
      <c r="E77" s="38" t="n"/>
      <c r="F77" s="26" t="n"/>
      <c r="G77" s="38">
        <f>IFERROR(VLOOKUP($A53&amp;"_"&amp;$B53,Results_Deltas!$A$2:$P$15000,5,FALSE),"")</f>
        <v/>
      </c>
      <c r="H77" s="38" t="inlineStr">
        <is>
          <t>Blanket (page end)</t>
        </is>
      </c>
      <c r="I77" s="26" t="n"/>
      <c r="J77" s="26" t="n"/>
      <c r="K77" s="26" t="n"/>
      <c r="L77" s="26" t="inlineStr">
        <is>
          <t>NO</t>
        </is>
      </c>
      <c r="M77" s="26" t="n">
        <v>1.074905847541323</v>
      </c>
      <c r="N77" s="26" t="n">
        <v>26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MTS_BOTTOM_BONUS_THRESHOLD</t>
        </is>
      </c>
      <c r="B78" s="38" t="inlineStr">
        <is>
          <t>18.75</t>
        </is>
      </c>
      <c r="C78" s="38" t="n"/>
      <c r="D78" s="38" t="inlineStr">
        <is>
          <t>ENTRY, GLOBAL_CHECK, STOCKS_EXIT</t>
        </is>
      </c>
      <c r="E78" s="38" t="n"/>
      <c r="F78" s="26" t="n"/>
      <c r="G78" s="38">
        <f>IFERROR(VLOOKUP($A185&amp;"_"&amp;$B185,Results_Deltas!$A$2:$P$15000,5,FALSE),"")</f>
        <v/>
      </c>
      <c r="H78" s="38" t="inlineStr">
        <is>
          <t>Blanket (page end)</t>
        </is>
      </c>
      <c r="I78" s="26" t="n"/>
      <c r="J78" s="26" t="n"/>
      <c r="K78" s="26" t="n"/>
      <c r="L78" s="26" t="inlineStr">
        <is>
          <t>NO</t>
        </is>
      </c>
      <c r="M78" s="26" t="n">
        <v>1.077723557524328</v>
      </c>
      <c r="N78" s="26" t="n">
        <v>34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DC_MOMENT_STRONG_THRESHOLD</t>
        </is>
      </c>
      <c r="B79" s="38" t="inlineStr">
        <is>
          <t>50</t>
        </is>
      </c>
      <c r="C79" s="38" t="n"/>
      <c r="D79" s="38" t="inlineStr">
        <is>
          <t>ENTRY, GLOBAL_CHECK, STOCKS_EXIT</t>
        </is>
      </c>
      <c r="E79" s="38" t="n"/>
      <c r="F79" s="26" t="n"/>
      <c r="G79" s="38">
        <f>IFERROR(VLOOKUP($A64&amp;"_"&amp;$B64,Results_Deltas!$A$2:$P$15000,5,FALSE),"")</f>
        <v/>
      </c>
      <c r="H79" s="38" t="inlineStr">
        <is>
          <t>Blanket (page end)</t>
        </is>
      </c>
      <c r="I79" s="26" t="n"/>
      <c r="J79" s="26" t="n"/>
      <c r="K79" s="26" t="n"/>
      <c r="L79" s="26" t="inlineStr">
        <is>
          <t>NO</t>
        </is>
      </c>
      <c r="M79" s="26" t="n">
        <v>1.089548800706796</v>
      </c>
      <c r="N79" s="26" t="n">
        <v>30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HLR_SMA_BAND_PCT</t>
        </is>
      </c>
      <c r="B80" s="38" t="inlineStr">
        <is>
          <t>0.5</t>
        </is>
      </c>
      <c r="C80" s="38" t="n"/>
      <c r="D80" s="38" t="inlineStr">
        <is>
          <t>ENTRY, GLOBAL_CHECK, STOCKS_EXIT</t>
        </is>
      </c>
      <c r="E80" s="38" t="n"/>
      <c r="F80" s="26" t="n"/>
      <c r="G80" s="38">
        <f>IFERROR(VLOOKUP($A128&amp;"_"&amp;$B128,Results_Deltas!$A$2:$P$15000,5,FALSE),"")</f>
        <v/>
      </c>
      <c r="H80" s="38" t="inlineStr">
        <is>
          <t>Blanket (page end)</t>
        </is>
      </c>
      <c r="I80" s="26" t="n"/>
      <c r="J80" s="26" t="n"/>
      <c r="K80" s="26" t="n"/>
      <c r="L80" s="26" t="inlineStr">
        <is>
          <t>NO</t>
        </is>
      </c>
      <c r="M80" s="26" t="n">
        <v>1.103955726097998</v>
      </c>
      <c r="N80" s="26" t="n">
        <v>29</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FUNDING_GATE_FILTER_TF</t>
        </is>
      </c>
      <c r="B81" s="38" t="inlineStr">
        <is>
          <t>D</t>
        </is>
      </c>
      <c r="C81" s="38" t="n"/>
      <c r="D81" s="38" t="inlineStr">
        <is>
          <t>GLOBAL_CHECK</t>
        </is>
      </c>
      <c r="E81" s="38" t="n"/>
      <c r="F81" s="26" t="n"/>
      <c r="G81" s="38">
        <f>IFERROR(VLOOKUP($A97&amp;"_"&amp;$B97,Results_Deltas!$A$2:$P$15000,5,FALSE),"")</f>
        <v/>
      </c>
      <c r="H81" s="38" t="inlineStr">
        <is>
          <t>Blanket (page end)</t>
        </is>
      </c>
      <c r="I81" s="26" t="n"/>
      <c r="J81" s="26" t="n"/>
      <c r="K81" s="26" t="n"/>
      <c r="L81" s="26" t="inlineStr">
        <is>
          <t>NO</t>
        </is>
      </c>
      <c r="M81" s="26" t="n">
        <v>1.109428965142959</v>
      </c>
      <c r="N81" s="26" t="n">
        <v>19</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FG_GREED_THRESHOLD</t>
        </is>
      </c>
      <c r="B82" s="38" t="inlineStr">
        <is>
          <t>56.25</t>
        </is>
      </c>
      <c r="C82" s="38" t="n"/>
      <c r="D82" s="38" t="inlineStr">
        <is>
          <t>GLOBAL_CHECK, STOCKS_EXIT</t>
        </is>
      </c>
      <c r="E82" s="38" t="n"/>
      <c r="F82" s="26" t="n"/>
      <c r="G82" s="38">
        <f>IFERROR(VLOOKUP($A94&amp;"_"&amp;$B94,Results_Deltas!$A$2:$P$15000,5,FALSE),"")</f>
        <v/>
      </c>
      <c r="H82" s="38" t="inlineStr">
        <is>
          <t>Blanket (page end)</t>
        </is>
      </c>
      <c r="I82" s="26" t="n"/>
      <c r="J82" s="26" t="n"/>
      <c r="K82" s="26" t="n"/>
      <c r="L82" s="26" t="inlineStr">
        <is>
          <t>NO</t>
        </is>
      </c>
      <c r="M82" s="26" t="n">
        <v>1.145256480321376</v>
      </c>
      <c r="N82" s="26" t="n">
        <v>32</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FG_FEAR_THRESHOLD</t>
        </is>
      </c>
      <c r="B83" s="38" t="inlineStr">
        <is>
          <t>18.75</t>
        </is>
      </c>
      <c r="C83" s="38" t="n"/>
      <c r="D83" s="38" t="inlineStr">
        <is>
          <t>GLOBAL_CHECK, STOCKS_EXIT</t>
        </is>
      </c>
      <c r="E83" s="38" t="n"/>
      <c r="F83" s="26" t="n"/>
      <c r="G83" s="38">
        <f>IFERROR(VLOOKUP($A90&amp;"_"&amp;$B90,Results_Deltas!$A$2:$P$15000,5,FALSE),"")</f>
        <v/>
      </c>
      <c r="H83" s="38" t="inlineStr">
        <is>
          <t>Blanket (page end)</t>
        </is>
      </c>
      <c r="I83" s="26" t="n"/>
      <c r="J83" s="26" t="n"/>
      <c r="K83" s="26" t="n"/>
      <c r="L83" s="26" t="inlineStr">
        <is>
          <t>NO</t>
        </is>
      </c>
      <c r="M83" s="26" t="n">
        <v>1.152322745137223</v>
      </c>
      <c r="N83" s="26" t="n">
        <v>28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OI_CONFIRM_MIN_PRICE_PCT</t>
        </is>
      </c>
      <c r="B84" s="38" t="inlineStr">
        <is>
          <t>0.5</t>
        </is>
      </c>
      <c r="C84" s="38" t="n"/>
      <c r="D84" s="38" t="inlineStr">
        <is>
          <t>ENTRY, GLOBAL_CHECK, STOCKS_EXIT</t>
        </is>
      </c>
      <c r="E84" s="38" t="n"/>
      <c r="F84" s="26" t="n"/>
      <c r="G84" s="38">
        <f>IFERROR(VLOOKUP($A212&amp;"_"&amp;$B212,Results_Deltas!$A$2:$P$15000,5,FALSE),"")</f>
        <v/>
      </c>
      <c r="H84" s="38" t="inlineStr">
        <is>
          <t>Blanket (page end)</t>
        </is>
      </c>
      <c r="I84" s="26" t="n"/>
      <c r="J84" s="26" t="n"/>
      <c r="K84" s="26" t="n"/>
      <c r="L84" s="26" t="inlineStr">
        <is>
          <t>YES</t>
        </is>
      </c>
      <c r="M84" s="26" t="n">
        <v>1.185388929647635</v>
      </c>
      <c r="N84" s="26" t="n">
        <v>22</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FG_GREED_THRESHOLD</t>
        </is>
      </c>
      <c r="B85" s="38" t="inlineStr">
        <is>
          <t>93.75</t>
        </is>
      </c>
      <c r="C85" s="38" t="n"/>
      <c r="D85" s="38" t="inlineStr">
        <is>
          <t>GLOBAL_CHECK, STOCKS_EXIT</t>
        </is>
      </c>
      <c r="E85" s="38" t="n"/>
      <c r="F85" s="26" t="n"/>
      <c r="G85" s="38">
        <f>IFERROR(VLOOKUP($A93&amp;"_"&amp;$B93,Results_Deltas!$A$2:$P$15000,5,FALSE),"")</f>
        <v/>
      </c>
      <c r="H85" s="38" t="inlineStr">
        <is>
          <t>Blanket (page end)</t>
        </is>
      </c>
      <c r="I85" s="26" t="n"/>
      <c r="J85" s="26" t="n"/>
      <c r="K85" s="26" t="n"/>
      <c r="L85" s="26" t="inlineStr">
        <is>
          <t>NO</t>
        </is>
      </c>
      <c r="M85" s="26" t="n">
        <v>1.205749962038029</v>
      </c>
      <c r="N85" s="26" t="n">
        <v>30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COOLDOWN_LOCKS_FILTER_TF</t>
        </is>
      </c>
      <c r="B86" s="38" t="inlineStr">
        <is>
          <t>1h</t>
        </is>
      </c>
      <c r="C86" s="38" t="n"/>
      <c r="D86" s="38" t="inlineStr">
        <is>
          <t>GLOBAL_CHECK</t>
        </is>
      </c>
      <c r="E86" s="38" t="n"/>
      <c r="F86" s="26" t="n"/>
      <c r="G86" s="38">
        <f>IFERROR(VLOOKUP($A57&amp;"_"&amp;$B57,Results_Deltas!$A$2:$P$15000,5,FALSE),"")</f>
        <v/>
      </c>
      <c r="H86" s="38" t="inlineStr">
        <is>
          <t>Blanket (page end)</t>
        </is>
      </c>
      <c r="I86" s="26" t="n"/>
      <c r="J86" s="26" t="n"/>
      <c r="K86" s="26" t="n"/>
      <c r="L86" s="26" t="inlineStr">
        <is>
          <t>NO</t>
        </is>
      </c>
      <c r="M86" s="26" t="n">
        <v>1.223891239893357</v>
      </c>
      <c r="N86" s="26" t="n">
        <v>32</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ADX_RANGING_THRESHOLD</t>
        </is>
      </c>
      <c r="B87" s="40" t="inlineStr">
        <is>
          <t>10</t>
        </is>
      </c>
      <c r="C87" s="38" t="n"/>
      <c r="D87" s="38" t="inlineStr">
        <is>
          <t>ENTRY, GLOBAL_CHECK, STOCKS_EXIT</t>
        </is>
      </c>
      <c r="E87" s="38" t="n"/>
      <c r="F87" s="26" t="n"/>
      <c r="G87" s="38">
        <f>IFERROR(VLOOKUP($A47&amp;"_"&amp;$B47,Results_Deltas!$A$2:$P$15000,5,FALSE),"")</f>
        <v/>
      </c>
      <c r="H87" s="38" t="inlineStr">
        <is>
          <t>Blanket (page end)</t>
        </is>
      </c>
      <c r="I87" s="26" t="n"/>
      <c r="J87" s="26" t="n"/>
      <c r="K87" s="26" t="n"/>
      <c r="L87" s="26" t="inlineStr">
        <is>
          <t>NO</t>
        </is>
      </c>
      <c r="M87" s="26" t="n">
        <v>1.278585432130567</v>
      </c>
      <c r="N87" s="26" t="n">
        <v>29</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DUP_GUARD_FILTER_TF</t>
        </is>
      </c>
      <c r="B88" s="38" t="inlineStr">
        <is>
          <t>D</t>
        </is>
      </c>
      <c r="C88" s="38" t="n"/>
      <c r="D88" s="38" t="inlineStr">
        <is>
          <t>GLOBAL_CHECK</t>
        </is>
      </c>
      <c r="E88" s="38" t="n"/>
      <c r="F88" s="26" t="n"/>
      <c r="G88" s="38">
        <f>IFERROR(VLOOKUP($A72&amp;"_"&amp;$B72,Results_Deltas!$A$2:$P$15000,5,FALSE),"")</f>
        <v/>
      </c>
      <c r="H88" s="38" t="inlineStr">
        <is>
          <t>Blanket (page end)</t>
        </is>
      </c>
      <c r="I88" s="26" t="n"/>
      <c r="J88" s="26" t="n"/>
      <c r="K88" s="26" t="n"/>
      <c r="L88" s="26" t="inlineStr">
        <is>
          <t>NO</t>
        </is>
      </c>
      <c r="M88" s="26" t="n">
        <v>1.298810570813255</v>
      </c>
      <c r="N88" s="26" t="n">
        <v>30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ADX_RANGING_THRESHOLD</t>
        </is>
      </c>
      <c r="B89" s="38" t="inlineStr">
        <is>
          <t>25</t>
        </is>
      </c>
      <c r="C89" s="38" t="n"/>
      <c r="D89" s="38" t="inlineStr">
        <is>
          <t>ENTRY, GLOBAL_CHECK, STOCKS_EXIT</t>
        </is>
      </c>
      <c r="E89" s="38" t="n"/>
      <c r="F89" s="26" t="n"/>
      <c r="G89" s="38">
        <f>IFERROR(VLOOKUP($A45&amp;"_"&amp;$B45,Results_Deltas!$A$2:$P$15000,5,FALSE),"")</f>
        <v/>
      </c>
      <c r="H89" s="38" t="inlineStr">
        <is>
          <t>Blanket (page end)</t>
        </is>
      </c>
      <c r="I89" s="26" t="n"/>
      <c r="J89" s="26" t="n"/>
      <c r="K89" s="26" t="n"/>
      <c r="L89" s="26" t="inlineStr">
        <is>
          <t>NO</t>
        </is>
      </c>
      <c r="M89" s="26" t="n">
        <v>1.443459994435579</v>
      </c>
      <c r="N89" s="26" t="n">
        <v>27</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MOVER_THRESHOLD</t>
        </is>
      </c>
      <c r="B90" s="40" t="inlineStr">
        <is>
          <t>5</t>
        </is>
      </c>
      <c r="C90" s="38" t="n"/>
      <c r="D90" s="38" t="inlineStr">
        <is>
          <t>ENTRY, GLOBAL_CHECK, STOCKS_EXIT</t>
        </is>
      </c>
      <c r="E90" s="38" t="n"/>
      <c r="F90" s="26" t="n"/>
      <c r="G90" s="38">
        <f>IFERROR(VLOOKUP($A175&amp;"_"&amp;$B175,Results_Deltas!$A$2:$P$15000,5,FALSE),"")</f>
        <v/>
      </c>
      <c r="H90" s="38" t="inlineStr">
        <is>
          <t>Blanket (page end)</t>
        </is>
      </c>
      <c r="I90" s="26" t="n"/>
      <c r="J90" s="26" t="n"/>
      <c r="K90" s="26" t="n"/>
      <c r="L90" s="26" t="inlineStr">
        <is>
          <t>YES</t>
        </is>
      </c>
      <c r="M90" s="26" t="n">
        <v>1.49208957526426</v>
      </c>
      <c r="N90" s="26" t="n">
        <v>28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COOLDOWN_LOCKS_FILTER_TF</t>
        </is>
      </c>
      <c r="B91" s="38" t="inlineStr">
        <is>
          <t>D</t>
        </is>
      </c>
      <c r="C91" s="38" t="n"/>
      <c r="D91" s="38" t="inlineStr">
        <is>
          <t>GLOBAL_CHECK</t>
        </is>
      </c>
      <c r="E91" s="38" t="n"/>
      <c r="F91" s="26" t="n"/>
      <c r="G91" s="38">
        <f>IFERROR(VLOOKUP($A55&amp;"_"&amp;$B55,Results_Deltas!$A$2:$P$15000,5,FALSE),"")</f>
        <v/>
      </c>
      <c r="H91" s="38" t="inlineStr">
        <is>
          <t>Blanket (page end)</t>
        </is>
      </c>
      <c r="I91" s="26" t="n"/>
      <c r="J91" s="26" t="n"/>
      <c r="K91" s="26" t="n"/>
      <c r="L91" s="26" t="inlineStr">
        <is>
          <t>NO</t>
        </is>
      </c>
      <c r="M91" s="26" t="n">
        <v>1.530689695908027</v>
      </c>
      <c r="N91" s="26" t="n">
        <v>32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MTS_BOTTOM_BONUS_THRESHOLD</t>
        </is>
      </c>
      <c r="B92" s="38" t="inlineStr">
        <is>
          <t>12.5</t>
        </is>
      </c>
      <c r="C92" s="38" t="n"/>
      <c r="D92" s="38" t="inlineStr">
        <is>
          <t>ENTRY, GLOBAL_CHECK, STOCKS_EXIT</t>
        </is>
      </c>
      <c r="E92" s="38" t="n"/>
      <c r="F92" s="26" t="n"/>
      <c r="G92" s="38">
        <f>IFERROR(VLOOKUP($A186&amp;"_"&amp;$B186,Results_Deltas!$A$2:$P$15000,5,FALSE),"")</f>
        <v/>
      </c>
      <c r="H92" s="38" t="inlineStr">
        <is>
          <t>Blanket (page end)</t>
        </is>
      </c>
      <c r="I92" s="26" t="n"/>
      <c r="J92" s="26" t="n"/>
      <c r="K92" s="26" t="n"/>
      <c r="L92" s="26" t="inlineStr">
        <is>
          <t>NO</t>
        </is>
      </c>
      <c r="M92" s="26" t="n">
        <v>1.556574379544913</v>
      </c>
      <c r="N92" s="26" t="n">
        <v>27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MANDATORY_REENTRY_WT_FILTER_MIN_TFS</t>
        </is>
      </c>
      <c r="B93" s="38" t="inlineStr">
        <is>
          <t>2</t>
        </is>
      </c>
      <c r="C93" s="38" t="n"/>
      <c r="D93" s="38" t="inlineStr">
        <is>
          <t>GLOBAL_CHECK, STOCKS_EXIT</t>
        </is>
      </c>
      <c r="E93" s="38" t="n"/>
      <c r="F93" s="26" t="n"/>
      <c r="G93" s="38">
        <f>IFERROR(VLOOKUP($A164&amp;"_"&amp;$B164,Results_Deltas!$A$2:$P$15000,5,FALSE),"")</f>
        <v/>
      </c>
      <c r="H93" s="38" t="inlineStr">
        <is>
          <t>Blanket (page end)</t>
        </is>
      </c>
      <c r="I93" s="26" t="n"/>
      <c r="J93" s="26" t="n"/>
      <c r="K93" s="26" t="n"/>
      <c r="L93" s="26" t="inlineStr">
        <is>
          <t>NO</t>
        </is>
      </c>
      <c r="M93" s="26" t="n">
        <v>1.563591106417547</v>
      </c>
      <c r="N93" s="26" t="n">
        <v>36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HA_WICK_QUALITY_ENABLED</t>
        </is>
      </c>
      <c r="B94" s="38" t="inlineStr">
        <is>
          <t>True</t>
        </is>
      </c>
      <c r="C94" s="38" t="n"/>
      <c r="D94" s="38" t="inlineStr">
        <is>
          <t>ENTRY, GLOBAL_CHECK, STOCKS_EXIT</t>
        </is>
      </c>
      <c r="E94" s="38" t="n"/>
      <c r="F94" s="26" t="n"/>
      <c r="G94" s="38">
        <f>IFERROR(VLOOKUP($A117&amp;"_"&amp;$B117,Results_Deltas!$A$2:$P$15000,5,FALSE),"")</f>
        <v/>
      </c>
      <c r="H94" s="38" t="inlineStr">
        <is>
          <t>Blanket (page end)</t>
        </is>
      </c>
      <c r="I94" s="26" t="n"/>
      <c r="J94" s="26" t="n"/>
      <c r="K94" s="26" t="n"/>
      <c r="L94" s="26" t="inlineStr">
        <is>
          <t>NO</t>
        </is>
      </c>
      <c r="M94" s="26" t="n">
        <v>1.565435487042849</v>
      </c>
      <c r="N94" s="26" t="n">
        <v>29</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MOVER_THRESHOLD</t>
        </is>
      </c>
      <c r="B95" s="38" t="inlineStr">
        <is>
          <t>2.5</t>
        </is>
      </c>
      <c r="C95" s="38" t="n"/>
      <c r="D95" s="38" t="inlineStr">
        <is>
          <t>ENTRY, GLOBAL_CHECK, STOCKS_EXIT</t>
        </is>
      </c>
      <c r="E95" s="38" t="n"/>
      <c r="F95" s="26" t="n"/>
      <c r="G95" s="38">
        <f>IFERROR(VLOOKUP($A178&amp;"_"&amp;$B178,Results_Deltas!$A$2:$P$15000,5,FALSE),"")</f>
        <v/>
      </c>
      <c r="H95" s="38" t="inlineStr">
        <is>
          <t>Blanket (page end)</t>
        </is>
      </c>
      <c r="I95" s="26" t="n"/>
      <c r="J95" s="26" t="n"/>
      <c r="K95" s="26" t="n"/>
      <c r="L95" s="26" t="inlineStr">
        <is>
          <t>NO</t>
        </is>
      </c>
      <c r="M95" s="26" t="n">
        <v>1.569241752519869</v>
      </c>
      <c r="N95" s="26" t="n">
        <v>29</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HTF_DIRECTION_GATE_ENABLED</t>
        </is>
      </c>
      <c r="B96" s="38" t="inlineStr">
        <is>
          <t>True</t>
        </is>
      </c>
      <c r="C96" s="38" t="n"/>
      <c r="D96" s="38" t="inlineStr">
        <is>
          <t>ENTRY, GLOBAL_CHECK, STOCKS_EXIT</t>
        </is>
      </c>
      <c r="E96" s="38" t="n"/>
      <c r="F96" s="26" t="n"/>
      <c r="G96" s="38">
        <f>IFERROR(VLOOKUP($A135&amp;"_"&amp;$B135,Results_Deltas!$A$2:$P$15000,5,FALSE),"")</f>
        <v/>
      </c>
      <c r="H96" s="38" t="inlineStr">
        <is>
          <t>Blanket (page end)</t>
        </is>
      </c>
      <c r="I96" s="26" t="n"/>
      <c r="J96" s="26" t="n"/>
      <c r="K96" s="26" t="n"/>
      <c r="L96" s="26" t="inlineStr">
        <is>
          <t>NO</t>
        </is>
      </c>
      <c r="M96" s="26" t="n">
        <v>1.577259449941817</v>
      </c>
      <c r="N96" s="26" t="n">
        <v>33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LH_HL_FILTER_ENABLED</t>
        </is>
      </c>
      <c r="B97" s="38" t="inlineStr">
        <is>
          <t>True</t>
        </is>
      </c>
      <c r="C97" s="38" t="n"/>
      <c r="D97" s="38" t="inlineStr">
        <is>
          <t>ENTRY, GLOBAL_CHECK, STOCKS_EXIT</t>
        </is>
      </c>
      <c r="E97" s="38" t="n"/>
      <c r="F97" s="26" t="n"/>
      <c r="G97" s="38">
        <f>IFERROR(VLOOKUP($A149&amp;"_"&amp;$B149,Results_Deltas!$A$2:$P$15000,5,FALSE),"")</f>
        <v/>
      </c>
      <c r="H97" s="38" t="inlineStr">
        <is>
          <t>Blanket (page end)</t>
        </is>
      </c>
      <c r="I97" s="26" t="n"/>
      <c r="J97" s="26" t="n"/>
      <c r="K97" s="26" t="n"/>
      <c r="L97" s="26" t="inlineStr">
        <is>
          <t>NO</t>
        </is>
      </c>
      <c r="M97" s="26" t="n">
        <v>1.603813305523387</v>
      </c>
      <c r="N97" s="26" t="n">
        <v>29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9" t="inlineStr">
        <is>
          <t>MTS_GATE_ENABLED</t>
        </is>
      </c>
      <c r="B98" s="40" t="inlineStr">
        <is>
          <t>True</t>
        </is>
      </c>
      <c r="C98" s="38" t="n"/>
      <c r="D98" s="38" t="inlineStr">
        <is>
          <t>ENTRY, GLOBAL_CHECK, STOCKS_EXIT</t>
        </is>
      </c>
      <c r="E98" s="38" t="n"/>
      <c r="F98" s="26" t="n"/>
      <c r="G98" s="38">
        <f>IFERROR(VLOOKUP($A192&amp;"_"&amp;$B192,Results_Deltas!$A$2:$P$15000,5,FALSE),"")</f>
        <v/>
      </c>
      <c r="H98" s="38" t="inlineStr">
        <is>
          <t>Blanket (page end)</t>
        </is>
      </c>
      <c r="I98" s="26" t="n"/>
      <c r="J98" s="26" t="n"/>
      <c r="K98" s="26" t="n"/>
      <c r="L98" s="26" t="inlineStr">
        <is>
          <t>NO</t>
        </is>
      </c>
      <c r="M98" s="26" t="n">
        <v>1.62608119797838</v>
      </c>
      <c r="N98" s="26" t="n">
        <v>31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LH_HL_FILTER_MODE</t>
        </is>
      </c>
      <c r="B99" s="38" t="inlineStr">
        <is>
          <t>STRICT_2BAR_ALT</t>
        </is>
      </c>
      <c r="C99" s="38" t="n"/>
      <c r="D99" s="38" t="inlineStr">
        <is>
          <t>ENTRY, GLOBAL_CHECK, STOCKS_EXIT</t>
        </is>
      </c>
      <c r="E99" s="38" t="n"/>
      <c r="F99" s="26" t="n"/>
      <c r="G99" s="38">
        <f>IFERROR(VLOOKUP($A151&amp;"_"&amp;$B151,Results_Deltas!$A$2:$P$15000,5,FALSE),"")</f>
        <v/>
      </c>
      <c r="H99" s="38" t="inlineStr">
        <is>
          <t>Blanket (page end)</t>
        </is>
      </c>
      <c r="I99" s="26" t="n"/>
      <c r="J99" s="26" t="n"/>
      <c r="K99" s="26" t="n"/>
      <c r="L99" s="26" t="inlineStr">
        <is>
          <t>NO</t>
        </is>
      </c>
      <c r="M99" s="26" t="n">
        <v>1.629106002083583</v>
      </c>
      <c r="N99" s="26" t="n">
        <v>36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HA_WICK_QUALITY_TF</t>
        </is>
      </c>
      <c r="B100" s="38" t="inlineStr">
        <is>
          <t>OFF</t>
        </is>
      </c>
      <c r="C100" s="38" t="n"/>
      <c r="D100" s="38" t="inlineStr">
        <is>
          <t>ENTRY, GLOBAL_CHECK, STOCKS_EXIT</t>
        </is>
      </c>
      <c r="E100" s="38" t="n"/>
      <c r="F100" s="26" t="n"/>
      <c r="G100" s="38">
        <f>IFERROR(VLOOKUP($A120&amp;"_"&amp;$B120,Results_Deltas!$A$2:$P$15000,5,FALSE),"")</f>
        <v/>
      </c>
      <c r="H100" s="38" t="inlineStr">
        <is>
          <t>Blanket (page end)</t>
        </is>
      </c>
      <c r="I100" s="26" t="n"/>
      <c r="J100" s="26" t="n"/>
      <c r="K100" s="26" t="n"/>
      <c r="L100" s="26" t="inlineStr">
        <is>
          <t>YES</t>
        </is>
      </c>
      <c r="M100" s="26" t="n">
        <v>1.650824625946736</v>
      </c>
      <c r="N100" s="26" t="n">
        <v>32</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MOVER_THRESHOLD</t>
        </is>
      </c>
      <c r="B101" s="38" t="inlineStr">
        <is>
          <t>3.75</t>
        </is>
      </c>
      <c r="C101" s="38" t="n"/>
      <c r="D101" s="38" t="inlineStr">
        <is>
          <t>ENTRY, GLOBAL_CHECK, STOCKS_EXIT</t>
        </is>
      </c>
      <c r="E101" s="38" t="n"/>
      <c r="F101" s="26" t="n"/>
      <c r="G101" s="38">
        <f>IFERROR(VLOOKUP($A177&amp;"_"&amp;$B177,Results_Deltas!$A$2:$P$15000,5,FALSE),"")</f>
        <v/>
      </c>
      <c r="H101" s="38" t="inlineStr">
        <is>
          <t>Blanket (page end)</t>
        </is>
      </c>
      <c r="I101" s="26" t="n"/>
      <c r="J101" s="26" t="n"/>
      <c r="K101" s="26" t="n"/>
      <c r="L101" s="26" t="inlineStr">
        <is>
          <t>NO</t>
        </is>
      </c>
      <c r="M101" s="26" t="n">
        <v>1.693441302652958</v>
      </c>
      <c r="N101" s="26" t="n">
        <v>30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MOVER_THRESHOLD</t>
        </is>
      </c>
      <c r="B102" s="38" t="inlineStr">
        <is>
          <t>6.25</t>
        </is>
      </c>
      <c r="C102" s="38" t="n"/>
      <c r="D102" s="38" t="inlineStr">
        <is>
          <t>ENTRY, GLOBAL_CHECK, STOCKS_EXIT</t>
        </is>
      </c>
      <c r="E102" s="38" t="n"/>
      <c r="F102" s="26" t="n"/>
      <c r="G102" s="38">
        <f>IFERROR(VLOOKUP($A176&amp;"_"&amp;$B176,Results_Deltas!$A$2:$P$15000,5,FALSE),"")</f>
        <v/>
      </c>
      <c r="H102" s="38" t="inlineStr">
        <is>
          <t>Blanket (page end)</t>
        </is>
      </c>
      <c r="I102" s="26" t="n"/>
      <c r="J102" s="26" t="n"/>
      <c r="K102" s="26" t="n"/>
      <c r="L102" s="26" t="inlineStr">
        <is>
          <t>NO</t>
        </is>
      </c>
      <c r="M102" s="26" t="n">
        <v>1.729027759668587</v>
      </c>
      <c r="N102" s="26" t="n">
        <v>33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MTS_BOTTOM_STRONG_THRESHOLD</t>
        </is>
      </c>
      <c r="B103" s="38" t="inlineStr">
        <is>
          <t>20</t>
        </is>
      </c>
      <c r="C103" s="38" t="n"/>
      <c r="D103" s="38" t="inlineStr">
        <is>
          <t>ENTRY, GLOBAL_CHECK, STOCKS_EXIT</t>
        </is>
      </c>
      <c r="E103" s="38" t="n"/>
      <c r="F103" s="26" t="n"/>
      <c r="G103" s="38">
        <f>IFERROR(VLOOKUP($A190&amp;"_"&amp;$B190,Results_Deltas!$A$2:$P$15000,5,FALSE),"")</f>
        <v/>
      </c>
      <c r="H103" s="38" t="inlineStr">
        <is>
          <t>Blanket (page end)</t>
        </is>
      </c>
      <c r="I103" s="26" t="n"/>
      <c r="J103" s="26" t="n"/>
      <c r="K103" s="26" t="n"/>
      <c r="L103" s="26" t="inlineStr">
        <is>
          <t>NO</t>
        </is>
      </c>
      <c r="M103" s="26" t="n">
        <v>1.738366455389756</v>
      </c>
      <c r="N103" s="26" t="n">
        <v>33</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OI_CONFIRM_MIN_CHANGE_PCT</t>
        </is>
      </c>
      <c r="B104" s="38" t="inlineStr">
        <is>
          <t>1.0</t>
        </is>
      </c>
      <c r="C104" s="38" t="n"/>
      <c r="D104" s="38" t="inlineStr">
        <is>
          <t>ENTRY, GLOBAL_CHECK, STOCKS_EXIT</t>
        </is>
      </c>
      <c r="E104" s="38" t="n"/>
      <c r="F104" s="26" t="n"/>
      <c r="G104" s="38">
        <f>IFERROR(VLOOKUP($A207&amp;"_"&amp;$B207,Results_Deltas!$A$2:$P$15000,5,FALSE),"")</f>
        <v/>
      </c>
      <c r="H104" s="38" t="inlineStr">
        <is>
          <t>Blanket (page end)</t>
        </is>
      </c>
      <c r="I104" s="26" t="n"/>
      <c r="J104" s="26" t="n"/>
      <c r="K104" s="26" t="n"/>
      <c r="L104" s="26" t="inlineStr">
        <is>
          <t>NO</t>
        </is>
      </c>
      <c r="M104" s="26" t="n">
        <v>1.739191325673824</v>
      </c>
      <c r="N104" s="26" t="n">
        <v>29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9" t="inlineStr">
        <is>
          <t>MTS_BOTTOM_STRONG_THRESHOLD</t>
        </is>
      </c>
      <c r="B105" s="40" t="inlineStr">
        <is>
          <t>40</t>
        </is>
      </c>
      <c r="C105" s="38" t="n"/>
      <c r="D105" s="38" t="inlineStr">
        <is>
          <t>ENTRY, GLOBAL_CHECK, STOCKS_EXIT</t>
        </is>
      </c>
      <c r="E105" s="38" t="n"/>
      <c r="F105" s="26" t="n"/>
      <c r="G105" s="38">
        <f>IFERROR(VLOOKUP($A187&amp;"_"&amp;$B187,Results_Deltas!$A$2:$P$15000,5,FALSE),"")</f>
        <v/>
      </c>
      <c r="H105" s="38" t="inlineStr">
        <is>
          <t>Blanket (page end)</t>
        </is>
      </c>
      <c r="I105" s="26" t="n"/>
      <c r="J105" s="26" t="n"/>
      <c r="K105" s="26" t="n"/>
      <c r="L105" s="26" t="inlineStr">
        <is>
          <t>YES</t>
        </is>
      </c>
      <c r="M105" s="26" t="n">
        <v>1.782283911609441</v>
      </c>
      <c r="N105" s="26" t="n">
        <v>31</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HA_WICK_QUALITY_TF</t>
        </is>
      </c>
      <c r="B106" s="40" t="inlineStr">
        <is>
          <t>1h</t>
        </is>
      </c>
      <c r="C106" s="38" t="n"/>
      <c r="D106" s="38" t="inlineStr">
        <is>
          <t>ENTRY, GLOBAL_CHECK, STOCKS_EXIT</t>
        </is>
      </c>
      <c r="E106" s="38" t="n"/>
      <c r="F106" s="26" t="n"/>
      <c r="G106" s="38">
        <f>IFERROR(VLOOKUP($A123&amp;"_"&amp;$B123,Results_Deltas!$A$2:$P$15000,5,FALSE),"")</f>
        <v/>
      </c>
      <c r="H106" s="38" t="inlineStr">
        <is>
          <t>Blanket (page end)</t>
        </is>
      </c>
      <c r="I106" s="26" t="n"/>
      <c r="J106" s="26" t="n"/>
      <c r="K106" s="26" t="n"/>
      <c r="L106" s="26" t="inlineStr">
        <is>
          <t>NO</t>
        </is>
      </c>
      <c r="M106" s="26" t="n">
        <v>1.795004659184162</v>
      </c>
      <c r="N106" s="26" t="n">
        <v>34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GR_FILTER_VEC_ENABLED</t>
        </is>
      </c>
      <c r="B107" s="38" t="inlineStr">
        <is>
          <t>True</t>
        </is>
      </c>
      <c r="C107" s="38" t="n"/>
      <c r="D107" s="38" t="inlineStr">
        <is>
          <t>GLOBAL_CHECK</t>
        </is>
      </c>
      <c r="E107" s="38" t="n"/>
      <c r="F107" s="26" t="n"/>
      <c r="G107" s="38">
        <f>IFERROR(VLOOKUP($A112&amp;"_"&amp;$B112,Results_Deltas!$A$2:$P$15000,5,FALSE),"")</f>
        <v/>
      </c>
      <c r="H107" s="38" t="inlineStr">
        <is>
          <t>Blanket (page end)</t>
        </is>
      </c>
      <c r="I107" s="26" t="n"/>
      <c r="J107" s="26" t="n"/>
      <c r="K107" s="26" t="n"/>
      <c r="L107" s="26" t="inlineStr">
        <is>
          <t>NO</t>
        </is>
      </c>
      <c r="M107" s="26" t="n">
        <v>1.849257487803321</v>
      </c>
      <c r="N107" s="26" t="n">
        <v>42</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LR_BAND_LADDER_STOCH_EXTREME</t>
        </is>
      </c>
      <c r="B108" s="40" t="inlineStr">
        <is>
          <t>30.0</t>
        </is>
      </c>
      <c r="C108" s="38" t="n"/>
      <c r="D108" s="38" t="inlineStr">
        <is>
          <t>GLOBAL_CHECK, STOCKS_EXIT</t>
        </is>
      </c>
      <c r="E108" s="38" t="n"/>
      <c r="F108" s="26" t="n"/>
      <c r="G108" s="38">
        <f>IFERROR(VLOOKUP($A156&amp;"_"&amp;$B156,Results_Deltas!$A$2:$P$15000,5,FALSE),"")</f>
        <v/>
      </c>
      <c r="H108" s="38" t="inlineStr">
        <is>
          <t>Blanket (page end)</t>
        </is>
      </c>
      <c r="I108" s="26" t="n"/>
      <c r="J108" s="26" t="n"/>
      <c r="K108" s="26" t="n"/>
      <c r="L108" s="26" t="inlineStr">
        <is>
          <t>YES</t>
        </is>
      </c>
      <c r="M108" s="26" t="n">
        <v>1.858856464702085</v>
      </c>
      <c r="N108" s="26" t="n">
        <v>43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LR_BAND_LADDER_STOCH_EXTREME</t>
        </is>
      </c>
      <c r="B109" s="38" t="inlineStr">
        <is>
          <t>30.0_ALT</t>
        </is>
      </c>
      <c r="C109" s="38" t="n"/>
      <c r="D109" s="38" t="inlineStr">
        <is>
          <t>GLOBAL_CHECK, STOCKS_EXIT</t>
        </is>
      </c>
      <c r="E109" s="38" t="n"/>
      <c r="F109" s="26" t="n"/>
      <c r="G109" s="38">
        <f>IFERROR(VLOOKUP($A157&amp;"_"&amp;$B157,Results_Deltas!$A$2:$P$15000,5,FALSE),"")</f>
        <v/>
      </c>
      <c r="H109" s="38" t="inlineStr">
        <is>
          <t>Blanket (page end)</t>
        </is>
      </c>
      <c r="I109" s="26" t="n"/>
      <c r="J109" s="26" t="n"/>
      <c r="K109" s="26" t="n"/>
      <c r="L109" s="26" t="inlineStr">
        <is>
          <t>NO</t>
        </is>
      </c>
      <c r="M109" s="26" t="n">
        <v>1.858856464702085</v>
      </c>
      <c r="N109" s="26" t="n">
        <v>43</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OI_CONFIRM_MIN_PRICE_PCT</t>
        </is>
      </c>
      <c r="B110" s="38" t="inlineStr">
        <is>
          <t>2.0</t>
        </is>
      </c>
      <c r="C110" s="38" t="n"/>
      <c r="D110" s="38" t="inlineStr">
        <is>
          <t>ENTRY, GLOBAL_CHECK, STOCKS_EXIT</t>
        </is>
      </c>
      <c r="E110" s="38" t="n"/>
      <c r="F110" s="26" t="n"/>
      <c r="G110" s="38">
        <f>IFERROR(VLOOKUP($A210&amp;"_"&amp;$B210,Results_Deltas!$A$2:$P$15000,5,FALSE),"")</f>
        <v/>
      </c>
      <c r="H110" s="38" t="inlineStr">
        <is>
          <t>Blanket (page end)</t>
        </is>
      </c>
      <c r="I110" s="26" t="n"/>
      <c r="J110" s="26" t="n"/>
      <c r="K110" s="26" t="n"/>
      <c r="L110" s="26" t="inlineStr">
        <is>
          <t>NO</t>
        </is>
      </c>
      <c r="M110" s="26" t="n">
        <v>1.869594152427299</v>
      </c>
      <c r="N110" s="26" t="n">
        <v>30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9" t="inlineStr">
        <is>
          <t>OI_CONFIRM_MIN_CHANGE_PCT</t>
        </is>
      </c>
      <c r="B111" s="40" t="inlineStr">
        <is>
          <t>0.5</t>
        </is>
      </c>
      <c r="C111" s="38" t="n"/>
      <c r="D111" s="38" t="inlineStr">
        <is>
          <t>ENTRY, GLOBAL_CHECK, STOCKS_EXIT</t>
        </is>
      </c>
      <c r="E111" s="38" t="n"/>
      <c r="F111" s="26" t="n"/>
      <c r="G111" s="38">
        <f>IFERROR(VLOOKUP($A208&amp;"_"&amp;$B208,Results_Deltas!$A$2:$P$15000,5,FALSE),"")</f>
        <v/>
      </c>
      <c r="H111" s="38" t="inlineStr">
        <is>
          <t>Blanket (page end)</t>
        </is>
      </c>
      <c r="I111" s="26" t="n"/>
      <c r="J111" s="26" t="n"/>
      <c r="K111" s="26" t="n"/>
      <c r="L111" s="26" t="inlineStr">
        <is>
          <t>YES</t>
        </is>
      </c>
      <c r="M111" s="26" t="n">
        <v>1.946900481230191</v>
      </c>
      <c r="N111" s="26" t="n">
        <v>29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FG_GREED_THRESHOLD</t>
        </is>
      </c>
      <c r="B112" s="38" t="inlineStr">
        <is>
          <t>37.5</t>
        </is>
      </c>
      <c r="C112" s="38" t="n"/>
      <c r="D112" s="38" t="inlineStr">
        <is>
          <t>GLOBAL_CHECK, STOCKS_EXIT</t>
        </is>
      </c>
      <c r="E112" s="38" t="n"/>
      <c r="F112" s="26" t="n"/>
      <c r="G112" s="38">
        <f>IFERROR(VLOOKUP($A95&amp;"_"&amp;$B95,Results_Deltas!$A$2:$P$15000,5,FALSE),"")</f>
        <v/>
      </c>
      <c r="H112" s="38" t="inlineStr">
        <is>
          <t>Blanket (page end)</t>
        </is>
      </c>
      <c r="I112" s="26" t="n"/>
      <c r="J112" s="26" t="n"/>
      <c r="K112" s="26" t="n"/>
      <c r="L112" s="26" t="inlineStr">
        <is>
          <t>NO</t>
        </is>
      </c>
      <c r="M112" s="26" t="n">
        <v>1.985697822357227</v>
      </c>
      <c r="N112" s="26" t="n">
        <v>31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FUNDING_GATE_FILTER_TF</t>
        </is>
      </c>
      <c r="B113" s="38" t="inlineStr">
        <is>
          <t>4h</t>
        </is>
      </c>
      <c r="C113" s="38" t="n"/>
      <c r="D113" s="38" t="inlineStr">
        <is>
          <t>GLOBAL_CHECK</t>
        </is>
      </c>
      <c r="E113" s="38" t="n"/>
      <c r="F113" s="26" t="n"/>
      <c r="G113" s="38">
        <f>IFERROR(VLOOKUP($A98&amp;"_"&amp;$B98,Results_Deltas!$A$2:$P$15000,5,FALSE),"")</f>
        <v/>
      </c>
      <c r="H113" s="38" t="inlineStr">
        <is>
          <t>Blanket (page end)</t>
        </is>
      </c>
      <c r="I113" s="26" t="n"/>
      <c r="J113" s="26" t="n"/>
      <c r="K113" s="26" t="n"/>
      <c r="L113" s="26" t="inlineStr">
        <is>
          <t>NO</t>
        </is>
      </c>
      <c r="M113" s="26" t="n">
        <v>1.997967095873446</v>
      </c>
      <c r="N113" s="26" t="n">
        <v>20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EMA_9_21_FILTER_MIN_TFS</t>
        </is>
      </c>
      <c r="B114" s="38" t="inlineStr">
        <is>
          <t>0</t>
        </is>
      </c>
      <c r="C114" s="38" t="n"/>
      <c r="D114" s="38" t="inlineStr">
        <is>
          <t>GLOBAL_CHECK</t>
        </is>
      </c>
      <c r="E114" s="38" t="n"/>
      <c r="F114" s="26" t="n"/>
      <c r="G114" s="38">
        <f>IFERROR(VLOOKUP($A76&amp;"_"&amp;$B76,Results_Deltas!$A$2:$P$15000,5,FALSE),"")</f>
        <v/>
      </c>
      <c r="H114" s="38" t="inlineStr">
        <is>
          <t>Blanket (page end)</t>
        </is>
      </c>
      <c r="I114" s="26" t="n"/>
      <c r="J114" s="26" t="n"/>
      <c r="K114" s="26" t="n"/>
      <c r="L114" s="26" t="inlineStr">
        <is>
          <t>NO</t>
        </is>
      </c>
      <c r="M114" s="26" t="n">
        <v>2.073501628152499</v>
      </c>
      <c r="N114" s="26" t="n">
        <v>46</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NEW_POSITION_MAX_LOSS_THRESHOLD</t>
        </is>
      </c>
      <c r="B115" s="38" t="inlineStr">
        <is>
          <t>2.0</t>
        </is>
      </c>
      <c r="C115" s="38" t="n"/>
      <c r="D115" s="38" t="inlineStr">
        <is>
          <t>AUGMENT, EXIT, GLOBAL_CHECK, REDUCE, STOCKS_EXIT</t>
        </is>
      </c>
      <c r="E115" s="38" t="n"/>
      <c r="F115" s="26" t="n"/>
      <c r="G115" s="38">
        <f>IFERROR(VLOOKUP($A200&amp;"_"&amp;$B200,Results_Deltas!$A$2:$P$15000,5,FALSE),"")</f>
        <v/>
      </c>
      <c r="H115" s="38" t="inlineStr">
        <is>
          <t>Blanket (page end)</t>
        </is>
      </c>
      <c r="I115" s="26" t="n"/>
      <c r="J115" s="26" t="n"/>
      <c r="K115" s="26" t="n"/>
      <c r="L115" s="26" t="inlineStr">
        <is>
          <t>NO</t>
        </is>
      </c>
      <c r="M115" s="26" t="n">
        <v>2.095657130328833</v>
      </c>
      <c r="N115" s="26" t="n">
        <v>43</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HLR_SMA_BAND_PCT</t>
        </is>
      </c>
      <c r="B116" s="38" t="inlineStr">
        <is>
          <t>2.0</t>
        </is>
      </c>
      <c r="C116" s="38" t="n"/>
      <c r="D116" s="38" t="inlineStr">
        <is>
          <t>ENTRY, GLOBAL_CHECK, STOCKS_EXIT</t>
        </is>
      </c>
      <c r="E116" s="38" t="n"/>
      <c r="F116" s="26" t="n"/>
      <c r="G116" s="38">
        <f>IFERROR(VLOOKUP($A126&amp;"_"&amp;$B126,Results_Deltas!$A$2:$P$15000,5,FALSE),"")</f>
        <v/>
      </c>
      <c r="H116" s="38" t="inlineStr">
        <is>
          <t>Blanket (page end)</t>
        </is>
      </c>
      <c r="I116" s="26" t="n"/>
      <c r="J116" s="26" t="n"/>
      <c r="K116" s="26" t="n"/>
      <c r="L116" s="26" t="inlineStr">
        <is>
          <t>NO</t>
        </is>
      </c>
      <c r="M116" s="26" t="n">
        <v>2.10311758460971</v>
      </c>
      <c r="N116" s="26" t="n">
        <v>31</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EMA_BLANKET_FILTER_MIN_TFS</t>
        </is>
      </c>
      <c r="B117" s="38" t="inlineStr">
        <is>
          <t>0</t>
        </is>
      </c>
      <c r="C117" s="38" t="n"/>
      <c r="D117" s="38" t="inlineStr">
        <is>
          <t>GLOBAL_CHECK</t>
        </is>
      </c>
      <c r="E117" s="38" t="n"/>
      <c r="F117" s="26" t="n"/>
      <c r="G117" s="38">
        <f>IFERROR(VLOOKUP($A81&amp;"_"&amp;$B81,Results_Deltas!$A$2:$P$15000,5,FALSE),"")</f>
        <v/>
      </c>
      <c r="H117" s="38" t="inlineStr">
        <is>
          <t>Blanket (page end)</t>
        </is>
      </c>
      <c r="I117" s="26" t="n"/>
      <c r="J117" s="26" t="n"/>
      <c r="K117" s="26" t="n"/>
      <c r="L117" s="26" t="inlineStr">
        <is>
          <t>NO</t>
        </is>
      </c>
      <c r="M117" s="26" t="n">
        <v>2.123786815257839</v>
      </c>
      <c r="N117" s="26" t="n">
        <v>45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GR_FILTER_VEC_MIN_TFS</t>
        </is>
      </c>
      <c r="B118" s="38" t="inlineStr">
        <is>
          <t>1</t>
        </is>
      </c>
      <c r="C118" s="38" t="n"/>
      <c r="D118" s="38" t="inlineStr">
        <is>
          <t>GLOBAL_CHECK</t>
        </is>
      </c>
      <c r="E118" s="38" t="n"/>
      <c r="F118" s="26" t="n"/>
      <c r="G118" s="38">
        <f>IFERROR(VLOOKUP($A115&amp;"_"&amp;$B115,Results_Deltas!$A$2:$P$15000,5,FALSE),"")</f>
        <v/>
      </c>
      <c r="H118" s="38" t="inlineStr">
        <is>
          <t>Blanket (page end)</t>
        </is>
      </c>
      <c r="I118" s="26" t="n"/>
      <c r="J118" s="26" t="n"/>
      <c r="K118" s="26" t="n"/>
      <c r="L118" s="26" t="inlineStr">
        <is>
          <t>YES</t>
        </is>
      </c>
      <c r="M118" s="26" t="n">
        <v>2.128049296054376</v>
      </c>
      <c r="N118" s="26" t="n">
        <v>44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FUNDING_GATE_FILTER_TF</t>
        </is>
      </c>
      <c r="B119" s="38" t="inlineStr">
        <is>
          <t>OFF</t>
        </is>
      </c>
      <c r="C119" s="38" t="n"/>
      <c r="D119" s="38" t="inlineStr">
        <is>
          <t>GLOBAL_CHECK</t>
        </is>
      </c>
      <c r="E119" s="38" t="n"/>
      <c r="F119" s="26" t="n"/>
      <c r="G119" s="38">
        <f>IFERROR(VLOOKUP($A96&amp;"_"&amp;$B96,Results_Deltas!$A$2:$P$15000,5,FALSE),"")</f>
        <v/>
      </c>
      <c r="H119" s="38" t="inlineStr">
        <is>
          <t>Blanket (page end)</t>
        </is>
      </c>
      <c r="I119" s="26" t="n"/>
      <c r="J119" s="26" t="n"/>
      <c r="K119" s="26" t="n"/>
      <c r="L119" s="26" t="inlineStr">
        <is>
          <t>YES</t>
        </is>
      </c>
      <c r="M119" s="26" t="n">
        <v>2.128835857991569</v>
      </c>
      <c r="N119" s="26" t="n">
        <v>19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DC_MOMENT_STRONG_THRESHOLD</t>
        </is>
      </c>
      <c r="B120" s="40" t="inlineStr">
        <is>
          <t>40</t>
        </is>
      </c>
      <c r="C120" s="38" t="n"/>
      <c r="D120" s="38" t="inlineStr">
        <is>
          <t>ENTRY, GLOBAL_CHECK, STOCKS_EXIT</t>
        </is>
      </c>
      <c r="E120" s="38" t="n"/>
      <c r="F120" s="26" t="n"/>
      <c r="G120" s="38">
        <f>IFERROR(VLOOKUP($A63&amp;"_"&amp;$B63,Results_Deltas!$A$2:$P$15000,5,FALSE),"")</f>
        <v/>
      </c>
      <c r="H120" s="38" t="inlineStr">
        <is>
          <t>Blanket (page end)</t>
        </is>
      </c>
      <c r="I120" s="26" t="n"/>
      <c r="J120" s="26" t="n"/>
      <c r="K120" s="26" t="n"/>
      <c r="L120" s="26" t="inlineStr">
        <is>
          <t>YES</t>
        </is>
      </c>
      <c r="M120" s="26" t="n">
        <v>2.130110715753315</v>
      </c>
      <c r="N120" s="26" t="n">
        <v>37</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CRYPTO_SPIKE_FADE_THRESHOLD_PCT</t>
        </is>
      </c>
      <c r="B121" s="38" t="inlineStr">
        <is>
          <t>12.5</t>
        </is>
      </c>
      <c r="C121" s="38" t="n"/>
      <c r="D121" s="38" t="inlineStr">
        <is>
          <t>GLOBAL_CHECK, STOCKS_EXIT</t>
        </is>
      </c>
      <c r="E121" s="38" t="n"/>
      <c r="F121" s="26" t="n"/>
      <c r="G121" s="38">
        <f>IFERROR(VLOOKUP($A60&amp;"_"&amp;$B60,Results_Deltas!$A$2:$P$15000,5,FALSE),"")</f>
        <v/>
      </c>
      <c r="H121" s="38" t="inlineStr">
        <is>
          <t>Blanket (page end)</t>
        </is>
      </c>
      <c r="I121" s="26" t="n"/>
      <c r="J121" s="26" t="n"/>
      <c r="K121" s="26" t="n"/>
      <c r="L121" s="26" t="inlineStr">
        <is>
          <t>NO</t>
        </is>
      </c>
      <c r="M121" s="26" t="n">
        <v>2.133169100757409</v>
      </c>
      <c r="N121" s="26" t="n">
        <v>43</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9" t="inlineStr">
        <is>
          <t>MANDATORY_REENTRY_WT_FILTER_MIN_TFS</t>
        </is>
      </c>
      <c r="B122" s="40" t="inlineStr">
        <is>
          <t>1</t>
        </is>
      </c>
      <c r="C122" s="38" t="n"/>
      <c r="D122" s="38" t="inlineStr">
        <is>
          <t>GLOBAL_CHECK, STOCKS_EXIT</t>
        </is>
      </c>
      <c r="E122" s="38" t="n"/>
      <c r="F122" s="26" t="n"/>
      <c r="G122" s="38">
        <f>IFERROR(VLOOKUP($A162&amp;"_"&amp;$B162,Results_Deltas!$A$2:$P$15000,5,FALSE),"")</f>
        <v/>
      </c>
      <c r="H122" s="38" t="inlineStr">
        <is>
          <t>Blanket (page end)</t>
        </is>
      </c>
      <c r="I122" s="26" t="n"/>
      <c r="J122" s="26" t="n"/>
      <c r="K122" s="26" t="n"/>
      <c r="L122" s="26" t="inlineStr">
        <is>
          <t>NO</t>
        </is>
      </c>
      <c r="M122" s="26" t="n">
        <v>2.160911836730897</v>
      </c>
      <c r="N122" s="26" t="n">
        <v>38</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M123" s="26" t="n">
        <v>2.16529733456065</v>
      </c>
      <c r="N123" s="26" t="n">
        <v>42</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DC_MOMENT_STRONG_THRESHOLD</t>
        </is>
      </c>
      <c r="B124" s="38" t="inlineStr">
        <is>
          <t>20</t>
        </is>
      </c>
      <c r="C124" s="38" t="n"/>
      <c r="D124" s="38" t="inlineStr">
        <is>
          <t>ENTRY, GLOBAL_CHECK, STOCKS_EXIT</t>
        </is>
      </c>
      <c r="E124" s="38" t="n"/>
      <c r="F124" s="26" t="n"/>
      <c r="G124" s="38">
        <f>IFERROR(VLOOKUP($A66&amp;"_"&amp;$B66,Results_Deltas!$A$2:$P$15000,5,FALSE),"")</f>
        <v/>
      </c>
      <c r="H124" s="38" t="inlineStr">
        <is>
          <t>Blanket (page end)</t>
        </is>
      </c>
      <c r="I124" s="26" t="n"/>
      <c r="J124" s="26" t="n"/>
      <c r="K124" s="26" t="n"/>
      <c r="L124" s="26" t="inlineStr">
        <is>
          <t>NO</t>
        </is>
      </c>
      <c r="M124" s="26" t="n">
        <v>2.168785965727786</v>
      </c>
      <c r="N124" s="26" t="n">
        <v>35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EMA_BLANKET_FILTER_ENABLED</t>
        </is>
      </c>
      <c r="B125" s="38" t="inlineStr">
        <is>
          <t>False</t>
        </is>
      </c>
      <c r="C125" s="38" t="n"/>
      <c r="D125" s="38" t="inlineStr">
        <is>
          <t>GLOBAL_CHECK</t>
        </is>
      </c>
      <c r="E125" s="38" t="n"/>
      <c r="F125" s="26" t="n"/>
      <c r="G125" s="38">
        <f>IFERROR(VLOOKUP($A79&amp;"_"&amp;$B79,Results_Deltas!$A$2:$P$15000,5,FALSE),"")</f>
        <v/>
      </c>
      <c r="H125" s="38" t="inlineStr">
        <is>
          <t>Blanket (page end)</t>
        </is>
      </c>
      <c r="I125" s="26" t="n"/>
      <c r="J125" s="26" t="n"/>
      <c r="K125" s="26" t="n"/>
      <c r="L125" s="26" t="inlineStr">
        <is>
          <t>YES</t>
        </is>
      </c>
      <c r="M125" s="26" t="n">
        <v>2.211810332653886</v>
      </c>
      <c r="N125" s="26" t="n">
        <v>48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ADX_RANGING_THRESHOLD</t>
        </is>
      </c>
      <c r="B126" s="38" t="inlineStr">
        <is>
          <t>15</t>
        </is>
      </c>
      <c r="C126" s="38" t="n"/>
      <c r="D126" s="38" t="inlineStr">
        <is>
          <t>ENTRY, GLOBAL_CHECK, STOCKS_EXIT</t>
        </is>
      </c>
      <c r="E126" s="38" t="n"/>
      <c r="F126" s="26" t="n"/>
      <c r="G126" s="38">
        <f>IFERROR(VLOOKUP($A46&amp;"_"&amp;$B46,Results_Deltas!$A$2:$P$15000,5,FALSE),"")</f>
        <v/>
      </c>
      <c r="H126" s="38" t="inlineStr">
        <is>
          <t>Blanket (page end)</t>
        </is>
      </c>
      <c r="I126" s="26" t="n"/>
      <c r="J126" s="26" t="n"/>
      <c r="K126" s="26" t="n"/>
      <c r="L126" s="26" t="inlineStr">
        <is>
          <t>YES</t>
        </is>
      </c>
      <c r="M126" s="26" t="n">
        <v>2.218877332267635</v>
      </c>
      <c r="N126" s="26" t="n">
        <v>32</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DELTA_HTF_GATE</t>
        </is>
      </c>
      <c r="B127" s="38" t="inlineStr">
        <is>
          <t>4h</t>
        </is>
      </c>
      <c r="C127" s="38" t="n"/>
      <c r="D127" s="38" t="inlineStr">
        <is>
          <t>ENTRY, GLOBAL_CHECK, STOCKS_EXIT</t>
        </is>
      </c>
      <c r="E127" s="38" t="n"/>
      <c r="F127" s="26" t="n"/>
      <c r="G127" s="38">
        <f>IFERROR(VLOOKUP($A67&amp;"_"&amp;$B67,Results_Deltas!$A$2:$P$15000,5,FALSE),"")</f>
        <v/>
      </c>
      <c r="H127" s="38" t="inlineStr">
        <is>
          <t>Blanket (page end)</t>
        </is>
      </c>
      <c r="I127" s="26" t="n"/>
      <c r="J127" s="26" t="n"/>
      <c r="K127" s="26" t="n"/>
      <c r="L127" s="26" t="inlineStr">
        <is>
          <t>YES</t>
        </is>
      </c>
      <c r="M127" s="26" t="n">
        <v>2.220482274894215</v>
      </c>
      <c r="N127" s="26" t="n">
        <v>45</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EMA_BLANKET_FILTER_MIN_TFS</t>
        </is>
      </c>
      <c r="B128" s="38" t="inlineStr">
        <is>
          <t>2</t>
        </is>
      </c>
      <c r="C128" s="38" t="n"/>
      <c r="D128" s="38" t="inlineStr">
        <is>
          <t>GLOBAL_CHECK</t>
        </is>
      </c>
      <c r="E128" s="38" t="n"/>
      <c r="F128" s="26" t="n"/>
      <c r="G128" s="38">
        <f>IFERROR(VLOOKUP($A82&amp;"_"&amp;$B82,Results_Deltas!$A$2:$P$15000,5,FALSE),"")</f>
        <v/>
      </c>
      <c r="H128" s="38" t="inlineStr">
        <is>
          <t>Blanket (page end)</t>
        </is>
      </c>
      <c r="I128" s="26" t="n"/>
      <c r="J128" s="26" t="n"/>
      <c r="K128" s="26" t="n"/>
      <c r="L128" s="26" t="inlineStr">
        <is>
          <t>NO</t>
        </is>
      </c>
      <c r="M128" s="26" t="n">
        <v>2.237233260289</v>
      </c>
      <c r="N128" s="26" t="n">
        <v>46</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DELTA_HTF_GATE</t>
        </is>
      </c>
      <c r="B129" s="38" t="inlineStr">
        <is>
          <t>4h_ALT</t>
        </is>
      </c>
      <c r="C129" s="38" t="n"/>
      <c r="D129" s="38" t="inlineStr">
        <is>
          <t>ENTRY, GLOBAL_CHECK, STOCKS_EXIT</t>
        </is>
      </c>
      <c r="E129" s="38" t="n"/>
      <c r="F129" s="26" t="n"/>
      <c r="G129" s="38">
        <f>IFERROR(VLOOKUP($A68&amp;"_"&amp;$B68,Results_Deltas!$A$2:$P$15000,5,FALSE),"")</f>
        <v/>
      </c>
      <c r="H129" s="38" t="inlineStr">
        <is>
          <t>Blanket (page end)</t>
        </is>
      </c>
      <c r="I129" s="26" t="n"/>
      <c r="J129" s="26" t="n"/>
      <c r="K129" s="26" t="n"/>
      <c r="L129" s="26" t="inlineStr">
        <is>
          <t>NO</t>
        </is>
      </c>
      <c r="M129" s="26" t="n">
        <v>2.244212809681584</v>
      </c>
      <c r="N129" s="26" t="n">
        <v>44</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FG_FEAR_THRESHOLD</t>
        </is>
      </c>
      <c r="B130" s="38" t="inlineStr">
        <is>
          <t>12.5</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26" t="n">
        <v>2.261654897498661</v>
      </c>
      <c r="N130" s="26" t="n">
        <v>34</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FUNDING_GATE_FILTER_TF</t>
        </is>
      </c>
      <c r="B131" s="38" t="inlineStr">
        <is>
          <t>1h</t>
        </is>
      </c>
      <c r="C131" s="38" t="n"/>
      <c r="D131" s="38" t="inlineStr">
        <is>
          <t>GLOBAL_CHECK</t>
        </is>
      </c>
      <c r="E131" s="38" t="n"/>
      <c r="F131" s="26" t="n"/>
      <c r="G131" s="38">
        <f>IFERROR(VLOOKUP($A99&amp;"_"&amp;$B99,Results_Deltas!$A$2:$P$15000,5,FALSE),"")</f>
        <v/>
      </c>
      <c r="H131" s="38" t="inlineStr">
        <is>
          <t>Blanket (page end)</t>
        </is>
      </c>
      <c r="I131" s="26" t="n"/>
      <c r="J131" s="26" t="n"/>
      <c r="K131" s="26" t="n"/>
      <c r="L131" s="26" t="inlineStr">
        <is>
          <t>NO</t>
        </is>
      </c>
      <c r="M131" s="26" t="n">
        <v>2.265650431364231</v>
      </c>
      <c r="N131" s="26" t="n">
        <v>19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EMA_9_21_FILTER_MIN_TFS</t>
        </is>
      </c>
      <c r="B132" s="38" t="inlineStr">
        <is>
          <t>2</t>
        </is>
      </c>
      <c r="C132" s="38" t="n"/>
      <c r="D132" s="38" t="inlineStr">
        <is>
          <t>GLOBAL_CHECK</t>
        </is>
      </c>
      <c r="E132" s="38" t="n"/>
      <c r="F132" s="26" t="n"/>
      <c r="G132" s="38">
        <f>IFERROR(VLOOKUP($A77&amp;"_"&amp;$B77,Results_Deltas!$A$2:$P$15000,5,FALSE),"")</f>
        <v/>
      </c>
      <c r="H132" s="38" t="inlineStr">
        <is>
          <t>Blanket (page end)</t>
        </is>
      </c>
      <c r="I132" s="26" t="n"/>
      <c r="J132" s="26" t="n"/>
      <c r="K132" s="26" t="n"/>
      <c r="L132" s="26" t="inlineStr">
        <is>
          <t>NO</t>
        </is>
      </c>
      <c r="M132" s="26" t="n">
        <v>2.286814430246336</v>
      </c>
      <c r="N132" s="26" t="n">
        <v>44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LR_BAND_LADDER_TF_TOP</t>
        </is>
      </c>
      <c r="B133" s="38" t="inlineStr">
        <is>
          <t>1</t>
        </is>
      </c>
      <c r="C133" s="38" t="n"/>
      <c r="D133" s="38" t="inlineStr">
        <is>
          <t>GLOBAL_CHECK, STOCKS_EXIT</t>
        </is>
      </c>
      <c r="E133" s="38" t="n"/>
      <c r="F133" s="26" t="n"/>
      <c r="G133" s="38">
        <f>IFERROR(VLOOKUP($A161&amp;"_"&amp;$B161,Results_Deltas!$A$2:$P$15000,5,FALSE),"")</f>
        <v/>
      </c>
      <c r="H133" s="38" t="inlineStr">
        <is>
          <t>Blanket (page end)</t>
        </is>
      </c>
      <c r="I133" s="26" t="n"/>
      <c r="J133" s="26" t="n"/>
      <c r="K133" s="26" t="n"/>
      <c r="L133" s="26" t="inlineStr">
        <is>
          <t>NO</t>
        </is>
      </c>
      <c r="M133" s="26" t="n">
        <v>2.290885614377219</v>
      </c>
      <c r="N133" s="26" t="n">
        <v>44</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HLR_TOP_MIN_TFS</t>
        </is>
      </c>
      <c r="B134" s="38" t="inlineStr">
        <is>
          <t>1</t>
        </is>
      </c>
      <c r="C134" s="38" t="n"/>
      <c r="D134" s="38" t="inlineStr">
        <is>
          <t>GLOBAL_CHECK, REENTRY, STOCKS_EXIT</t>
        </is>
      </c>
      <c r="E134" s="38" t="n"/>
      <c r="F134" s="26" t="n"/>
      <c r="G134" s="38">
        <f>IFERROR(VLOOKUP($A131&amp;"_"&amp;$B131,Results_Deltas!$A$2:$P$15000,5,FALSE),"")</f>
        <v/>
      </c>
      <c r="H134" s="38" t="inlineStr">
        <is>
          <t>Blanket (page end)</t>
        </is>
      </c>
      <c r="I134" s="26" t="n"/>
      <c r="J134" s="26" t="n"/>
      <c r="K134" s="26" t="n"/>
      <c r="L134" s="26" t="inlineStr">
        <is>
          <t>NO</t>
        </is>
      </c>
      <c r="M134" s="26" t="n">
        <v>2.296762795052167</v>
      </c>
      <c r="N134" s="26" t="n">
        <v>35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MANDATORY_REENTRY_WT_FILTER_MIN_TFS</t>
        </is>
      </c>
      <c r="B135" s="38" t="inlineStr">
        <is>
          <t>3</t>
        </is>
      </c>
      <c r="C135" s="38" t="n"/>
      <c r="D135" s="38" t="inlineStr">
        <is>
          <t>GLOBAL_CHECK, STOCKS_EXIT</t>
        </is>
      </c>
      <c r="E135" s="38" t="n"/>
      <c r="F135" s="26" t="n"/>
      <c r="G135" s="38">
        <f>IFERROR(VLOOKUP($A163&amp;"_"&amp;$B163,Results_Deltas!$A$2:$P$15000,5,FALSE),"")</f>
        <v/>
      </c>
      <c r="H135" s="38" t="inlineStr">
        <is>
          <t>Blanket (page end)</t>
        </is>
      </c>
      <c r="I135" s="26" t="n"/>
      <c r="J135" s="26" t="n"/>
      <c r="K135" s="26" t="n"/>
      <c r="L135" s="26" t="inlineStr">
        <is>
          <t>NO</t>
        </is>
      </c>
      <c r="M135" s="26" t="n">
        <v>2.30189311243867</v>
      </c>
      <c r="N135" s="26" t="n">
        <v>38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LIVE_VEC_EMERGENCY_BRAKE_ENABLED</t>
        </is>
      </c>
      <c r="B136" s="38" t="inlineStr">
        <is>
          <t>True</t>
        </is>
      </c>
      <c r="C136" s="38" t="n"/>
      <c r="D136" s="38" t="inlineStr">
        <is>
          <t>GLOBAL_CHECK, STOCKS_EXIT</t>
        </is>
      </c>
      <c r="E136" s="38" t="n"/>
      <c r="F136" s="26" t="n"/>
      <c r="G136" s="38">
        <f>IFERROR(VLOOKUP($A155&amp;"_"&amp;$B155,Results_Deltas!$A$2:$P$15000,5,FALSE),"")</f>
        <v/>
      </c>
      <c r="H136" s="38" t="inlineStr">
        <is>
          <t>Blanket (page end)</t>
        </is>
      </c>
      <c r="I136" s="26" t="n"/>
      <c r="J136" s="26" t="n"/>
      <c r="K136" s="26" t="n"/>
      <c r="L136" s="26" t="inlineStr">
        <is>
          <t>NO</t>
        </is>
      </c>
      <c r="M136" s="26" t="n">
        <v>2.319192706305602</v>
      </c>
      <c r="N136" s="26" t="n">
        <v>49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NEWBORN_LOSS_KILL_GAIN_THRESHOLD_PCT</t>
        </is>
      </c>
      <c r="B137" s="38" t="inlineStr">
        <is>
          <t>1.0</t>
        </is>
      </c>
      <c r="C137" s="38" t="n"/>
      <c r="D137" s="38" t="inlineStr">
        <is>
          <t>AUGMENT, EXIT, GLOBAL_CHECK, REDUCE, STOCKS_EXIT</t>
        </is>
      </c>
      <c r="E137" s="38" t="n"/>
      <c r="F137" s="26" t="n"/>
      <c r="G137" s="38">
        <f>IFERROR(VLOOKUP($A195&amp;"_"&amp;$B195,Results_Deltas!$A$2:$P$15000,5,FALSE),"")</f>
        <v/>
      </c>
      <c r="H137" s="38" t="inlineStr">
        <is>
          <t>Blanket (page end)</t>
        </is>
      </c>
      <c r="I137" s="26" t="n"/>
      <c r="J137" s="26" t="n"/>
      <c r="K137" s="26" t="n"/>
      <c r="L137" s="26" t="inlineStr">
        <is>
          <t>NO</t>
        </is>
      </c>
      <c r="M137" s="26" t="n">
        <v>2.363684469321407</v>
      </c>
      <c r="N137" s="26" t="n">
        <v>46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DELTA_REENTRY_FILTER_ENABLED</t>
        </is>
      </c>
      <c r="B138" s="38" t="inlineStr">
        <is>
          <t>True</t>
        </is>
      </c>
      <c r="C138" s="38" t="n"/>
      <c r="D138" s="38" t="inlineStr">
        <is>
          <t>ENTRY, GLOBAL_CHECK, STOCKS_EXIT</t>
        </is>
      </c>
      <c r="E138" s="38" t="n"/>
      <c r="F138" s="26" t="n"/>
      <c r="G138" s="38">
        <f>IFERROR(VLOOKUP($A70&amp;"_"&amp;$B70,Results_Deltas!$A$2:$P$15000,5,FALSE),"")</f>
        <v/>
      </c>
      <c r="H138" s="38" t="inlineStr">
        <is>
          <t>Blanket (page end)</t>
        </is>
      </c>
      <c r="I138" s="26" t="n"/>
      <c r="J138" s="26" t="n"/>
      <c r="K138" s="26" t="n"/>
      <c r="L138" s="26" t="inlineStr">
        <is>
          <t>NO</t>
        </is>
      </c>
      <c r="M138" s="26" t="n">
        <v>2.408988955418196</v>
      </c>
      <c r="N138" s="26" t="n">
        <v>43</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OI_CONFIRM_MIN_CHANGE_PCT</t>
        </is>
      </c>
      <c r="B139" s="38" t="inlineStr">
        <is>
          <t>0</t>
        </is>
      </c>
      <c r="C139" s="38" t="n"/>
      <c r="D139" s="38" t="inlineStr">
        <is>
          <t>ENTRY, GLOBAL_CHECK, STOCKS_EXIT</t>
        </is>
      </c>
      <c r="E139" s="38" t="n"/>
      <c r="F139" s="26" t="n"/>
      <c r="G139" s="38">
        <f>IFERROR(VLOOKUP($A205&amp;"_"&amp;$B205,Results_Deltas!$A$2:$P$15000,5,FALSE),"")</f>
        <v/>
      </c>
      <c r="H139" s="38" t="inlineStr">
        <is>
          <t>Blanket (page end)</t>
        </is>
      </c>
      <c r="I139" s="26" t="n"/>
      <c r="J139" s="26" t="n"/>
      <c r="K139" s="26" t="n"/>
      <c r="L139" s="26" t="inlineStr">
        <is>
          <t>NO</t>
        </is>
      </c>
      <c r="M139" s="26" t="n">
        <v>2.44604007177236</v>
      </c>
      <c r="N139" s="26" t="n">
        <v>38</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NEWBORN_LOSS_KILL_GAIN_THRESHOLD_PCT</t>
        </is>
      </c>
      <c r="B140" s="38" t="inlineStr">
        <is>
          <t>0.5</t>
        </is>
      </c>
      <c r="C140" s="38" t="n"/>
      <c r="D140" s="38" t="inlineStr">
        <is>
          <t>AUGMENT, EXIT, GLOBAL_CHECK, REDUCE, STOCKS_EXIT</t>
        </is>
      </c>
      <c r="E140" s="38" t="n"/>
      <c r="F140" s="26" t="n"/>
      <c r="G140" s="38">
        <f>IFERROR(VLOOKUP($A196&amp;"_"&amp;$B196,Results_Deltas!$A$2:$P$15000,5,FALSE),"")</f>
        <v/>
      </c>
      <c r="H140" s="38" t="inlineStr">
        <is>
          <t>Blanket (page end)</t>
        </is>
      </c>
      <c r="I140" s="26" t="n"/>
      <c r="J140" s="26" t="n"/>
      <c r="K140" s="26" t="n"/>
      <c r="L140" s="26" t="inlineStr">
        <is>
          <t>YES</t>
        </is>
      </c>
      <c r="M140" s="26" t="n">
        <v>2.472742787034456</v>
      </c>
      <c r="N140" s="26" t="n">
        <v>45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HTF4_CONF</t>
        </is>
      </c>
      <c r="B141" s="38" t="inlineStr">
        <is>
          <t>False</t>
        </is>
      </c>
      <c r="C141" s="38" t="n"/>
      <c r="D141" s="38" t="inlineStr">
        <is>
          <t>GLOBAL_CHECK, STOCKS_EXIT</t>
        </is>
      </c>
      <c r="E141" s="38" t="n"/>
      <c r="F141" s="26" t="n"/>
      <c r="G141" s="38">
        <f>IFERROR(VLOOKUP($A132&amp;"_"&amp;$B132,Results_Deltas!$A$2:$P$15000,5,FALSE),"")</f>
        <v/>
      </c>
      <c r="H141" s="38" t="inlineStr">
        <is>
          <t>Blanket (page end)</t>
        </is>
      </c>
      <c r="I141" s="26" t="n"/>
      <c r="J141" s="26" t="n"/>
      <c r="K141" s="26" t="n"/>
      <c r="L141" s="26" t="inlineStr">
        <is>
          <t>NO</t>
        </is>
      </c>
      <c r="M141" s="26" t="n">
        <v>2.483133359086051</v>
      </c>
      <c r="N141" s="26" t="n">
        <v>39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CRYPTO_SPIKE_FADE_THRESHOLD_PCT</t>
        </is>
      </c>
      <c r="B142" s="38" t="inlineStr">
        <is>
          <t>7.5</t>
        </is>
      </c>
      <c r="C142" s="38" t="n"/>
      <c r="D142" s="38" t="inlineStr">
        <is>
          <t>GLOBAL_CHECK, STOCKS_EXIT</t>
        </is>
      </c>
      <c r="E142" s="38" t="n"/>
      <c r="F142" s="26" t="n"/>
      <c r="G142" s="38">
        <f>IFERROR(VLOOKUP($A61&amp;"_"&amp;$B61,Results_Deltas!$A$2:$P$15000,5,FALSE),"")</f>
        <v/>
      </c>
      <c r="H142" s="38" t="inlineStr">
        <is>
          <t>Blanket (page end)</t>
        </is>
      </c>
      <c r="I142" s="26" t="n"/>
      <c r="J142" s="26" t="n"/>
      <c r="K142" s="26" t="n"/>
      <c r="L142" s="26" t="inlineStr">
        <is>
          <t>NO</t>
        </is>
      </c>
      <c r="M142" s="26" t="n">
        <v>2.491162922586724</v>
      </c>
      <c r="N142" s="26" t="n">
        <v>47</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BAND_ARROW_ENABLED</t>
        </is>
      </c>
      <c r="B143" s="40" t="inlineStr">
        <is>
          <t>False</t>
        </is>
      </c>
      <c r="C143" s="38" t="n"/>
      <c r="D143" s="38" t="inlineStr">
        <is>
          <t>GLOBAL_CHECK, STOCKS_EXIT</t>
        </is>
      </c>
      <c r="E143" s="38" t="n"/>
      <c r="F143" s="26" t="n"/>
      <c r="G143" s="38">
        <f>IFERROR(VLOOKUP($A52&amp;"_"&amp;$B52,Results_Deltas!$A$2:$P$15000,5,FALSE),"")</f>
        <v/>
      </c>
      <c r="H143" s="38" t="inlineStr">
        <is>
          <t>Blanket (page end)</t>
        </is>
      </c>
      <c r="I143" s="26" t="n"/>
      <c r="J143" s="26" t="n"/>
      <c r="K143" s="26" t="n"/>
      <c r="L143" s="26" t="inlineStr">
        <is>
          <t>NO</t>
        </is>
      </c>
      <c r="M143" s="26" t="n">
        <v>2.530658579478555</v>
      </c>
      <c r="N143" s="26" t="n">
        <v>42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9" t="inlineStr">
        <is>
          <t>COOLDOWN_LOCKS_FILTER_TF</t>
        </is>
      </c>
      <c r="B144" s="40" t="inlineStr">
        <is>
          <t>15m</t>
        </is>
      </c>
      <c r="C144" s="38" t="n"/>
      <c r="D144" s="38" t="inlineStr">
        <is>
          <t>GLOBAL_CHECK</t>
        </is>
      </c>
      <c r="E144" s="38" t="n"/>
      <c r="F144" s="26" t="n"/>
      <c r="G144" s="38">
        <f>IFERROR(VLOOKUP($A58&amp;"_"&amp;$B58,Results_Deltas!$A$2:$P$15000,5,FALSE),"")</f>
        <v/>
      </c>
      <c r="H144" s="38" t="inlineStr">
        <is>
          <t>Blanket (page end)</t>
        </is>
      </c>
      <c r="I144" s="26" t="n"/>
      <c r="J144" s="26" t="n"/>
      <c r="K144" s="26" t="n"/>
      <c r="L144" s="26" t="inlineStr">
        <is>
          <t>NO</t>
        </is>
      </c>
      <c r="M144" s="26" t="n">
        <v>2.535505558905059</v>
      </c>
      <c r="N144" s="26" t="n">
        <v>42</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DUP_GUARD_FILTER_TF</t>
        </is>
      </c>
      <c r="B145" s="40" t="inlineStr">
        <is>
          <t>15m</t>
        </is>
      </c>
      <c r="C145" s="38" t="n"/>
      <c r="D145" s="38" t="inlineStr">
        <is>
          <t>GLOBAL_CHECK</t>
        </is>
      </c>
      <c r="E145" s="38" t="n"/>
      <c r="F145" s="26" t="n"/>
      <c r="G145" s="38">
        <f>IFERROR(VLOOKUP($A75&amp;"_"&amp;$B75,Results_Deltas!$A$2:$P$15000,5,FALSE),"")</f>
        <v/>
      </c>
      <c r="H145" s="38" t="inlineStr">
        <is>
          <t>Blanket (page end)</t>
        </is>
      </c>
      <c r="I145" s="26" t="n"/>
      <c r="J145" s="26" t="n"/>
      <c r="K145" s="26" t="n"/>
      <c r="L145" s="26" t="inlineStr">
        <is>
          <t>NO</t>
        </is>
      </c>
      <c r="M145" s="26" t="n">
        <v>2.594467389149379</v>
      </c>
      <c r="N145" s="26" t="n">
        <v>41</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9" t="inlineStr">
        <is>
          <t>HA_WICK_QUALITY_ENABLED</t>
        </is>
      </c>
      <c r="B146" s="40" t="inlineStr">
        <is>
          <t>False</t>
        </is>
      </c>
      <c r="C146" s="38" t="n"/>
      <c r="D146" s="38" t="inlineStr">
        <is>
          <t>ENTRY, GLOBAL_CHECK, STOCKS_EXIT</t>
        </is>
      </c>
      <c r="E146" s="38" t="n"/>
      <c r="F146" s="26" t="n"/>
      <c r="G146" s="38">
        <f>IFERROR(VLOOKUP($A116&amp;"_"&amp;$B116,Results_Deltas!$A$2:$P$15000,5,FALSE),"")</f>
        <v/>
      </c>
      <c r="H146" s="38" t="inlineStr">
        <is>
          <t>Blanket (page end)</t>
        </is>
      </c>
      <c r="I146" s="26" t="n"/>
      <c r="J146" s="26" t="n"/>
      <c r="K146" s="26" t="n"/>
      <c r="L146" s="26" t="inlineStr">
        <is>
          <t>NO</t>
        </is>
      </c>
      <c r="M146" s="26" t="n">
        <v>2.599795911244725</v>
      </c>
      <c r="N146" s="26" t="n">
        <v>40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HA_WICK_QUALITY_TF</t>
        </is>
      </c>
      <c r="B147" s="38" t="inlineStr">
        <is>
          <t>15m</t>
        </is>
      </c>
      <c r="C147" s="38" t="n"/>
      <c r="D147" s="38" t="inlineStr">
        <is>
          <t>ENTRY, GLOBAL_CHECK, STOCKS_EXIT</t>
        </is>
      </c>
      <c r="E147" s="38" t="n"/>
      <c r="F147" s="26" t="n"/>
      <c r="G147" s="38">
        <f>IFERROR(VLOOKUP($A124&amp;"_"&amp;$B124,Results_Deltas!$A$2:$P$15000,5,FALSE),"")</f>
        <v/>
      </c>
      <c r="H147" s="38" t="inlineStr">
        <is>
          <t>Blanket (page end)</t>
        </is>
      </c>
      <c r="I147" s="26" t="n"/>
      <c r="J147" s="26" t="n"/>
      <c r="K147" s="26" t="n"/>
      <c r="L147" s="26" t="inlineStr">
        <is>
          <t>NO</t>
        </is>
      </c>
      <c r="M147" s="26" t="n">
        <v>2.599795911244725</v>
      </c>
      <c r="N147" s="26" t="n">
        <v>40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HTF_DIRECTION_GATE_ENABLED</t>
        </is>
      </c>
      <c r="B148" s="40" t="inlineStr">
        <is>
          <t>False</t>
        </is>
      </c>
      <c r="C148" s="38" t="n"/>
      <c r="D148" s="38" t="inlineStr">
        <is>
          <t>ENTRY, GLOBAL_CHECK, STOCKS_EXIT</t>
        </is>
      </c>
      <c r="E148" s="38" t="n"/>
      <c r="F148" s="26" t="n"/>
      <c r="G148" s="38">
        <f>IFERROR(VLOOKUP($A134&amp;"_"&amp;$B134,Results_Deltas!$A$2:$P$15000,5,FALSE),"")</f>
        <v/>
      </c>
      <c r="H148" s="38" t="inlineStr">
        <is>
          <t>Blanket (page end)</t>
        </is>
      </c>
      <c r="I148" s="26" t="n"/>
      <c r="J148" s="26" t="n"/>
      <c r="K148" s="26" t="n"/>
      <c r="L148" s="26" t="inlineStr">
        <is>
          <t>YES</t>
        </is>
      </c>
      <c r="M148" s="26" t="n">
        <v>2.599795911244725</v>
      </c>
      <c r="N148" s="26" t="n">
        <v>40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LEADERBOARD_FILTER</t>
        </is>
      </c>
      <c r="B149" s="38" t="inlineStr">
        <is>
          <t>False</t>
        </is>
      </c>
      <c r="C149" s="38" t="n"/>
      <c r="D149" s="38" t="inlineStr">
        <is>
          <t>AUGMENT, ENTRY, EXIT, GLOBAL_CHECK, REDUCE, STOCKS_EXIT</t>
        </is>
      </c>
      <c r="E149" s="38" t="n"/>
      <c r="F149" s="26" t="n"/>
      <c r="G149" s="38">
        <f>IFERROR(VLOOKUP($A146&amp;"_"&amp;$B146,Results_Deltas!$A$2:$P$15000,5,FALSE),"")</f>
        <v/>
      </c>
      <c r="H149" s="38" t="inlineStr">
        <is>
          <t>Blanket (page end)</t>
        </is>
      </c>
      <c r="I149" s="26" t="n"/>
      <c r="J149" s="26" t="n"/>
      <c r="K149" s="26" t="n"/>
      <c r="L149" s="26" t="inlineStr">
        <is>
          <t>NO</t>
        </is>
      </c>
      <c r="M149" s="26" t="n">
        <v>2.599795911244725</v>
      </c>
      <c r="N149" s="26" t="n">
        <v>40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LH_HL_FILTER_ENABLED</t>
        </is>
      </c>
      <c r="B150" s="40" t="inlineStr">
        <is>
          <t>False</t>
        </is>
      </c>
      <c r="C150" s="38" t="n"/>
      <c r="D150" s="38" t="inlineStr">
        <is>
          <t>ENTRY, GLOBAL_CHECK, STOCKS_EXIT</t>
        </is>
      </c>
      <c r="E150" s="38" t="n"/>
      <c r="F150" s="26" t="n"/>
      <c r="G150" s="38">
        <f>IFERROR(VLOOKUP($A148&amp;"_"&amp;$B148,Results_Deltas!$A$2:$P$15000,5,FALSE),"")</f>
        <v/>
      </c>
      <c r="H150" s="38" t="inlineStr">
        <is>
          <t>Blanket (page end)</t>
        </is>
      </c>
      <c r="I150" s="26" t="n"/>
      <c r="J150" s="26" t="n"/>
      <c r="K150" s="26" t="n"/>
      <c r="L150" s="26" t="inlineStr">
        <is>
          <t>NO</t>
        </is>
      </c>
      <c r="M150" s="26" t="n">
        <v>2.599795911244725</v>
      </c>
      <c r="N150" s="26" t="n">
        <v>40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LH_HL_FILTER_REQUIRE_BOTH</t>
        </is>
      </c>
      <c r="B151" s="40" t="inlineStr">
        <is>
          <t>False</t>
        </is>
      </c>
      <c r="C151" s="38" t="n"/>
      <c r="D151" s="38" t="inlineStr">
        <is>
          <t>ENTRY, GLOBAL_CHECK, STOCKS_EXIT</t>
        </is>
      </c>
      <c r="E151" s="38" t="n"/>
      <c r="F151" s="26" t="n"/>
      <c r="G151" s="38">
        <f>IFERROR(VLOOKUP($A152&amp;"_"&amp;$B152,Results_Deltas!$A$2:$P$15000,5,FALSE),"")</f>
        <v/>
      </c>
      <c r="H151" s="38" t="inlineStr">
        <is>
          <t>Blanket (page end)</t>
        </is>
      </c>
      <c r="I151" s="26" t="n"/>
      <c r="J151" s="26" t="n"/>
      <c r="K151" s="26" t="n"/>
      <c r="L151" s="26" t="inlineStr">
        <is>
          <t>YES</t>
        </is>
      </c>
      <c r="M151" s="26" t="n">
        <v>2.599795911244725</v>
      </c>
      <c r="N151" s="26" t="n">
        <v>40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MARKET_QUALITY_SCORE_ENABLED</t>
        </is>
      </c>
      <c r="B152" s="40" t="inlineStr">
        <is>
          <t>False</t>
        </is>
      </c>
      <c r="C152" s="38" t="n"/>
      <c r="D152" s="38" t="inlineStr">
        <is>
          <t>ENTRY, GLOBAL_CHECK, STOCKS_EXIT</t>
        </is>
      </c>
      <c r="E152" s="38" t="n"/>
      <c r="F152" s="26" t="n"/>
      <c r="G152" s="38">
        <f>IFERROR(VLOOKUP($A171&amp;"_"&amp;$B171,Results_Deltas!$A$2:$P$15000,5,FALSE),"")</f>
        <v/>
      </c>
      <c r="H152" s="38" t="inlineStr">
        <is>
          <t>Blanket (page end)</t>
        </is>
      </c>
      <c r="I152" s="26" t="n"/>
      <c r="J152" s="26" t="n"/>
      <c r="K152" s="26" t="n"/>
      <c r="L152" s="26" t="inlineStr">
        <is>
          <t>YES</t>
        </is>
      </c>
      <c r="M152" s="26" t="n">
        <v>2.599795911244725</v>
      </c>
      <c r="N152" s="26" t="n">
        <v>40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MTS_GATE_ENABLED</t>
        </is>
      </c>
      <c r="B153" s="38" t="inlineStr">
        <is>
          <t>False</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26" t="n">
        <v>2.599795911244725</v>
      </c>
      <c r="N153" s="26" t="n">
        <v>40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OI_CONFIRM_ENABLED</t>
        </is>
      </c>
      <c r="B154" s="38" t="inlineStr">
        <is>
          <t>False</t>
        </is>
      </c>
      <c r="C154" s="38" t="n"/>
      <c r="D154" s="38" t="inlineStr">
        <is>
          <t>ENTRY, GLOBAL_CHECK, STOCKS_EXIT</t>
        </is>
      </c>
      <c r="E154" s="38" t="n"/>
      <c r="F154" s="26" t="n"/>
      <c r="G154" s="38">
        <f>IFERROR(VLOOKUP($A203&amp;"_"&amp;$B203,Results_Deltas!$A$2:$P$15000,5,FALSE),"")</f>
        <v/>
      </c>
      <c r="H154" s="38" t="inlineStr">
        <is>
          <t>Blanket (page end)</t>
        </is>
      </c>
      <c r="I154" s="26" t="n"/>
      <c r="J154" s="26" t="n"/>
      <c r="K154" s="26" t="n"/>
      <c r="L154" s="26" t="inlineStr">
        <is>
          <t>NO</t>
        </is>
      </c>
      <c r="M154" s="26" t="n">
        <v>2.599795911244725</v>
      </c>
      <c r="N154" s="26" t="n">
        <v>40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HTF_TREND_VETO_BYPASS_ENABLED</t>
        </is>
      </c>
      <c r="B155" s="40" t="inlineStr">
        <is>
          <t>True</t>
        </is>
      </c>
      <c r="C155" s="38" t="n"/>
      <c r="D155" s="38" t="inlineStr">
        <is>
          <t>GLOBAL_CHECK, STOCKS_EXIT</t>
        </is>
      </c>
      <c r="E155" s="38" t="n"/>
      <c r="F155" s="26" t="n"/>
      <c r="G155" s="38">
        <f>IFERROR(VLOOKUP($A143&amp;"_"&amp;$B143,Results_Deltas!$A$2:$P$15000,5,FALSE),"")</f>
        <v/>
      </c>
      <c r="H155" s="38" t="inlineStr">
        <is>
          <t>Blanket (page end)</t>
        </is>
      </c>
      <c r="I155" s="26" t="n"/>
      <c r="J155" s="26" t="n"/>
      <c r="K155" s="26" t="n"/>
      <c r="L155" s="26" t="inlineStr">
        <is>
          <t>NO</t>
        </is>
      </c>
      <c r="M155" s="26" t="n">
        <v>2.606533459945264</v>
      </c>
      <c r="N155" s="26" t="n">
        <v>46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NEW_POSITION_MAX_LOSS_THRESHOLD</t>
        </is>
      </c>
      <c r="B156" s="38" t="inlineStr">
        <is>
          <t>0.5</t>
        </is>
      </c>
      <c r="C156" s="38" t="n"/>
      <c r="D156" s="38" t="inlineStr">
        <is>
          <t>AUGMENT, EXIT, GLOBAL_CHECK, REDUCE, STOCKS_EXIT</t>
        </is>
      </c>
      <c r="E156" s="38" t="n"/>
      <c r="F156" s="26" t="n"/>
      <c r="G156" s="38">
        <f>IFERROR(VLOOKUP($A202&amp;"_"&amp;$B202,Results_Deltas!$A$2:$P$15000,5,FALSE),"")</f>
        <v/>
      </c>
      <c r="H156" s="38" t="inlineStr">
        <is>
          <t>Blanket (page end)</t>
        </is>
      </c>
      <c r="I156" s="26" t="n"/>
      <c r="J156" s="26" t="n"/>
      <c r="K156" s="26" t="n"/>
      <c r="L156" s="26" t="inlineStr">
        <is>
          <t>NO</t>
        </is>
      </c>
      <c r="M156" s="26" t="n">
        <v>2.630428975444209</v>
      </c>
      <c r="N156" s="26" t="n">
        <v>45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9" t="inlineStr">
        <is>
          <t>FUNDING_GATE_FILTER_TF</t>
        </is>
      </c>
      <c r="B157" s="40" t="inlineStr">
        <is>
          <t>15m</t>
        </is>
      </c>
      <c r="C157" s="38" t="n"/>
      <c r="D157" s="38" t="inlineStr">
        <is>
          <t>GLOBAL_CHECK</t>
        </is>
      </c>
      <c r="E157" s="38" t="n"/>
      <c r="F157" s="26" t="n"/>
      <c r="G157" s="38">
        <f>IFERROR(VLOOKUP($A100&amp;"_"&amp;$B100,Results_Deltas!$A$2:$P$15000,5,FALSE),"")</f>
        <v/>
      </c>
      <c r="H157" s="38" t="inlineStr">
        <is>
          <t>Blanket (page end)</t>
        </is>
      </c>
      <c r="I157" s="26" t="n"/>
      <c r="J157" s="26" t="n"/>
      <c r="K157" s="26" t="n"/>
      <c r="L157" s="26" t="inlineStr">
        <is>
          <t>NO</t>
        </is>
      </c>
      <c r="M157" s="26" t="n">
        <v>2.667579334474828</v>
      </c>
      <c r="N157" s="26" t="n">
        <v>21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GR_FILTER_VEC_MIN_TFS</t>
        </is>
      </c>
      <c r="B158" s="40" t="inlineStr">
        <is>
          <t>2</t>
        </is>
      </c>
      <c r="C158" s="38" t="n"/>
      <c r="D158" s="38" t="inlineStr">
        <is>
          <t>GLOBAL_CHECK</t>
        </is>
      </c>
      <c r="E158" s="38" t="n"/>
      <c r="F158" s="26" t="n"/>
      <c r="G158" s="38">
        <f>IFERROR(VLOOKUP($A114&amp;"_"&amp;$B114,Results_Deltas!$A$2:$P$15000,5,FALSE),"")</f>
        <v/>
      </c>
      <c r="H158" s="38" t="inlineStr">
        <is>
          <t>Blanket (page end)</t>
        </is>
      </c>
      <c r="I158" s="26" t="n"/>
      <c r="J158" s="26" t="n"/>
      <c r="K158" s="26" t="n"/>
      <c r="L158" s="26" t="inlineStr">
        <is>
          <t>NO</t>
        </is>
      </c>
      <c r="M158" s="26" t="n">
        <v>2.69939583457264</v>
      </c>
      <c r="N158" s="26" t="n">
        <v>46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GR_FILTER_VEC_ENABLED</t>
        </is>
      </c>
      <c r="B159" s="40" t="inlineStr">
        <is>
          <t>False</t>
        </is>
      </c>
      <c r="C159" s="38" t="n"/>
      <c r="D159" s="38" t="inlineStr">
        <is>
          <t>GLOBAL_CHECK</t>
        </is>
      </c>
      <c r="E159" s="38" t="n"/>
      <c r="F159" s="26" t="n"/>
      <c r="G159" s="38">
        <f>IFERROR(VLOOKUP($A111&amp;"_"&amp;$B111,Results_Deltas!$A$2:$P$15000,5,FALSE),"")</f>
        <v/>
      </c>
      <c r="H159" s="38" t="inlineStr">
        <is>
          <t>Blanket (page end)</t>
        </is>
      </c>
      <c r="I159" s="26" t="n"/>
      <c r="J159" s="26" t="n"/>
      <c r="K159" s="26" t="n"/>
      <c r="L159" s="26" t="inlineStr">
        <is>
          <t>NO</t>
        </is>
      </c>
      <c r="M159" s="26" t="n">
        <v>2.721158156988861</v>
      </c>
      <c r="N159" s="26" t="n">
        <v>47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HTF_TREND_VETO_BYPASS_ENABLED</t>
        </is>
      </c>
      <c r="B160" s="38" t="inlineStr">
        <is>
          <t>False</t>
        </is>
      </c>
      <c r="C160" s="38" t="n"/>
      <c r="D160" s="38" t="inlineStr">
        <is>
          <t>GLOBAL_CHECK, STOCKS_EXIT</t>
        </is>
      </c>
      <c r="E160" s="38" t="n"/>
      <c r="F160" s="26" t="n"/>
      <c r="G160" s="38">
        <f>IFERROR(VLOOKUP($A142&amp;"_"&amp;$B142,Results_Deltas!$A$2:$P$15000,5,FALSE),"")</f>
        <v/>
      </c>
      <c r="H160" s="38" t="inlineStr">
        <is>
          <t>Blanket (page end)</t>
        </is>
      </c>
      <c r="I160" s="26" t="n"/>
      <c r="J160" s="26" t="n"/>
      <c r="K160" s="26" t="n"/>
      <c r="L160" s="26" t="inlineStr">
        <is>
          <t>NO</t>
        </is>
      </c>
      <c r="M160" s="26" t="n">
        <v>2.740694035897719</v>
      </c>
      <c r="N160" s="26" t="n">
        <v>44</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NEW_POSITION_MAX_LOSS_THRESHOLD</t>
        </is>
      </c>
      <c r="B161" s="38" t="inlineStr">
        <is>
          <t>1.0</t>
        </is>
      </c>
      <c r="C161" s="38" t="n"/>
      <c r="D161" s="38" t="inlineStr">
        <is>
          <t>AUGMENT, EXIT, GLOBAL_CHECK, REDUCE, STOCKS_EXIT</t>
        </is>
      </c>
      <c r="E161" s="38" t="n"/>
      <c r="F161" s="26" t="n"/>
      <c r="G161" s="38">
        <f>IFERROR(VLOOKUP($A201&amp;"_"&amp;$B201,Results_Deltas!$A$2:$P$15000,5,FALSE),"")</f>
        <v/>
      </c>
      <c r="H161" s="38" t="inlineStr">
        <is>
          <t>Blanket (page end)</t>
        </is>
      </c>
      <c r="I161" s="26" t="n"/>
      <c r="J161" s="26" t="n"/>
      <c r="K161" s="26" t="n"/>
      <c r="L161" s="26" t="inlineStr">
        <is>
          <t>NO</t>
        </is>
      </c>
      <c r="M161" s="26" t="n">
        <v>2.787615080068488</v>
      </c>
      <c r="N161" s="26" t="n">
        <v>43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MANDATORY_REENTRY_WT_FILTER_REQUIRE_FLIP</t>
        </is>
      </c>
      <c r="B162" s="40" t="inlineStr">
        <is>
          <t>False</t>
        </is>
      </c>
      <c r="C162" s="38" t="n"/>
      <c r="D162" s="38" t="inlineStr">
        <is>
          <t>GLOBAL_CHECK, STOCKS_EXIT</t>
        </is>
      </c>
      <c r="E162" s="38" t="n"/>
      <c r="F162" s="26" t="n"/>
      <c r="G162" s="38">
        <f>IFERROR(VLOOKUP($A167&amp;"_"&amp;$B167,Results_Deltas!$A$2:$P$15000,5,FALSE),"")</f>
        <v/>
      </c>
      <c r="H162" s="38" t="inlineStr">
        <is>
          <t>Blanket (page end)</t>
        </is>
      </c>
      <c r="I162" s="26" t="n"/>
      <c r="J162" s="26" t="n"/>
      <c r="K162" s="26" t="n"/>
      <c r="L162" s="26" t="inlineStr">
        <is>
          <t>NO</t>
        </is>
      </c>
      <c r="M162" s="26" t="n">
        <v>2.789667344945188</v>
      </c>
      <c r="N162" s="26" t="n">
        <v>45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LIVE_VEC_EMERGENCY_BRAKE_ENABLED</t>
        </is>
      </c>
      <c r="B163" s="40" t="inlineStr">
        <is>
          <t>False</t>
        </is>
      </c>
      <c r="C163" s="38" t="n"/>
      <c r="D163" s="38" t="inlineStr">
        <is>
          <t>GLOBAL_CHECK, STOCKS_EXIT</t>
        </is>
      </c>
      <c r="E163" s="38" t="n"/>
      <c r="F163" s="26" t="n"/>
      <c r="G163" s="38">
        <f>IFERROR(VLOOKUP($A154&amp;"_"&amp;$B154,Results_Deltas!$A$2:$P$15000,5,FALSE),"")</f>
        <v/>
      </c>
      <c r="H163" s="38" t="inlineStr">
        <is>
          <t>Blanket (page end)</t>
        </is>
      </c>
      <c r="I163" s="26" t="n"/>
      <c r="J163" s="26" t="n"/>
      <c r="K163" s="26" t="n"/>
      <c r="L163" s="26" t="inlineStr">
        <is>
          <t>YES</t>
        </is>
      </c>
      <c r="M163" s="26" t="n">
        <v>2.815188232937036</v>
      </c>
      <c r="N163" s="26" t="n">
        <v>50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EMA_BLANKET_FILTER_ENABLED</t>
        </is>
      </c>
      <c r="B164" s="40" t="inlineStr">
        <is>
          <t>True</t>
        </is>
      </c>
      <c r="C164" s="38" t="n"/>
      <c r="D164" s="38" t="inlineStr">
        <is>
          <t>GLOBAL_CHECK</t>
        </is>
      </c>
      <c r="E164" s="38" t="n"/>
      <c r="F164" s="26" t="n"/>
      <c r="G164" s="38">
        <f>IFERROR(VLOOKUP($A80&amp;"_"&amp;$B80,Results_Deltas!$A$2:$P$15000,5,FALSE),"")</f>
        <v/>
      </c>
      <c r="H164" s="38" t="inlineStr">
        <is>
          <t>Blanket (page end)</t>
        </is>
      </c>
      <c r="I164" s="26" t="n"/>
      <c r="J164" s="26" t="n"/>
      <c r="K164" s="26" t="n"/>
      <c r="L164" s="26" t="inlineStr">
        <is>
          <t>NO</t>
        </is>
      </c>
      <c r="M164" s="26" t="n">
        <v>2.819338409044722</v>
      </c>
      <c r="N164" s="26" t="n">
        <v>50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DELTA_REENTRY_FILTER_ENABLED</t>
        </is>
      </c>
      <c r="B165" s="40" t="inlineStr">
        <is>
          <t>False</t>
        </is>
      </c>
      <c r="C165" s="38" t="n"/>
      <c r="D165" s="38" t="inlineStr">
        <is>
          <t>ENTRY, GLOBAL_CHECK, STOCKS_EXIT</t>
        </is>
      </c>
      <c r="E165" s="38" t="n"/>
      <c r="F165" s="26" t="n"/>
      <c r="G165" s="38">
        <f>IFERROR(VLOOKUP($A69&amp;"_"&amp;$B69,Results_Deltas!$A$2:$P$15000,5,FALSE),"")</f>
        <v/>
      </c>
      <c r="H165" s="38" t="inlineStr">
        <is>
          <t>Blanket (page end)</t>
        </is>
      </c>
      <c r="I165" s="26" t="n"/>
      <c r="J165" s="26" t="n"/>
      <c r="K165" s="26" t="n"/>
      <c r="L165" s="26" t="inlineStr">
        <is>
          <t>NO</t>
        </is>
      </c>
      <c r="M165" s="26" t="n">
        <v>2.842238254013441</v>
      </c>
      <c r="N165" s="26" t="n">
        <v>51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EMA_9_21_FILTER_MIN_TFS</t>
        </is>
      </c>
      <c r="B166" s="38" t="inlineStr">
        <is>
          <t>1</t>
        </is>
      </c>
      <c r="C166" s="38" t="n"/>
      <c r="D166" s="38" t="inlineStr">
        <is>
          <t>GLOBAL_CHECK</t>
        </is>
      </c>
      <c r="E166" s="38" t="n"/>
      <c r="F166" s="26" t="n"/>
      <c r="G166" s="38">
        <f>IFERROR(VLOOKUP($A78&amp;"_"&amp;$B78,Results_Deltas!$A$2:$P$15000,5,FALSE),"")</f>
        <v/>
      </c>
      <c r="H166" s="38" t="inlineStr">
        <is>
          <t>Blanket (page end)</t>
        </is>
      </c>
      <c r="I166" s="26" t="n"/>
      <c r="J166" s="26" t="n"/>
      <c r="K166" s="26" t="n"/>
      <c r="L166" s="26" t="inlineStr">
        <is>
          <t>NO</t>
        </is>
      </c>
      <c r="M166" s="26" t="n">
        <v>2.891910234224218</v>
      </c>
      <c r="N166" s="26" t="n">
        <v>49</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NEWBORN_LOSS_KILL_GAIN_THRESHOLD_PCT</t>
        </is>
      </c>
      <c r="B167" s="38" t="inlineStr">
        <is>
          <t>2.0</t>
        </is>
      </c>
      <c r="C167" s="38" t="n"/>
      <c r="D167" s="38" t="inlineStr">
        <is>
          <t>AUGMENT, EXIT, GLOBAL_CHECK, REDUCE, STOCKS_EXIT</t>
        </is>
      </c>
      <c r="E167" s="38" t="n"/>
      <c r="F167" s="26" t="n"/>
      <c r="G167" s="38">
        <f>IFERROR(VLOOKUP($A194&amp;"_"&amp;$B194,Results_Deltas!$A$2:$P$15000,5,FALSE),"")</f>
        <v/>
      </c>
      <c r="H167" s="38" t="inlineStr">
        <is>
          <t>Blanket (page end)</t>
        </is>
      </c>
      <c r="I167" s="26" t="n"/>
      <c r="J167" s="26" t="n"/>
      <c r="K167" s="26" t="n"/>
      <c r="L167" s="26" t="inlineStr">
        <is>
          <t>NO</t>
        </is>
      </c>
      <c r="M167" s="26" t="n">
        <v>2.898234916987303</v>
      </c>
      <c r="N167" s="26" t="n">
        <v>49</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CRYPTO_SPIKE_FADE_THRESHOLD_PCT</t>
        </is>
      </c>
      <c r="B168" s="38" t="inlineStr">
        <is>
          <t>5</t>
        </is>
      </c>
      <c r="C168" s="38" t="n"/>
      <c r="D168" s="38" t="inlineStr">
        <is>
          <t>GLOBAL_CHECK, STOCKS_EXIT</t>
        </is>
      </c>
      <c r="E168" s="38" t="n"/>
      <c r="F168" s="26" t="n"/>
      <c r="G168" s="38">
        <f>IFERROR(VLOOKUP($A62&amp;"_"&amp;$B62,Results_Deltas!$A$2:$P$15000,5,FALSE),"")</f>
        <v/>
      </c>
      <c r="H168" s="38" t="inlineStr">
        <is>
          <t>Blanket (page end)</t>
        </is>
      </c>
      <c r="I168" s="26" t="n"/>
      <c r="J168" s="26" t="n"/>
      <c r="K168" s="26" t="n"/>
      <c r="L168" s="26" t="inlineStr">
        <is>
          <t>YES</t>
        </is>
      </c>
      <c r="M168" s="26" t="n">
        <v>2.929550130632998</v>
      </c>
      <c r="N168" s="26" t="n">
        <v>48</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OI_CONFIRM_MIN_PRICE_PCT</t>
        </is>
      </c>
      <c r="B169" s="38" t="inlineStr">
        <is>
          <t>0</t>
        </is>
      </c>
      <c r="C169" s="38" t="n"/>
      <c r="D169" s="38" t="inlineStr">
        <is>
          <t>ENTRY, GLOBAL_CHECK, STOCKS_EXIT</t>
        </is>
      </c>
      <c r="E169" s="38" t="n"/>
      <c r="F169" s="26" t="n"/>
      <c r="G169" s="38">
        <f>IFERROR(VLOOKUP($A209&amp;"_"&amp;$B209,Results_Deltas!$A$2:$P$15000,5,FALSE),"")</f>
        <v/>
      </c>
      <c r="H169" s="38" t="inlineStr">
        <is>
          <t>Blanket (page end)</t>
        </is>
      </c>
      <c r="I169" s="26" t="n"/>
      <c r="J169" s="26" t="n"/>
      <c r="K169" s="26" t="n"/>
      <c r="L169" s="26" t="inlineStr">
        <is>
          <t>NO</t>
        </is>
      </c>
      <c r="M169" s="26" t="n">
        <v>2.956395778763489</v>
      </c>
      <c r="N169" s="26" t="n">
        <v>42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LR_BAND_LADDER_TF_BOTTOM</t>
        </is>
      </c>
      <c r="B170" s="38" t="inlineStr">
        <is>
          <t>0</t>
        </is>
      </c>
      <c r="C170" s="38" t="n"/>
      <c r="D170" s="38" t="inlineStr">
        <is>
          <t>GLOBAL_CHECK, STOCKS_EXIT</t>
        </is>
      </c>
      <c r="E170" s="38" t="n"/>
      <c r="F170" s="26" t="n"/>
      <c r="G170" s="38">
        <f>IFERROR(VLOOKUP($A158&amp;"_"&amp;$B158,Results_Deltas!$A$2:$P$15000,5,FALSE),"")</f>
        <v/>
      </c>
      <c r="H170" s="38" t="inlineStr">
        <is>
          <t>Blanket (page end)</t>
        </is>
      </c>
      <c r="I170" s="26" t="n"/>
      <c r="J170" s="26" t="n"/>
      <c r="K170" s="26" t="n"/>
      <c r="L170" s="26" t="inlineStr">
        <is>
          <t>YES</t>
        </is>
      </c>
      <c r="M170" s="26" t="n">
        <v>2.991550554981386</v>
      </c>
      <c r="N170" s="26" t="n">
        <v>45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EMA_BLANKET_FILTER_MIN_TFS</t>
        </is>
      </c>
      <c r="B171" s="38" t="inlineStr">
        <is>
          <t>1</t>
        </is>
      </c>
      <c r="C171" s="38" t="n"/>
      <c r="D171" s="38" t="inlineStr">
        <is>
          <t>GLOBAL_CHECK</t>
        </is>
      </c>
      <c r="E171" s="38" t="n"/>
      <c r="F171" s="26" t="n"/>
      <c r="G171" s="38">
        <f>IFERROR(VLOOKUP($A83&amp;"_"&amp;$B83,Results_Deltas!$A$2:$P$15000,5,FALSE),"")</f>
        <v/>
      </c>
      <c r="H171" s="38" t="inlineStr">
        <is>
          <t>Blanket (page end)</t>
        </is>
      </c>
      <c r="I171" s="26" t="n"/>
      <c r="J171" s="26" t="n"/>
      <c r="K171" s="26" t="n"/>
      <c r="L171" s="26" t="inlineStr">
        <is>
          <t>NO</t>
        </is>
      </c>
      <c r="M171" s="26" t="n">
        <v>3.000147298533953</v>
      </c>
      <c r="N171" s="26" t="n">
        <v>47</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9" t="inlineStr">
        <is>
          <t>CRYPTO_SPIKE_FADE_THRESHOLD_PCT</t>
        </is>
      </c>
      <c r="B172" s="40" t="inlineStr">
        <is>
          <t>10</t>
        </is>
      </c>
      <c r="C172" s="38" t="n"/>
      <c r="D172" s="38" t="inlineStr">
        <is>
          <t>GLOBAL_CHECK, STOCKS_EXIT</t>
        </is>
      </c>
      <c r="E172" s="38" t="n"/>
      <c r="F172" s="26" t="n"/>
      <c r="G172" s="38">
        <f>IFERROR(VLOOKUP($A59&amp;"_"&amp;$B59,Results_Deltas!$A$2:$P$15000,5,FALSE),"")</f>
        <v/>
      </c>
      <c r="H172" s="38" t="inlineStr">
        <is>
          <t>Blanket (page end)</t>
        </is>
      </c>
      <c r="I172" s="26" t="n"/>
      <c r="J172" s="26" t="n"/>
      <c r="K172" s="26" t="n"/>
      <c r="L172" s="26" t="inlineStr">
        <is>
          <t>NO</t>
        </is>
      </c>
      <c r="M172" s="26" t="n">
        <v>3.010125561939566</v>
      </c>
      <c r="N172" s="26" t="n">
        <v>49</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LR_BAND_LADDER_TF_TOP</t>
        </is>
      </c>
      <c r="B173" s="38" t="inlineStr">
        <is>
          <t>0</t>
        </is>
      </c>
      <c r="C173" s="38" t="n"/>
      <c r="D173" s="38" t="inlineStr">
        <is>
          <t>GLOBAL_CHECK, STOCKS_EXIT</t>
        </is>
      </c>
      <c r="E173" s="38" t="n"/>
      <c r="F173" s="26" t="n"/>
      <c r="G173" s="38">
        <f>IFERROR(VLOOKUP($A160&amp;"_"&amp;$B160,Results_Deltas!$A$2:$P$15000,5,FALSE),"")</f>
        <v/>
      </c>
      <c r="H173" s="38" t="inlineStr">
        <is>
          <t>Blanket (page end)</t>
        </is>
      </c>
      <c r="I173" s="26" t="n"/>
      <c r="J173" s="26" t="n"/>
      <c r="K173" s="26" t="n"/>
      <c r="L173" s="26" t="inlineStr">
        <is>
          <t>YES</t>
        </is>
      </c>
      <c r="M173" s="26" t="n">
        <v>3.018245242584759</v>
      </c>
      <c r="N173" s="26" t="n">
        <v>43</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HTF4_CONF</t>
        </is>
      </c>
      <c r="B174" s="38" t="inlineStr">
        <is>
          <t>False_ALT</t>
        </is>
      </c>
      <c r="C174" s="38" t="n"/>
      <c r="D174" s="38" t="inlineStr">
        <is>
          <t>GLOBAL_CHECK, STOCKS_EXIT</t>
        </is>
      </c>
      <c r="E174" s="38" t="n"/>
      <c r="F174" s="26" t="n"/>
      <c r="G174" s="38">
        <f>IFERROR(VLOOKUP($A133&amp;"_"&amp;$B133,Results_Deltas!$A$2:$P$15000,5,FALSE),"")</f>
        <v/>
      </c>
      <c r="H174" s="38" t="inlineStr">
        <is>
          <t>Blanket (page end)</t>
        </is>
      </c>
      <c r="I174" s="26" t="n"/>
      <c r="J174" s="26" t="n"/>
      <c r="K174" s="26" t="n"/>
      <c r="L174" s="26" t="inlineStr">
        <is>
          <t>NO</t>
        </is>
      </c>
      <c r="M174" s="26" t="n">
        <v>3.230835337926176</v>
      </c>
      <c r="N174" s="26" t="n">
        <v>40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BANDAID_OFF_LOSER_RECOVER_PCT</t>
        </is>
      </c>
      <c r="B175" s="38" t="inlineStr">
        <is>
          <t>0</t>
        </is>
      </c>
      <c r="C175" s="38" t="n"/>
      <c r="D175" s="38" t="inlineStr">
        <is>
          <t>AUGMENT, ENTRY, EXIT, GLOBAL_CHECK, REDUCE, STOCKS_EXIT</t>
        </is>
      </c>
      <c r="E175" s="38" t="n"/>
      <c r="F175" s="26" t="n"/>
      <c r="G175" s="38">
        <f>IFERROR(VLOOKUP($A48&amp;"_"&amp;$B48,Results_Deltas!$A$2:$P$15000,5,FALSE),"")</f>
        <v/>
      </c>
      <c r="H175" s="38" t="inlineStr">
        <is>
          <t>Blanket (page end)</t>
        </is>
      </c>
      <c r="I175" s="26" t="n"/>
      <c r="J175" s="26" t="n"/>
      <c r="K175" s="26" t="n"/>
      <c r="L175" s="26" t="inlineStr">
        <is>
          <t>NO</t>
        </is>
      </c>
      <c r="M175" s="26" t="n">
        <v>3.267085748757206</v>
      </c>
      <c r="N175" s="26" t="n">
        <v>42</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ADX_RANGING_THRESHOLD</t>
        </is>
      </c>
      <c r="B176" s="38" t="inlineStr">
        <is>
          <t>20</t>
        </is>
      </c>
      <c r="C176" s="38" t="n"/>
      <c r="D176" s="38" t="inlineStr">
        <is>
          <t>ENTRY, GLOBAL_CHECK, STOCKS_EXIT</t>
        </is>
      </c>
      <c r="E176" s="38" t="n"/>
      <c r="F176" s="26" t="n"/>
      <c r="G176" s="38">
        <f>IFERROR(VLOOKUP($A44&amp;"_"&amp;$B44,Results_Deltas!$A$2:$P$15000,5,FALSE),"")</f>
        <v/>
      </c>
      <c r="H176" s="38" t="inlineStr">
        <is>
          <t>Blanket (page end)</t>
        </is>
      </c>
      <c r="I176" s="26" t="n"/>
      <c r="J176" s="26" t="n"/>
      <c r="K176" s="26" t="n"/>
      <c r="L176" s="26" t="inlineStr">
        <is>
          <t>NO</t>
        </is>
      </c>
      <c r="M176" s="26" t="n">
        <v>3.31951521789289</v>
      </c>
      <c r="N176" s="26" t="n">
        <v>42</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EZ_MANAGE_THROTTLER_RATE</t>
        </is>
      </c>
      <c r="B177" s="38" t="inlineStr">
        <is>
          <t>0.0</t>
        </is>
      </c>
      <c r="C177" s="38" t="n"/>
      <c r="D177" s="38" t="inlineStr">
        <is>
          <t>GLOBAL_CHECK, STOCKS_EXIT</t>
        </is>
      </c>
      <c r="E177" s="38" t="n"/>
      <c r="F177" s="26" t="n"/>
      <c r="G177" s="38">
        <f>IFERROR(VLOOKUP($A86&amp;"_"&amp;$B86,Results_Deltas!$A$2:$P$15000,5,FALSE),"")</f>
        <v/>
      </c>
      <c r="H177" s="38" t="inlineStr">
        <is>
          <t>Blanket (page end)</t>
        </is>
      </c>
      <c r="I177" s="26" t="n"/>
      <c r="J177" s="26" t="n"/>
      <c r="K177" s="26" t="n"/>
      <c r="L177" s="26" t="inlineStr">
        <is>
          <t>NO</t>
        </is>
      </c>
      <c r="M177" s="26" t="n">
        <v>3.331649951825888</v>
      </c>
      <c r="N177" s="26" t="n">
        <v>43</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EZ_MANAGE_THROTTLER_RATE</t>
        </is>
      </c>
      <c r="B178" s="38" t="inlineStr">
        <is>
          <t>0.0_ALT</t>
        </is>
      </c>
      <c r="C178" s="38" t="n"/>
      <c r="D178" s="38" t="inlineStr">
        <is>
          <t>GLOBAL_CHECK, STOCKS_EXIT</t>
        </is>
      </c>
      <c r="E178" s="38" t="n"/>
      <c r="F178" s="26" t="n"/>
      <c r="G178" s="38">
        <f>IFERROR(VLOOKUP($A87&amp;"_"&amp;$B87,Results_Deltas!$A$2:$P$15000,5,FALSE),"")</f>
        <v/>
      </c>
      <c r="H178" s="38" t="inlineStr">
        <is>
          <t>Blanket (page end)</t>
        </is>
      </c>
      <c r="I178" s="26" t="n"/>
      <c r="J178" s="26" t="n"/>
      <c r="K178" s="26" t="n"/>
      <c r="L178" s="26" t="inlineStr">
        <is>
          <t>NO</t>
        </is>
      </c>
      <c r="M178" s="26" t="n">
        <v>3.331649951825888</v>
      </c>
      <c r="N178" s="26" t="n">
        <v>43</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HLR_SMA_BAND_PCT</t>
        </is>
      </c>
      <c r="B179" s="38" t="inlineStr">
        <is>
          <t>0</t>
        </is>
      </c>
      <c r="C179" s="38" t="n"/>
      <c r="D179" s="38" t="inlineStr">
        <is>
          <t>ENTRY, GLOBAL_CHECK, STOCKS_EXIT</t>
        </is>
      </c>
      <c r="E179" s="38" t="n"/>
      <c r="F179" s="26" t="n"/>
      <c r="G179" s="38">
        <f>IFERROR(VLOOKUP($A125&amp;"_"&amp;$B125,Results_Deltas!$A$2:$P$15000,5,FALSE),"")</f>
        <v/>
      </c>
      <c r="H179" s="38" t="inlineStr">
        <is>
          <t>Blanket (page end)</t>
        </is>
      </c>
      <c r="I179" s="26" t="n"/>
      <c r="J179" s="26" t="n"/>
      <c r="K179" s="26" t="n"/>
      <c r="L179" s="26" t="inlineStr">
        <is>
          <t>NO</t>
        </is>
      </c>
      <c r="M179" s="26" t="n">
        <v>3.34749789008485</v>
      </c>
      <c r="N179" s="26" t="n">
        <v>41</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HLR_TOP_MIN_TFS</t>
        </is>
      </c>
      <c r="B180" s="38" t="inlineStr">
        <is>
          <t>0</t>
        </is>
      </c>
      <c r="C180" s="38" t="n"/>
      <c r="D180" s="38" t="inlineStr">
        <is>
          <t>GLOBAL_CHECK, REENTRY, STOCKS_EXIT</t>
        </is>
      </c>
      <c r="E180" s="38" t="n"/>
      <c r="F180" s="26" t="n"/>
      <c r="G180" s="38">
        <f>IFERROR(VLOOKUP($A129&amp;"_"&amp;$B129,Results_Deltas!$A$2:$P$15000,5,FALSE),"")</f>
        <v/>
      </c>
      <c r="H180" s="38" t="inlineStr">
        <is>
          <t>Blanket (page end)</t>
        </is>
      </c>
      <c r="I180" s="26" t="n"/>
      <c r="J180" s="26" t="n"/>
      <c r="K180" s="26" t="n"/>
      <c r="L180" s="26" t="inlineStr">
        <is>
          <t>NO</t>
        </is>
      </c>
      <c r="M180" s="26" t="n">
        <v>3.34749789008485</v>
      </c>
      <c r="N180" s="26" t="n">
        <v>41</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HTF_GATE_MIN_CONFIRMATIONS</t>
        </is>
      </c>
      <c r="B181" s="38" t="inlineStr">
        <is>
          <t>0.0</t>
        </is>
      </c>
      <c r="C181" s="38" t="n"/>
      <c r="D181" s="38" t="inlineStr">
        <is>
          <t>ENTRY, GLOBAL_CHECK, STOCKS_EXIT</t>
        </is>
      </c>
      <c r="E181" s="38" t="n"/>
      <c r="F181" s="26" t="n"/>
      <c r="G181" s="38">
        <f>IFERROR(VLOOKUP($A140&amp;"_"&amp;$B140,Results_Deltas!$A$2:$P$15000,5,FALSE),"")</f>
        <v/>
      </c>
      <c r="H181" s="38" t="inlineStr">
        <is>
          <t>Blanket (page end)</t>
        </is>
      </c>
      <c r="I181" s="26" t="n"/>
      <c r="J181" s="26" t="n"/>
      <c r="K181" s="26" t="n"/>
      <c r="L181" s="26" t="inlineStr">
        <is>
          <t>NO</t>
        </is>
      </c>
      <c r="M181" s="26" t="n">
        <v>3.34749789008485</v>
      </c>
      <c r="N181" s="26" t="n">
        <v>41</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HTF_GATE_MIN_CONFIRMATIONS</t>
        </is>
      </c>
      <c r="B182" s="38" t="inlineStr">
        <is>
          <t>0.0_ALT</t>
        </is>
      </c>
      <c r="C182" s="38" t="n"/>
      <c r="D182" s="38" t="inlineStr">
        <is>
          <t>ENTRY, GLOBAL_CHECK, STOCKS_EXIT</t>
        </is>
      </c>
      <c r="E182" s="38" t="n"/>
      <c r="F182" s="26" t="n"/>
      <c r="G182" s="38">
        <f>IFERROR(VLOOKUP($A141&amp;"_"&amp;$B141,Results_Deltas!$A$2:$P$15000,5,FALSE),"")</f>
        <v/>
      </c>
      <c r="H182" s="38" t="inlineStr">
        <is>
          <t>Blanket (page end)</t>
        </is>
      </c>
      <c r="I182" s="26" t="n"/>
      <c r="J182" s="26" t="n"/>
      <c r="K182" s="26" t="n"/>
      <c r="L182" s="26" t="inlineStr">
        <is>
          <t>NO</t>
        </is>
      </c>
      <c r="M182" s="26" t="n">
        <v>3.34749789008485</v>
      </c>
      <c r="N182" s="26" t="n">
        <v>41</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LEADERBOARD_FILTER</t>
        </is>
      </c>
      <c r="B183" s="38" t="inlineStr">
        <is>
          <t>False_ALT</t>
        </is>
      </c>
      <c r="C183" s="38" t="n"/>
      <c r="D183" s="38" t="inlineStr">
        <is>
          <t>AUGMENT, ENTRY, EXIT, GLOBAL_CHECK, REDUCE, STOCKS_EXIT</t>
        </is>
      </c>
      <c r="E183" s="38" t="n"/>
      <c r="F183" s="26" t="n"/>
      <c r="G183" s="38">
        <f>IFERROR(VLOOKUP($A147&amp;"_"&amp;$B147,Results_Deltas!$A$2:$P$15000,5,FALSE),"")</f>
        <v/>
      </c>
      <c r="H183" s="38" t="inlineStr">
        <is>
          <t>Blanket (page end)</t>
        </is>
      </c>
      <c r="I183" s="26" t="n"/>
      <c r="J183" s="26" t="n"/>
      <c r="K183" s="26" t="n"/>
      <c r="L183" s="26" t="inlineStr">
        <is>
          <t>YES</t>
        </is>
      </c>
      <c r="M183" s="26" t="n">
        <v>3.34749789008485</v>
      </c>
      <c r="N183" s="26" t="n">
        <v>41</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LH_HL_FILTER_REQUIRE_BOTH</t>
        </is>
      </c>
      <c r="B184" s="38" t="inlineStr">
        <is>
          <t>False_ALT</t>
        </is>
      </c>
      <c r="C184" s="38" t="n"/>
      <c r="D184" s="38" t="inlineStr">
        <is>
          <t>ENTRY, GLOBAL_CHECK, STOCKS_EXIT</t>
        </is>
      </c>
      <c r="E184" s="38" t="n"/>
      <c r="F184" s="26" t="n"/>
      <c r="G184" s="38">
        <f>IFERROR(VLOOKUP($A153&amp;"_"&amp;$B153,Results_Deltas!$A$2:$P$15000,5,FALSE),"")</f>
        <v/>
      </c>
      <c r="H184" s="38" t="inlineStr">
        <is>
          <t>Blanket (page end)</t>
        </is>
      </c>
      <c r="I184" s="26" t="n"/>
      <c r="J184" s="26" t="n"/>
      <c r="K184" s="26" t="n"/>
      <c r="L184" s="26" t="inlineStr">
        <is>
          <t>NO</t>
        </is>
      </c>
      <c r="M184" s="26" t="n">
        <v>3.34749789008485</v>
      </c>
      <c r="N184" s="26" t="n">
        <v>41</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MI_TF_AGREE_MIN</t>
        </is>
      </c>
      <c r="B185" s="38" t="inlineStr">
        <is>
          <t>0.0</t>
        </is>
      </c>
      <c r="C185" s="38" t="n"/>
      <c r="D185" s="38" t="inlineStr">
        <is>
          <t>ENTRY, GLOBAL_CHECK, STOCKS_EXIT</t>
        </is>
      </c>
      <c r="E185" s="38" t="n"/>
      <c r="F185" s="26" t="n"/>
      <c r="G185" s="38">
        <f>IFERROR(VLOOKUP($A173&amp;"_"&amp;$B173,Results_Deltas!$A$2:$P$15000,5,FALSE),"")</f>
        <v/>
      </c>
      <c r="H185" s="38" t="inlineStr">
        <is>
          <t>Blanket (page end)</t>
        </is>
      </c>
      <c r="I185" s="26" t="n"/>
      <c r="J185" s="26" t="n"/>
      <c r="K185" s="26" t="n"/>
      <c r="L185" s="26" t="inlineStr">
        <is>
          <t>YES</t>
        </is>
      </c>
      <c r="M185" s="26" t="n">
        <v>3.34749789008485</v>
      </c>
      <c r="N185" s="26" t="n">
        <v>41</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MI_TF_AGREE_MIN</t>
        </is>
      </c>
      <c r="B186" s="38" t="inlineStr">
        <is>
          <t>0.0_ALT</t>
        </is>
      </c>
      <c r="C186" s="38" t="n"/>
      <c r="D186" s="38" t="inlineStr">
        <is>
          <t>ENTRY, GLOBAL_CHECK, STOCKS_EXIT</t>
        </is>
      </c>
      <c r="E186" s="38" t="n"/>
      <c r="F186" s="26" t="n"/>
      <c r="G186" s="38">
        <f>IFERROR(VLOOKUP($A174&amp;"_"&amp;$B174,Results_Deltas!$A$2:$P$15000,5,FALSE),"")</f>
        <v/>
      </c>
      <c r="H186" s="38" t="inlineStr">
        <is>
          <t>Blanket (page end)</t>
        </is>
      </c>
      <c r="I186" s="26" t="n"/>
      <c r="J186" s="26" t="n"/>
      <c r="K186" s="26" t="n"/>
      <c r="L186" s="26" t="inlineStr">
        <is>
          <t>NO</t>
        </is>
      </c>
      <c r="M186" s="26" t="n">
        <v>3.34749789008485</v>
      </c>
      <c r="N186" s="26" t="n">
        <v>41</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GR_FILTER_VEC_MIN_TFS</t>
        </is>
      </c>
      <c r="B187" s="38" t="inlineStr">
        <is>
          <t>0</t>
        </is>
      </c>
      <c r="C187" s="38" t="n"/>
      <c r="D187" s="38" t="inlineStr">
        <is>
          <t>GLOBAL_CHECK</t>
        </is>
      </c>
      <c r="E187" s="38" t="n"/>
      <c r="F187" s="26" t="n"/>
      <c r="G187" s="38">
        <f>IFERROR(VLOOKUP($A113&amp;"_"&amp;$B113,Results_Deltas!$A$2:$P$15000,5,FALSE),"")</f>
        <v/>
      </c>
      <c r="H187" s="38" t="inlineStr">
        <is>
          <t>Blanket (page end)</t>
        </is>
      </c>
      <c r="I187" s="26" t="n"/>
      <c r="J187" s="26" t="n"/>
      <c r="K187" s="26" t="n"/>
      <c r="L187" s="26" t="inlineStr">
        <is>
          <t>NO</t>
        </is>
      </c>
      <c r="M187" s="26" t="n">
        <v>3.440905617985274</v>
      </c>
      <c r="N187" s="26" t="n">
        <v>48</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EXECUTE_NOW_SINGLE_GATE_ENFORCE</t>
        </is>
      </c>
      <c r="B188" s="38" t="inlineStr">
        <is>
          <t>0.0</t>
        </is>
      </c>
      <c r="C188" s="38" t="n"/>
      <c r="D188" s="38" t="inlineStr">
        <is>
          <t>ENTRY, GLOBAL_CHECK, STOCKS_EXIT</t>
        </is>
      </c>
      <c r="E188" s="38" t="n"/>
      <c r="F188" s="26" t="n"/>
      <c r="G188" s="38">
        <f>IFERROR(VLOOKUP($A84&amp;"_"&amp;$B84,Results_Deltas!$A$2:$P$15000,5,FALSE),"")</f>
        <v/>
      </c>
      <c r="H188" s="38" t="inlineStr">
        <is>
          <t>Blanket (page end)</t>
        </is>
      </c>
      <c r="I188" s="26" t="n"/>
      <c r="J188" s="26" t="n"/>
      <c r="K188" s="26" t="n"/>
      <c r="L188" s="26" t="inlineStr">
        <is>
          <t>YES</t>
        </is>
      </c>
      <c r="M188" s="26" t="n">
        <v>3.464130715563513</v>
      </c>
      <c r="N188" s="26" t="n">
        <v>49</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EXECUTE_NOW_SINGLE_GATE_ENFORCE</t>
        </is>
      </c>
      <c r="B189" s="38" t="inlineStr">
        <is>
          <t>0.0_ALT</t>
        </is>
      </c>
      <c r="C189" s="38" t="n"/>
      <c r="D189" s="38" t="inlineStr">
        <is>
          <t>ENTRY, GLOBAL_CHECK, STOCKS_EXIT</t>
        </is>
      </c>
      <c r="E189" s="38" t="n"/>
      <c r="F189" s="26" t="n"/>
      <c r="G189" s="38">
        <f>IFERROR(VLOOKUP($A85&amp;"_"&amp;$B85,Results_Deltas!$A$2:$P$15000,5,FALSE),"")</f>
        <v/>
      </c>
      <c r="H189" s="38" t="inlineStr">
        <is>
          <t>Blanket (page end)</t>
        </is>
      </c>
      <c r="I189" s="26" t="n"/>
      <c r="J189" s="26" t="n"/>
      <c r="K189" s="26" t="n"/>
      <c r="L189" s="26" t="inlineStr">
        <is>
          <t>NO</t>
        </is>
      </c>
      <c r="M189" s="26" t="n">
        <v>3.464130715563513</v>
      </c>
      <c r="N189" s="26" t="n">
        <v>49</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HTF_GATE_BYPASS_RZ</t>
        </is>
      </c>
      <c r="B190" s="38" t="inlineStr">
        <is>
          <t>0.0</t>
        </is>
      </c>
      <c r="C190" s="38" t="n"/>
      <c r="D190" s="38" t="inlineStr">
        <is>
          <t>ENTRY, GLOBAL_CHECK, STOCKS_EXIT</t>
        </is>
      </c>
      <c r="E190" s="38" t="n"/>
      <c r="F190" s="26" t="n"/>
      <c r="G190" s="38">
        <f>IFERROR(VLOOKUP($A136&amp;"_"&amp;$B136,Results_Deltas!$A$2:$P$15000,5,FALSE),"")</f>
        <v/>
      </c>
      <c r="H190" s="38" t="inlineStr">
        <is>
          <t>Blanket (page end)</t>
        </is>
      </c>
      <c r="I190" s="26" t="n"/>
      <c r="J190" s="26" t="n"/>
      <c r="K190" s="26" t="n"/>
      <c r="L190" s="26" t="inlineStr">
        <is>
          <t>NO</t>
        </is>
      </c>
      <c r="M190" s="26" t="n">
        <v>3.498106430047456</v>
      </c>
      <c r="N190" s="26" t="n">
        <v>45</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HTF_GATE_BYPASS_RZ</t>
        </is>
      </c>
      <c r="B191" s="38" t="inlineStr">
        <is>
          <t>0.0_ALT</t>
        </is>
      </c>
      <c r="C191" s="38" t="n"/>
      <c r="D191" s="38" t="inlineStr">
        <is>
          <t>ENTRY, GLOBAL_CHECK, STOCKS_EXIT</t>
        </is>
      </c>
      <c r="E191" s="38" t="n"/>
      <c r="F191" s="26" t="n"/>
      <c r="G191" s="38">
        <f>IFERROR(VLOOKUP($A137&amp;"_"&amp;$B137,Results_Deltas!$A$2:$P$15000,5,FALSE),"")</f>
        <v/>
      </c>
      <c r="H191" s="38" t="inlineStr">
        <is>
          <t>Blanket (page end)</t>
        </is>
      </c>
      <c r="I191" s="26" t="n"/>
      <c r="J191" s="26" t="n"/>
      <c r="K191" s="26" t="n"/>
      <c r="L191" s="26" t="inlineStr">
        <is>
          <t>NO</t>
        </is>
      </c>
      <c r="M191" s="26" t="n">
        <v>3.498106430047456</v>
      </c>
      <c r="N191" s="26" t="n">
        <v>45</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HTF_TREND_VETO_BYPASS_REASONS</t>
        </is>
      </c>
      <c r="B192" s="38" t="inlineStr">
        <is>
          <t>0.0</t>
        </is>
      </c>
      <c r="C192" s="38" t="n"/>
      <c r="D192" s="38" t="inlineStr">
        <is>
          <t>GLOBAL_CHECK, STOCKS_EXIT</t>
        </is>
      </c>
      <c r="E192" s="38" t="n"/>
      <c r="F192" s="26" t="n"/>
      <c r="G192" s="38">
        <f>IFERROR(VLOOKUP($A144&amp;"_"&amp;$B144,Results_Deltas!$A$2:$P$15000,5,FALSE),"")</f>
        <v/>
      </c>
      <c r="H192" s="38" t="inlineStr">
        <is>
          <t>Blanket (page end)</t>
        </is>
      </c>
      <c r="I192" s="26" t="n"/>
      <c r="J192" s="26" t="n"/>
      <c r="K192" s="26" t="n"/>
      <c r="L192" s="26" t="inlineStr">
        <is>
          <t>NO</t>
        </is>
      </c>
      <c r="M192" s="26" t="n">
        <v>3.498106430047456</v>
      </c>
      <c r="N192" s="26" t="n">
        <v>45</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HTF_TREND_VETO_BYPASS_REASONS</t>
        </is>
      </c>
      <c r="B193" s="38" t="inlineStr">
        <is>
          <t>0.0_ALT</t>
        </is>
      </c>
      <c r="C193" s="38" t="n"/>
      <c r="D193" s="38" t="inlineStr">
        <is>
          <t>GLOBAL_CHECK, STOCKS_EXIT</t>
        </is>
      </c>
      <c r="E193" s="38" t="n"/>
      <c r="F193" s="26" t="n"/>
      <c r="G193" s="38">
        <f>IFERROR(VLOOKUP($A145&amp;"_"&amp;$B145,Results_Deltas!$A$2:$P$15000,5,FALSE),"")</f>
        <v/>
      </c>
      <c r="H193" s="38" t="inlineStr">
        <is>
          <t>Blanket (page end)</t>
        </is>
      </c>
      <c r="I193" s="26" t="n"/>
      <c r="J193" s="26" t="n"/>
      <c r="K193" s="26" t="n"/>
      <c r="L193" s="26" t="inlineStr">
        <is>
          <t>NO</t>
        </is>
      </c>
      <c r="M193" s="26" t="n">
        <v>3.498106430047456</v>
      </c>
      <c r="N193" s="26" t="n">
        <v>45</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MTF_FILTER_STRONG_BUY_QUICK_BYPASS</t>
        </is>
      </c>
      <c r="B194" s="38" t="inlineStr">
        <is>
          <t>0.0</t>
        </is>
      </c>
      <c r="C194" s="38" t="n"/>
      <c r="D194" s="38" t="inlineStr">
        <is>
          <t>GLOBAL_CHECK, STOCKS_EXIT</t>
        </is>
      </c>
      <c r="E194" s="38" t="n"/>
      <c r="F194" s="26" t="n"/>
      <c r="G194" s="38">
        <f>IFERROR(VLOOKUP($A179&amp;"_"&amp;$B179,Results_Deltas!$A$2:$P$15000,5,FALSE),"")</f>
        <v/>
      </c>
      <c r="H194" s="38" t="inlineStr">
        <is>
          <t>Blanket (page end)</t>
        </is>
      </c>
      <c r="I194" s="26" t="n"/>
      <c r="J194" s="26" t="n"/>
      <c r="K194" s="26" t="n"/>
      <c r="L194" s="26" t="inlineStr">
        <is>
          <t>YES</t>
        </is>
      </c>
      <c r="M194" s="26" t="n">
        <v>3.498106430047456</v>
      </c>
      <c r="N194" s="26" t="n">
        <v>45</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MTF_FILTER_STRONG_BUY_QUICK_BYPASS</t>
        </is>
      </c>
      <c r="B195" s="38" t="inlineStr">
        <is>
          <t>0.0_ALT</t>
        </is>
      </c>
      <c r="C195" s="38" t="n"/>
      <c r="D195" s="38" t="inlineStr">
        <is>
          <t>GLOBAL_CHECK, STOCKS_EXIT</t>
        </is>
      </c>
      <c r="E195" s="38" t="n"/>
      <c r="F195" s="26" t="n"/>
      <c r="G195" s="38">
        <f>IFERROR(VLOOKUP($A180&amp;"_"&amp;$B180,Results_Deltas!$A$2:$P$15000,5,FALSE),"")</f>
        <v/>
      </c>
      <c r="H195" s="38" t="inlineStr">
        <is>
          <t>Blanket (page end)</t>
        </is>
      </c>
      <c r="I195" s="26" t="n"/>
      <c r="J195" s="26" t="n"/>
      <c r="K195" s="26" t="n"/>
      <c r="L195" s="26" t="inlineStr">
        <is>
          <t>NO</t>
        </is>
      </c>
      <c r="M195" s="26" t="n">
        <v>3.498106430047456</v>
      </c>
      <c r="N195" s="26" t="n">
        <v>45</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HTF_GATE_D_MANDATORY</t>
        </is>
      </c>
      <c r="B196" s="38" t="inlineStr">
        <is>
          <t>0.0_ALT</t>
        </is>
      </c>
      <c r="C196" s="38" t="n"/>
      <c r="D196" s="38" t="inlineStr">
        <is>
          <t>ENTRY, GLOBAL_CHECK, STOCKS_EXIT</t>
        </is>
      </c>
      <c r="E196" s="38" t="n"/>
      <c r="F196" s="26" t="n"/>
      <c r="G196" s="38">
        <f>IFERROR(VLOOKUP($A139&amp;"_"&amp;$B139,Results_Deltas!$A$2:$P$15000,5,FALSE),"")</f>
        <v/>
      </c>
      <c r="H196" s="38" t="inlineStr">
        <is>
          <t>Blanket (page end)</t>
        </is>
      </c>
      <c r="I196" s="26" t="n"/>
      <c r="J196" s="26" t="n"/>
      <c r="K196" s="26" t="n"/>
      <c r="L196" s="26" t="inlineStr">
        <is>
          <t>NO</t>
        </is>
      </c>
      <c r="M196" s="26" t="n">
        <v>3.537369323785312</v>
      </c>
      <c r="N196" s="26" t="n">
        <v>46</v>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9" t="inlineStr">
        <is>
          <t>MANDATORY_REENTRY_WT_FILTER_MIN_VELOCITY</t>
        </is>
      </c>
      <c r="B197" s="40" t="inlineStr">
        <is>
          <t>0.0</t>
        </is>
      </c>
      <c r="C197" s="38" t="n"/>
      <c r="D197" s="38" t="inlineStr">
        <is>
          <t>GLOBAL_CHECK, STOCKS_EXIT</t>
        </is>
      </c>
      <c r="E197" s="38" t="n"/>
      <c r="F197" s="26" t="n"/>
      <c r="G197" s="38">
        <f>IFERROR(VLOOKUP($A165&amp;"_"&amp;$B165,Results_Deltas!$A$2:$P$15000,5,FALSE),"")</f>
        <v/>
      </c>
      <c r="H197" s="38" t="inlineStr">
        <is>
          <t>Blanket (page end)</t>
        </is>
      </c>
      <c r="I197" s="26" t="n"/>
      <c r="J197" s="26" t="n"/>
      <c r="K197" s="26" t="n"/>
      <c r="L197" s="26" t="inlineStr">
        <is>
          <t>NO</t>
        </is>
      </c>
      <c r="M197" s="26" t="n">
        <v>3.537369323785312</v>
      </c>
      <c r="N197" s="26" t="n">
        <v>46</v>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MANDATORY_REENTRY_WT_FILTER_MIN_VELOCITY</t>
        </is>
      </c>
      <c r="B198" s="38" t="inlineStr">
        <is>
          <t>0.0_ALT</t>
        </is>
      </c>
      <c r="C198" s="38" t="n"/>
      <c r="D198" s="38" t="inlineStr">
        <is>
          <t>GLOBAL_CHECK, STOCKS_EXIT</t>
        </is>
      </c>
      <c r="E198" s="38" t="n"/>
      <c r="F198" s="26" t="n"/>
      <c r="G198" s="38">
        <f>IFERROR(VLOOKUP($A166&amp;"_"&amp;$B166,Results_Deltas!$A$2:$P$15000,5,FALSE),"")</f>
        <v/>
      </c>
      <c r="H198" s="38" t="inlineStr">
        <is>
          <t>Blanket (page end)</t>
        </is>
      </c>
      <c r="I198" s="26" t="n"/>
      <c r="J198" s="26" t="n"/>
      <c r="K198" s="26" t="n"/>
      <c r="L198" s="26" t="inlineStr">
        <is>
          <t>YES</t>
        </is>
      </c>
      <c r="M198" s="26" t="n">
        <v>3.537369323785312</v>
      </c>
      <c r="N198" s="26" t="n">
        <v>46</v>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MANDATORY_REENTRY_WT_FILTER_REQUIRE_FLIP</t>
        </is>
      </c>
      <c r="B199" s="38" t="inlineStr">
        <is>
          <t>False_ALT</t>
        </is>
      </c>
      <c r="C199" s="38" t="n"/>
      <c r="D199" s="38" t="inlineStr">
        <is>
          <t>GLOBAL_CHECK, STOCKS_EXIT</t>
        </is>
      </c>
      <c r="E199" s="38" t="n"/>
      <c r="F199" s="26" t="n"/>
      <c r="G199" s="38">
        <f>IFERROR(VLOOKUP($A168&amp;"_"&amp;$B168,Results_Deltas!$A$2:$P$15000,5,FALSE),"")</f>
        <v/>
      </c>
      <c r="H199" s="38" t="inlineStr">
        <is>
          <t>Blanket (page end)</t>
        </is>
      </c>
      <c r="I199" s="26" t="n"/>
      <c r="J199" s="26" t="n"/>
      <c r="K199" s="26" t="n"/>
      <c r="L199" s="26" t="inlineStr">
        <is>
          <t>NO</t>
        </is>
      </c>
      <c r="M199" s="26" t="n">
        <v>3.537369323785312</v>
      </c>
      <c r="N199" s="26" t="n">
        <v>46</v>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GOLDEN_RULE_BASE_USD</t>
        </is>
      </c>
      <c r="B200" s="38" t="inlineStr">
        <is>
          <t>0.0</t>
        </is>
      </c>
      <c r="C200" s="38" t="n"/>
      <c r="D200" s="38" t="inlineStr">
        <is>
          <t>GLOBAL_CHECK, STOCKS_EXIT</t>
        </is>
      </c>
      <c r="E200" s="38" t="n"/>
      <c r="F200" s="26" t="n"/>
      <c r="G200" s="38">
        <f>IFERROR(VLOOKUP($A107&amp;"_"&amp;$B107,Results_Deltas!$A$2:$P$15000,5,FALSE),"")</f>
        <v/>
      </c>
      <c r="H200" s="38" t="inlineStr">
        <is>
          <t>Blanket (page end)</t>
        </is>
      </c>
      <c r="I200" s="26" t="n"/>
      <c r="J200" s="26" t="n"/>
      <c r="K200" s="26" t="n"/>
      <c r="L200" s="26" t="inlineStr">
        <is>
          <t>NO</t>
        </is>
      </c>
      <c r="M200" s="26" t="n">
        <v>3.545516743431397</v>
      </c>
      <c r="N200" s="26" t="n">
        <v>49</v>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GOLDEN_RULE_BASE_USD</t>
        </is>
      </c>
      <c r="B201" s="38" t="inlineStr">
        <is>
          <t>0.0_ALT</t>
        </is>
      </c>
      <c r="C201" s="38" t="n"/>
      <c r="D201" s="38" t="inlineStr">
        <is>
          <t>GLOBAL_CHECK, STOCKS_EXIT</t>
        </is>
      </c>
      <c r="E201" s="38" t="n"/>
      <c r="F201" s="26" t="n"/>
      <c r="G201" s="38">
        <f>IFERROR(VLOOKUP($A108&amp;"_"&amp;$B108,Results_Deltas!$A$2:$P$15000,5,FALSE),"")</f>
        <v/>
      </c>
      <c r="H201" s="38" t="inlineStr">
        <is>
          <t>Blanket (page end)</t>
        </is>
      </c>
      <c r="I201" s="26" t="n"/>
      <c r="J201" s="26" t="n"/>
      <c r="K201" s="26" t="n"/>
      <c r="L201" s="26" t="inlineStr">
        <is>
          <t>NO</t>
        </is>
      </c>
      <c r="M201" s="26" t="n">
        <v>3.545516743431397</v>
      </c>
      <c r="N201" s="26" t="n">
        <v>49</v>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NEW_POSITION_MAX_LOSS_THRESHOLD</t>
        </is>
      </c>
      <c r="B202" s="38" t="inlineStr">
        <is>
          <t>0</t>
        </is>
      </c>
      <c r="C202" s="38" t="n"/>
      <c r="D202" s="38" t="inlineStr">
        <is>
          <t>AUGMENT, EXIT, GLOBAL_CHECK, REDUCE, STOCKS_EXIT</t>
        </is>
      </c>
      <c r="E202" s="38" t="n"/>
      <c r="F202" s="26" t="n"/>
      <c r="G202" s="38">
        <f>IFERROR(VLOOKUP($A199&amp;"_"&amp;$B199,Results_Deltas!$A$2:$P$15000,5,FALSE),"")</f>
        <v/>
      </c>
      <c r="H202" s="38" t="inlineStr">
        <is>
          <t>Blanket (page end)</t>
        </is>
      </c>
      <c r="I202" s="26" t="n"/>
      <c r="J202" s="26" t="n"/>
      <c r="K202" s="26" t="n"/>
      <c r="L202" s="26" t="inlineStr">
        <is>
          <t>NO</t>
        </is>
      </c>
      <c r="M202" s="26" t="n">
        <v>3.5489589554258</v>
      </c>
      <c r="N202" s="26" t="n">
        <v>46</v>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HTF_GATE_D_MANDATORY</t>
        </is>
      </c>
      <c r="B203" s="38" t="inlineStr">
        <is>
          <t>0.0</t>
        </is>
      </c>
      <c r="C203" s="38" t="n"/>
      <c r="D203" s="38" t="inlineStr">
        <is>
          <t>ENTRY, GLOBAL_CHECK, STOCKS_EXIT</t>
        </is>
      </c>
      <c r="E203" s="38" t="n"/>
      <c r="F203" s="26" t="n"/>
      <c r="G203" s="38">
        <f>IFERROR(VLOOKUP($A138&amp;"_"&amp;$B138,Results_Deltas!$A$2:$P$15000,5,FALSE),"")</f>
        <v/>
      </c>
      <c r="H203" s="38" t="inlineStr">
        <is>
          <t>Blanket (page end)</t>
        </is>
      </c>
      <c r="I203" s="26" t="n"/>
      <c r="J203" s="26" t="n"/>
      <c r="K203" s="26" t="n"/>
      <c r="L203" s="26" t="inlineStr">
        <is>
          <t>YES</t>
        </is>
      </c>
      <c r="M203" s="26" t="n">
        <v>3.583309185133174</v>
      </c>
      <c r="N203" s="26" t="n">
        <v>46</v>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NEWBORN_LOSS_KILL_REQUIRE_VEL_AGAINST</t>
        </is>
      </c>
      <c r="B204" s="38" t="inlineStr">
        <is>
          <t>0.0</t>
        </is>
      </c>
      <c r="C204" s="38" t="n"/>
      <c r="D204" s="38" t="inlineStr">
        <is>
          <t>AUGMENT, EXIT, GLOBAL_CHECK, REDUCE, STOCKS_EXIT</t>
        </is>
      </c>
      <c r="E204" s="38" t="n"/>
      <c r="F204" s="26" t="n"/>
      <c r="G204" s="38">
        <f>IFERROR(VLOOKUP($A197&amp;"_"&amp;$B197,Results_Deltas!$A$2:$P$15000,5,FALSE),"")</f>
        <v/>
      </c>
      <c r="H204" s="38" t="inlineStr">
        <is>
          <t>Blanket (page end)</t>
        </is>
      </c>
      <c r="I204" s="26" t="n"/>
      <c r="J204" s="26" t="n"/>
      <c r="K204" s="26" t="n"/>
      <c r="L204" s="26" t="inlineStr">
        <is>
          <t>YES</t>
        </is>
      </c>
      <c r="M204" s="26" t="n">
        <v>3.598949849446679</v>
      </c>
      <c r="N204" s="26" t="n">
        <v>49</v>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NEWBORN_LOSS_KILL_REQUIRE_VEL_AGAINST</t>
        </is>
      </c>
      <c r="B205" s="38" t="inlineStr">
        <is>
          <t>0.0_ALT</t>
        </is>
      </c>
      <c r="C205" s="38" t="n"/>
      <c r="D205" s="38" t="inlineStr">
        <is>
          <t>AUGMENT, EXIT, GLOBAL_CHECK, REDUCE, STOCKS_EXIT</t>
        </is>
      </c>
      <c r="E205" s="38" t="n"/>
      <c r="F205" s="26" t="n"/>
      <c r="G205" s="38">
        <f>IFERROR(VLOOKUP($A198&amp;"_"&amp;$B198,Results_Deltas!$A$2:$P$15000,5,FALSE),"")</f>
        <v/>
      </c>
      <c r="H205" s="38" t="inlineStr">
        <is>
          <t>Blanket (page end)</t>
        </is>
      </c>
      <c r="I205" s="26" t="n"/>
      <c r="J205" s="26" t="n"/>
      <c r="K205" s="26" t="n"/>
      <c r="L205" s="26" t="inlineStr">
        <is>
          <t>NO</t>
        </is>
      </c>
      <c r="M205" s="26" t="n">
        <v>3.598949849446679</v>
      </c>
      <c r="N205" s="26" t="n">
        <v>49</v>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9" t="inlineStr">
        <is>
          <t>NEWBORN_LOSS_KILL_GAIN_THRESHOLD_PCT</t>
        </is>
      </c>
      <c r="B206" s="40" t="inlineStr">
        <is>
          <t>0</t>
        </is>
      </c>
      <c r="C206" s="38" t="n"/>
      <c r="D206" s="38" t="inlineStr">
        <is>
          <t>AUGMENT, EXIT, GLOBAL_CHECK, REDUCE, STOCKS_EXIT</t>
        </is>
      </c>
      <c r="E206" s="38" t="n"/>
      <c r="F206" s="26" t="n"/>
      <c r="G206" s="38">
        <f>IFERROR(VLOOKUP($A193&amp;"_"&amp;$B193,Results_Deltas!$A$2:$P$15000,5,FALSE),"")</f>
        <v/>
      </c>
      <c r="H206" s="38" t="inlineStr">
        <is>
          <t>Blanket (page end)</t>
        </is>
      </c>
      <c r="I206" s="26" t="n"/>
      <c r="J206" s="26" t="n"/>
      <c r="K206" s="26" t="n"/>
      <c r="L206" s="26" t="inlineStr">
        <is>
          <t>NO</t>
        </is>
      </c>
      <c r="M206" s="26" t="n">
        <v>3.650541774557883</v>
      </c>
      <c r="N206" s="26" t="n">
        <v>49</v>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GR_FILTER_ALL_ENTRIES</t>
        </is>
      </c>
      <c r="B207" s="38" t="inlineStr">
        <is>
          <t>0.0</t>
        </is>
      </c>
      <c r="C207" s="38" t="n"/>
      <c r="D207" s="38" t="inlineStr">
        <is>
          <t>GLOBAL_CHECK, STOCKS_EXIT</t>
        </is>
      </c>
      <c r="E207" s="38" t="n"/>
      <c r="F207" s="26" t="n"/>
      <c r="G207" s="38">
        <f>IFERROR(VLOOKUP($A109&amp;"_"&amp;$B109,Results_Deltas!$A$2:$P$15000,5,FALSE),"")</f>
        <v/>
      </c>
      <c r="H207" s="38" t="inlineStr">
        <is>
          <t>Blanket (page end)</t>
        </is>
      </c>
      <c r="I207" s="26" t="n"/>
      <c r="J207" s="26" t="n"/>
      <c r="K207" s="26" t="n"/>
      <c r="L207" s="26" t="inlineStr">
        <is>
          <t>NO</t>
        </is>
      </c>
      <c r="M207" s="26" t="n">
        <v>3.655171802096935</v>
      </c>
      <c r="N207" s="26" t="n">
        <v>47</v>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GR_FILTER_ALL_ENTRIES</t>
        </is>
      </c>
      <c r="B208" s="38" t="inlineStr">
        <is>
          <t>0.0_ALT</t>
        </is>
      </c>
      <c r="C208" s="38" t="n"/>
      <c r="D208" s="38" t="inlineStr">
        <is>
          <t>GLOBAL_CHECK, STOCKS_EXIT</t>
        </is>
      </c>
      <c r="E208" s="38" t="n"/>
      <c r="F208" s="26" t="n"/>
      <c r="G208" s="38">
        <f>IFERROR(VLOOKUP($A110&amp;"_"&amp;$B110,Results_Deltas!$A$2:$P$15000,5,FALSE),"")</f>
        <v/>
      </c>
      <c r="H208" s="38" t="inlineStr">
        <is>
          <t>Blanket (page end)</t>
        </is>
      </c>
      <c r="I208" s="26" t="n"/>
      <c r="J208" s="26" t="n"/>
      <c r="K208" s="26" t="n"/>
      <c r="L208" s="26" t="inlineStr">
        <is>
          <t>NO</t>
        </is>
      </c>
      <c r="M208" s="26" t="n">
        <v>3.655171802096935</v>
      </c>
      <c r="N208" s="26" t="n">
        <v>47</v>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FUNDING_GATE_MTF_REQUIRED</t>
        </is>
      </c>
      <c r="B209" s="38" t="inlineStr">
        <is>
          <t>0.0</t>
        </is>
      </c>
      <c r="C209" s="38" t="n"/>
      <c r="D209" s="38" t="inlineStr">
        <is>
          <t>ENTRY, GLOBAL_CHECK, STOCKS_EXIT</t>
        </is>
      </c>
      <c r="E209" s="38" t="n"/>
      <c r="F209" s="26" t="n"/>
      <c r="G209" s="38">
        <f>IFERROR(VLOOKUP($A103&amp;"_"&amp;$B103,Results_Deltas!$A$2:$P$15000,5,FALSE),"")</f>
        <v/>
      </c>
      <c r="H209" s="38" t="inlineStr">
        <is>
          <t>Blanket (page end)</t>
        </is>
      </c>
      <c r="I209" s="26" t="n"/>
      <c r="J209" s="26" t="n"/>
      <c r="K209" s="26" t="n"/>
      <c r="L209" s="26" t="inlineStr">
        <is>
          <t>NO</t>
        </is>
      </c>
      <c r="M209" s="26" t="n">
        <v>3.949094698866408</v>
      </c>
      <c r="N209" s="26" t="n">
        <v>21</v>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FUNDING_GATE_MTF_REQUIRED</t>
        </is>
      </c>
      <c r="B210" s="38" t="inlineStr">
        <is>
          <t>0.0_ALT</t>
        </is>
      </c>
      <c r="C210" s="38" t="n"/>
      <c r="D210" s="38" t="inlineStr">
        <is>
          <t>ENTRY, GLOBAL_CHECK, STOCKS_EXIT</t>
        </is>
      </c>
      <c r="E210" s="38" t="n"/>
      <c r="F210" s="26" t="n"/>
      <c r="G210" s="38">
        <f>IFERROR(VLOOKUP($A104&amp;"_"&amp;$B104,Results_Deltas!$A$2:$P$15000,5,FALSE),"")</f>
        <v/>
      </c>
      <c r="H210" s="38" t="inlineStr">
        <is>
          <t>Blanket (page end)</t>
        </is>
      </c>
      <c r="I210" s="26" t="n"/>
      <c r="J210" s="26" t="n"/>
      <c r="K210" s="26" t="n"/>
      <c r="L210" s="26" t="inlineStr">
        <is>
          <t>YES</t>
        </is>
      </c>
      <c r="M210" s="26" t="n">
        <v>3.949094698866408</v>
      </c>
      <c r="N210" s="26" t="n">
        <v>21</v>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FUNDING_GATE_SHORT_MIN</t>
        </is>
      </c>
      <c r="B211" s="38" t="inlineStr">
        <is>
          <t>0.0</t>
        </is>
      </c>
      <c r="C211" s="38" t="n"/>
      <c r="D211" s="38" t="inlineStr">
        <is>
          <t>ENTRY, GLOBAL_CHECK, STOCKS_EXIT</t>
        </is>
      </c>
      <c r="E211" s="38" t="n"/>
      <c r="F211" s="26" t="n"/>
      <c r="G211" s="38">
        <f>IFERROR(VLOOKUP($A105&amp;"_"&amp;$B105,Results_Deltas!$A$2:$P$15000,5,FALSE),"")</f>
        <v/>
      </c>
      <c r="H211" s="38" t="inlineStr">
        <is>
          <t>Blanket (page end)</t>
        </is>
      </c>
      <c r="I211" s="26" t="n"/>
      <c r="J211" s="26" t="n"/>
      <c r="K211" s="26" t="n"/>
      <c r="L211" s="26" t="inlineStr">
        <is>
          <t>NO</t>
        </is>
      </c>
      <c r="M211" s="26" t="n">
        <v>3.949094698866408</v>
      </c>
      <c r="N211" s="26" t="n">
        <v>21</v>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FUNDING_GATE_SHORT_MIN</t>
        </is>
      </c>
      <c r="B212" s="38" t="inlineStr">
        <is>
          <t>0.0_ALT</t>
        </is>
      </c>
      <c r="C212" s="38" t="n"/>
      <c r="D212" s="38" t="inlineStr">
        <is>
          <t>ENTRY, GLOBAL_CHECK, STOCKS_EXIT</t>
        </is>
      </c>
      <c r="E212" s="38" t="n"/>
      <c r="F212" s="26" t="n"/>
      <c r="G212" s="38">
        <f>IFERROR(VLOOKUP($A106&amp;"_"&amp;$B106,Results_Deltas!$A$2:$P$15000,5,FALSE),"")</f>
        <v/>
      </c>
      <c r="H212" s="38" t="inlineStr">
        <is>
          <t>Blanket (page end)</t>
        </is>
      </c>
      <c r="I212" s="26" t="n"/>
      <c r="J212" s="26" t="n"/>
      <c r="K212" s="26" t="n"/>
      <c r="L212" s="26" t="inlineStr">
        <is>
          <t>NO</t>
        </is>
      </c>
      <c r="M212" s="26" t="n">
        <v>3.949094698866408</v>
      </c>
      <c r="N212" s="26" t="n">
        <v>21</v>
      </c>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FUNDING_GATE_LONG_MAX</t>
        </is>
      </c>
      <c r="B213" s="38" t="inlineStr">
        <is>
          <t>0.0</t>
        </is>
      </c>
      <c r="C213" s="38" t="n"/>
      <c r="D213" s="38" t="inlineStr">
        <is>
          <t>ENTRY, GLOBAL_CHECK, STOCKS_EXIT</t>
        </is>
      </c>
      <c r="E213" s="38" t="n"/>
      <c r="F213" s="26" t="n"/>
      <c r="G213" s="38">
        <f>IFERROR(VLOOKUP($A101&amp;"_"&amp;$B101,Results_Deltas!$A$2:$P$15000,5,FALSE),"")</f>
        <v/>
      </c>
      <c r="H213" s="38" t="inlineStr">
        <is>
          <t>Blanket (page end)</t>
        </is>
      </c>
      <c r="I213" s="26" t="n"/>
      <c r="J213" s="26" t="n"/>
      <c r="K213" s="26" t="n"/>
      <c r="L213" s="26" t="inlineStr">
        <is>
          <t>NO</t>
        </is>
      </c>
      <c r="M213" s="26" t="n">
        <v>3.964476753144043</v>
      </c>
      <c r="N213" s="26" t="n">
        <v>22</v>
      </c>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c r="A214" s="37" t="inlineStr">
        <is>
          <t>FUNDING_GATE_LONG_MAX</t>
        </is>
      </c>
      <c r="B214" s="38" t="inlineStr">
        <is>
          <t>0.0_ALT</t>
        </is>
      </c>
      <c r="C214" s="38" t="n"/>
      <c r="D214" s="38" t="inlineStr">
        <is>
          <t>ENTRY, GLOBAL_CHECK, STOCKS_EXIT</t>
        </is>
      </c>
      <c r="E214" s="38" t="n"/>
      <c r="F214" s="26" t="n"/>
      <c r="G214" s="38">
        <f>IFERROR(VLOOKUP($A102&amp;"_"&amp;$B102,Results_Deltas!$A$2:$P$15000,5,FALSE),"")</f>
        <v/>
      </c>
      <c r="H214" s="38" t="inlineStr">
        <is>
          <t>Blanket (page end)</t>
        </is>
      </c>
      <c r="I214" s="26" t="n"/>
      <c r="J214" s="26" t="n"/>
      <c r="K214" s="26" t="n"/>
      <c r="L214" s="26" t="inlineStr">
        <is>
          <t>NO</t>
        </is>
      </c>
      <c r="M214" s="26" t="n">
        <v>3.964476753144043</v>
      </c>
      <c r="N214" s="26" t="n">
        <v>22</v>
      </c>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8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s="0" t="inlineStr">
        <is>
          <t>WT_DC_TF_ENTRY</t>
        </is>
      </c>
      <c r="F446" s="0" t="inlineStr">
        <is>
          <t>ENTRY_BREAKOUT_CHANNEL</t>
        </is>
      </c>
      <c r="G446" s="0" t="inlineStr">
        <is>
          <t>WT_DC_TF_ENTRY</t>
        </is>
      </c>
      <c r="H446" s="0" t="inlineStr">
        <is>
          <t>SPECIFIC — only gated switches</t>
        </is>
      </c>
      <c r="J446" s="0" t="inlineStr">
        <is>
          <t>1h, 15m, 4h, D</t>
        </is>
      </c>
      <c r="L446" s="0" t="inlineStr">
        <is>
          <t>1h</t>
        </is>
      </c>
    </row>
    <row r="447" ht="15.75" customHeight="1" s="67">
      <c r="B447" s="0" t="inlineStr">
        <is>
          <t>WT_DC_TF_HTF</t>
        </is>
      </c>
      <c r="F447" s="0" t="inlineStr">
        <is>
          <t>ENTRY_BREAKOUT_CHANNEL</t>
        </is>
      </c>
      <c r="G447" s="0" t="inlineStr">
        <is>
          <t>WT_DC_TF_HTF</t>
        </is>
      </c>
      <c r="H447" s="0" t="inlineStr">
        <is>
          <t>SPECIFIC — only gated switches</t>
        </is>
      </c>
      <c r="J447" s="0" t="inlineStr">
        <is>
          <t>4h, 1h, D, W, 15m</t>
        </is>
      </c>
      <c r="L447" s="0" t="inlineStr">
        <is>
          <t>4h</t>
        </is>
      </c>
    </row>
    <row r="448" ht="15.75" customHeight="1" s="67">
      <c r="B448" s="0" t="inlineStr">
        <is>
          <t>WT_DC_TF_HTF2</t>
        </is>
      </c>
      <c r="F448" s="0" t="inlineStr">
        <is>
          <t>ENTRY_BREAKOUT_CHANNEL</t>
        </is>
      </c>
      <c r="G448" s="0" t="inlineStr">
        <is>
          <t>WT_DC_TF_HTF2</t>
        </is>
      </c>
      <c r="H448" s="0" t="inlineStr">
        <is>
          <t>SPECIFIC — only gated switches</t>
        </is>
      </c>
      <c r="J448" s="0" t="inlineStr">
        <is>
          <t>D, none, 1h, 4h, W</t>
        </is>
      </c>
      <c r="L448" s="0" t="inlineStr">
        <is>
          <t>D</t>
        </is>
      </c>
    </row>
    <row r="449" ht="15.75" customHeight="1" s="67">
      <c r="B449" s="0" t="inlineStr">
        <is>
          <t>WT_DC_DC_TF</t>
        </is>
      </c>
      <c r="F449" s="0" t="inlineStr">
        <is>
          <t>ENTRY_BREAKOUT_CHANNEL</t>
        </is>
      </c>
      <c r="G449" s="0" t="inlineStr">
        <is>
          <t>WT_DC_DC_TF</t>
        </is>
      </c>
      <c r="H449" s="0" t="inlineStr">
        <is>
          <t>SPECIFIC — only gated switches</t>
        </is>
      </c>
      <c r="J449" s="0" t="inlineStr">
        <is>
          <t>1h, 15m, 4h, D</t>
        </is>
      </c>
      <c r="L449" s="0" t="inlineStr">
        <is>
          <t>1h</t>
        </is>
      </c>
    </row>
    <row r="450" ht="15.75" customHeight="1" s="67">
      <c r="B450" s="0" t="inlineStr">
        <is>
          <t>WT_DC_STOCH_TF</t>
        </is>
      </c>
      <c r="F450" s="0" t="inlineStr">
        <is>
          <t>ENTRY_BREAKOUT_CHANNEL</t>
        </is>
      </c>
      <c r="G450" s="0" t="inlineStr">
        <is>
          <t>WT_DC_STOCH_TF</t>
        </is>
      </c>
      <c r="H450" s="0" t="inlineStr">
        <is>
          <t>SPECIFIC — only gated switches</t>
        </is>
      </c>
      <c r="J450" s="0" t="inlineStr">
        <is>
          <t>5m, 15m, 1h, 4h</t>
        </is>
      </c>
      <c r="L450" s="0" t="inlineStr">
        <is>
          <t>5m</t>
        </is>
      </c>
    </row>
    <row r="451" ht="15.75" customHeight="1" s="67">
      <c r="B451" s="0" t="inlineStr">
        <is>
          <t>WT_DC_DC_POS_THRESHOLD_LONG</t>
        </is>
      </c>
      <c r="F451" s="0" t="inlineStr">
        <is>
          <t>ENTRY_BREAKOUT_CHANNEL</t>
        </is>
      </c>
      <c r="G451" s="0" t="inlineStr">
        <is>
          <t>WT_DC_DC_POS_THRESHOLD_LONG</t>
        </is>
      </c>
      <c r="H451" s="0" t="inlineStr">
        <is>
          <t>SPECIFIC — only gated switches</t>
        </is>
      </c>
      <c r="J451" s="0" t="inlineStr">
        <is>
          <t>0.5, 0.3, 0.4, 0.6, 0.7</t>
        </is>
      </c>
      <c r="L451" s="0" t="inlineStr">
        <is>
          <t>0.5</t>
        </is>
      </c>
    </row>
    <row r="452" ht="15.75" customHeight="1" s="67">
      <c r="B452" s="0" t="inlineStr">
        <is>
          <t>WT_DC_DC_POS_THRESHOLD_SHORT</t>
        </is>
      </c>
      <c r="F452" s="0" t="inlineStr">
        <is>
          <t>ENTRY_BREAKOUT_CHANNEL</t>
        </is>
      </c>
      <c r="G452" s="0" t="inlineStr">
        <is>
          <t>WT_DC_DC_POS_THRESHOLD_SHORT</t>
        </is>
      </c>
      <c r="H452" s="0" t="inlineStr">
        <is>
          <t>SPECIFIC — only gated switches</t>
        </is>
      </c>
      <c r="J452" s="0" t="inlineStr">
        <is>
          <t>0.5, 0.3, 0.4, 0.6, 0.7</t>
        </is>
      </c>
      <c r="L452" s="0" t="inlineStr">
        <is>
          <t>0.5</t>
        </is>
      </c>
    </row>
    <row r="453" ht="15.75" customHeight="1" s="67">
      <c r="B453" s="0" t="inlineStr">
        <is>
          <t>WT_DC_STOCH_THRESHOLD_LONG</t>
        </is>
      </c>
      <c r="F453" s="0" t="inlineStr">
        <is>
          <t>ENTRY_BREAKOUT_CHANNEL</t>
        </is>
      </c>
      <c r="G453" s="0" t="inlineStr">
        <is>
          <t>WT_DC_STOCH_THRESHOLD_LONG</t>
        </is>
      </c>
      <c r="H453" s="0" t="inlineStr">
        <is>
          <t>SPECIFIC — only gated switches</t>
        </is>
      </c>
      <c r="J453" s="0" t="inlineStr">
        <is>
          <t>40.0, 30.0, 50.0</t>
        </is>
      </c>
      <c r="L453" s="0" t="inlineStr">
        <is>
          <t>40.0</t>
        </is>
      </c>
    </row>
    <row r="454" ht="15.75" customHeight="1" s="67">
      <c r="B454" s="0" t="inlineStr">
        <is>
          <t>WT_DC_STOCH_THRESHOLD_SHORT</t>
        </is>
      </c>
      <c r="F454" s="0" t="inlineStr">
        <is>
          <t>ENTRY_BREAKOUT_CHANNEL</t>
        </is>
      </c>
      <c r="G454" s="0" t="inlineStr">
        <is>
          <t>WT_DC_STOCH_THRESHOLD_SHORT</t>
        </is>
      </c>
      <c r="H454" s="0" t="inlineStr">
        <is>
          <t>SPECIFIC — only gated switches</t>
        </is>
      </c>
      <c r="J454" s="0" t="inlineStr">
        <is>
          <t>60.0, 50.0, 70.0</t>
        </is>
      </c>
      <c r="L454" s="0" t="inlineStr">
        <is>
          <t>60.0</t>
        </is>
      </c>
    </row>
    <row r="455" ht="15.75" customHeight="1" s="67">
      <c r="B455" s="0" t="inlineStr">
        <is>
          <t>WT_DC_HTF_GATE_MODE</t>
        </is>
      </c>
      <c r="F455" s="0" t="inlineStr">
        <is>
          <t>ENTRY_BREAKOUT_CHANNEL</t>
        </is>
      </c>
      <c r="G455" s="0" t="inlineStr">
        <is>
          <t>WT_DC_HTF_GATE_MODE</t>
        </is>
      </c>
      <c r="H455" s="0" t="inlineStr">
        <is>
          <t>SPECIFIC — only gated switches</t>
        </is>
      </c>
      <c r="J455" s="0" t="inlineStr">
        <is>
          <t>AND, OR</t>
        </is>
      </c>
      <c r="L455" s="0" t="inlineStr">
        <is>
          <t>AND</t>
        </is>
      </c>
    </row>
    <row r="456" ht="15.75" customHeight="1" s="67">
      <c r="B456" s="0" t="inlineStr">
        <is>
          <t>WT_DC_TF_COMBO</t>
        </is>
      </c>
      <c r="F456" s="0" t="inlineStr">
        <is>
          <t>ENTRY_BREAKOUT_CHANNEL</t>
        </is>
      </c>
      <c r="G456" s="0" t="inlineStr">
        <is>
          <t>WT_DC_TF_COMBO</t>
        </is>
      </c>
      <c r="H456" s="0" t="inlineStr">
        <is>
          <t>SPECIFIC — only gated switches</t>
        </is>
      </c>
      <c r="J456" s="0" t="inlineStr">
        <is>
          <t>1h_4h_D, 15m_1h_4h, 15m_1h_4h_D, 1h_4h, 4h_D</t>
        </is>
      </c>
      <c r="L456" s="0" t="inlineStr">
        <is>
          <t>1h_4h_D</t>
        </is>
      </c>
    </row>
    <row r="457" ht="15.75" customHeight="1" s="67">
      <c r="B457" s="0" t="inlineStr">
        <is>
          <t>WT_DC_DIRECT_TF_ENTRY</t>
        </is>
      </c>
      <c r="F457" s="0" t="inlineStr">
        <is>
          <t>ENTRY_BREAKOUT_CHANNEL</t>
        </is>
      </c>
      <c r="G457" s="0" t="inlineStr">
        <is>
          <t>WT_DC_DIRECT_TF_ENTRY</t>
        </is>
      </c>
      <c r="H457" s="0" t="inlineStr">
        <is>
          <t>SPECIFIC — only gated switches</t>
        </is>
      </c>
      <c r="J457" s="0" t="inlineStr">
        <is>
          <t>1h, 15m, 4h</t>
        </is>
      </c>
      <c r="L457" s="0" t="inlineStr">
        <is>
          <t>1h</t>
        </is>
      </c>
    </row>
    <row r="458" ht="15.75" customHeight="1" s="67">
      <c r="B458" s="0" t="inlineStr">
        <is>
          <t>WT_DC_DIRECT_DC_TF</t>
        </is>
      </c>
      <c r="F458" s="0" t="inlineStr">
        <is>
          <t>ENTRY_BREAKOUT_CHANNEL</t>
        </is>
      </c>
      <c r="G458" s="0" t="inlineStr">
        <is>
          <t>WT_DC_DIRECT_DC_TF</t>
        </is>
      </c>
      <c r="H458" s="0" t="inlineStr">
        <is>
          <t>SPECIFIC — only gated switches</t>
        </is>
      </c>
      <c r="J458" s="0" t="inlineStr">
        <is>
          <t>1h, 15m, 4h, D</t>
        </is>
      </c>
      <c r="L458" s="0" t="inlineStr">
        <is>
          <t>1h</t>
        </is>
      </c>
    </row>
    <row r="459" ht="15.75" customHeight="1" s="67">
      <c r="B459" s="0" t="inlineStr">
        <is>
          <t>DC_BREAKOUT_TF_EXPANDED</t>
        </is>
      </c>
      <c r="F459" s="0" t="inlineStr">
        <is>
          <t>ENTRY_BREAKOUT_CHANNEL</t>
        </is>
      </c>
      <c r="G459" s="0" t="inlineStr">
        <is>
          <t>DC_BREAKOUT_TF_EXPANDED</t>
        </is>
      </c>
      <c r="H459" s="0" t="inlineStr">
        <is>
          <t>SPECIFIC — only gated switches</t>
        </is>
      </c>
      <c r="J459" s="0" t="inlineStr">
        <is>
          <t>1h, 15m, 4h, D, W</t>
        </is>
      </c>
      <c r="L459" s="0" t="inlineStr">
        <is>
          <t>1h</t>
        </is>
      </c>
    </row>
    <row r="460" ht="15.75" customHeight="1" s="67">
      <c r="B460" s="0" t="inlineStr">
        <is>
          <t>EXIT_VELOCITY_WT_TFS</t>
        </is>
      </c>
      <c r="F460" s="0" t="inlineStr">
        <is>
          <t>EXIT_VELOCITY</t>
        </is>
      </c>
      <c r="G460" s="0" t="inlineStr">
        <is>
          <t>EXIT_VELOCITY_WT_TFS</t>
        </is>
      </c>
      <c r="H460" s="0" t="inlineStr">
        <is>
          <t>SPECIFIC — only gated switches</t>
        </is>
      </c>
      <c r="J460" s="0" t="inlineStr">
        <is>
          <t>1h,4h,D, 15m,1h,4h,D, 1h,4h, 4h,D, 15m,1h</t>
        </is>
      </c>
      <c r="L460" s="0" t="inlineStr">
        <is>
          <t>1h,4h,D</t>
        </is>
      </c>
    </row>
    <row r="461" ht="15.75" customHeight="1" s="67">
      <c r="B461" s="0" t="inlineStr">
        <is>
          <t>WT_DC_ENTRY_THRESHOLD</t>
        </is>
      </c>
      <c r="F461" s="0" t="inlineStr">
        <is>
          <t>ENTRY_CONFIRMATION_GATES</t>
        </is>
      </c>
      <c r="G461" s="0" t="inlineStr">
        <is>
          <t>WT_DC_ENTRY_THRESHOLD</t>
        </is>
      </c>
      <c r="H461" s="0" t="inlineStr">
        <is>
          <t>SPECIFIC — only gated switches</t>
        </is>
      </c>
      <c r="J461" s="0" t="inlineStr">
        <is>
          <t>45.0, 20.0, 30.0, 35.0, 55.0, 60.0, 75.0</t>
        </is>
      </c>
      <c r="L461" s="0" t="inlineStr">
        <is>
          <t>45.0</t>
        </is>
      </c>
    </row>
    <row r="462" ht="15.75" customHeight="1" s="67">
      <c r="B462" s="0" t="inlineStr">
        <is>
          <t>WT_DC_DIRECT_THRESHOLD</t>
        </is>
      </c>
      <c r="F462" s="0" t="inlineStr">
        <is>
          <t>ENTRY_CONFIRMATION_GATES</t>
        </is>
      </c>
      <c r="G462" s="0" t="inlineStr">
        <is>
          <t>WT_DC_DIRECT_THRESHOLD</t>
        </is>
      </c>
      <c r="H462" s="0" t="inlineStr">
        <is>
          <t>SPECIFIC — only gated switches</t>
        </is>
      </c>
      <c r="J462" s="0" t="inlineStr">
        <is>
          <t>20.0, 10.0, 30.0, 35.0</t>
        </is>
      </c>
      <c r="L462" s="0" t="inlineStr">
        <is>
          <t>20.0</t>
        </is>
      </c>
    </row>
    <row r="463" ht="15.75" customHeight="1" s="67">
      <c r="B463" s="0" t="inlineStr">
        <is>
          <t>WT_DC_HTF_GATE</t>
        </is>
      </c>
      <c r="F463" s="0" t="inlineStr">
        <is>
          <t>ENTRY_CONFIRMATION_GATES</t>
        </is>
      </c>
      <c r="G463" s="0" t="inlineStr">
        <is>
          <t>WT_DC_HTF_GATE</t>
        </is>
      </c>
      <c r="H463" s="0" t="inlineStr">
        <is>
          <t>SPECIFIC — only gated switches</t>
        </is>
      </c>
      <c r="J463" s="0" t="inlineStr">
        <is>
          <t>4h_D, none, 1h, 4h, 15m, 1h_4h</t>
        </is>
      </c>
      <c r="L463" s="0" t="inlineStr">
        <is>
          <t>4h_D</t>
        </is>
      </c>
    </row>
    <row r="464" ht="15.75" customHeight="1" s="67">
      <c r="B464" s="0" t="inlineStr">
        <is>
          <t>BB_BOUNCE_ENTRY_TF</t>
        </is>
      </c>
      <c r="C464" s="0" t="inlineStr">
        <is>
          <t>OFF</t>
        </is>
      </c>
      <c r="D464" s="0" t="inlineStr">
        <is>
          <t>BB BB_BOUNCE_ENTRY_TF TF=OFF — bb_{lower/middle/upper}_*/bb_pct_b_* on OFF with HTF WT</t>
        </is>
      </c>
      <c r="E464" s="0" t="inlineStr">
        <is>
          <t>ENTRY_REVERSAL_BOUNCE</t>
        </is>
      </c>
      <c r="F464" s="0" t="inlineStr">
        <is>
          <t>ENTRY_REVERSAL_BOUNCE</t>
        </is>
      </c>
      <c r="G464" s="0" t="inlineStr">
        <is>
          <t>BB_BOUNCE_ENTRY_TF</t>
        </is>
      </c>
      <c r="H464" s="0" t="inlineStr">
        <is>
          <t>TESTABLE — 15m+ BB in NPZ</t>
        </is>
      </c>
      <c r="J464" s="0" t="inlineStr">
        <is>
          <t>—</t>
        </is>
      </c>
      <c r="M464" s="0" t="inlineStr">
        <is>
          <t>OFF</t>
        </is>
      </c>
      <c r="N464" s="0" t="inlineStr">
        <is>
          <t>tf</t>
        </is>
      </c>
      <c r="O464" s="0" t="inlineStr">
        <is>
          <t>BB_BOUNCE_ENTRY_TF</t>
        </is>
      </c>
    </row>
    <row r="465" ht="15.75" customHeight="1" s="67">
      <c r="B465" s="0" t="inlineStr">
        <is>
          <t>BB_BOUNCE_ENTRY_TF</t>
        </is>
      </c>
      <c r="C465" s="0" t="inlineStr">
        <is>
          <t>15m</t>
        </is>
      </c>
      <c r="D465" s="0" t="inlineStr">
        <is>
          <t>BB BB_BOUNCE_ENTRY_TF TF=15m — bb_{lower/middle/upper}_*/bb_pct_b_* on 15m with HTF WT</t>
        </is>
      </c>
      <c r="E465" s="0" t="inlineStr">
        <is>
          <t>ENTRY_REVERSAL_BOUNCE</t>
        </is>
      </c>
      <c r="F465" s="0" t="inlineStr">
        <is>
          <t>ENTRY_REVERSAL_BOUNCE</t>
        </is>
      </c>
      <c r="G465" s="0" t="inlineStr">
        <is>
          <t>BB_BOUNCE_ENTRY_TF</t>
        </is>
      </c>
      <c r="H465" s="0" t="inlineStr">
        <is>
          <t>TESTABLE — 15m+ BB in NPZ</t>
        </is>
      </c>
      <c r="J465" s="0" t="inlineStr">
        <is>
          <t>—</t>
        </is>
      </c>
      <c r="M465" s="0" t="inlineStr">
        <is>
          <t>15m</t>
        </is>
      </c>
      <c r="N465" s="0" t="inlineStr">
        <is>
          <t>tf</t>
        </is>
      </c>
      <c r="O465" s="0" t="inlineStr">
        <is>
          <t>BB_BOUNCE_ENTRY_TF</t>
        </is>
      </c>
    </row>
    <row r="466" ht="15.75" customHeight="1" s="67">
      <c r="B466" s="0" t="inlineStr">
        <is>
          <t>BB_BOUNCE_ENTRY_TF</t>
        </is>
      </c>
      <c r="C466" s="0" t="inlineStr">
        <is>
          <t>1h</t>
        </is>
      </c>
      <c r="D466" s="0" t="inlineStr">
        <is>
          <t>BB BB_BOUNCE_ENTRY_TF TF=1h — bb_{lower/middle/upper}_*/bb_pct_b_* on 1h with HTF WT</t>
        </is>
      </c>
      <c r="E466" s="0" t="inlineStr">
        <is>
          <t>ENTRY_REVERSAL_BOUNCE</t>
        </is>
      </c>
      <c r="F466" s="0" t="inlineStr">
        <is>
          <t>ENTRY_REVERSAL_BOUNCE</t>
        </is>
      </c>
      <c r="G466" s="0" t="inlineStr">
        <is>
          <t>BB_BOUNCE_ENTRY_TF</t>
        </is>
      </c>
      <c r="H466" s="0" t="inlineStr">
        <is>
          <t>TESTABLE — 15m+ BB in NPZ</t>
        </is>
      </c>
      <c r="J466" s="0" t="inlineStr">
        <is>
          <t>—</t>
        </is>
      </c>
      <c r="M466" s="0" t="inlineStr">
        <is>
          <t>1h</t>
        </is>
      </c>
      <c r="N466" s="0" t="inlineStr">
        <is>
          <t>tf</t>
        </is>
      </c>
      <c r="O466" s="0" t="inlineStr">
        <is>
          <t>BB_BOUNCE_ENTRY_TF</t>
        </is>
      </c>
    </row>
    <row r="467" ht="15.75" customHeight="1" s="67">
      <c r="B467" s="0" t="inlineStr">
        <is>
          <t>BB_BOUNCE_ENTRY_TF</t>
        </is>
      </c>
      <c r="C467" s="0" t="inlineStr">
        <is>
          <t>4h</t>
        </is>
      </c>
      <c r="D467" s="0" t="inlineStr">
        <is>
          <t>BB BB_BOUNCE_ENTRY_TF TF=4h — bb_{lower/middle/upper}_*/bb_pct_b_* on 4h with HTF WT</t>
        </is>
      </c>
      <c r="E467" s="0" t="inlineStr">
        <is>
          <t>ENTRY_REVERSAL_BOUNCE</t>
        </is>
      </c>
      <c r="F467" s="0" t="inlineStr">
        <is>
          <t>ENTRY_REVERSAL_BOUNCE</t>
        </is>
      </c>
      <c r="G467" s="0" t="inlineStr">
        <is>
          <t>BB_BOUNCE_ENTRY_TF</t>
        </is>
      </c>
      <c r="H467" s="0" t="inlineStr">
        <is>
          <t>TESTABLE — 15m+ BB in NPZ</t>
        </is>
      </c>
      <c r="J467" s="0" t="inlineStr">
        <is>
          <t>—</t>
        </is>
      </c>
      <c r="M467" s="0" t="inlineStr">
        <is>
          <t>4h</t>
        </is>
      </c>
      <c r="N467" s="0" t="inlineStr">
        <is>
          <t>tf</t>
        </is>
      </c>
      <c r="O467" s="0" t="inlineStr">
        <is>
          <t>BB_BOUNCE_ENTRY_TF</t>
        </is>
      </c>
    </row>
    <row r="468" ht="15.75" customHeight="1" s="67">
      <c r="B468" s="0" t="inlineStr">
        <is>
          <t>BB_BOUNCE_ENTRY_TF</t>
        </is>
      </c>
      <c r="C468" s="0" t="inlineStr">
        <is>
          <t>D</t>
        </is>
      </c>
      <c r="D468" s="0" t="inlineStr">
        <is>
          <t>BB BB_BOUNCE_ENTRY_TF TF=D — bb_{lower/middle/upper}_*/bb_pct_b_* on D with HTF WT</t>
        </is>
      </c>
      <c r="E468" s="0" t="inlineStr">
        <is>
          <t>ENTRY_REVERSAL_BOUNCE</t>
        </is>
      </c>
      <c r="F468" s="0" t="inlineStr">
        <is>
          <t>ENTRY_REVERSAL_BOUNCE</t>
        </is>
      </c>
      <c r="G468" s="0" t="inlineStr">
        <is>
          <t>BB_BOUNCE_ENTRY_TF</t>
        </is>
      </c>
      <c r="H468" s="0" t="inlineStr">
        <is>
          <t>TESTABLE — 15m+ BB in NPZ</t>
        </is>
      </c>
      <c r="J468" s="0" t="inlineStr">
        <is>
          <t>—</t>
        </is>
      </c>
      <c r="M468" s="0" t="inlineStr">
        <is>
          <t>D</t>
        </is>
      </c>
      <c r="N468" s="0" t="inlineStr">
        <is>
          <t>tf</t>
        </is>
      </c>
      <c r="O468" s="0" t="inlineStr">
        <is>
          <t>BB_BOUNCE_ENTRY_TF</t>
        </is>
      </c>
    </row>
    <row r="469" ht="15.75" customHeight="1" s="67">
      <c r="B469" s="0" t="inlineStr">
        <is>
          <t>BB_BREAKOUT_ENTRY_TF</t>
        </is>
      </c>
      <c r="C469" s="0" t="inlineStr">
        <is>
          <t>OFF</t>
        </is>
      </c>
      <c r="D469" s="0" t="inlineStr">
        <is>
          <t>BB BB_BREAKOUT_ENTRY_TF TF=OFF — bb_{lower/middle/upper}_*/bb_pct_b_* on OFF with HTF WT</t>
        </is>
      </c>
      <c r="E469" s="0" t="inlineStr">
        <is>
          <t>ENTRY_BREAKOUT_CHANNEL</t>
        </is>
      </c>
      <c r="F469" s="0" t="inlineStr">
        <is>
          <t>ENTRY_BREAKOUT_CHANNEL</t>
        </is>
      </c>
      <c r="G469" s="0" t="inlineStr">
        <is>
          <t>BB_BREAKOUT_ENTRY_TF</t>
        </is>
      </c>
      <c r="H469" s="0" t="inlineStr">
        <is>
          <t>TESTABLE — 15m+ BB in NPZ</t>
        </is>
      </c>
      <c r="J469" s="0" t="inlineStr">
        <is>
          <t>—</t>
        </is>
      </c>
      <c r="M469" s="0" t="inlineStr">
        <is>
          <t>OFF</t>
        </is>
      </c>
      <c r="N469" s="0" t="inlineStr">
        <is>
          <t>tf</t>
        </is>
      </c>
      <c r="O469" s="0" t="inlineStr">
        <is>
          <t>BB_BREAKOUT_ENTRY_TF</t>
        </is>
      </c>
    </row>
    <row r="470" ht="15.75" customHeight="1" s="67">
      <c r="B470" s="0" t="inlineStr">
        <is>
          <t>BB_BREAKOUT_ENTRY_TF</t>
        </is>
      </c>
      <c r="C470" s="0" t="inlineStr">
        <is>
          <t>15m</t>
        </is>
      </c>
      <c r="D470" s="0" t="inlineStr">
        <is>
          <t>BB BB_BREAKOUT_ENTRY_TF TF=15m — bb_{lower/middle/upper}_*/bb_pct_b_* on 15m with HTF WT</t>
        </is>
      </c>
      <c r="E470" s="0" t="inlineStr">
        <is>
          <t>ENTRY_BREAKOUT_CHANNEL</t>
        </is>
      </c>
      <c r="F470" s="0" t="inlineStr">
        <is>
          <t>ENTRY_BREAKOUT_CHANNEL</t>
        </is>
      </c>
      <c r="G470" s="0" t="inlineStr">
        <is>
          <t>BB_BREAKOUT_ENTRY_TF</t>
        </is>
      </c>
      <c r="H470" s="0" t="inlineStr">
        <is>
          <t>TESTABLE — 15m+ BB in NPZ</t>
        </is>
      </c>
      <c r="J470" s="0" t="inlineStr">
        <is>
          <t>—</t>
        </is>
      </c>
      <c r="M470" s="0" t="inlineStr">
        <is>
          <t>15m</t>
        </is>
      </c>
      <c r="N470" s="0" t="inlineStr">
        <is>
          <t>tf</t>
        </is>
      </c>
      <c r="O470" s="0" t="inlineStr">
        <is>
          <t>BB_BREAKOUT_ENTRY_TF</t>
        </is>
      </c>
    </row>
    <row r="471" ht="15.75" customHeight="1" s="67">
      <c r="B471" s="0" t="inlineStr">
        <is>
          <t>BB_BREAKOUT_ENTRY_TF</t>
        </is>
      </c>
      <c r="C471" s="0" t="inlineStr">
        <is>
          <t>1h</t>
        </is>
      </c>
      <c r="D471" s="0" t="inlineStr">
        <is>
          <t>BB BB_BREAKOUT_ENTRY_TF TF=1h — bb_{lower/middle/upper}_*/bb_pct_b_* on 1h with HTF WT</t>
        </is>
      </c>
      <c r="E471" s="0" t="inlineStr">
        <is>
          <t>ENTRY_BREAKOUT_CHANNEL</t>
        </is>
      </c>
      <c r="F471" s="0" t="inlineStr">
        <is>
          <t>ENTRY_BREAKOUT_CHANNEL</t>
        </is>
      </c>
      <c r="G471" s="0" t="inlineStr">
        <is>
          <t>BB_BREAKOUT_ENTRY_TF</t>
        </is>
      </c>
      <c r="H471" s="0" t="inlineStr">
        <is>
          <t>TESTABLE — 15m+ BB in NPZ</t>
        </is>
      </c>
      <c r="J471" s="0" t="inlineStr">
        <is>
          <t>—</t>
        </is>
      </c>
      <c r="M471" s="0" t="inlineStr">
        <is>
          <t>1h</t>
        </is>
      </c>
      <c r="N471" s="0" t="inlineStr">
        <is>
          <t>tf</t>
        </is>
      </c>
      <c r="O471" s="0" t="inlineStr">
        <is>
          <t>BB_BREAKOUT_ENTRY_TF</t>
        </is>
      </c>
    </row>
    <row r="472" ht="15.75" customHeight="1" s="67">
      <c r="B472" s="0" t="inlineStr">
        <is>
          <t>BB_BREAKOUT_ENTRY_TF</t>
        </is>
      </c>
      <c r="C472" s="0" t="inlineStr">
        <is>
          <t>4h</t>
        </is>
      </c>
      <c r="D472" s="0" t="inlineStr">
        <is>
          <t>BB BB_BREAKOUT_ENTRY_TF TF=4h — bb_{lower/middle/upper}_*/bb_pct_b_* on 4h with HTF WT</t>
        </is>
      </c>
      <c r="E472" s="0" t="inlineStr">
        <is>
          <t>ENTRY_BREAKOUT_CHANNEL</t>
        </is>
      </c>
      <c r="F472" s="0" t="inlineStr">
        <is>
          <t>ENTRY_BREAKOUT_CHANNEL</t>
        </is>
      </c>
      <c r="G472" s="0" t="inlineStr">
        <is>
          <t>BB_BREAKOUT_ENTRY_TF</t>
        </is>
      </c>
      <c r="H472" s="0" t="inlineStr">
        <is>
          <t>TESTABLE — 15m+ BB in NPZ</t>
        </is>
      </c>
      <c r="J472" s="0" t="inlineStr">
        <is>
          <t>—</t>
        </is>
      </c>
      <c r="M472" s="0" t="inlineStr">
        <is>
          <t>4h</t>
        </is>
      </c>
      <c r="N472" s="0" t="inlineStr">
        <is>
          <t>tf</t>
        </is>
      </c>
      <c r="O472" s="0" t="inlineStr">
        <is>
          <t>BB_BREAKOUT_ENTRY_TF</t>
        </is>
      </c>
    </row>
    <row r="473" ht="15.75" customHeight="1" s="67">
      <c r="B473" s="0" t="inlineStr">
        <is>
          <t>BB_BREAKOUT_ENTRY_TF</t>
        </is>
      </c>
      <c r="C473" s="0" t="inlineStr">
        <is>
          <t>D</t>
        </is>
      </c>
      <c r="D473" s="0" t="inlineStr">
        <is>
          <t>BB BB_BREAKOUT_ENTRY_TF TF=D — bb_{lower/middle/upper}_*/bb_pct_b_* on D with HTF WT</t>
        </is>
      </c>
      <c r="E473" s="0" t="inlineStr">
        <is>
          <t>ENTRY_BREAKOUT_CHANNEL</t>
        </is>
      </c>
      <c r="F473" s="0" t="inlineStr">
        <is>
          <t>ENTRY_BREAKOUT_CHANNEL</t>
        </is>
      </c>
      <c r="G473" s="0" t="inlineStr">
        <is>
          <t>BB_BREAKOUT_ENTRY_TF</t>
        </is>
      </c>
      <c r="H473" s="0" t="inlineStr">
        <is>
          <t>TESTABLE — 15m+ BB in NPZ</t>
        </is>
      </c>
      <c r="J473" s="0" t="inlineStr">
        <is>
          <t>—</t>
        </is>
      </c>
      <c r="M473" s="0" t="inlineStr">
        <is>
          <t>D</t>
        </is>
      </c>
      <c r="N473" s="0" t="inlineStr">
        <is>
          <t>tf</t>
        </is>
      </c>
      <c r="O473" s="0" t="inlineStr">
        <is>
          <t>BB_BREAKOUT_ENTRY_TF</t>
        </is>
      </c>
    </row>
    <row r="474" ht="15.75" customHeight="1" s="67">
      <c r="B474" s="0" t="inlineStr">
        <is>
          <t>BB_EXIT_AT_LOSS_TF</t>
        </is>
      </c>
      <c r="C474" s="0" t="inlineStr">
        <is>
          <t>OFF</t>
        </is>
      </c>
      <c r="D474" s="0" t="inlineStr">
        <is>
          <t>BB BB_EXIT_AT_LOSS_TF TF=OFF — bb_{lower/middle/upper}_*/bb_pct_b_* on OFF with HTF WT</t>
        </is>
      </c>
      <c r="E474" s="0" t="inlineStr">
        <is>
          <t>EXIT_STRUCTURAL</t>
        </is>
      </c>
      <c r="F474" s="0" t="inlineStr">
        <is>
          <t>EXIT_STRUCTURAL</t>
        </is>
      </c>
      <c r="G474" s="0" t="inlineStr">
        <is>
          <t>BB_EXIT_AT_LOSS_TF</t>
        </is>
      </c>
      <c r="H474" s="0" t="inlineStr">
        <is>
          <t>TESTABLE — 15m+ BB in NPZ</t>
        </is>
      </c>
      <c r="J474" s="0" t="inlineStr">
        <is>
          <t>—</t>
        </is>
      </c>
      <c r="M474" s="0" t="inlineStr">
        <is>
          <t>OFF</t>
        </is>
      </c>
      <c r="N474" s="0" t="inlineStr">
        <is>
          <t>tf</t>
        </is>
      </c>
      <c r="O474" s="0" t="inlineStr">
        <is>
          <t>BB_EXIT_AT_LOSS_TF</t>
        </is>
      </c>
    </row>
    <row r="475" ht="15.75" customHeight="1" s="67">
      <c r="B475" s="0" t="inlineStr">
        <is>
          <t>BB_EXIT_AT_LOSS_TF</t>
        </is>
      </c>
      <c r="C475" s="0" t="inlineStr">
        <is>
          <t>15m</t>
        </is>
      </c>
      <c r="D475" s="0" t="inlineStr">
        <is>
          <t>BB BB_EXIT_AT_LOSS_TF TF=15m — bb_{lower/middle/upper}_*/bb_pct_b_* on 15m with HTF WT</t>
        </is>
      </c>
      <c r="E475" s="0" t="inlineStr">
        <is>
          <t>EXIT_STRUCTURAL</t>
        </is>
      </c>
      <c r="F475" s="0" t="inlineStr">
        <is>
          <t>EXIT_STRUCTURAL</t>
        </is>
      </c>
      <c r="G475" s="0" t="inlineStr">
        <is>
          <t>BB_EXIT_AT_LOSS_TF</t>
        </is>
      </c>
      <c r="H475" s="0" t="inlineStr">
        <is>
          <t>TESTABLE — 15m+ BB in NPZ</t>
        </is>
      </c>
      <c r="J475" s="0" t="inlineStr">
        <is>
          <t>—</t>
        </is>
      </c>
      <c r="M475" s="0" t="inlineStr">
        <is>
          <t>15m</t>
        </is>
      </c>
      <c r="N475" s="0" t="inlineStr">
        <is>
          <t>tf</t>
        </is>
      </c>
      <c r="O475" s="0" t="inlineStr">
        <is>
          <t>BB_EXIT_AT_LOSS_TF</t>
        </is>
      </c>
    </row>
    <row r="476" ht="15.75" customHeight="1" s="67">
      <c r="B476" s="0" t="inlineStr">
        <is>
          <t>BB_EXIT_AT_LOSS_TF</t>
        </is>
      </c>
      <c r="C476" s="0" t="inlineStr">
        <is>
          <t>1h</t>
        </is>
      </c>
      <c r="D476" s="0" t="inlineStr">
        <is>
          <t>BB BB_EXIT_AT_LOSS_TF TF=1h — bb_{lower/middle/upper}_*/bb_pct_b_* on 1h with HTF WT</t>
        </is>
      </c>
      <c r="E476" s="0" t="inlineStr">
        <is>
          <t>EXIT_STRUCTURAL</t>
        </is>
      </c>
      <c r="F476" s="0" t="inlineStr">
        <is>
          <t>EXIT_STRUCTURAL</t>
        </is>
      </c>
      <c r="G476" s="0" t="inlineStr">
        <is>
          <t>BB_EXIT_AT_LOSS_TF</t>
        </is>
      </c>
      <c r="H476" s="0" t="inlineStr">
        <is>
          <t>TESTABLE — 15m+ BB in NPZ</t>
        </is>
      </c>
      <c r="J476" s="0" t="inlineStr">
        <is>
          <t>—</t>
        </is>
      </c>
      <c r="M476" s="0" t="inlineStr">
        <is>
          <t>1h</t>
        </is>
      </c>
      <c r="N476" s="0" t="inlineStr">
        <is>
          <t>tf</t>
        </is>
      </c>
      <c r="O476" s="0" t="inlineStr">
        <is>
          <t>BB_EXIT_AT_LOSS_TF</t>
        </is>
      </c>
    </row>
    <row r="477" ht="15.75" customHeight="1" s="67">
      <c r="B477" s="0" t="inlineStr">
        <is>
          <t>BB_EXIT_AT_LOSS_TF</t>
        </is>
      </c>
      <c r="C477" s="0" t="inlineStr">
        <is>
          <t>4h</t>
        </is>
      </c>
      <c r="D477" s="0" t="inlineStr">
        <is>
          <t>BB BB_EXIT_AT_LOSS_TF TF=4h — bb_{lower/middle/upper}_*/bb_pct_b_* on 4h with HTF WT</t>
        </is>
      </c>
      <c r="E477" s="0" t="inlineStr">
        <is>
          <t>EXIT_STRUCTURAL</t>
        </is>
      </c>
      <c r="F477" s="0" t="inlineStr">
        <is>
          <t>EXIT_STRUCTURAL</t>
        </is>
      </c>
      <c r="G477" s="0" t="inlineStr">
        <is>
          <t>BB_EXIT_AT_LOSS_TF</t>
        </is>
      </c>
      <c r="H477" s="0" t="inlineStr">
        <is>
          <t>TESTABLE — 15m+ BB in NPZ</t>
        </is>
      </c>
      <c r="J477" s="0" t="inlineStr">
        <is>
          <t>—</t>
        </is>
      </c>
      <c r="M477" s="0" t="inlineStr">
        <is>
          <t>4h</t>
        </is>
      </c>
      <c r="N477" s="0" t="inlineStr">
        <is>
          <t>tf</t>
        </is>
      </c>
      <c r="O477" s="0" t="inlineStr">
        <is>
          <t>BB_EXIT_AT_LOSS_TF</t>
        </is>
      </c>
    </row>
    <row r="478" ht="15.75" customHeight="1" s="67">
      <c r="B478" s="0" t="inlineStr">
        <is>
          <t>BB_EXIT_AT_LOSS_TF</t>
        </is>
      </c>
      <c r="C478" s="0" t="inlineStr">
        <is>
          <t>D</t>
        </is>
      </c>
      <c r="D478" s="0" t="inlineStr">
        <is>
          <t>BB BB_EXIT_AT_LOSS_TF TF=D — bb_{lower/middle/upper}_*/bb_pct_b_* on D with HTF WT</t>
        </is>
      </c>
      <c r="E478" s="0" t="inlineStr">
        <is>
          <t>EXIT_STRUCTURAL</t>
        </is>
      </c>
      <c r="F478" s="0" t="inlineStr">
        <is>
          <t>EXIT_STRUCTURAL</t>
        </is>
      </c>
      <c r="G478" s="0" t="inlineStr">
        <is>
          <t>BB_EXIT_AT_LOSS_TF</t>
        </is>
      </c>
      <c r="H478" s="0" t="inlineStr">
        <is>
          <t>TESTABLE — 15m+ BB in NPZ</t>
        </is>
      </c>
      <c r="J478" s="0" t="inlineStr">
        <is>
          <t>—</t>
        </is>
      </c>
      <c r="M478" s="0" t="inlineStr">
        <is>
          <t>D</t>
        </is>
      </c>
      <c r="N478" s="0" t="inlineStr">
        <is>
          <t>tf</t>
        </is>
      </c>
      <c r="O478" s="0" t="inlineStr">
        <is>
          <t>BB_EXIT_AT_LOSS_TF</t>
        </is>
      </c>
    </row>
    <row r="479" ht="15.75" customHeight="1" s="67">
      <c r="B479" s="0" t="inlineStr">
        <is>
          <t>BB_PROFIT_TAKE_TF</t>
        </is>
      </c>
      <c r="C479" s="0" t="inlineStr">
        <is>
          <t>OFF</t>
        </is>
      </c>
      <c r="D479" s="0" t="inlineStr">
        <is>
          <t>BB BB_PROFIT_TAKE_TF TF=OFF — bb_{lower/middle/upper}_*/bb_pct_b_* on OFF with HTF WT</t>
        </is>
      </c>
      <c r="E479" s="0" t="inlineStr">
        <is>
          <t>REDUCE_PROFIT_LOCK</t>
        </is>
      </c>
      <c r="F479" s="0" t="inlineStr">
        <is>
          <t>REDUCE_PROFIT_LOCK</t>
        </is>
      </c>
      <c r="G479" s="0" t="inlineStr">
        <is>
          <t>BB_PROFIT_TAKE_TF</t>
        </is>
      </c>
      <c r="H479" s="0" t="inlineStr">
        <is>
          <t>TESTABLE — 15m+ BB in NPZ</t>
        </is>
      </c>
      <c r="J479" s="0" t="inlineStr">
        <is>
          <t>—</t>
        </is>
      </c>
      <c r="M479" s="0" t="inlineStr">
        <is>
          <t>OFF</t>
        </is>
      </c>
      <c r="N479" s="0" t="inlineStr">
        <is>
          <t>tf</t>
        </is>
      </c>
      <c r="O479" s="0" t="inlineStr">
        <is>
          <t>BB_PROFIT_TAKE_TF</t>
        </is>
      </c>
    </row>
    <row r="480" ht="15.75" customHeight="1" s="67">
      <c r="B480" s="0" t="inlineStr">
        <is>
          <t>BB_PROFIT_TAKE_TF</t>
        </is>
      </c>
      <c r="C480" s="0" t="inlineStr">
        <is>
          <t>15m</t>
        </is>
      </c>
      <c r="D480" s="0" t="inlineStr">
        <is>
          <t>BB BB_PROFIT_TAKE_TF TF=15m — bb_{lower/middle/upper}_*/bb_pct_b_* on 15m with HTF WT</t>
        </is>
      </c>
      <c r="E480" s="0" t="inlineStr">
        <is>
          <t>REDUCE_PROFIT_LOCK</t>
        </is>
      </c>
      <c r="F480" s="0" t="inlineStr">
        <is>
          <t>REDUCE_PROFIT_LOCK</t>
        </is>
      </c>
      <c r="G480" s="0" t="inlineStr">
        <is>
          <t>BB_PROFIT_TAKE_TF</t>
        </is>
      </c>
      <c r="H480" s="0" t="inlineStr">
        <is>
          <t>TESTABLE — 15m+ BB in NPZ</t>
        </is>
      </c>
      <c r="J480" s="0" t="inlineStr">
        <is>
          <t>—</t>
        </is>
      </c>
      <c r="M480" s="0" t="inlineStr">
        <is>
          <t>15m</t>
        </is>
      </c>
      <c r="N480" s="0" t="inlineStr">
        <is>
          <t>tf</t>
        </is>
      </c>
      <c r="O480" s="0" t="inlineStr">
        <is>
          <t>BB_PROFIT_TAKE_TF</t>
        </is>
      </c>
    </row>
    <row r="481" ht="15.75" customHeight="1" s="67">
      <c r="B481" s="0" t="inlineStr">
        <is>
          <t>BB_PROFIT_TAKE_TF</t>
        </is>
      </c>
      <c r="C481" s="0" t="inlineStr">
        <is>
          <t>1h</t>
        </is>
      </c>
      <c r="D481" s="0" t="inlineStr">
        <is>
          <t>BB BB_PROFIT_TAKE_TF TF=1h — bb_{lower/middle/upper}_*/bb_pct_b_* on 1h with HTF WT</t>
        </is>
      </c>
      <c r="E481" s="0" t="inlineStr">
        <is>
          <t>REDUCE_PROFIT_LOCK</t>
        </is>
      </c>
      <c r="F481" s="0" t="inlineStr">
        <is>
          <t>REDUCE_PROFIT_LOCK</t>
        </is>
      </c>
      <c r="G481" s="0" t="inlineStr">
        <is>
          <t>BB_PROFIT_TAKE_TF</t>
        </is>
      </c>
      <c r="H481" s="0" t="inlineStr">
        <is>
          <t>TESTABLE — 15m+ BB in NPZ</t>
        </is>
      </c>
      <c r="J481" s="0" t="inlineStr">
        <is>
          <t>—</t>
        </is>
      </c>
      <c r="M481" s="0" t="inlineStr">
        <is>
          <t>1h</t>
        </is>
      </c>
      <c r="N481" s="0" t="inlineStr">
        <is>
          <t>tf</t>
        </is>
      </c>
      <c r="O481" s="0" t="inlineStr">
        <is>
          <t>BB_PROFIT_TAKE_TF</t>
        </is>
      </c>
    </row>
    <row r="482" ht="15.75" customHeight="1" s="67">
      <c r="B482" s="0" t="inlineStr">
        <is>
          <t>BB_PROFIT_TAKE_TF</t>
        </is>
      </c>
      <c r="C482" s="0" t="inlineStr">
        <is>
          <t>4h</t>
        </is>
      </c>
      <c r="D482" s="0" t="inlineStr">
        <is>
          <t>BB BB_PROFIT_TAKE_TF TF=4h — bb_{lower/middle/upper}_*/bb_pct_b_* on 4h with HTF WT</t>
        </is>
      </c>
      <c r="E482" s="0" t="inlineStr">
        <is>
          <t>REDUCE_PROFIT_LOCK</t>
        </is>
      </c>
      <c r="F482" s="0" t="inlineStr">
        <is>
          <t>REDUCE_PROFIT_LOCK</t>
        </is>
      </c>
      <c r="G482" s="0" t="inlineStr">
        <is>
          <t>BB_PROFIT_TAKE_TF</t>
        </is>
      </c>
      <c r="H482" s="0" t="inlineStr">
        <is>
          <t>TESTABLE — 15m+ BB in NPZ</t>
        </is>
      </c>
      <c r="J482" s="0" t="inlineStr">
        <is>
          <t>—</t>
        </is>
      </c>
      <c r="M482" s="0" t="inlineStr">
        <is>
          <t>4h</t>
        </is>
      </c>
      <c r="N482" s="0" t="inlineStr">
        <is>
          <t>tf</t>
        </is>
      </c>
      <c r="O482" s="0" t="inlineStr">
        <is>
          <t>BB_PROFIT_TAKE_TF</t>
        </is>
      </c>
    </row>
    <row r="483" ht="15.75" customHeight="1" s="67">
      <c r="B483" s="0" t="inlineStr">
        <is>
          <t>BB_PROFIT_TAKE_TF</t>
        </is>
      </c>
      <c r="C483" s="0" t="inlineStr">
        <is>
          <t>D</t>
        </is>
      </c>
      <c r="D483" s="0" t="inlineStr">
        <is>
          <t>BB BB_PROFIT_TAKE_TF TF=D — bb_{lower/middle/upper}_*/bb_pct_b_* on D with HTF WT</t>
        </is>
      </c>
      <c r="E483" s="0" t="inlineStr">
        <is>
          <t>REDUCE_PROFIT_LOCK</t>
        </is>
      </c>
      <c r="F483" s="0" t="inlineStr">
        <is>
          <t>REDUCE_PROFIT_LOCK</t>
        </is>
      </c>
      <c r="G483" s="0" t="inlineStr">
        <is>
          <t>BB_PROFIT_TAKE_TF</t>
        </is>
      </c>
      <c r="H483" s="0" t="inlineStr">
        <is>
          <t>TESTABLE — 15m+ BB in NPZ</t>
        </is>
      </c>
      <c r="J483" s="0" t="inlineStr">
        <is>
          <t>—</t>
        </is>
      </c>
      <c r="M483" s="0" t="inlineStr">
        <is>
          <t>D</t>
        </is>
      </c>
      <c r="N483" s="0" t="inlineStr">
        <is>
          <t>tf</t>
        </is>
      </c>
      <c r="O483" s="0" t="inlineStr">
        <is>
          <t>BB_PROFIT_TAKE_TF</t>
        </is>
      </c>
    </row>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2026-09-23T00:09:59Z</dcterms:modified>
</cp:coreProperties>
</file>